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統計紹介データ\合計特殊出生率\R6\HP\"/>
    </mc:Choice>
  </mc:AlternateContent>
  <bookViews>
    <workbookView xWindow="0" yWindow="0" windowWidth="9480" windowHeight="11172"/>
  </bookViews>
  <sheets>
    <sheet name="R6-R5" sheetId="12" r:id="rId1"/>
    <sheet name="R4-R3" sheetId="11" r:id="rId2"/>
    <sheet name="R3-R2" sheetId="10" r:id="rId3"/>
    <sheet name="R2-R1" sheetId="9" r:id="rId4"/>
    <sheet name="R1-H30" sheetId="8" r:id="rId5"/>
    <sheet name="H29-28" sheetId="4" r:id="rId6"/>
    <sheet name="H28-27" sheetId="2" r:id="rId7"/>
    <sheet name="H27-26" sheetId="3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2" l="1"/>
  <c r="K11" i="12" s="1"/>
  <c r="I10" i="12"/>
  <c r="I9" i="12"/>
  <c r="I8" i="12"/>
  <c r="I7" i="12"/>
  <c r="I6" i="12"/>
  <c r="I5" i="12"/>
  <c r="I4" i="12" l="1"/>
  <c r="J11" i="12"/>
  <c r="H11" i="12"/>
  <c r="E11" i="12"/>
  <c r="J10" i="12"/>
  <c r="H10" i="12"/>
  <c r="E10" i="12"/>
  <c r="J9" i="12"/>
  <c r="H9" i="12"/>
  <c r="E9" i="12"/>
  <c r="J8" i="12"/>
  <c r="H8" i="12"/>
  <c r="E8" i="12"/>
  <c r="J7" i="12"/>
  <c r="H7" i="12"/>
  <c r="E7" i="12"/>
  <c r="J6" i="12"/>
  <c r="H6" i="12"/>
  <c r="E6" i="12"/>
  <c r="J5" i="12"/>
  <c r="H5" i="12"/>
  <c r="E5" i="12"/>
  <c r="H4" i="12"/>
  <c r="E4" i="12"/>
  <c r="K6" i="12" l="1"/>
  <c r="J4" i="12"/>
  <c r="K9" i="12"/>
  <c r="K7" i="12"/>
  <c r="K10" i="12"/>
  <c r="K8" i="12"/>
  <c r="K5" i="12"/>
  <c r="J11" i="11"/>
  <c r="I11" i="11"/>
  <c r="H11" i="11"/>
  <c r="E11" i="11"/>
  <c r="J10" i="11"/>
  <c r="I10" i="11"/>
  <c r="H10" i="11"/>
  <c r="E10" i="11"/>
  <c r="J9" i="11"/>
  <c r="I9" i="11"/>
  <c r="H9" i="11"/>
  <c r="E9" i="11"/>
  <c r="J8" i="11"/>
  <c r="I8" i="11"/>
  <c r="H8" i="11"/>
  <c r="E8" i="11"/>
  <c r="J7" i="11"/>
  <c r="I7" i="11"/>
  <c r="H7" i="11"/>
  <c r="E7" i="11"/>
  <c r="J6" i="11"/>
  <c r="I6" i="11"/>
  <c r="H6" i="11"/>
  <c r="E6" i="11"/>
  <c r="J5" i="11"/>
  <c r="I5" i="11"/>
  <c r="H5" i="11"/>
  <c r="E5" i="11"/>
  <c r="H4" i="11"/>
  <c r="E4" i="11"/>
  <c r="K4" i="12" l="1"/>
  <c r="J4" i="11"/>
  <c r="K11" i="11"/>
  <c r="K6" i="11"/>
  <c r="K7" i="11"/>
  <c r="K9" i="11"/>
  <c r="I4" i="11"/>
  <c r="K5" i="11"/>
  <c r="K8" i="11"/>
  <c r="K4" i="11"/>
  <c r="K10" i="11"/>
  <c r="H4" i="10"/>
  <c r="J11" i="10"/>
  <c r="I11" i="10"/>
  <c r="H11" i="10"/>
  <c r="E11" i="10"/>
  <c r="J10" i="10"/>
  <c r="I10" i="10"/>
  <c r="H10" i="10"/>
  <c r="E10" i="10"/>
  <c r="J9" i="10"/>
  <c r="I9" i="10"/>
  <c r="K9" i="10" s="1"/>
  <c r="H9" i="10"/>
  <c r="E9" i="10"/>
  <c r="J8" i="10"/>
  <c r="I8" i="10"/>
  <c r="H8" i="10"/>
  <c r="E8" i="10"/>
  <c r="J7" i="10"/>
  <c r="I7" i="10"/>
  <c r="H7" i="10"/>
  <c r="E7" i="10"/>
  <c r="J6" i="10"/>
  <c r="I6" i="10"/>
  <c r="H6" i="10"/>
  <c r="E6" i="10"/>
  <c r="J5" i="10"/>
  <c r="I5" i="10"/>
  <c r="H5" i="10"/>
  <c r="E5" i="10"/>
  <c r="E4" i="10"/>
  <c r="J4" i="10" l="1"/>
  <c r="K11" i="10"/>
  <c r="K5" i="10"/>
  <c r="K8" i="10"/>
  <c r="K6" i="10"/>
  <c r="K7" i="10"/>
  <c r="K10" i="10"/>
  <c r="I4" i="10"/>
  <c r="K4" i="10" s="1"/>
  <c r="F4" i="9"/>
  <c r="C4" i="9"/>
  <c r="J11" i="9"/>
  <c r="I11" i="9"/>
  <c r="H11" i="9"/>
  <c r="E11" i="9"/>
  <c r="J10" i="9"/>
  <c r="I10" i="9"/>
  <c r="H10" i="9"/>
  <c r="E10" i="9"/>
  <c r="J9" i="9"/>
  <c r="I9" i="9"/>
  <c r="H9" i="9"/>
  <c r="E9" i="9"/>
  <c r="J8" i="9"/>
  <c r="I8" i="9"/>
  <c r="H8" i="9"/>
  <c r="E8" i="9"/>
  <c r="J7" i="9"/>
  <c r="I7" i="9"/>
  <c r="H7" i="9"/>
  <c r="E7" i="9"/>
  <c r="J6" i="9"/>
  <c r="I6" i="9"/>
  <c r="H6" i="9"/>
  <c r="E6" i="9"/>
  <c r="J5" i="9"/>
  <c r="I5" i="9"/>
  <c r="H5" i="9"/>
  <c r="E5" i="9"/>
  <c r="G4" i="9"/>
  <c r="H4" i="9" s="1"/>
  <c r="D4" i="9"/>
  <c r="E4" i="9" s="1"/>
  <c r="K7" i="9" l="1"/>
  <c r="J4" i="9"/>
  <c r="I4" i="9"/>
  <c r="K9" i="9"/>
  <c r="K8" i="9"/>
  <c r="K11" i="9"/>
  <c r="K6" i="9"/>
  <c r="K10" i="9"/>
  <c r="K4" i="9"/>
  <c r="K5" i="9"/>
  <c r="J11" i="8"/>
  <c r="I11" i="8"/>
  <c r="H11" i="8"/>
  <c r="E11" i="8"/>
  <c r="J10" i="8"/>
  <c r="I10" i="8"/>
  <c r="H10" i="8"/>
  <c r="E10" i="8"/>
  <c r="J9" i="8"/>
  <c r="I9" i="8"/>
  <c r="H9" i="8"/>
  <c r="E9" i="8"/>
  <c r="J8" i="8"/>
  <c r="I8" i="8"/>
  <c r="H8" i="8"/>
  <c r="E8" i="8"/>
  <c r="J7" i="8"/>
  <c r="I7" i="8"/>
  <c r="H7" i="8"/>
  <c r="E7" i="8"/>
  <c r="J6" i="8"/>
  <c r="I6" i="8"/>
  <c r="H6" i="8"/>
  <c r="E6" i="8"/>
  <c r="J5" i="8"/>
  <c r="I5" i="8"/>
  <c r="H5" i="8"/>
  <c r="E5" i="8"/>
  <c r="G4" i="8"/>
  <c r="F4" i="8"/>
  <c r="D4" i="8"/>
  <c r="C4" i="8"/>
  <c r="H4" i="8" l="1"/>
  <c r="K11" i="8"/>
  <c r="K9" i="8"/>
  <c r="K7" i="8"/>
  <c r="K10" i="8"/>
  <c r="K8" i="8"/>
  <c r="I4" i="8"/>
  <c r="K6" i="8"/>
  <c r="E4" i="8"/>
  <c r="J4" i="8"/>
  <c r="K5" i="8"/>
  <c r="K4" i="8" l="1"/>
  <c r="I5" i="4"/>
  <c r="J5" i="4"/>
  <c r="H6" i="4" l="1"/>
  <c r="H7" i="4"/>
  <c r="H8" i="4"/>
  <c r="H9" i="4"/>
  <c r="H10" i="4"/>
  <c r="H11" i="4"/>
  <c r="H5" i="4"/>
  <c r="J6" i="4"/>
  <c r="J4" i="4" s="1"/>
  <c r="J7" i="4"/>
  <c r="J8" i="4"/>
  <c r="J9" i="4"/>
  <c r="J10" i="4"/>
  <c r="J11" i="4"/>
  <c r="K5" i="4" l="1"/>
  <c r="F4" i="4"/>
  <c r="G4" i="4"/>
  <c r="D4" i="4" l="1"/>
  <c r="E5" i="4"/>
  <c r="H4" i="4"/>
  <c r="I11" i="4" l="1"/>
  <c r="K11" i="4" s="1"/>
  <c r="E11" i="4"/>
  <c r="I10" i="4"/>
  <c r="K10" i="4" s="1"/>
  <c r="E10" i="4"/>
  <c r="I9" i="4"/>
  <c r="K9" i="4" s="1"/>
  <c r="E9" i="4"/>
  <c r="I8" i="4"/>
  <c r="K8" i="4" s="1"/>
  <c r="E8" i="4"/>
  <c r="I7" i="4"/>
  <c r="K7" i="4" s="1"/>
  <c r="E7" i="4"/>
  <c r="I6" i="4"/>
  <c r="I4" i="4" s="1"/>
  <c r="E6" i="4"/>
  <c r="C4" i="4"/>
  <c r="E4" i="4" s="1"/>
  <c r="K6" i="4" l="1"/>
  <c r="K4" i="4"/>
  <c r="H11" i="2"/>
  <c r="H10" i="2"/>
  <c r="H9" i="2"/>
  <c r="H8" i="2"/>
  <c r="H7" i="2"/>
  <c r="H6" i="2"/>
  <c r="H5" i="2"/>
  <c r="E5" i="2"/>
  <c r="E6" i="2"/>
  <c r="E7" i="2"/>
  <c r="E8" i="2"/>
  <c r="E9" i="2"/>
  <c r="E10" i="2"/>
  <c r="E11" i="2"/>
  <c r="H11" i="3" l="1"/>
  <c r="G11" i="3"/>
  <c r="H10" i="3"/>
  <c r="G10" i="3"/>
  <c r="H9" i="3"/>
  <c r="G9" i="3"/>
  <c r="H8" i="3"/>
  <c r="G8" i="3"/>
  <c r="H7" i="3"/>
  <c r="G7" i="3"/>
  <c r="H6" i="3"/>
  <c r="G6" i="3"/>
  <c r="H5" i="3"/>
  <c r="G5" i="3"/>
  <c r="F4" i="3"/>
  <c r="E4" i="3"/>
  <c r="D4" i="3"/>
  <c r="C4" i="3"/>
  <c r="I9" i="2"/>
  <c r="I5" i="2"/>
  <c r="J6" i="2"/>
  <c r="J5" i="2"/>
  <c r="G4" i="2"/>
  <c r="H4" i="2" s="1"/>
  <c r="D4" i="2"/>
  <c r="E4" i="2" s="1"/>
  <c r="C4" i="2"/>
  <c r="F4" i="2"/>
  <c r="H4" i="3" l="1"/>
  <c r="G4" i="3"/>
  <c r="J11" i="2"/>
  <c r="I11" i="2"/>
  <c r="J10" i="2"/>
  <c r="I10" i="2"/>
  <c r="J9" i="2"/>
  <c r="J8" i="2"/>
  <c r="I8" i="2"/>
  <c r="J7" i="2"/>
  <c r="I7" i="2"/>
  <c r="I6" i="2"/>
  <c r="I4" i="2" l="1"/>
  <c r="J4" i="2"/>
</calcChain>
</file>

<file path=xl/sharedStrings.xml><?xml version="1.0" encoding="utf-8"?>
<sst xmlns="http://schemas.openxmlformats.org/spreadsheetml/2006/main" count="197" uniqueCount="55">
  <si>
    <t>茅野市合計特殊出生率の計算結果（平成26、27年）</t>
    <rPh sb="0" eb="3">
      <t>チノシ</t>
    </rPh>
    <rPh sb="3" eb="5">
      <t>ゴウケイ</t>
    </rPh>
    <rPh sb="5" eb="7">
      <t>トクシュ</t>
    </rPh>
    <rPh sb="7" eb="9">
      <t>シュッセイ</t>
    </rPh>
    <rPh sb="9" eb="10">
      <t>リツ</t>
    </rPh>
    <rPh sb="11" eb="13">
      <t>ケイサン</t>
    </rPh>
    <rPh sb="13" eb="15">
      <t>ケッカ</t>
    </rPh>
    <rPh sb="16" eb="18">
      <t>ヘイセイ</t>
    </rPh>
    <rPh sb="23" eb="24">
      <t>ネン</t>
    </rPh>
    <phoneticPr fontId="3"/>
  </si>
  <si>
    <t>母の年齢階級</t>
    <rPh sb="0" eb="1">
      <t>ハハ</t>
    </rPh>
    <rPh sb="2" eb="4">
      <t>ネンレイ</t>
    </rPh>
    <rPh sb="4" eb="6">
      <t>カイキュウ</t>
    </rPh>
    <phoneticPr fontId="3"/>
  </si>
  <si>
    <t>合計特殊出生率</t>
    <rPh sb="0" eb="2">
      <t>ゴウケイ</t>
    </rPh>
    <rPh sb="2" eb="4">
      <t>トクシュ</t>
    </rPh>
    <rPh sb="4" eb="6">
      <t>シュッセイ</t>
    </rPh>
    <rPh sb="6" eb="7">
      <t>リツ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</si>
  <si>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</si>
  <si>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</si>
  <si>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合　　計</t>
    <rPh sb="0" eb="1">
      <t>ゴウ</t>
    </rPh>
    <rPh sb="3" eb="4">
      <t>ケイ</t>
    </rPh>
    <phoneticPr fontId="3"/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</si>
  <si>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</si>
  <si>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</si>
  <si>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</si>
  <si>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</si>
  <si>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</si>
  <si>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</si>
  <si>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</si>
  <si>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資料：出生数は、厚生労働省「人口動態統計」の母の年齢5歳階級別人口によります。</t>
    <rPh sb="0" eb="2">
      <t>シリョウ</t>
    </rPh>
    <rPh sb="3" eb="5">
      <t>シュッセイ</t>
    </rPh>
    <rPh sb="5" eb="6">
      <t>スウ</t>
    </rPh>
    <rPh sb="8" eb="10">
      <t>コウセイ</t>
    </rPh>
    <rPh sb="10" eb="13">
      <t>ロウドウショウ</t>
    </rPh>
    <rPh sb="14" eb="16">
      <t>ジンコウ</t>
    </rPh>
    <rPh sb="16" eb="18">
      <t>ドウタイ</t>
    </rPh>
    <rPh sb="18" eb="20">
      <t>トウケイ</t>
    </rPh>
    <rPh sb="22" eb="23">
      <t>ハハ</t>
    </rPh>
    <rPh sb="24" eb="26">
      <t>ネンレイ</t>
    </rPh>
    <rPh sb="27" eb="28">
      <t>サイ</t>
    </rPh>
    <rPh sb="28" eb="30">
      <t>カイキュウ</t>
    </rPh>
    <rPh sb="30" eb="31">
      <t>ベツ</t>
    </rPh>
    <rPh sb="31" eb="33">
      <t>ジンコウ</t>
    </rPh>
    <phoneticPr fontId="3"/>
  </si>
  <si>
    <t>　　　算出に用いる女性人口については、住民基本台帳人口の日本人女性人口を使用しています。</t>
    <rPh sb="3" eb="5">
      <t>サンシュツ</t>
    </rPh>
    <rPh sb="6" eb="7">
      <t>モチ</t>
    </rPh>
    <rPh sb="9" eb="11">
      <t>ジョセイ</t>
    </rPh>
    <rPh sb="11" eb="13">
      <t>ジンコウ</t>
    </rPh>
    <rPh sb="19" eb="21">
      <t>ジュウミン</t>
    </rPh>
    <rPh sb="21" eb="23">
      <t>キホン</t>
    </rPh>
    <rPh sb="23" eb="25">
      <t>ダイチョウ</t>
    </rPh>
    <rPh sb="25" eb="27">
      <t>ジンコウ</t>
    </rPh>
    <rPh sb="28" eb="31">
      <t>ニホンジン</t>
    </rPh>
    <rPh sb="31" eb="33">
      <t>ジョセイ</t>
    </rPh>
    <rPh sb="33" eb="35">
      <t>ジンコウ</t>
    </rPh>
    <rPh sb="36" eb="38">
      <t>シヨウ</t>
    </rPh>
    <phoneticPr fontId="3"/>
  </si>
  <si>
    <t>平成28年</t>
    <rPh sb="0" eb="2">
      <t>ヘイセイ</t>
    </rPh>
    <rPh sb="4" eb="5">
      <t>ネン</t>
    </rPh>
    <phoneticPr fontId="3"/>
  </si>
  <si>
    <t>茅野市合計特殊出生率の計算結果（平成27、28年）</t>
    <rPh sb="0" eb="3">
      <t>チノシ</t>
    </rPh>
    <rPh sb="3" eb="5">
      <t>ゴウケイ</t>
    </rPh>
    <rPh sb="5" eb="7">
      <t>トクシュ</t>
    </rPh>
    <rPh sb="7" eb="9">
      <t>シュッセイ</t>
    </rPh>
    <rPh sb="9" eb="10">
      <t>リツ</t>
    </rPh>
    <rPh sb="11" eb="13">
      <t>ケイサン</t>
    </rPh>
    <rPh sb="13" eb="15">
      <t>ケッカ</t>
    </rPh>
    <rPh sb="16" eb="18">
      <t>ヘイセイ</t>
    </rPh>
    <rPh sb="23" eb="24">
      <t>ネン</t>
    </rPh>
    <phoneticPr fontId="3"/>
  </si>
  <si>
    <t>【茅野市】</t>
    <rPh sb="1" eb="4">
      <t>チノシ</t>
    </rPh>
    <phoneticPr fontId="3"/>
  </si>
  <si>
    <t>差H28-27</t>
    <rPh sb="0" eb="1">
      <t>サ</t>
    </rPh>
    <phoneticPr fontId="3"/>
  </si>
  <si>
    <t>出生数(人)</t>
    <rPh sb="0" eb="2">
      <t>シュッセイ</t>
    </rPh>
    <rPh sb="2" eb="3">
      <t>スウ</t>
    </rPh>
    <rPh sb="4" eb="5">
      <t>ニン</t>
    </rPh>
    <phoneticPr fontId="3"/>
  </si>
  <si>
    <t>女性人口(人)</t>
    <rPh sb="0" eb="2">
      <t>ジョセイ</t>
    </rPh>
    <rPh sb="2" eb="4">
      <t>ジンコウ</t>
    </rPh>
    <rPh sb="5" eb="6">
      <t>ニン</t>
    </rPh>
    <phoneticPr fontId="3"/>
  </si>
  <si>
    <t>平成29年</t>
    <rPh sb="0" eb="2">
      <t>ヘイセイ</t>
    </rPh>
    <rPh sb="4" eb="5">
      <t>ネン</t>
    </rPh>
    <phoneticPr fontId="3"/>
  </si>
  <si>
    <t>差H29-28</t>
    <rPh sb="0" eb="1">
      <t>サ</t>
    </rPh>
    <phoneticPr fontId="3"/>
  </si>
  <si>
    <t>茅野市合計特殊出生率の計算結果（平成28、29年）</t>
    <rPh sb="0" eb="3">
      <t>チノシ</t>
    </rPh>
    <rPh sb="3" eb="5">
      <t>ゴウケイ</t>
    </rPh>
    <rPh sb="5" eb="7">
      <t>トクシュ</t>
    </rPh>
    <rPh sb="7" eb="9">
      <t>シュッセイ</t>
    </rPh>
    <rPh sb="9" eb="10">
      <t>リツ</t>
    </rPh>
    <rPh sb="11" eb="13">
      <t>ケイサン</t>
    </rPh>
    <rPh sb="13" eb="15">
      <t>ケッカ</t>
    </rPh>
    <rPh sb="16" eb="18">
      <t>ヘイセイ</t>
    </rPh>
    <rPh sb="23" eb="24">
      <t>ネン</t>
    </rPh>
    <phoneticPr fontId="3"/>
  </si>
  <si>
    <t>15～19歳</t>
    <phoneticPr fontId="3"/>
  </si>
  <si>
    <t>45～49歳</t>
    <phoneticPr fontId="3"/>
  </si>
  <si>
    <t>資料：出生数は、厚生労働省、平成28・29年「人口動態統計」の母の年齢5歳階級別人口によります。</t>
    <rPh sb="0" eb="2">
      <t>シリョウ</t>
    </rPh>
    <rPh sb="3" eb="5">
      <t>シュッセイ</t>
    </rPh>
    <rPh sb="5" eb="6">
      <t>スウ</t>
    </rPh>
    <rPh sb="8" eb="10">
      <t>コウセイ</t>
    </rPh>
    <rPh sb="10" eb="13">
      <t>ロウドウショウ</t>
    </rPh>
    <rPh sb="14" eb="16">
      <t>ヘイセイ</t>
    </rPh>
    <rPh sb="21" eb="22">
      <t>ネン</t>
    </rPh>
    <rPh sb="23" eb="25">
      <t>ジンコウ</t>
    </rPh>
    <rPh sb="25" eb="27">
      <t>ドウタイ</t>
    </rPh>
    <rPh sb="27" eb="29">
      <t>トウケイ</t>
    </rPh>
    <rPh sb="31" eb="32">
      <t>ハハ</t>
    </rPh>
    <rPh sb="33" eb="35">
      <t>ネンレイ</t>
    </rPh>
    <rPh sb="36" eb="37">
      <t>サイ</t>
    </rPh>
    <rPh sb="37" eb="39">
      <t>カイキュウ</t>
    </rPh>
    <rPh sb="39" eb="40">
      <t>ベツ</t>
    </rPh>
    <rPh sb="40" eb="42">
      <t>ジンコウ</t>
    </rPh>
    <phoneticPr fontId="3"/>
  </si>
  <si>
    <t>　　　算出に用いる女性人口については、平成28・29年各年10月1日現在の住民基本台帳人口の日本人女性人口を使用しています。</t>
    <rPh sb="3" eb="5">
      <t>サンシュツ</t>
    </rPh>
    <rPh sb="6" eb="7">
      <t>モチ</t>
    </rPh>
    <rPh sb="9" eb="11">
      <t>ジョセイ</t>
    </rPh>
    <rPh sb="11" eb="13">
      <t>ジンコウ</t>
    </rPh>
    <rPh sb="19" eb="21">
      <t>ヘイセイ</t>
    </rPh>
    <rPh sb="26" eb="27">
      <t>ネン</t>
    </rPh>
    <rPh sb="27" eb="29">
      <t>カクトシ</t>
    </rPh>
    <rPh sb="31" eb="32">
      <t>ガツ</t>
    </rPh>
    <rPh sb="33" eb="34">
      <t>ニチ</t>
    </rPh>
    <rPh sb="34" eb="36">
      <t>ゲンザイ</t>
    </rPh>
    <rPh sb="37" eb="39">
      <t>ジュウミン</t>
    </rPh>
    <rPh sb="39" eb="41">
      <t>キホン</t>
    </rPh>
    <rPh sb="41" eb="43">
      <t>ダイチョウ</t>
    </rPh>
    <rPh sb="43" eb="45">
      <t>ジンコウ</t>
    </rPh>
    <rPh sb="46" eb="49">
      <t>ニホンジン</t>
    </rPh>
    <rPh sb="49" eb="51">
      <t>ジョセイ</t>
    </rPh>
    <rPh sb="51" eb="53">
      <t>ジンコウ</t>
    </rPh>
    <rPh sb="54" eb="56">
      <t>シヨウ</t>
    </rPh>
    <phoneticPr fontId="3"/>
  </si>
  <si>
    <t>平成30年</t>
    <rPh sb="0" eb="2">
      <t>ヘイセイ</t>
    </rPh>
    <rPh sb="4" eb="5">
      <t>ネン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</si>
  <si>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</si>
  <si>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t>差R1-H30</t>
    <rPh sb="0" eb="1">
      <t>サ</t>
    </rPh>
    <phoneticPr fontId="3"/>
  </si>
  <si>
    <t>第1表　茅野市合計特殊出生率の計算結果（平成30、令和元年）</t>
    <rPh sb="0" eb="1">
      <t>ダイ</t>
    </rPh>
    <rPh sb="2" eb="3">
      <t>ヒョウ</t>
    </rPh>
    <rPh sb="4" eb="7">
      <t>チノシ</t>
    </rPh>
    <rPh sb="7" eb="9">
      <t>ゴウケイ</t>
    </rPh>
    <rPh sb="9" eb="11">
      <t>トクシュ</t>
    </rPh>
    <rPh sb="11" eb="13">
      <t>シュッセイ</t>
    </rPh>
    <rPh sb="13" eb="14">
      <t>リツ</t>
    </rPh>
    <rPh sb="15" eb="17">
      <t>ケイサン</t>
    </rPh>
    <rPh sb="17" eb="19">
      <t>ケッカ</t>
    </rPh>
    <rPh sb="20" eb="22">
      <t>ヘイセイ</t>
    </rPh>
    <rPh sb="25" eb="27">
      <t>レイワ</t>
    </rPh>
    <rPh sb="27" eb="28">
      <t>ガン</t>
    </rPh>
    <rPh sb="28" eb="29">
      <t>ネン</t>
    </rPh>
    <phoneticPr fontId="3"/>
  </si>
  <si>
    <t>資料：出生数は、厚生労働省、平成30年・令和元年「人口動態統計」の母の年齢5歳階級別人口によります。</t>
    <rPh sb="0" eb="2">
      <t>シリョウ</t>
    </rPh>
    <rPh sb="3" eb="5">
      <t>シュッセイ</t>
    </rPh>
    <rPh sb="5" eb="6">
      <t>スウ</t>
    </rPh>
    <rPh sb="8" eb="10">
      <t>コウセイ</t>
    </rPh>
    <rPh sb="10" eb="13">
      <t>ロウドウショウ</t>
    </rPh>
    <rPh sb="14" eb="16">
      <t>ヘイセイ</t>
    </rPh>
    <rPh sb="18" eb="19">
      <t>ネン</t>
    </rPh>
    <rPh sb="20" eb="22">
      <t>レイワ</t>
    </rPh>
    <rPh sb="22" eb="23">
      <t>ガン</t>
    </rPh>
    <rPh sb="23" eb="24">
      <t>ネン</t>
    </rPh>
    <rPh sb="25" eb="27">
      <t>ジンコウ</t>
    </rPh>
    <rPh sb="27" eb="29">
      <t>ドウタイ</t>
    </rPh>
    <rPh sb="29" eb="31">
      <t>トウケイ</t>
    </rPh>
    <rPh sb="33" eb="34">
      <t>ハハ</t>
    </rPh>
    <rPh sb="35" eb="37">
      <t>ネンレイ</t>
    </rPh>
    <rPh sb="38" eb="39">
      <t>サイ</t>
    </rPh>
    <rPh sb="39" eb="41">
      <t>カイキュウ</t>
    </rPh>
    <rPh sb="41" eb="42">
      <t>ベツ</t>
    </rPh>
    <rPh sb="42" eb="44">
      <t>ジンコウ</t>
    </rPh>
    <phoneticPr fontId="3"/>
  </si>
  <si>
    <t>算出に用いる女性人口については、平成30年・令和元年各年10月1日現在の住民基本台帳人口の日本人女性人口を使用しています。</t>
    <rPh sb="0" eb="2">
      <t>サンシュツ</t>
    </rPh>
    <rPh sb="3" eb="4">
      <t>モチ</t>
    </rPh>
    <rPh sb="6" eb="8">
      <t>ジョセイ</t>
    </rPh>
    <rPh sb="8" eb="10">
      <t>ジンコウ</t>
    </rPh>
    <rPh sb="16" eb="18">
      <t>ヘイセイ</t>
    </rPh>
    <rPh sb="20" eb="21">
      <t>ネン</t>
    </rPh>
    <rPh sb="22" eb="24">
      <t>レイワ</t>
    </rPh>
    <rPh sb="24" eb="25">
      <t>ガン</t>
    </rPh>
    <rPh sb="25" eb="26">
      <t>ネン</t>
    </rPh>
    <rPh sb="26" eb="28">
      <t>カクトシ</t>
    </rPh>
    <rPh sb="30" eb="31">
      <t>ガツ</t>
    </rPh>
    <rPh sb="32" eb="33">
      <t>ニチ</t>
    </rPh>
    <rPh sb="33" eb="35">
      <t>ゲンザイ</t>
    </rPh>
    <rPh sb="36" eb="38">
      <t>ジュウミン</t>
    </rPh>
    <rPh sb="38" eb="40">
      <t>キホン</t>
    </rPh>
    <rPh sb="40" eb="42">
      <t>ダイチョウ</t>
    </rPh>
    <rPh sb="42" eb="44">
      <t>ジンコウ</t>
    </rPh>
    <rPh sb="45" eb="48">
      <t>ニホンジン</t>
    </rPh>
    <rPh sb="48" eb="50">
      <t>ジョセイ</t>
    </rPh>
    <rPh sb="50" eb="52">
      <t>ジンコウ</t>
    </rPh>
    <rPh sb="53" eb="55">
      <t>シヨウ</t>
    </rPh>
    <phoneticPr fontId="3"/>
  </si>
  <si>
    <t>令和2年</t>
    <rPh sb="0" eb="2">
      <t>レイワ</t>
    </rPh>
    <rPh sb="3" eb="4">
      <t>ネン</t>
    </rPh>
    <phoneticPr fontId="3"/>
  </si>
  <si>
    <t>資料：出生数は、厚生労働省、令和元年・令和2年「人口動態統計」の母の年齢5歳階級別人口によります。</t>
    <rPh sb="0" eb="2">
      <t>シリョウ</t>
    </rPh>
    <rPh sb="3" eb="5">
      <t>シュッセイ</t>
    </rPh>
    <rPh sb="5" eb="6">
      <t>スウ</t>
    </rPh>
    <rPh sb="8" eb="10">
      <t>コウセイ</t>
    </rPh>
    <rPh sb="10" eb="13">
      <t>ロウドウショウ</t>
    </rPh>
    <rPh sb="14" eb="16">
      <t>レイワ</t>
    </rPh>
    <rPh sb="16" eb="18">
      <t>ガンネン</t>
    </rPh>
    <rPh sb="17" eb="18">
      <t>ネン</t>
    </rPh>
    <rPh sb="19" eb="21">
      <t>レイワ</t>
    </rPh>
    <rPh sb="22" eb="23">
      <t>ネン</t>
    </rPh>
    <rPh sb="24" eb="26">
      <t>ジンコウ</t>
    </rPh>
    <rPh sb="26" eb="28">
      <t>ドウタイ</t>
    </rPh>
    <rPh sb="28" eb="30">
      <t>トウケイ</t>
    </rPh>
    <rPh sb="32" eb="33">
      <t>ハハ</t>
    </rPh>
    <rPh sb="34" eb="36">
      <t>ネンレイ</t>
    </rPh>
    <rPh sb="37" eb="38">
      <t>サイ</t>
    </rPh>
    <rPh sb="38" eb="40">
      <t>カイキュウ</t>
    </rPh>
    <rPh sb="40" eb="41">
      <t>ベツ</t>
    </rPh>
    <rPh sb="41" eb="43">
      <t>ジンコウ</t>
    </rPh>
    <phoneticPr fontId="3"/>
  </si>
  <si>
    <t>差R2-R1</t>
    <rPh sb="0" eb="1">
      <t>サ</t>
    </rPh>
    <phoneticPr fontId="3"/>
  </si>
  <si>
    <t>算出に用いる女性人口については、令和元年・2年各年10月1日現在の住民基本台帳人口の日本人女性人口を使用しています。</t>
    <rPh sb="0" eb="2">
      <t>サンシュツ</t>
    </rPh>
    <rPh sb="3" eb="4">
      <t>モチ</t>
    </rPh>
    <rPh sb="6" eb="8">
      <t>ジョセイ</t>
    </rPh>
    <rPh sb="8" eb="10">
      <t>ジンコウ</t>
    </rPh>
    <rPh sb="16" eb="18">
      <t>レイワ</t>
    </rPh>
    <rPh sb="18" eb="20">
      <t>ガンネン</t>
    </rPh>
    <rPh sb="19" eb="20">
      <t>ネン</t>
    </rPh>
    <rPh sb="22" eb="23">
      <t>ネン</t>
    </rPh>
    <rPh sb="23" eb="25">
      <t>カクトシ</t>
    </rPh>
    <rPh sb="27" eb="28">
      <t>ガツ</t>
    </rPh>
    <rPh sb="29" eb="30">
      <t>ニチ</t>
    </rPh>
    <rPh sb="30" eb="32">
      <t>ゲンザイ</t>
    </rPh>
    <rPh sb="33" eb="35">
      <t>ジュウミン</t>
    </rPh>
    <rPh sb="35" eb="37">
      <t>キホン</t>
    </rPh>
    <rPh sb="37" eb="39">
      <t>ダイチョウ</t>
    </rPh>
    <rPh sb="39" eb="41">
      <t>ジンコウ</t>
    </rPh>
    <rPh sb="42" eb="45">
      <t>ニホンジン</t>
    </rPh>
    <rPh sb="45" eb="47">
      <t>ジョセイ</t>
    </rPh>
    <rPh sb="47" eb="49">
      <t>ジンコウ</t>
    </rPh>
    <rPh sb="50" eb="52">
      <t>シヨウ</t>
    </rPh>
    <phoneticPr fontId="3"/>
  </si>
  <si>
    <t>第1表　茅野市合計特殊出生率の計算結果（令和元、２年）</t>
    <rPh sb="0" eb="1">
      <t>ダイ</t>
    </rPh>
    <rPh sb="2" eb="3">
      <t>ヒョウ</t>
    </rPh>
    <rPh sb="4" eb="7">
      <t>チノシ</t>
    </rPh>
    <rPh sb="7" eb="9">
      <t>ゴウケイ</t>
    </rPh>
    <rPh sb="9" eb="11">
      <t>トクシュ</t>
    </rPh>
    <rPh sb="11" eb="13">
      <t>シュッセイ</t>
    </rPh>
    <rPh sb="13" eb="14">
      <t>リツ</t>
    </rPh>
    <rPh sb="15" eb="17">
      <t>ケイサン</t>
    </rPh>
    <rPh sb="17" eb="19">
      <t>ケッカ</t>
    </rPh>
    <rPh sb="20" eb="22">
      <t>レイワ</t>
    </rPh>
    <rPh sb="22" eb="23">
      <t>ゲン</t>
    </rPh>
    <rPh sb="25" eb="26">
      <t>ネン</t>
    </rPh>
    <phoneticPr fontId="3"/>
  </si>
  <si>
    <t>令和3年</t>
    <rPh sb="0" eb="2">
      <t>レイワ</t>
    </rPh>
    <rPh sb="3" eb="4">
      <t>ネン</t>
    </rPh>
    <phoneticPr fontId="3"/>
  </si>
  <si>
    <t>差R3-R2</t>
    <rPh sb="0" eb="1">
      <t>サ</t>
    </rPh>
    <phoneticPr fontId="3"/>
  </si>
  <si>
    <t>資料：出生数は、厚生労働省、令和2年・令和3年「人口動態統計」の母の年齢5歳階級別人口によります。</t>
    <rPh sb="0" eb="2">
      <t>シリョウ</t>
    </rPh>
    <rPh sb="3" eb="5">
      <t>シュッセイ</t>
    </rPh>
    <rPh sb="5" eb="6">
      <t>スウ</t>
    </rPh>
    <rPh sb="8" eb="10">
      <t>コウセイ</t>
    </rPh>
    <rPh sb="10" eb="13">
      <t>ロウドウショウ</t>
    </rPh>
    <rPh sb="14" eb="16">
      <t>レイワ</t>
    </rPh>
    <rPh sb="17" eb="18">
      <t>ネン</t>
    </rPh>
    <rPh sb="19" eb="21">
      <t>レイワ</t>
    </rPh>
    <rPh sb="22" eb="23">
      <t>ネン</t>
    </rPh>
    <rPh sb="24" eb="26">
      <t>ジンコウ</t>
    </rPh>
    <rPh sb="26" eb="28">
      <t>ドウタイ</t>
    </rPh>
    <rPh sb="28" eb="30">
      <t>トウケイ</t>
    </rPh>
    <rPh sb="32" eb="33">
      <t>ハハ</t>
    </rPh>
    <rPh sb="34" eb="36">
      <t>ネンレイ</t>
    </rPh>
    <rPh sb="37" eb="38">
      <t>サイ</t>
    </rPh>
    <rPh sb="38" eb="40">
      <t>カイキュウ</t>
    </rPh>
    <rPh sb="40" eb="41">
      <t>ベツ</t>
    </rPh>
    <rPh sb="41" eb="43">
      <t>ジンコウ</t>
    </rPh>
    <phoneticPr fontId="3"/>
  </si>
  <si>
    <t>算出に用いる女性人口については、令和2年・3年各年10月1日現在の住民基本台帳人口の日本人女性人口を使用しています。</t>
    <rPh sb="0" eb="2">
      <t>サンシュツ</t>
    </rPh>
    <rPh sb="3" eb="4">
      <t>モチ</t>
    </rPh>
    <rPh sb="6" eb="8">
      <t>ジョセイ</t>
    </rPh>
    <rPh sb="8" eb="10">
      <t>ジンコウ</t>
    </rPh>
    <rPh sb="16" eb="18">
      <t>レイワ</t>
    </rPh>
    <rPh sb="19" eb="20">
      <t>ネン</t>
    </rPh>
    <rPh sb="22" eb="23">
      <t>ネン</t>
    </rPh>
    <rPh sb="23" eb="25">
      <t>カクトシ</t>
    </rPh>
    <rPh sb="27" eb="28">
      <t>ガツ</t>
    </rPh>
    <rPh sb="29" eb="30">
      <t>ニチ</t>
    </rPh>
    <rPh sb="30" eb="32">
      <t>ゲンザイ</t>
    </rPh>
    <rPh sb="33" eb="35">
      <t>ジュウミン</t>
    </rPh>
    <rPh sb="35" eb="37">
      <t>キホン</t>
    </rPh>
    <rPh sb="37" eb="39">
      <t>ダイチョウ</t>
    </rPh>
    <rPh sb="39" eb="41">
      <t>ジンコウ</t>
    </rPh>
    <rPh sb="42" eb="45">
      <t>ニホンジン</t>
    </rPh>
    <rPh sb="45" eb="47">
      <t>ジョセイ</t>
    </rPh>
    <rPh sb="47" eb="49">
      <t>ジンコウ</t>
    </rPh>
    <rPh sb="50" eb="52">
      <t>シヨウ</t>
    </rPh>
    <phoneticPr fontId="3"/>
  </si>
  <si>
    <t>第1表　茅野市合計特殊出生率の計算結果（令和２、３年）</t>
    <rPh sb="0" eb="1">
      <t>ダイ</t>
    </rPh>
    <rPh sb="2" eb="3">
      <t>ヒョウ</t>
    </rPh>
    <rPh sb="4" eb="7">
      <t>チノシ</t>
    </rPh>
    <rPh sb="7" eb="9">
      <t>ゴウケイ</t>
    </rPh>
    <rPh sb="9" eb="11">
      <t>トクシュ</t>
    </rPh>
    <rPh sb="11" eb="13">
      <t>シュッセイ</t>
    </rPh>
    <rPh sb="13" eb="14">
      <t>リツ</t>
    </rPh>
    <rPh sb="15" eb="17">
      <t>ケイサン</t>
    </rPh>
    <rPh sb="17" eb="19">
      <t>ケッカ</t>
    </rPh>
    <rPh sb="20" eb="22">
      <t>レイワ</t>
    </rPh>
    <rPh sb="25" eb="26">
      <t>ネン</t>
    </rPh>
    <phoneticPr fontId="3"/>
  </si>
  <si>
    <t>令和4年</t>
    <rPh sb="0" eb="2">
      <t>レイワ</t>
    </rPh>
    <rPh sb="3" eb="4">
      <t>ネン</t>
    </rPh>
    <phoneticPr fontId="3"/>
  </si>
  <si>
    <t>差R4-R3</t>
    <rPh sb="0" eb="1">
      <t>サ</t>
    </rPh>
    <phoneticPr fontId="3"/>
  </si>
  <si>
    <t>第1表　茅野市合計特殊出生率の計算結果（令和３、４年）</t>
    <rPh sb="0" eb="1">
      <t>ダイ</t>
    </rPh>
    <rPh sb="2" eb="3">
      <t>ヒョウ</t>
    </rPh>
    <rPh sb="4" eb="7">
      <t>チノシ</t>
    </rPh>
    <rPh sb="7" eb="9">
      <t>ゴウケイ</t>
    </rPh>
    <rPh sb="9" eb="11">
      <t>トクシュ</t>
    </rPh>
    <rPh sb="11" eb="13">
      <t>シュッセイ</t>
    </rPh>
    <rPh sb="13" eb="14">
      <t>リツ</t>
    </rPh>
    <rPh sb="15" eb="17">
      <t>ケイサン</t>
    </rPh>
    <rPh sb="17" eb="19">
      <t>ケッカ</t>
    </rPh>
    <rPh sb="20" eb="22">
      <t>レイワ</t>
    </rPh>
    <rPh sb="25" eb="26">
      <t>ネン</t>
    </rPh>
    <phoneticPr fontId="3"/>
  </si>
  <si>
    <t>令和５年</t>
    <rPh sb="0" eb="2">
      <t>レイワ</t>
    </rPh>
    <rPh sb="3" eb="4">
      <t>ネン</t>
    </rPh>
    <phoneticPr fontId="3"/>
  </si>
  <si>
    <t>第１表　茅野市合計特殊出生率の計算結果（令和5、6年）</t>
    <rPh sb="0" eb="1">
      <t>ダイ</t>
    </rPh>
    <rPh sb="2" eb="3">
      <t>ヒョウ</t>
    </rPh>
    <rPh sb="4" eb="7">
      <t>チノシ</t>
    </rPh>
    <rPh sb="7" eb="9">
      <t>ゴウケイ</t>
    </rPh>
    <rPh sb="9" eb="11">
      <t>トクシュ</t>
    </rPh>
    <rPh sb="11" eb="13">
      <t>シュッセイ</t>
    </rPh>
    <rPh sb="13" eb="14">
      <t>リツ</t>
    </rPh>
    <rPh sb="15" eb="17">
      <t>ケイサン</t>
    </rPh>
    <rPh sb="17" eb="19">
      <t>ケッカ</t>
    </rPh>
    <rPh sb="20" eb="22">
      <t>レイワ</t>
    </rPh>
    <rPh sb="25" eb="26">
      <t>ネン</t>
    </rPh>
    <phoneticPr fontId="3"/>
  </si>
  <si>
    <t>令和6年</t>
    <rPh sb="0" eb="2">
      <t>レイワ</t>
    </rPh>
    <rPh sb="3" eb="4">
      <t>ネン</t>
    </rPh>
    <phoneticPr fontId="3"/>
  </si>
  <si>
    <t>差R5-R6</t>
    <rPh sb="0" eb="1">
      <t>サ</t>
    </rPh>
    <phoneticPr fontId="3"/>
  </si>
  <si>
    <t>令和5年</t>
    <rPh sb="0" eb="2">
      <t>レイワ</t>
    </rPh>
    <rPh sb="3" eb="4">
      <t>ネン</t>
    </rPh>
    <phoneticPr fontId="3"/>
  </si>
  <si>
    <t>算出に用いる女性人口については、令和5年・6年各年10月１日現在の住民基本台帳人口の日本人女性人口を使用しています。</t>
    <rPh sb="0" eb="2">
      <t>サンシュツ</t>
    </rPh>
    <rPh sb="3" eb="4">
      <t>モチ</t>
    </rPh>
    <rPh sb="6" eb="8">
      <t>ジョセイ</t>
    </rPh>
    <rPh sb="8" eb="10">
      <t>ジンコウ</t>
    </rPh>
    <rPh sb="16" eb="18">
      <t>レイワ</t>
    </rPh>
    <rPh sb="19" eb="20">
      <t>ネン</t>
    </rPh>
    <rPh sb="22" eb="23">
      <t>ネン</t>
    </rPh>
    <rPh sb="23" eb="25">
      <t>カクトシ</t>
    </rPh>
    <rPh sb="27" eb="28">
      <t>ガツ</t>
    </rPh>
    <rPh sb="29" eb="30">
      <t>ニチ</t>
    </rPh>
    <rPh sb="30" eb="32">
      <t>ゲンザイ</t>
    </rPh>
    <rPh sb="33" eb="35">
      <t>ジュウミン</t>
    </rPh>
    <rPh sb="35" eb="37">
      <t>キホン</t>
    </rPh>
    <rPh sb="37" eb="39">
      <t>ダイチョウ</t>
    </rPh>
    <rPh sb="39" eb="41">
      <t>ジンコウ</t>
    </rPh>
    <rPh sb="42" eb="45">
      <t>ニホンジン</t>
    </rPh>
    <rPh sb="45" eb="47">
      <t>ジョセイ</t>
    </rPh>
    <rPh sb="47" eb="49">
      <t>ジンコウ</t>
    </rPh>
    <rPh sb="50" eb="52">
      <t>シヨウ</t>
    </rPh>
    <phoneticPr fontId="3"/>
  </si>
  <si>
    <t>資料：出生数は、厚生労働省、令和5年・令和6年「人口動態統計」の母の年齢５歳階級別人口によります。</t>
    <rPh sb="0" eb="2">
      <t>シリョウ</t>
    </rPh>
    <rPh sb="3" eb="5">
      <t>シュッセイ</t>
    </rPh>
    <rPh sb="5" eb="6">
      <t>スウ</t>
    </rPh>
    <rPh sb="8" eb="10">
      <t>コウセイ</t>
    </rPh>
    <rPh sb="10" eb="13">
      <t>ロウドウショウ</t>
    </rPh>
    <rPh sb="14" eb="16">
      <t>レイワ</t>
    </rPh>
    <rPh sb="17" eb="18">
      <t>ネン</t>
    </rPh>
    <rPh sb="19" eb="21">
      <t>レイワ</t>
    </rPh>
    <rPh sb="22" eb="23">
      <t>ネン</t>
    </rPh>
    <rPh sb="24" eb="26">
      <t>ジンコウ</t>
    </rPh>
    <rPh sb="26" eb="28">
      <t>ドウタイ</t>
    </rPh>
    <rPh sb="28" eb="30">
      <t>トウケイ</t>
    </rPh>
    <rPh sb="32" eb="33">
      <t>ハハ</t>
    </rPh>
    <rPh sb="34" eb="36">
      <t>ネンレイ</t>
    </rPh>
    <rPh sb="37" eb="38">
      <t>サイ</t>
    </rPh>
    <rPh sb="38" eb="40">
      <t>カイキュウ</t>
    </rPh>
    <rPh sb="40" eb="41">
      <t>ベツ</t>
    </rPh>
    <rPh sb="41" eb="43">
      <t>ジンコウ</t>
    </rPh>
    <phoneticPr fontId="3"/>
  </si>
  <si>
    <t>注）母の年齢が15歳未満の場合、15～19歳に合算。49歳以上の場合、45～49歳に合算。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</si>
</sst>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000"/>
    <numFmt numFmtId="177" formatCode="0;&quot;△ &quot;0"/>
    <numFmt numFmtId="178" formatCode="0.00;&quot;△ &quot;0.0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left" vertical="center" indent="1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176" fontId="0" fillId="0" borderId="1" xfId="0" applyNumberFormat="1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3" xfId="0" applyBorder="1">
      <alignment vertical="center"/>
    </xf>
    <xf numFmtId="38" fontId="0" fillId="0" borderId="3" xfId="1" applyFont="1" applyBorder="1">
      <alignment vertical="center"/>
    </xf>
    <xf numFmtId="176" fontId="0" fillId="0" borderId="3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0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38" fontId="0" fillId="0" borderId="14" xfId="1" applyFon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0" xfId="0" applyAlignment="1">
      <alignment horizontal="right" vertical="top"/>
    </xf>
    <xf numFmtId="177" fontId="0" fillId="0" borderId="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176" fontId="0" fillId="0" borderId="1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8" fontId="0" fillId="0" borderId="10" xfId="0" applyNumberFormat="1" applyBorder="1">
      <alignment vertical="center"/>
    </xf>
    <xf numFmtId="178" fontId="0" fillId="0" borderId="15" xfId="0" applyNumberFormat="1" applyBorder="1">
      <alignment vertical="center"/>
    </xf>
    <xf numFmtId="0" fontId="0" fillId="0" borderId="3" xfId="0" applyFill="1" applyBorder="1">
      <alignment vertical="center"/>
    </xf>
    <xf numFmtId="38" fontId="0" fillId="0" borderId="1" xfId="1" applyFont="1" applyFill="1" applyBorder="1">
      <alignment vertical="center"/>
    </xf>
    <xf numFmtId="38" fontId="0" fillId="0" borderId="3" xfId="1" applyFont="1" applyFill="1" applyBorder="1">
      <alignment vertical="center"/>
    </xf>
    <xf numFmtId="38" fontId="0" fillId="0" borderId="14" xfId="1" applyFon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showGridLines="0" tabSelected="1" workbookViewId="0">
      <selection activeCell="K18" sqref="K18"/>
    </sheetView>
  </sheetViews>
  <sheetFormatPr defaultRowHeight="13.2" x14ac:dyDescent="0.2"/>
  <cols>
    <col min="1" max="1" width="1.6640625" customWidth="1"/>
    <col min="2" max="2" width="12.77734375" customWidth="1"/>
    <col min="3" max="10" width="10.44140625" customWidth="1"/>
    <col min="11" max="11" width="11.44140625" bestFit="1" customWidth="1"/>
  </cols>
  <sheetData>
    <row r="1" spans="2:11" ht="18.75" customHeight="1" thickBot="1" x14ac:dyDescent="0.25">
      <c r="B1" s="1" t="s">
        <v>48</v>
      </c>
    </row>
    <row r="2" spans="2:11" ht="18.75" customHeight="1" x14ac:dyDescent="0.2">
      <c r="B2" s="34" t="s">
        <v>1</v>
      </c>
      <c r="C2" s="36" t="s">
        <v>19</v>
      </c>
      <c r="D2" s="37"/>
      <c r="E2" s="38"/>
      <c r="F2" s="36" t="s">
        <v>20</v>
      </c>
      <c r="G2" s="37"/>
      <c r="H2" s="38"/>
      <c r="I2" s="36" t="s">
        <v>2</v>
      </c>
      <c r="J2" s="37"/>
      <c r="K2" s="39"/>
    </row>
    <row r="3" spans="2:11" ht="18.75" customHeight="1" thickBot="1" x14ac:dyDescent="0.25">
      <c r="B3" s="35"/>
      <c r="C3" s="9" t="s">
        <v>51</v>
      </c>
      <c r="D3" s="9" t="s">
        <v>49</v>
      </c>
      <c r="E3" s="9" t="s">
        <v>50</v>
      </c>
      <c r="F3" s="9" t="s">
        <v>47</v>
      </c>
      <c r="G3" s="9" t="s">
        <v>49</v>
      </c>
      <c r="H3" s="9" t="s">
        <v>50</v>
      </c>
      <c r="I3" s="9" t="s">
        <v>47</v>
      </c>
      <c r="J3" s="9" t="s">
        <v>49</v>
      </c>
      <c r="K3" s="11" t="s">
        <v>50</v>
      </c>
    </row>
    <row r="4" spans="2:11" ht="18.75" customHeight="1" thickTop="1" x14ac:dyDescent="0.2">
      <c r="B4" s="12" t="s">
        <v>5</v>
      </c>
      <c r="C4" s="6">
        <v>304</v>
      </c>
      <c r="D4" s="30">
        <v>263</v>
      </c>
      <c r="E4" s="22">
        <f>D4-C4</f>
        <v>-41</v>
      </c>
      <c r="F4" s="7">
        <v>9018</v>
      </c>
      <c r="G4" s="32">
        <v>8776</v>
      </c>
      <c r="H4" s="22">
        <f>G4-F4</f>
        <v>-242</v>
      </c>
      <c r="I4" s="25">
        <f>SUM(I5:I11)</f>
        <v>1.3988449999999999</v>
      </c>
      <c r="J4" s="25">
        <f>SUM(J5:J11)</f>
        <v>1.239368</v>
      </c>
      <c r="K4" s="28">
        <f>J4-I4</f>
        <v>-0.15947699999999987</v>
      </c>
    </row>
    <row r="5" spans="2:11" ht="18.75" customHeight="1" x14ac:dyDescent="0.2">
      <c r="B5" s="14" t="s">
        <v>24</v>
      </c>
      <c r="C5" s="2">
        <v>0</v>
      </c>
      <c r="D5" s="31">
        <v>2</v>
      </c>
      <c r="E5" s="22">
        <f>D5-C5</f>
        <v>2</v>
      </c>
      <c r="F5" s="3">
        <v>1223</v>
      </c>
      <c r="G5" s="31">
        <v>1185</v>
      </c>
      <c r="H5" s="22">
        <f>G5-F5</f>
        <v>-38</v>
      </c>
      <c r="I5" s="26">
        <f>ROUND(C5/F5*5,6)</f>
        <v>0</v>
      </c>
      <c r="J5" s="26">
        <f>ROUND(D5/G5*5,6)</f>
        <v>8.4390000000000003E-3</v>
      </c>
      <c r="K5" s="28">
        <f>J5-I5</f>
        <v>8.4390000000000003E-3</v>
      </c>
    </row>
    <row r="6" spans="2:11" ht="18.75" customHeight="1" x14ac:dyDescent="0.2">
      <c r="B6" s="14" t="s">
        <v>7</v>
      </c>
      <c r="C6" s="2">
        <v>18</v>
      </c>
      <c r="D6" s="31">
        <v>14</v>
      </c>
      <c r="E6" s="22">
        <f t="shared" ref="E6:E11" si="0">D6-C6</f>
        <v>-4</v>
      </c>
      <c r="F6" s="3">
        <v>1071</v>
      </c>
      <c r="G6" s="31">
        <v>1097</v>
      </c>
      <c r="H6" s="22">
        <f t="shared" ref="H6:H11" si="1">G6-F6</f>
        <v>26</v>
      </c>
      <c r="I6" s="26">
        <f t="shared" ref="I6:J11" si="2">ROUND(C6/F6*5,6)</f>
        <v>8.4033999999999998E-2</v>
      </c>
      <c r="J6" s="26">
        <f t="shared" si="2"/>
        <v>6.3810000000000006E-2</v>
      </c>
      <c r="K6" s="28">
        <f t="shared" ref="K6:K11" si="3">J6-I6</f>
        <v>-2.0223999999999992E-2</v>
      </c>
    </row>
    <row r="7" spans="2:11" ht="18.75" customHeight="1" x14ac:dyDescent="0.2">
      <c r="B7" s="14" t="s">
        <v>8</v>
      </c>
      <c r="C7" s="2">
        <v>60</v>
      </c>
      <c r="D7" s="31">
        <v>78</v>
      </c>
      <c r="E7" s="22">
        <f t="shared" si="0"/>
        <v>18</v>
      </c>
      <c r="F7" s="3">
        <v>937</v>
      </c>
      <c r="G7" s="31">
        <v>953</v>
      </c>
      <c r="H7" s="22">
        <f t="shared" si="1"/>
        <v>16</v>
      </c>
      <c r="I7" s="26">
        <f t="shared" si="2"/>
        <v>0.32017099999999998</v>
      </c>
      <c r="J7" s="26">
        <f t="shared" si="2"/>
        <v>0.40923399999999999</v>
      </c>
      <c r="K7" s="28">
        <f t="shared" si="3"/>
        <v>8.9063000000000003E-2</v>
      </c>
    </row>
    <row r="8" spans="2:11" ht="18.75" customHeight="1" x14ac:dyDescent="0.2">
      <c r="B8" s="14" t="s">
        <v>9</v>
      </c>
      <c r="C8" s="2">
        <v>132</v>
      </c>
      <c r="D8" s="31">
        <v>91</v>
      </c>
      <c r="E8" s="22">
        <f t="shared" si="0"/>
        <v>-41</v>
      </c>
      <c r="F8" s="3">
        <v>1026</v>
      </c>
      <c r="G8" s="31">
        <v>1008</v>
      </c>
      <c r="H8" s="22">
        <f t="shared" si="1"/>
        <v>-18</v>
      </c>
      <c r="I8" s="26">
        <f t="shared" si="2"/>
        <v>0.64327500000000004</v>
      </c>
      <c r="J8" s="26">
        <f t="shared" si="2"/>
        <v>0.45138899999999998</v>
      </c>
      <c r="K8" s="28">
        <f t="shared" si="3"/>
        <v>-0.19188600000000006</v>
      </c>
    </row>
    <row r="9" spans="2:11" ht="18.75" customHeight="1" x14ac:dyDescent="0.2">
      <c r="B9" s="14" t="s">
        <v>10</v>
      </c>
      <c r="C9" s="2">
        <v>69</v>
      </c>
      <c r="D9" s="31">
        <v>56</v>
      </c>
      <c r="E9" s="22">
        <f t="shared" si="0"/>
        <v>-13</v>
      </c>
      <c r="F9" s="3">
        <v>1276</v>
      </c>
      <c r="G9" s="31">
        <v>1206</v>
      </c>
      <c r="H9" s="22">
        <f t="shared" si="1"/>
        <v>-70</v>
      </c>
      <c r="I9" s="26">
        <f t="shared" si="2"/>
        <v>0.27037600000000001</v>
      </c>
      <c r="J9" s="26">
        <f t="shared" si="2"/>
        <v>0.23217199999999999</v>
      </c>
      <c r="K9" s="28">
        <f t="shared" si="3"/>
        <v>-3.8204000000000016E-2</v>
      </c>
    </row>
    <row r="10" spans="2:11" ht="18.75" customHeight="1" x14ac:dyDescent="0.2">
      <c r="B10" s="14" t="s">
        <v>11</v>
      </c>
      <c r="C10" s="2">
        <v>24</v>
      </c>
      <c r="D10" s="31">
        <v>22</v>
      </c>
      <c r="E10" s="22">
        <f t="shared" si="0"/>
        <v>-2</v>
      </c>
      <c r="F10" s="3">
        <v>1530</v>
      </c>
      <c r="G10" s="31">
        <v>1480</v>
      </c>
      <c r="H10" s="22">
        <f t="shared" si="1"/>
        <v>-50</v>
      </c>
      <c r="I10" s="26">
        <f t="shared" si="2"/>
        <v>7.8431000000000001E-2</v>
      </c>
      <c r="J10" s="26">
        <f t="shared" si="2"/>
        <v>7.4324000000000001E-2</v>
      </c>
      <c r="K10" s="28">
        <f t="shared" si="3"/>
        <v>-4.1069999999999995E-3</v>
      </c>
    </row>
    <row r="11" spans="2:11" ht="18.75" customHeight="1" thickBot="1" x14ac:dyDescent="0.25">
      <c r="B11" s="15" t="s">
        <v>25</v>
      </c>
      <c r="C11" s="16">
        <v>1</v>
      </c>
      <c r="D11" s="17">
        <v>0</v>
      </c>
      <c r="E11" s="23">
        <f t="shared" si="0"/>
        <v>-1</v>
      </c>
      <c r="F11" s="17">
        <v>1955</v>
      </c>
      <c r="G11" s="33">
        <v>1847</v>
      </c>
      <c r="H11" s="23">
        <f t="shared" si="1"/>
        <v>-108</v>
      </c>
      <c r="I11" s="18">
        <f t="shared" si="2"/>
        <v>2.5579999999999999E-3</v>
      </c>
      <c r="J11" s="18">
        <f t="shared" si="2"/>
        <v>0</v>
      </c>
      <c r="K11" s="29">
        <f t="shared" si="3"/>
        <v>-2.5579999999999999E-3</v>
      </c>
    </row>
    <row r="12" spans="2:11" ht="18.75" customHeight="1" x14ac:dyDescent="0.2">
      <c r="B12" s="10" t="s">
        <v>53</v>
      </c>
      <c r="J12" s="21"/>
      <c r="K12" s="21" t="s">
        <v>17</v>
      </c>
    </row>
    <row r="13" spans="2:11" ht="13.5" customHeight="1" x14ac:dyDescent="0.2">
      <c r="B13" s="5" t="s">
        <v>52</v>
      </c>
    </row>
    <row r="14" spans="2:11" ht="13.5" customHeight="1" x14ac:dyDescent="0.2">
      <c r="B14" t="s">
        <v>54</v>
      </c>
    </row>
  </sheetData>
  <mergeCells count="4">
    <mergeCell ref="B2:B3"/>
    <mergeCell ref="C2:E2"/>
    <mergeCell ref="F2:H2"/>
    <mergeCell ref="I2:K2"/>
  </mergeCells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showGridLines="0" workbookViewId="0">
      <selection activeCell="B15" sqref="B15"/>
    </sheetView>
  </sheetViews>
  <sheetFormatPr defaultRowHeight="13.2" x14ac:dyDescent="0.2"/>
  <cols>
    <col min="1" max="1" width="1.6640625" customWidth="1"/>
    <col min="2" max="2" width="12.77734375" customWidth="1"/>
    <col min="3" max="10" width="10.44140625" customWidth="1"/>
    <col min="11" max="11" width="11.44140625" bestFit="1" customWidth="1"/>
  </cols>
  <sheetData>
    <row r="1" spans="2:11" ht="18.75" customHeight="1" thickBot="1" x14ac:dyDescent="0.25">
      <c r="B1" s="1" t="s">
        <v>46</v>
      </c>
    </row>
    <row r="2" spans="2:11" ht="18.75" customHeight="1" x14ac:dyDescent="0.2">
      <c r="B2" s="34" t="s">
        <v>1</v>
      </c>
      <c r="C2" s="36" t="s">
        <v>19</v>
      </c>
      <c r="D2" s="37"/>
      <c r="E2" s="38"/>
      <c r="F2" s="36" t="s">
        <v>20</v>
      </c>
      <c r="G2" s="37"/>
      <c r="H2" s="38"/>
      <c r="I2" s="36" t="s">
        <v>2</v>
      </c>
      <c r="J2" s="37"/>
      <c r="K2" s="39"/>
    </row>
    <row r="3" spans="2:11" ht="18.75" customHeight="1" thickBot="1" x14ac:dyDescent="0.25">
      <c r="B3" s="35"/>
      <c r="C3" s="9" t="s">
        <v>39</v>
      </c>
      <c r="D3" s="9" t="s">
        <v>44</v>
      </c>
      <c r="E3" s="9" t="s">
        <v>45</v>
      </c>
      <c r="F3" s="9" t="s">
        <v>39</v>
      </c>
      <c r="G3" s="9" t="s">
        <v>44</v>
      </c>
      <c r="H3" s="9" t="s">
        <v>45</v>
      </c>
      <c r="I3" s="9" t="s">
        <v>39</v>
      </c>
      <c r="J3" s="9" t="s">
        <v>44</v>
      </c>
      <c r="K3" s="11" t="s">
        <v>45</v>
      </c>
    </row>
    <row r="4" spans="2:11" ht="18.75" customHeight="1" thickTop="1" x14ac:dyDescent="0.2">
      <c r="B4" s="12" t="s">
        <v>5</v>
      </c>
      <c r="C4" s="6">
        <v>350</v>
      </c>
      <c r="D4" s="6">
        <v>299</v>
      </c>
      <c r="E4" s="22">
        <f>D4-C4</f>
        <v>-51</v>
      </c>
      <c r="F4" s="7">
        <v>9578</v>
      </c>
      <c r="G4" s="7">
        <v>9335</v>
      </c>
      <c r="H4" s="22">
        <f>G4-F4</f>
        <v>-243</v>
      </c>
      <c r="I4" s="8">
        <f>SUM(I5:I11)</f>
        <v>1.5075159999999999</v>
      </c>
      <c r="J4" s="25">
        <f>SUM(J5:J11)</f>
        <v>1.3447139999999997</v>
      </c>
      <c r="K4" s="28">
        <f>J4-I4</f>
        <v>-0.16280200000000011</v>
      </c>
    </row>
    <row r="5" spans="2:11" ht="18.75" customHeight="1" x14ac:dyDescent="0.2">
      <c r="B5" s="14" t="s">
        <v>24</v>
      </c>
      <c r="C5" s="2">
        <v>1</v>
      </c>
      <c r="D5" s="2">
        <v>0</v>
      </c>
      <c r="E5" s="22">
        <f>D5-C5</f>
        <v>-1</v>
      </c>
      <c r="F5" s="3">
        <v>1325</v>
      </c>
      <c r="G5" s="3">
        <v>1248</v>
      </c>
      <c r="H5" s="22">
        <f>G5-F5</f>
        <v>-77</v>
      </c>
      <c r="I5" s="4">
        <f>ROUND(C5/F5*5,6)</f>
        <v>3.774E-3</v>
      </c>
      <c r="J5" s="26">
        <f>ROUND(D5/G5*5,6)</f>
        <v>0</v>
      </c>
      <c r="K5" s="28">
        <f>J5-I5</f>
        <v>-3.774E-3</v>
      </c>
    </row>
    <row r="6" spans="2:11" ht="18.75" customHeight="1" x14ac:dyDescent="0.2">
      <c r="B6" s="14" t="s">
        <v>7</v>
      </c>
      <c r="C6" s="2">
        <v>26</v>
      </c>
      <c r="D6" s="2">
        <v>16</v>
      </c>
      <c r="E6" s="22">
        <f t="shared" ref="E6:E11" si="0">D6-C6</f>
        <v>-10</v>
      </c>
      <c r="F6" s="3">
        <v>1036</v>
      </c>
      <c r="G6" s="3">
        <v>1106</v>
      </c>
      <c r="H6" s="22">
        <f t="shared" ref="H6:H11" si="1">G6-F6</f>
        <v>70</v>
      </c>
      <c r="I6" s="4">
        <f t="shared" ref="I6:J11" si="2">ROUND(C6/F6*5,6)</f>
        <v>0.12548300000000001</v>
      </c>
      <c r="J6" s="26">
        <f t="shared" si="2"/>
        <v>7.2332999999999995E-2</v>
      </c>
      <c r="K6" s="28">
        <f t="shared" ref="K6:K11" si="3">J6-I6</f>
        <v>-5.3150000000000017E-2</v>
      </c>
    </row>
    <row r="7" spans="2:11" ht="18.75" customHeight="1" x14ac:dyDescent="0.2">
      <c r="B7" s="14" t="s">
        <v>8</v>
      </c>
      <c r="C7" s="2">
        <v>84</v>
      </c>
      <c r="D7" s="2">
        <v>92</v>
      </c>
      <c r="E7" s="22">
        <f t="shared" si="0"/>
        <v>8</v>
      </c>
      <c r="F7" s="3">
        <v>1001</v>
      </c>
      <c r="G7" s="3">
        <v>978</v>
      </c>
      <c r="H7" s="22">
        <f t="shared" si="1"/>
        <v>-23</v>
      </c>
      <c r="I7" s="4">
        <f t="shared" si="2"/>
        <v>0.41958000000000001</v>
      </c>
      <c r="J7" s="26">
        <f t="shared" si="2"/>
        <v>0.47034799999999999</v>
      </c>
      <c r="K7" s="28">
        <f t="shared" si="3"/>
        <v>5.076799999999998E-2</v>
      </c>
    </row>
    <row r="8" spans="2:11" ht="18.75" customHeight="1" x14ac:dyDescent="0.2">
      <c r="B8" s="14" t="s">
        <v>9</v>
      </c>
      <c r="C8" s="2">
        <v>136</v>
      </c>
      <c r="D8" s="2">
        <v>103</v>
      </c>
      <c r="E8" s="22">
        <f t="shared" si="0"/>
        <v>-33</v>
      </c>
      <c r="F8" s="3">
        <v>1156</v>
      </c>
      <c r="G8" s="3">
        <v>1093</v>
      </c>
      <c r="H8" s="22">
        <f t="shared" si="1"/>
        <v>-63</v>
      </c>
      <c r="I8" s="4">
        <f t="shared" si="2"/>
        <v>0.58823499999999995</v>
      </c>
      <c r="J8" s="26">
        <f t="shared" si="2"/>
        <v>0.47117999999999999</v>
      </c>
      <c r="K8" s="28">
        <f t="shared" si="3"/>
        <v>-0.11705499999999996</v>
      </c>
    </row>
    <row r="9" spans="2:11" ht="18.75" customHeight="1" x14ac:dyDescent="0.2">
      <c r="B9" s="14" t="s">
        <v>10</v>
      </c>
      <c r="C9" s="2">
        <v>86</v>
      </c>
      <c r="D9" s="2">
        <v>71</v>
      </c>
      <c r="E9" s="22">
        <f t="shared" si="0"/>
        <v>-15</v>
      </c>
      <c r="F9" s="3">
        <v>1353</v>
      </c>
      <c r="G9" s="3">
        <v>1279</v>
      </c>
      <c r="H9" s="22">
        <f t="shared" si="1"/>
        <v>-74</v>
      </c>
      <c r="I9" s="4">
        <f t="shared" si="2"/>
        <v>0.31781199999999998</v>
      </c>
      <c r="J9" s="26">
        <f t="shared" si="2"/>
        <v>0.277561</v>
      </c>
      <c r="K9" s="28">
        <f t="shared" si="3"/>
        <v>-4.0250999999999981E-2</v>
      </c>
    </row>
    <row r="10" spans="2:11" ht="18.75" customHeight="1" x14ac:dyDescent="0.2">
      <c r="B10" s="14" t="s">
        <v>11</v>
      </c>
      <c r="C10" s="2">
        <v>17</v>
      </c>
      <c r="D10" s="2">
        <v>17</v>
      </c>
      <c r="E10" s="22">
        <f t="shared" si="0"/>
        <v>0</v>
      </c>
      <c r="F10" s="3">
        <v>1615</v>
      </c>
      <c r="G10" s="3">
        <v>1595</v>
      </c>
      <c r="H10" s="22">
        <f t="shared" si="1"/>
        <v>-20</v>
      </c>
      <c r="I10" s="4">
        <f t="shared" si="2"/>
        <v>5.2631999999999998E-2</v>
      </c>
      <c r="J10" s="26">
        <f t="shared" si="2"/>
        <v>5.3291999999999999E-2</v>
      </c>
      <c r="K10" s="28">
        <f t="shared" si="3"/>
        <v>6.6000000000000086E-4</v>
      </c>
    </row>
    <row r="11" spans="2:11" ht="18.75" customHeight="1" thickBot="1" x14ac:dyDescent="0.25">
      <c r="B11" s="15" t="s">
        <v>25</v>
      </c>
      <c r="C11" s="16">
        <v>0</v>
      </c>
      <c r="D11" s="16">
        <v>0</v>
      </c>
      <c r="E11" s="23">
        <f t="shared" si="0"/>
        <v>0</v>
      </c>
      <c r="F11" s="17">
        <v>2092</v>
      </c>
      <c r="G11" s="17">
        <v>2036</v>
      </c>
      <c r="H11" s="23">
        <f t="shared" si="1"/>
        <v>-56</v>
      </c>
      <c r="I11" s="18">
        <f t="shared" si="2"/>
        <v>0</v>
      </c>
      <c r="J11" s="18">
        <f t="shared" si="2"/>
        <v>0</v>
      </c>
      <c r="K11" s="29">
        <f t="shared" si="3"/>
        <v>0</v>
      </c>
    </row>
    <row r="12" spans="2:11" ht="18.75" customHeight="1" x14ac:dyDescent="0.2">
      <c r="B12" s="10" t="s">
        <v>41</v>
      </c>
      <c r="J12" s="21"/>
      <c r="K12" s="21" t="s">
        <v>17</v>
      </c>
    </row>
    <row r="13" spans="2:11" ht="13.5" customHeight="1" x14ac:dyDescent="0.2">
      <c r="B13" s="5" t="s">
        <v>42</v>
      </c>
    </row>
    <row r="14" spans="2:11" ht="13.5" customHeight="1" x14ac:dyDescent="0.2"/>
  </sheetData>
  <mergeCells count="4">
    <mergeCell ref="B2:B3"/>
    <mergeCell ref="C2:E2"/>
    <mergeCell ref="F2:H2"/>
    <mergeCell ref="I2:K2"/>
  </mergeCells>
  <phoneticPr fontId="3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showGridLines="0" workbookViewId="0">
      <selection activeCell="G3" sqref="G3"/>
    </sheetView>
  </sheetViews>
  <sheetFormatPr defaultRowHeight="13.2" x14ac:dyDescent="0.2"/>
  <cols>
    <col min="1" max="1" width="1.6640625" customWidth="1"/>
    <col min="2" max="2" width="12.77734375" customWidth="1"/>
    <col min="3" max="10" width="10.44140625" customWidth="1"/>
    <col min="11" max="11" width="11.44140625" bestFit="1" customWidth="1"/>
  </cols>
  <sheetData>
    <row r="1" spans="2:11" ht="18.75" customHeight="1" thickBot="1" x14ac:dyDescent="0.25">
      <c r="B1" s="1" t="s">
        <v>43</v>
      </c>
    </row>
    <row r="2" spans="2:11" ht="18.75" customHeight="1" x14ac:dyDescent="0.2">
      <c r="B2" s="34" t="s">
        <v>1</v>
      </c>
      <c r="C2" s="36" t="s">
        <v>19</v>
      </c>
      <c r="D2" s="37"/>
      <c r="E2" s="38"/>
      <c r="F2" s="36" t="s">
        <v>20</v>
      </c>
      <c r="G2" s="37"/>
      <c r="H2" s="38"/>
      <c r="I2" s="36" t="s">
        <v>2</v>
      </c>
      <c r="J2" s="37"/>
      <c r="K2" s="39"/>
    </row>
    <row r="3" spans="2:11" ht="18.75" customHeight="1" thickBot="1" x14ac:dyDescent="0.25">
      <c r="B3" s="35"/>
      <c r="C3" s="9" t="s">
        <v>34</v>
      </c>
      <c r="D3" s="9" t="s">
        <v>39</v>
      </c>
      <c r="E3" s="9" t="s">
        <v>40</v>
      </c>
      <c r="F3" s="9" t="s">
        <v>34</v>
      </c>
      <c r="G3" s="9" t="s">
        <v>39</v>
      </c>
      <c r="H3" s="9" t="s">
        <v>40</v>
      </c>
      <c r="I3" s="9" t="s">
        <v>34</v>
      </c>
      <c r="J3" s="9" t="s">
        <v>39</v>
      </c>
      <c r="K3" s="11" t="s">
        <v>40</v>
      </c>
    </row>
    <row r="4" spans="2:11" ht="18.75" customHeight="1" thickTop="1" x14ac:dyDescent="0.2">
      <c r="B4" s="12" t="s">
        <v>5</v>
      </c>
      <c r="C4" s="6">
        <v>356</v>
      </c>
      <c r="D4" s="6">
        <v>350</v>
      </c>
      <c r="E4" s="22">
        <f>D4-C4</f>
        <v>-6</v>
      </c>
      <c r="F4" s="7">
        <v>9812</v>
      </c>
      <c r="G4" s="7">
        <v>9578</v>
      </c>
      <c r="H4" s="22">
        <f>G4-F4</f>
        <v>-234</v>
      </c>
      <c r="I4" s="8">
        <f>SUM(I5:I11)</f>
        <v>1.4871209999999999</v>
      </c>
      <c r="J4" s="25">
        <f>SUM(J5:J11)</f>
        <v>1.5075159999999999</v>
      </c>
      <c r="K4" s="28">
        <f>J4-I4</f>
        <v>2.0394999999999941E-2</v>
      </c>
    </row>
    <row r="5" spans="2:11" ht="18.75" customHeight="1" x14ac:dyDescent="0.2">
      <c r="B5" s="14" t="s">
        <v>24</v>
      </c>
      <c r="C5" s="2">
        <v>2</v>
      </c>
      <c r="D5" s="2">
        <v>1</v>
      </c>
      <c r="E5" s="22">
        <f>D5-C5</f>
        <v>-1</v>
      </c>
      <c r="F5" s="3">
        <v>1357</v>
      </c>
      <c r="G5" s="3">
        <v>1325</v>
      </c>
      <c r="H5" s="22">
        <f>G5-F5</f>
        <v>-32</v>
      </c>
      <c r="I5" s="4">
        <f>ROUND(C5/F5*5,6)</f>
        <v>7.3689999999999997E-3</v>
      </c>
      <c r="J5" s="26">
        <f>ROUND(D5/G5*5,6)</f>
        <v>3.774E-3</v>
      </c>
      <c r="K5" s="28">
        <f>J5-I5</f>
        <v>-3.5949999999999997E-3</v>
      </c>
    </row>
    <row r="6" spans="2:11" ht="18.75" customHeight="1" x14ac:dyDescent="0.2">
      <c r="B6" s="14" t="s">
        <v>7</v>
      </c>
      <c r="C6" s="2">
        <v>24</v>
      </c>
      <c r="D6" s="2">
        <v>26</v>
      </c>
      <c r="E6" s="22">
        <f t="shared" ref="E6:E11" si="0">D6-C6</f>
        <v>2</v>
      </c>
      <c r="F6" s="3">
        <v>1066</v>
      </c>
      <c r="G6" s="3">
        <v>1036</v>
      </c>
      <c r="H6" s="22">
        <f t="shared" ref="H6:H11" si="1">G6-F6</f>
        <v>-30</v>
      </c>
      <c r="I6" s="4">
        <f t="shared" ref="I6:J11" si="2">ROUND(C6/F6*5,6)</f>
        <v>0.11257</v>
      </c>
      <c r="J6" s="26">
        <f t="shared" si="2"/>
        <v>0.12548300000000001</v>
      </c>
      <c r="K6" s="28">
        <f t="shared" ref="K6:K11" si="3">J6-I6</f>
        <v>1.2913000000000008E-2</v>
      </c>
    </row>
    <row r="7" spans="2:11" ht="18.75" customHeight="1" x14ac:dyDescent="0.2">
      <c r="B7" s="14" t="s">
        <v>8</v>
      </c>
      <c r="C7" s="2">
        <v>81</v>
      </c>
      <c r="D7" s="2">
        <v>84</v>
      </c>
      <c r="E7" s="22">
        <f t="shared" si="0"/>
        <v>3</v>
      </c>
      <c r="F7" s="3">
        <v>1006</v>
      </c>
      <c r="G7" s="3">
        <v>1001</v>
      </c>
      <c r="H7" s="22">
        <f t="shared" si="1"/>
        <v>-5</v>
      </c>
      <c r="I7" s="4">
        <f t="shared" si="2"/>
        <v>0.402584</v>
      </c>
      <c r="J7" s="26">
        <f t="shared" si="2"/>
        <v>0.41958000000000001</v>
      </c>
      <c r="K7" s="28">
        <f t="shared" si="3"/>
        <v>1.6996000000000011E-2</v>
      </c>
    </row>
    <row r="8" spans="2:11" ht="18.75" customHeight="1" x14ac:dyDescent="0.2">
      <c r="B8" s="14" t="s">
        <v>9</v>
      </c>
      <c r="C8" s="2">
        <v>134</v>
      </c>
      <c r="D8" s="2">
        <v>136</v>
      </c>
      <c r="E8" s="22">
        <f t="shared" si="0"/>
        <v>2</v>
      </c>
      <c r="F8" s="3">
        <v>1168</v>
      </c>
      <c r="G8" s="3">
        <v>1156</v>
      </c>
      <c r="H8" s="22">
        <f t="shared" si="1"/>
        <v>-12</v>
      </c>
      <c r="I8" s="4">
        <f t="shared" si="2"/>
        <v>0.57362999999999997</v>
      </c>
      <c r="J8" s="26">
        <f t="shared" si="2"/>
        <v>0.58823499999999995</v>
      </c>
      <c r="K8" s="28">
        <f t="shared" si="3"/>
        <v>1.4604999999999979E-2</v>
      </c>
    </row>
    <row r="9" spans="2:11" ht="18.75" customHeight="1" x14ac:dyDescent="0.2">
      <c r="B9" s="14" t="s">
        <v>10</v>
      </c>
      <c r="C9" s="2">
        <v>92</v>
      </c>
      <c r="D9" s="2">
        <v>86</v>
      </c>
      <c r="E9" s="22">
        <f t="shared" si="0"/>
        <v>-6</v>
      </c>
      <c r="F9" s="3">
        <v>1408</v>
      </c>
      <c r="G9" s="3">
        <v>1353</v>
      </c>
      <c r="H9" s="22">
        <f t="shared" si="1"/>
        <v>-55</v>
      </c>
      <c r="I9" s="4">
        <f t="shared" si="2"/>
        <v>0.32670500000000002</v>
      </c>
      <c r="J9" s="26">
        <f t="shared" si="2"/>
        <v>0.31781199999999998</v>
      </c>
      <c r="K9" s="28">
        <f t="shared" si="3"/>
        <v>-8.8930000000000398E-3</v>
      </c>
    </row>
    <row r="10" spans="2:11" ht="18.75" customHeight="1" x14ac:dyDescent="0.2">
      <c r="B10" s="14" t="s">
        <v>11</v>
      </c>
      <c r="C10" s="2">
        <v>21</v>
      </c>
      <c r="D10" s="2">
        <v>17</v>
      </c>
      <c r="E10" s="22">
        <f t="shared" si="0"/>
        <v>-4</v>
      </c>
      <c r="F10" s="3">
        <v>1769</v>
      </c>
      <c r="G10" s="3">
        <v>1615</v>
      </c>
      <c r="H10" s="22">
        <f t="shared" si="1"/>
        <v>-154</v>
      </c>
      <c r="I10" s="4">
        <f t="shared" si="2"/>
        <v>5.9355999999999999E-2</v>
      </c>
      <c r="J10" s="26">
        <f t="shared" si="2"/>
        <v>5.2631999999999998E-2</v>
      </c>
      <c r="K10" s="28">
        <f t="shared" si="3"/>
        <v>-6.7240000000000008E-3</v>
      </c>
    </row>
    <row r="11" spans="2:11" ht="18.75" customHeight="1" thickBot="1" x14ac:dyDescent="0.25">
      <c r="B11" s="15" t="s">
        <v>25</v>
      </c>
      <c r="C11" s="16">
        <v>2</v>
      </c>
      <c r="D11" s="16">
        <v>0</v>
      </c>
      <c r="E11" s="23">
        <f t="shared" si="0"/>
        <v>-2</v>
      </c>
      <c r="F11" s="17">
        <v>2038</v>
      </c>
      <c r="G11" s="17">
        <v>2092</v>
      </c>
      <c r="H11" s="23">
        <f t="shared" si="1"/>
        <v>54</v>
      </c>
      <c r="I11" s="18">
        <f t="shared" si="2"/>
        <v>4.9069999999999999E-3</v>
      </c>
      <c r="J11" s="18">
        <f t="shared" si="2"/>
        <v>0</v>
      </c>
      <c r="K11" s="29">
        <f t="shared" si="3"/>
        <v>-4.9069999999999999E-3</v>
      </c>
    </row>
    <row r="12" spans="2:11" ht="18.75" customHeight="1" x14ac:dyDescent="0.2">
      <c r="B12" s="10" t="s">
        <v>41</v>
      </c>
      <c r="J12" s="21"/>
      <c r="K12" s="21" t="s">
        <v>17</v>
      </c>
    </row>
    <row r="13" spans="2:11" ht="13.5" customHeight="1" x14ac:dyDescent="0.2">
      <c r="B13" s="5" t="s">
        <v>42</v>
      </c>
    </row>
    <row r="14" spans="2:11" ht="13.5" customHeight="1" x14ac:dyDescent="0.2"/>
  </sheetData>
  <mergeCells count="4">
    <mergeCell ref="B2:B3"/>
    <mergeCell ref="C2:E2"/>
    <mergeCell ref="F2:H2"/>
    <mergeCell ref="I2:K2"/>
  </mergeCells>
  <phoneticPr fontId="3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showGridLines="0" workbookViewId="0">
      <selection activeCell="I2" sqref="I2:K2"/>
    </sheetView>
  </sheetViews>
  <sheetFormatPr defaultRowHeight="13.2" x14ac:dyDescent="0.2"/>
  <cols>
    <col min="1" max="1" width="1.6640625" customWidth="1"/>
    <col min="2" max="2" width="12.77734375" customWidth="1"/>
    <col min="3" max="10" width="10.44140625" customWidth="1"/>
    <col min="11" max="11" width="11.44140625" bestFit="1" customWidth="1"/>
  </cols>
  <sheetData>
    <row r="1" spans="2:11" ht="18.75" customHeight="1" thickBot="1" x14ac:dyDescent="0.25">
      <c r="B1" s="1" t="s">
        <v>38</v>
      </c>
    </row>
    <row r="2" spans="2:11" ht="18.75" customHeight="1" x14ac:dyDescent="0.2">
      <c r="B2" s="34" t="s">
        <v>1</v>
      </c>
      <c r="C2" s="36" t="s">
        <v>19</v>
      </c>
      <c r="D2" s="37"/>
      <c r="E2" s="38"/>
      <c r="F2" s="36" t="s">
        <v>20</v>
      </c>
      <c r="G2" s="37"/>
      <c r="H2" s="38"/>
      <c r="I2" s="36" t="s">
        <v>2</v>
      </c>
      <c r="J2" s="37"/>
      <c r="K2" s="39"/>
    </row>
    <row r="3" spans="2:11" ht="18.75" customHeight="1" thickBot="1" x14ac:dyDescent="0.25">
      <c r="B3" s="35"/>
      <c r="C3" s="9" t="s">
        <v>29</v>
      </c>
      <c r="D3" s="9" t="s">
        <v>34</v>
      </c>
      <c r="E3" s="9" t="s">
        <v>36</v>
      </c>
      <c r="F3" s="9" t="s">
        <v>29</v>
      </c>
      <c r="G3" s="9" t="s">
        <v>34</v>
      </c>
      <c r="H3" s="9" t="s">
        <v>36</v>
      </c>
      <c r="I3" s="9" t="s">
        <v>29</v>
      </c>
      <c r="J3" s="9" t="s">
        <v>34</v>
      </c>
      <c r="K3" s="9" t="s">
        <v>36</v>
      </c>
    </row>
    <row r="4" spans="2:11" ht="18.75" customHeight="1" thickTop="1" x14ac:dyDescent="0.2">
      <c r="B4" s="12" t="s">
        <v>5</v>
      </c>
      <c r="C4" s="6">
        <f>SUM(C5:C11)</f>
        <v>389</v>
      </c>
      <c r="D4" s="6">
        <f>SUM(D5:D11)</f>
        <v>356</v>
      </c>
      <c r="E4" s="22">
        <f>D4-C4</f>
        <v>-33</v>
      </c>
      <c r="F4" s="7">
        <f>SUM(F5:F11)</f>
        <v>10033</v>
      </c>
      <c r="G4" s="7">
        <f>SUM(G5:G11)</f>
        <v>9812</v>
      </c>
      <c r="H4" s="22">
        <f>G4-F4</f>
        <v>-221</v>
      </c>
      <c r="I4" s="8">
        <f>SUM(I5:I11)</f>
        <v>1.5843059999999998</v>
      </c>
      <c r="J4" s="25">
        <f>SUM(J5:J11)</f>
        <v>1.4871209999999999</v>
      </c>
      <c r="K4" s="28">
        <f>J4-I4</f>
        <v>-9.7184999999999855E-2</v>
      </c>
    </row>
    <row r="5" spans="2:11" ht="18.75" customHeight="1" x14ac:dyDescent="0.2">
      <c r="B5" s="14" t="s">
        <v>24</v>
      </c>
      <c r="C5" s="2">
        <v>3</v>
      </c>
      <c r="D5" s="2">
        <v>2</v>
      </c>
      <c r="E5" s="22">
        <f>D5-C5</f>
        <v>-1</v>
      </c>
      <c r="F5" s="3">
        <v>1369</v>
      </c>
      <c r="G5" s="3">
        <v>1357</v>
      </c>
      <c r="H5" s="22">
        <f>G5-F5</f>
        <v>-12</v>
      </c>
      <c r="I5" s="4">
        <f>ROUND(C5/F5*5,6)</f>
        <v>1.0957E-2</v>
      </c>
      <c r="J5" s="26">
        <f>ROUND(D5/G5*5,6)</f>
        <v>7.3689999999999997E-3</v>
      </c>
      <c r="K5" s="28">
        <f>J5-I5</f>
        <v>-3.588E-3</v>
      </c>
    </row>
    <row r="6" spans="2:11" ht="18.75" customHeight="1" x14ac:dyDescent="0.2">
      <c r="B6" s="14" t="s">
        <v>7</v>
      </c>
      <c r="C6" s="2">
        <v>29</v>
      </c>
      <c r="D6" s="2">
        <v>24</v>
      </c>
      <c r="E6" s="22">
        <f t="shared" ref="E6:E11" si="0">D6-C6</f>
        <v>-5</v>
      </c>
      <c r="F6" s="3">
        <v>1079</v>
      </c>
      <c r="G6" s="3">
        <v>1066</v>
      </c>
      <c r="H6" s="22">
        <f t="shared" ref="H6:H11" si="1">G6-F6</f>
        <v>-13</v>
      </c>
      <c r="I6" s="4">
        <f t="shared" ref="I6:J11" si="2">ROUND(C6/F6*5,6)</f>
        <v>0.134384</v>
      </c>
      <c r="J6" s="26">
        <f t="shared" si="2"/>
        <v>0.11257</v>
      </c>
      <c r="K6" s="28">
        <f t="shared" ref="K6:K11" si="3">J6-I6</f>
        <v>-2.1814E-2</v>
      </c>
    </row>
    <row r="7" spans="2:11" ht="18.75" customHeight="1" x14ac:dyDescent="0.2">
      <c r="B7" s="14" t="s">
        <v>8</v>
      </c>
      <c r="C7" s="2">
        <v>97</v>
      </c>
      <c r="D7" s="2">
        <v>81</v>
      </c>
      <c r="E7" s="22">
        <f t="shared" si="0"/>
        <v>-16</v>
      </c>
      <c r="F7" s="3">
        <v>1032</v>
      </c>
      <c r="G7" s="3">
        <v>1006</v>
      </c>
      <c r="H7" s="22">
        <f t="shared" si="1"/>
        <v>-26</v>
      </c>
      <c r="I7" s="4">
        <f t="shared" si="2"/>
        <v>0.46996100000000002</v>
      </c>
      <c r="J7" s="26">
        <f t="shared" si="2"/>
        <v>0.402584</v>
      </c>
      <c r="K7" s="28">
        <f t="shared" si="3"/>
        <v>-6.737700000000002E-2</v>
      </c>
    </row>
    <row r="8" spans="2:11" ht="18.75" customHeight="1" x14ac:dyDescent="0.2">
      <c r="B8" s="14" t="s">
        <v>9</v>
      </c>
      <c r="C8" s="2">
        <v>142</v>
      </c>
      <c r="D8" s="2">
        <v>134</v>
      </c>
      <c r="E8" s="22">
        <f t="shared" si="0"/>
        <v>-8</v>
      </c>
      <c r="F8" s="3">
        <v>1217</v>
      </c>
      <c r="G8" s="3">
        <v>1168</v>
      </c>
      <c r="H8" s="22">
        <f t="shared" si="1"/>
        <v>-49</v>
      </c>
      <c r="I8" s="4">
        <f t="shared" si="2"/>
        <v>0.58340199999999998</v>
      </c>
      <c r="J8" s="26">
        <f t="shared" si="2"/>
        <v>0.57362999999999997</v>
      </c>
      <c r="K8" s="28">
        <f t="shared" si="3"/>
        <v>-9.7720000000000029E-3</v>
      </c>
    </row>
    <row r="9" spans="2:11" ht="18.75" customHeight="1" x14ac:dyDescent="0.2">
      <c r="B9" s="14" t="s">
        <v>10</v>
      </c>
      <c r="C9" s="2">
        <v>92</v>
      </c>
      <c r="D9" s="2">
        <v>92</v>
      </c>
      <c r="E9" s="22">
        <f t="shared" si="0"/>
        <v>0</v>
      </c>
      <c r="F9" s="3">
        <v>1459</v>
      </c>
      <c r="G9" s="3">
        <v>1408</v>
      </c>
      <c r="H9" s="22">
        <f t="shared" si="1"/>
        <v>-51</v>
      </c>
      <c r="I9" s="4">
        <f t="shared" si="2"/>
        <v>0.31528400000000001</v>
      </c>
      <c r="J9" s="26">
        <f t="shared" si="2"/>
        <v>0.32670500000000002</v>
      </c>
      <c r="K9" s="28">
        <f t="shared" si="3"/>
        <v>1.1421000000000014E-2</v>
      </c>
    </row>
    <row r="10" spans="2:11" ht="18.75" customHeight="1" x14ac:dyDescent="0.2">
      <c r="B10" s="14" t="s">
        <v>11</v>
      </c>
      <c r="C10" s="2">
        <v>25</v>
      </c>
      <c r="D10" s="2">
        <v>21</v>
      </c>
      <c r="E10" s="22">
        <f t="shared" si="0"/>
        <v>-4</v>
      </c>
      <c r="F10" s="3">
        <v>1842</v>
      </c>
      <c r="G10" s="3">
        <v>1769</v>
      </c>
      <c r="H10" s="22">
        <f t="shared" si="1"/>
        <v>-73</v>
      </c>
      <c r="I10" s="4">
        <f t="shared" si="2"/>
        <v>6.7861000000000005E-2</v>
      </c>
      <c r="J10" s="26">
        <f t="shared" si="2"/>
        <v>5.9355999999999999E-2</v>
      </c>
      <c r="K10" s="28">
        <f t="shared" si="3"/>
        <v>-8.5050000000000056E-3</v>
      </c>
    </row>
    <row r="11" spans="2:11" ht="18.75" customHeight="1" thickBot="1" x14ac:dyDescent="0.25">
      <c r="B11" s="15" t="s">
        <v>25</v>
      </c>
      <c r="C11" s="16">
        <v>1</v>
      </c>
      <c r="D11" s="16">
        <v>2</v>
      </c>
      <c r="E11" s="23">
        <f t="shared" si="0"/>
        <v>1</v>
      </c>
      <c r="F11" s="17">
        <v>2035</v>
      </c>
      <c r="G11" s="17">
        <v>2038</v>
      </c>
      <c r="H11" s="23">
        <f t="shared" si="1"/>
        <v>3</v>
      </c>
      <c r="I11" s="18">
        <f t="shared" si="2"/>
        <v>2.457E-3</v>
      </c>
      <c r="J11" s="18">
        <f t="shared" si="2"/>
        <v>4.9069999999999999E-3</v>
      </c>
      <c r="K11" s="29">
        <f t="shared" si="3"/>
        <v>2.4499999999999999E-3</v>
      </c>
    </row>
    <row r="12" spans="2:11" ht="18.75" customHeight="1" x14ac:dyDescent="0.2">
      <c r="B12" s="10" t="s">
        <v>35</v>
      </c>
      <c r="J12" s="21"/>
      <c r="K12" s="21" t="s">
        <v>17</v>
      </c>
    </row>
    <row r="13" spans="2:11" ht="13.5" customHeight="1" x14ac:dyDescent="0.2">
      <c r="B13" s="5" t="s">
        <v>37</v>
      </c>
    </row>
    <row r="14" spans="2:11" ht="13.5" customHeight="1" x14ac:dyDescent="0.2"/>
  </sheetData>
  <mergeCells count="4">
    <mergeCell ref="B2:B3"/>
    <mergeCell ref="C2:E2"/>
    <mergeCell ref="F2:H2"/>
    <mergeCell ref="I2:K2"/>
  </mergeCells>
  <phoneticPr fontId="3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showGridLines="0" workbookViewId="0">
      <selection activeCell="I2" sqref="I2:K2"/>
    </sheetView>
  </sheetViews>
  <sheetFormatPr defaultRowHeight="13.2" x14ac:dyDescent="0.2"/>
  <cols>
    <col min="1" max="1" width="1.6640625" customWidth="1"/>
    <col min="2" max="2" width="12.77734375" customWidth="1"/>
    <col min="3" max="10" width="10.44140625" customWidth="1"/>
    <col min="11" max="11" width="11.44140625" bestFit="1" customWidth="1"/>
  </cols>
  <sheetData>
    <row r="1" spans="2:11" ht="18.75" customHeight="1" thickBot="1" x14ac:dyDescent="0.25">
      <c r="B1" s="1" t="s">
        <v>31</v>
      </c>
    </row>
    <row r="2" spans="2:11" ht="18.75" customHeight="1" x14ac:dyDescent="0.2">
      <c r="B2" s="34" t="s">
        <v>1</v>
      </c>
      <c r="C2" s="36" t="s">
        <v>19</v>
      </c>
      <c r="D2" s="37"/>
      <c r="E2" s="38"/>
      <c r="F2" s="36" t="s">
        <v>20</v>
      </c>
      <c r="G2" s="37"/>
      <c r="H2" s="38"/>
      <c r="I2" s="36" t="s">
        <v>2</v>
      </c>
      <c r="J2" s="37"/>
      <c r="K2" s="39"/>
    </row>
    <row r="3" spans="2:11" ht="18.75" customHeight="1" thickBot="1" x14ac:dyDescent="0.25">
      <c r="B3" s="35"/>
      <c r="C3" s="9" t="s">
        <v>28</v>
      </c>
      <c r="D3" s="9" t="s">
        <v>29</v>
      </c>
      <c r="E3" s="9" t="s">
        <v>30</v>
      </c>
      <c r="F3" s="9" t="s">
        <v>28</v>
      </c>
      <c r="G3" s="9" t="s">
        <v>29</v>
      </c>
      <c r="H3" s="9" t="s">
        <v>30</v>
      </c>
      <c r="I3" s="9" t="s">
        <v>28</v>
      </c>
      <c r="J3" s="9" t="s">
        <v>29</v>
      </c>
      <c r="K3" s="11" t="s">
        <v>30</v>
      </c>
    </row>
    <row r="4" spans="2:11" ht="18.75" customHeight="1" thickTop="1" x14ac:dyDescent="0.2">
      <c r="B4" s="12" t="s">
        <v>5</v>
      </c>
      <c r="C4" s="6">
        <f t="shared" ref="C4" si="0">SUM(C5:C11)</f>
        <v>372</v>
      </c>
      <c r="D4" s="6">
        <f>SUM(D5:D11)</f>
        <v>389</v>
      </c>
      <c r="E4" s="22">
        <f>D4-C4</f>
        <v>17</v>
      </c>
      <c r="F4" s="7">
        <f>SUM(F5:F11)</f>
        <v>10246</v>
      </c>
      <c r="G4" s="7">
        <f>SUM(G5:G11)</f>
        <v>10033</v>
      </c>
      <c r="H4" s="22">
        <f>G4-F4</f>
        <v>-213</v>
      </c>
      <c r="I4" s="8">
        <f>SUM(I5:I11)</f>
        <v>1.486453</v>
      </c>
      <c r="J4" s="25">
        <f>SUM(J5:J11)</f>
        <v>1.5843059999999998</v>
      </c>
      <c r="K4" s="28">
        <f>J4-I4</f>
        <v>9.7852999999999746E-2</v>
      </c>
    </row>
    <row r="5" spans="2:11" ht="18.75" customHeight="1" x14ac:dyDescent="0.2">
      <c r="B5" s="14" t="s">
        <v>24</v>
      </c>
      <c r="C5" s="2">
        <v>1</v>
      </c>
      <c r="D5" s="2">
        <v>3</v>
      </c>
      <c r="E5" s="22">
        <f>D5-C5</f>
        <v>2</v>
      </c>
      <c r="F5" s="3">
        <v>1351</v>
      </c>
      <c r="G5" s="3">
        <v>1369</v>
      </c>
      <c r="H5" s="22">
        <f>G5-F5</f>
        <v>18</v>
      </c>
      <c r="I5" s="4">
        <f>ROUND(C5/F5*5,6)</f>
        <v>3.7009999999999999E-3</v>
      </c>
      <c r="J5" s="26">
        <f>ROUND(D5/G5*5,6)</f>
        <v>1.0957E-2</v>
      </c>
      <c r="K5" s="28">
        <f>J5-I5</f>
        <v>7.2560000000000003E-3</v>
      </c>
    </row>
    <row r="6" spans="2:11" ht="18.75" customHeight="1" x14ac:dyDescent="0.2">
      <c r="B6" s="14" t="s">
        <v>7</v>
      </c>
      <c r="C6" s="2">
        <v>34</v>
      </c>
      <c r="D6" s="2">
        <v>29</v>
      </c>
      <c r="E6" s="22">
        <f t="shared" ref="E6:E11" si="1">D6-C6</f>
        <v>-5</v>
      </c>
      <c r="F6" s="3">
        <v>1114</v>
      </c>
      <c r="G6" s="3">
        <v>1079</v>
      </c>
      <c r="H6" s="22">
        <f t="shared" ref="H6:H11" si="2">G6-F6</f>
        <v>-35</v>
      </c>
      <c r="I6" s="4">
        <f t="shared" ref="I6:J11" si="3">ROUND(C6/F6*5,6)</f>
        <v>0.15260299999999999</v>
      </c>
      <c r="J6" s="26">
        <f t="shared" si="3"/>
        <v>0.134384</v>
      </c>
      <c r="K6" s="28">
        <f t="shared" ref="K6:K11" si="4">J6-I6</f>
        <v>-1.8218999999999985E-2</v>
      </c>
    </row>
    <row r="7" spans="2:11" ht="18.75" customHeight="1" x14ac:dyDescent="0.2">
      <c r="B7" s="14" t="s">
        <v>8</v>
      </c>
      <c r="C7" s="2">
        <v>104</v>
      </c>
      <c r="D7" s="2">
        <v>97</v>
      </c>
      <c r="E7" s="22">
        <f t="shared" si="1"/>
        <v>-7</v>
      </c>
      <c r="F7" s="3">
        <v>1063</v>
      </c>
      <c r="G7" s="3">
        <v>1032</v>
      </c>
      <c r="H7" s="22">
        <f t="shared" si="2"/>
        <v>-31</v>
      </c>
      <c r="I7" s="4">
        <f t="shared" si="3"/>
        <v>0.48918200000000001</v>
      </c>
      <c r="J7" s="26">
        <f t="shared" si="3"/>
        <v>0.46996100000000002</v>
      </c>
      <c r="K7" s="28">
        <f t="shared" si="4"/>
        <v>-1.9220999999999988E-2</v>
      </c>
    </row>
    <row r="8" spans="2:11" ht="18.75" customHeight="1" x14ac:dyDescent="0.2">
      <c r="B8" s="14" t="s">
        <v>9</v>
      </c>
      <c r="C8" s="2">
        <v>132</v>
      </c>
      <c r="D8" s="2">
        <v>142</v>
      </c>
      <c r="E8" s="22">
        <f t="shared" si="1"/>
        <v>10</v>
      </c>
      <c r="F8" s="3">
        <v>1276</v>
      </c>
      <c r="G8" s="3">
        <v>1217</v>
      </c>
      <c r="H8" s="22">
        <f t="shared" si="2"/>
        <v>-59</v>
      </c>
      <c r="I8" s="4">
        <f t="shared" si="3"/>
        <v>0.51724099999999995</v>
      </c>
      <c r="J8" s="26">
        <f t="shared" si="3"/>
        <v>0.58340199999999998</v>
      </c>
      <c r="K8" s="28">
        <f t="shared" si="4"/>
        <v>6.6161000000000025E-2</v>
      </c>
    </row>
    <row r="9" spans="2:11" ht="18.75" customHeight="1" x14ac:dyDescent="0.2">
      <c r="B9" s="14" t="s">
        <v>10</v>
      </c>
      <c r="C9" s="2">
        <v>83</v>
      </c>
      <c r="D9" s="2">
        <v>92</v>
      </c>
      <c r="E9" s="22">
        <f t="shared" si="1"/>
        <v>9</v>
      </c>
      <c r="F9" s="3">
        <v>1490</v>
      </c>
      <c r="G9" s="3">
        <v>1459</v>
      </c>
      <c r="H9" s="22">
        <f t="shared" si="2"/>
        <v>-31</v>
      </c>
      <c r="I9" s="4">
        <f t="shared" si="3"/>
        <v>0.27852300000000002</v>
      </c>
      <c r="J9" s="26">
        <f t="shared" si="3"/>
        <v>0.31528400000000001</v>
      </c>
      <c r="K9" s="28">
        <f t="shared" si="4"/>
        <v>3.6760999999999988E-2</v>
      </c>
    </row>
    <row r="10" spans="2:11" ht="18.75" customHeight="1" x14ac:dyDescent="0.2">
      <c r="B10" s="14" t="s">
        <v>11</v>
      </c>
      <c r="C10" s="2">
        <v>18</v>
      </c>
      <c r="D10" s="2">
        <v>25</v>
      </c>
      <c r="E10" s="22">
        <f t="shared" si="1"/>
        <v>7</v>
      </c>
      <c r="F10" s="3">
        <v>1991</v>
      </c>
      <c r="G10" s="3">
        <v>1842</v>
      </c>
      <c r="H10" s="22">
        <f t="shared" si="2"/>
        <v>-149</v>
      </c>
      <c r="I10" s="4">
        <f t="shared" si="3"/>
        <v>4.5203E-2</v>
      </c>
      <c r="J10" s="26">
        <f t="shared" si="3"/>
        <v>6.7861000000000005E-2</v>
      </c>
      <c r="K10" s="28">
        <f t="shared" si="4"/>
        <v>2.2658000000000005E-2</v>
      </c>
    </row>
    <row r="11" spans="2:11" ht="18.75" customHeight="1" thickBot="1" x14ac:dyDescent="0.25">
      <c r="B11" s="15" t="s">
        <v>25</v>
      </c>
      <c r="C11" s="16">
        <v>0</v>
      </c>
      <c r="D11" s="16">
        <v>1</v>
      </c>
      <c r="E11" s="23">
        <f t="shared" si="1"/>
        <v>1</v>
      </c>
      <c r="F11" s="17">
        <v>1961</v>
      </c>
      <c r="G11" s="17">
        <v>2035</v>
      </c>
      <c r="H11" s="23">
        <f t="shared" si="2"/>
        <v>74</v>
      </c>
      <c r="I11" s="18">
        <f t="shared" si="3"/>
        <v>0</v>
      </c>
      <c r="J11" s="27">
        <f t="shared" si="3"/>
        <v>2.457E-3</v>
      </c>
      <c r="K11" s="29">
        <f t="shared" si="4"/>
        <v>2.457E-3</v>
      </c>
    </row>
    <row r="12" spans="2:11" ht="13.5" customHeight="1" x14ac:dyDescent="0.2">
      <c r="B12" s="10" t="s">
        <v>32</v>
      </c>
      <c r="J12" s="21"/>
      <c r="K12" s="21" t="s">
        <v>17</v>
      </c>
    </row>
    <row r="13" spans="2:11" ht="13.5" customHeight="1" x14ac:dyDescent="0.2">
      <c r="B13" s="5" t="s">
        <v>33</v>
      </c>
    </row>
  </sheetData>
  <mergeCells count="4">
    <mergeCell ref="B2:B3"/>
    <mergeCell ref="C2:E2"/>
    <mergeCell ref="F2:H2"/>
    <mergeCell ref="I2:K2"/>
  </mergeCells>
  <phoneticPr fontId="3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showGridLines="0" workbookViewId="0">
      <selection activeCell="I2" sqref="I2:K2"/>
    </sheetView>
  </sheetViews>
  <sheetFormatPr defaultRowHeight="13.2" x14ac:dyDescent="0.2"/>
  <cols>
    <col min="1" max="1" width="1.6640625" customWidth="1"/>
    <col min="2" max="2" width="12.77734375" customWidth="1"/>
    <col min="3" max="10" width="10.44140625" customWidth="1"/>
    <col min="11" max="11" width="11.44140625" bestFit="1" customWidth="1"/>
  </cols>
  <sheetData>
    <row r="1" spans="2:11" ht="18.75" customHeight="1" thickBot="1" x14ac:dyDescent="0.25">
      <c r="B1" s="1" t="s">
        <v>23</v>
      </c>
    </row>
    <row r="2" spans="2:11" ht="18.75" customHeight="1" x14ac:dyDescent="0.2">
      <c r="B2" s="34" t="s">
        <v>1</v>
      </c>
      <c r="C2" s="36" t="s">
        <v>19</v>
      </c>
      <c r="D2" s="37"/>
      <c r="E2" s="38"/>
      <c r="F2" s="36" t="s">
        <v>20</v>
      </c>
      <c r="G2" s="37"/>
      <c r="H2" s="38"/>
      <c r="I2" s="36" t="s">
        <v>2</v>
      </c>
      <c r="J2" s="37"/>
      <c r="K2" s="39"/>
    </row>
    <row r="3" spans="2:11" ht="18.75" customHeight="1" thickBot="1" x14ac:dyDescent="0.25">
      <c r="B3" s="35"/>
      <c r="C3" s="9" t="s">
        <v>15</v>
      </c>
      <c r="D3" s="9" t="s">
        <v>21</v>
      </c>
      <c r="E3" s="9" t="s">
        <v>22</v>
      </c>
      <c r="F3" s="9" t="s">
        <v>15</v>
      </c>
      <c r="G3" s="9" t="s">
        <v>21</v>
      </c>
      <c r="H3" s="9" t="s">
        <v>22</v>
      </c>
      <c r="I3" s="9" t="s">
        <v>15</v>
      </c>
      <c r="J3" s="24" t="s">
        <v>21</v>
      </c>
      <c r="K3" s="11" t="s">
        <v>22</v>
      </c>
    </row>
    <row r="4" spans="2:11" ht="18.75" customHeight="1" thickTop="1" x14ac:dyDescent="0.2">
      <c r="B4" s="12" t="s">
        <v>5</v>
      </c>
      <c r="C4" s="6">
        <f t="shared" ref="C4" si="0">SUM(C5:C11)</f>
        <v>409</v>
      </c>
      <c r="D4" s="6">
        <f>SUM(D5:D11)</f>
        <v>425</v>
      </c>
      <c r="E4" s="22">
        <f>D4-C4</f>
        <v>16</v>
      </c>
      <c r="F4" s="7">
        <f>SUM(F5:F11)</f>
        <v>10372</v>
      </c>
      <c r="G4" s="7">
        <f>SUM(G5:G11)</f>
        <v>10330</v>
      </c>
      <c r="H4" s="22">
        <f>G4-F4</f>
        <v>-42</v>
      </c>
      <c r="I4" s="8">
        <f>SUM(I5:I11)</f>
        <v>1.5674790000000001</v>
      </c>
      <c r="J4" s="25">
        <f>SUM(J5:J11)</f>
        <v>1.7031900000000002</v>
      </c>
      <c r="K4" s="28">
        <f>J4-I4</f>
        <v>0.13571100000000014</v>
      </c>
    </row>
    <row r="5" spans="2:11" ht="18.75" customHeight="1" x14ac:dyDescent="0.2">
      <c r="B5" s="14" t="s">
        <v>24</v>
      </c>
      <c r="C5" s="2">
        <v>11</v>
      </c>
      <c r="D5" s="2">
        <v>8</v>
      </c>
      <c r="E5" s="22">
        <f>D5-C5</f>
        <v>-3</v>
      </c>
      <c r="F5" s="3">
        <v>1288</v>
      </c>
      <c r="G5" s="3">
        <v>1371</v>
      </c>
      <c r="H5" s="22">
        <f>G5-F5</f>
        <v>83</v>
      </c>
      <c r="I5" s="4">
        <f>ROUND(C5/F5*5,6)</f>
        <v>4.2701999999999997E-2</v>
      </c>
      <c r="J5" s="26">
        <f>ROUND(D5/G5*5,6)</f>
        <v>2.9176000000000001E-2</v>
      </c>
      <c r="K5" s="28">
        <f t="shared" ref="K5:K11" si="1">J5-I5</f>
        <v>-1.3525999999999996E-2</v>
      </c>
    </row>
    <row r="6" spans="2:11" ht="18.75" customHeight="1" x14ac:dyDescent="0.2">
      <c r="B6" s="14" t="s">
        <v>7</v>
      </c>
      <c r="C6" s="2">
        <v>32</v>
      </c>
      <c r="D6" s="2">
        <v>41</v>
      </c>
      <c r="E6" s="22">
        <f t="shared" ref="E6:E11" si="2">D6-C6</f>
        <v>9</v>
      </c>
      <c r="F6" s="3">
        <v>1079</v>
      </c>
      <c r="G6" s="3">
        <v>1100</v>
      </c>
      <c r="H6" s="22">
        <f t="shared" ref="H6:H11" si="3">G6-F6</f>
        <v>21</v>
      </c>
      <c r="I6" s="4">
        <f t="shared" ref="I6:I11" si="4">ROUND(C6/F6*5,6)</f>
        <v>0.148285</v>
      </c>
      <c r="J6" s="26">
        <f t="shared" ref="J6:J11" si="5">ROUND(D6/G6*5,6)</f>
        <v>0.186364</v>
      </c>
      <c r="K6" s="28">
        <f t="shared" si="1"/>
        <v>3.8079000000000002E-2</v>
      </c>
    </row>
    <row r="7" spans="2:11" ht="18.75" customHeight="1" x14ac:dyDescent="0.2">
      <c r="B7" s="14" t="s">
        <v>8</v>
      </c>
      <c r="C7" s="2">
        <v>114</v>
      </c>
      <c r="D7" s="2">
        <v>127</v>
      </c>
      <c r="E7" s="22">
        <f t="shared" si="2"/>
        <v>13</v>
      </c>
      <c r="F7" s="3">
        <v>1102</v>
      </c>
      <c r="G7" s="3">
        <v>1050</v>
      </c>
      <c r="H7" s="22">
        <f t="shared" si="3"/>
        <v>-52</v>
      </c>
      <c r="I7" s="4">
        <f t="shared" si="4"/>
        <v>0.51724099999999995</v>
      </c>
      <c r="J7" s="26">
        <f t="shared" si="5"/>
        <v>0.60476200000000002</v>
      </c>
      <c r="K7" s="28">
        <f t="shared" si="1"/>
        <v>8.7521000000000071E-2</v>
      </c>
    </row>
    <row r="8" spans="2:11" ht="18.75" customHeight="1" x14ac:dyDescent="0.2">
      <c r="B8" s="14" t="s">
        <v>9</v>
      </c>
      <c r="C8" s="2">
        <v>135</v>
      </c>
      <c r="D8" s="2">
        <v>133</v>
      </c>
      <c r="E8" s="22">
        <f t="shared" si="2"/>
        <v>-2</v>
      </c>
      <c r="F8" s="3">
        <v>1333</v>
      </c>
      <c r="G8" s="3">
        <v>1274</v>
      </c>
      <c r="H8" s="22">
        <f t="shared" si="3"/>
        <v>-59</v>
      </c>
      <c r="I8" s="4">
        <f t="shared" si="4"/>
        <v>0.50637699999999997</v>
      </c>
      <c r="J8" s="26">
        <f t="shared" si="5"/>
        <v>0.52197800000000005</v>
      </c>
      <c r="K8" s="28">
        <f t="shared" si="1"/>
        <v>1.5601000000000087E-2</v>
      </c>
    </row>
    <row r="9" spans="2:11" ht="18.75" customHeight="1" x14ac:dyDescent="0.2">
      <c r="B9" s="14" t="s">
        <v>10</v>
      </c>
      <c r="C9" s="2">
        <v>97</v>
      </c>
      <c r="D9" s="2">
        <v>98</v>
      </c>
      <c r="E9" s="22">
        <f t="shared" si="2"/>
        <v>1</v>
      </c>
      <c r="F9" s="3">
        <v>1592</v>
      </c>
      <c r="G9" s="3">
        <v>1547</v>
      </c>
      <c r="H9" s="22">
        <f t="shared" si="3"/>
        <v>-45</v>
      </c>
      <c r="I9" s="4">
        <f t="shared" si="4"/>
        <v>0.30464799999999997</v>
      </c>
      <c r="J9" s="26">
        <f t="shared" si="5"/>
        <v>0.31674200000000002</v>
      </c>
      <c r="K9" s="28">
        <f t="shared" si="1"/>
        <v>1.2094000000000049E-2</v>
      </c>
    </row>
    <row r="10" spans="2:11" ht="18.75" customHeight="1" x14ac:dyDescent="0.2">
      <c r="B10" s="14" t="s">
        <v>11</v>
      </c>
      <c r="C10" s="2">
        <v>17</v>
      </c>
      <c r="D10" s="2">
        <v>16</v>
      </c>
      <c r="E10" s="22">
        <f t="shared" si="2"/>
        <v>-1</v>
      </c>
      <c r="F10" s="3">
        <v>2116</v>
      </c>
      <c r="G10" s="3">
        <v>2051</v>
      </c>
      <c r="H10" s="22">
        <f t="shared" si="3"/>
        <v>-65</v>
      </c>
      <c r="I10" s="4">
        <f t="shared" si="4"/>
        <v>4.0169999999999997E-2</v>
      </c>
      <c r="J10" s="26">
        <f t="shared" si="5"/>
        <v>3.9004999999999998E-2</v>
      </c>
      <c r="K10" s="28">
        <f t="shared" si="1"/>
        <v>-1.1649999999999994E-3</v>
      </c>
    </row>
    <row r="11" spans="2:11" ht="18.75" customHeight="1" thickBot="1" x14ac:dyDescent="0.25">
      <c r="B11" s="15" t="s">
        <v>25</v>
      </c>
      <c r="C11" s="16">
        <v>3</v>
      </c>
      <c r="D11" s="16">
        <v>2</v>
      </c>
      <c r="E11" s="23">
        <f t="shared" si="2"/>
        <v>-1</v>
      </c>
      <c r="F11" s="17">
        <v>1862</v>
      </c>
      <c r="G11" s="17">
        <v>1937</v>
      </c>
      <c r="H11" s="23">
        <f t="shared" si="3"/>
        <v>75</v>
      </c>
      <c r="I11" s="18">
        <f t="shared" si="4"/>
        <v>8.0560000000000007E-3</v>
      </c>
      <c r="J11" s="27">
        <f t="shared" si="5"/>
        <v>5.1630000000000001E-3</v>
      </c>
      <c r="K11" s="29">
        <f t="shared" si="1"/>
        <v>-2.8930000000000006E-3</v>
      </c>
    </row>
    <row r="12" spans="2:11" ht="13.5" customHeight="1" x14ac:dyDescent="0.2">
      <c r="B12" s="10" t="s">
        <v>26</v>
      </c>
      <c r="J12" s="21"/>
      <c r="K12" s="21" t="s">
        <v>17</v>
      </c>
    </row>
    <row r="13" spans="2:11" ht="13.5" customHeight="1" x14ac:dyDescent="0.2">
      <c r="B13" s="5" t="s">
        <v>27</v>
      </c>
    </row>
  </sheetData>
  <mergeCells count="4">
    <mergeCell ref="B2:B3"/>
    <mergeCell ref="C2:E2"/>
    <mergeCell ref="F2:H2"/>
    <mergeCell ref="I2:K2"/>
  </mergeCells>
  <phoneticPr fontId="3"/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"/>
  <sheetViews>
    <sheetView showGridLines="0" workbookViewId="0">
      <selection activeCell="I2" sqref="I2:J2"/>
    </sheetView>
  </sheetViews>
  <sheetFormatPr defaultRowHeight="13.2" x14ac:dyDescent="0.2"/>
  <cols>
    <col min="1" max="1" width="1.6640625" customWidth="1"/>
    <col min="2" max="2" width="12.77734375" customWidth="1"/>
    <col min="3" max="10" width="10.44140625" customWidth="1"/>
  </cols>
  <sheetData>
    <row r="1" spans="2:10" ht="18.75" customHeight="1" thickBot="1" x14ac:dyDescent="0.25">
      <c r="B1" s="1" t="s">
        <v>16</v>
      </c>
    </row>
    <row r="2" spans="2:10" ht="18.75" customHeight="1" x14ac:dyDescent="0.2">
      <c r="B2" s="34" t="s">
        <v>1</v>
      </c>
      <c r="C2" s="36" t="s">
        <v>19</v>
      </c>
      <c r="D2" s="37"/>
      <c r="E2" s="38"/>
      <c r="F2" s="36" t="s">
        <v>20</v>
      </c>
      <c r="G2" s="37"/>
      <c r="H2" s="38"/>
      <c r="I2" s="40" t="s">
        <v>2</v>
      </c>
      <c r="J2" s="41"/>
    </row>
    <row r="3" spans="2:10" ht="18.75" customHeight="1" thickBot="1" x14ac:dyDescent="0.25">
      <c r="B3" s="35"/>
      <c r="C3" s="9" t="s">
        <v>4</v>
      </c>
      <c r="D3" s="9" t="s">
        <v>15</v>
      </c>
      <c r="E3" s="9" t="s">
        <v>18</v>
      </c>
      <c r="F3" s="9" t="s">
        <v>4</v>
      </c>
      <c r="G3" s="9" t="s">
        <v>15</v>
      </c>
      <c r="H3" s="9" t="s">
        <v>18</v>
      </c>
      <c r="I3" s="9" t="s">
        <v>4</v>
      </c>
      <c r="J3" s="11" t="s">
        <v>15</v>
      </c>
    </row>
    <row r="4" spans="2:10" ht="18.75" customHeight="1" thickTop="1" x14ac:dyDescent="0.2">
      <c r="B4" s="12" t="s">
        <v>5</v>
      </c>
      <c r="C4" s="6">
        <f t="shared" ref="C4:J4" si="0">SUM(C5:C11)</f>
        <v>434</v>
      </c>
      <c r="D4" s="6">
        <f t="shared" si="0"/>
        <v>409</v>
      </c>
      <c r="E4" s="22">
        <f>D4-C4</f>
        <v>-25</v>
      </c>
      <c r="F4" s="7">
        <f t="shared" si="0"/>
        <v>10387</v>
      </c>
      <c r="G4" s="7">
        <f t="shared" si="0"/>
        <v>10372</v>
      </c>
      <c r="H4" s="22">
        <f>G4-F4</f>
        <v>-15</v>
      </c>
      <c r="I4" s="8">
        <f t="shared" si="0"/>
        <v>1.6005599999999998</v>
      </c>
      <c r="J4" s="13">
        <f t="shared" si="0"/>
        <v>1.5674790000000001</v>
      </c>
    </row>
    <row r="5" spans="2:10" ht="18.75" customHeight="1" x14ac:dyDescent="0.2">
      <c r="B5" s="14" t="s">
        <v>6</v>
      </c>
      <c r="C5" s="2">
        <v>7</v>
      </c>
      <c r="D5" s="2">
        <v>11</v>
      </c>
      <c r="E5" s="22">
        <f t="shared" ref="E5:E11" si="1">D5-C5</f>
        <v>4</v>
      </c>
      <c r="F5" s="3">
        <v>1274</v>
      </c>
      <c r="G5" s="3">
        <v>1288</v>
      </c>
      <c r="H5" s="22">
        <f t="shared" ref="H5:H11" si="2">G5-F5</f>
        <v>14</v>
      </c>
      <c r="I5" s="4">
        <f t="shared" ref="I5:J11" si="3">ROUND(C5/F5*5,6)</f>
        <v>2.7473000000000001E-2</v>
      </c>
      <c r="J5" s="19">
        <f t="shared" si="3"/>
        <v>4.2701999999999997E-2</v>
      </c>
    </row>
    <row r="6" spans="2:10" ht="18.75" customHeight="1" x14ac:dyDescent="0.2">
      <c r="B6" s="14" t="s">
        <v>7</v>
      </c>
      <c r="C6" s="2">
        <v>37</v>
      </c>
      <c r="D6" s="2">
        <v>32</v>
      </c>
      <c r="E6" s="22">
        <f t="shared" si="1"/>
        <v>-5</v>
      </c>
      <c r="F6" s="3">
        <v>1071</v>
      </c>
      <c r="G6" s="3">
        <v>1079</v>
      </c>
      <c r="H6" s="22">
        <f t="shared" si="2"/>
        <v>8</v>
      </c>
      <c r="I6" s="4">
        <f t="shared" si="3"/>
        <v>0.172736</v>
      </c>
      <c r="J6" s="19">
        <f t="shared" si="3"/>
        <v>0.148285</v>
      </c>
    </row>
    <row r="7" spans="2:10" ht="18.75" customHeight="1" x14ac:dyDescent="0.2">
      <c r="B7" s="14" t="s">
        <v>8</v>
      </c>
      <c r="C7" s="2">
        <v>119</v>
      </c>
      <c r="D7" s="2">
        <v>114</v>
      </c>
      <c r="E7" s="22">
        <f t="shared" si="1"/>
        <v>-5</v>
      </c>
      <c r="F7" s="3">
        <v>1152</v>
      </c>
      <c r="G7" s="3">
        <v>1102</v>
      </c>
      <c r="H7" s="22">
        <f t="shared" si="2"/>
        <v>-50</v>
      </c>
      <c r="I7" s="4">
        <f t="shared" si="3"/>
        <v>0.51649299999999998</v>
      </c>
      <c r="J7" s="19">
        <f t="shared" si="3"/>
        <v>0.51724099999999995</v>
      </c>
    </row>
    <row r="8" spans="2:10" ht="18.75" customHeight="1" x14ac:dyDescent="0.2">
      <c r="B8" s="14" t="s">
        <v>9</v>
      </c>
      <c r="C8" s="2">
        <v>141</v>
      </c>
      <c r="D8" s="2">
        <v>135</v>
      </c>
      <c r="E8" s="22">
        <f t="shared" si="1"/>
        <v>-6</v>
      </c>
      <c r="F8" s="3">
        <v>1342</v>
      </c>
      <c r="G8" s="3">
        <v>1333</v>
      </c>
      <c r="H8" s="22">
        <f t="shared" si="2"/>
        <v>-9</v>
      </c>
      <c r="I8" s="4">
        <f t="shared" si="3"/>
        <v>0.525335</v>
      </c>
      <c r="J8" s="19">
        <f t="shared" si="3"/>
        <v>0.50637699999999997</v>
      </c>
    </row>
    <row r="9" spans="2:10" ht="18.75" customHeight="1" x14ac:dyDescent="0.2">
      <c r="B9" s="14" t="s">
        <v>10</v>
      </c>
      <c r="C9" s="2">
        <v>109</v>
      </c>
      <c r="D9" s="2">
        <v>97</v>
      </c>
      <c r="E9" s="22">
        <f t="shared" si="1"/>
        <v>-12</v>
      </c>
      <c r="F9" s="3">
        <v>1774</v>
      </c>
      <c r="G9" s="3">
        <v>1592</v>
      </c>
      <c r="H9" s="22">
        <f t="shared" si="2"/>
        <v>-182</v>
      </c>
      <c r="I9" s="4">
        <f t="shared" si="3"/>
        <v>0.30721500000000002</v>
      </c>
      <c r="J9" s="19">
        <f t="shared" si="3"/>
        <v>0.30464799999999997</v>
      </c>
    </row>
    <row r="10" spans="2:10" ht="18.75" customHeight="1" x14ac:dyDescent="0.2">
      <c r="B10" s="14" t="s">
        <v>11</v>
      </c>
      <c r="C10" s="2">
        <v>20</v>
      </c>
      <c r="D10" s="2">
        <v>17</v>
      </c>
      <c r="E10" s="22">
        <f t="shared" si="1"/>
        <v>-3</v>
      </c>
      <c r="F10" s="3">
        <v>2067</v>
      </c>
      <c r="G10" s="3">
        <v>2116</v>
      </c>
      <c r="H10" s="22">
        <f t="shared" si="2"/>
        <v>49</v>
      </c>
      <c r="I10" s="4">
        <f t="shared" si="3"/>
        <v>4.8378999999999998E-2</v>
      </c>
      <c r="J10" s="19">
        <f t="shared" si="3"/>
        <v>4.0169999999999997E-2</v>
      </c>
    </row>
    <row r="11" spans="2:10" ht="18.75" customHeight="1" thickBot="1" x14ac:dyDescent="0.25">
      <c r="B11" s="15" t="s">
        <v>12</v>
      </c>
      <c r="C11" s="16">
        <v>1</v>
      </c>
      <c r="D11" s="16">
        <v>3</v>
      </c>
      <c r="E11" s="23">
        <f t="shared" si="1"/>
        <v>2</v>
      </c>
      <c r="F11" s="17">
        <v>1707</v>
      </c>
      <c r="G11" s="17">
        <v>1862</v>
      </c>
      <c r="H11" s="23">
        <f t="shared" si="2"/>
        <v>155</v>
      </c>
      <c r="I11" s="18">
        <f t="shared" si="3"/>
        <v>2.9290000000000002E-3</v>
      </c>
      <c r="J11" s="20">
        <f t="shared" si="3"/>
        <v>8.0560000000000007E-3</v>
      </c>
    </row>
    <row r="12" spans="2:10" ht="13.5" customHeight="1" x14ac:dyDescent="0.2">
      <c r="B12" s="10" t="s">
        <v>13</v>
      </c>
      <c r="J12" s="21" t="s">
        <v>17</v>
      </c>
    </row>
    <row r="13" spans="2:10" ht="13.5" customHeight="1" x14ac:dyDescent="0.2">
      <c r="B13" s="5" t="s">
        <v>14</v>
      </c>
    </row>
  </sheetData>
  <mergeCells count="4">
    <mergeCell ref="B2:B3"/>
    <mergeCell ref="I2:J2"/>
    <mergeCell ref="C2:E2"/>
    <mergeCell ref="F2:H2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showGridLines="0" workbookViewId="0">
      <selection activeCell="B2" sqref="B2:B3"/>
    </sheetView>
  </sheetViews>
  <sheetFormatPr defaultRowHeight="13.2" x14ac:dyDescent="0.2"/>
  <cols>
    <col min="1" max="1" width="1.6640625" customWidth="1"/>
    <col min="2" max="2" width="12.77734375" customWidth="1"/>
    <col min="3" max="8" width="10.44140625" customWidth="1"/>
  </cols>
  <sheetData>
    <row r="1" spans="2:8" ht="18.75" customHeight="1" thickBot="1" x14ac:dyDescent="0.25">
      <c r="B1" s="1" t="s">
        <v>0</v>
      </c>
    </row>
    <row r="2" spans="2:8" ht="18.75" customHeight="1" x14ac:dyDescent="0.2">
      <c r="B2" s="34" t="s">
        <v>1</v>
      </c>
      <c r="C2" s="40" t="s">
        <v>19</v>
      </c>
      <c r="D2" s="40"/>
      <c r="E2" s="40" t="s">
        <v>20</v>
      </c>
      <c r="F2" s="40"/>
      <c r="G2" s="40" t="s">
        <v>2</v>
      </c>
      <c r="H2" s="41"/>
    </row>
    <row r="3" spans="2:8" ht="18.75" customHeight="1" thickBot="1" x14ac:dyDescent="0.25">
      <c r="B3" s="35"/>
      <c r="C3" s="9" t="s">
        <v>3</v>
      </c>
      <c r="D3" s="9" t="s">
        <v>4</v>
      </c>
      <c r="E3" s="9" t="s">
        <v>3</v>
      </c>
      <c r="F3" s="9" t="s">
        <v>4</v>
      </c>
      <c r="G3" s="9" t="s">
        <v>3</v>
      </c>
      <c r="H3" s="11" t="s">
        <v>4</v>
      </c>
    </row>
    <row r="4" spans="2:8" ht="18.75" customHeight="1" thickTop="1" x14ac:dyDescent="0.2">
      <c r="B4" s="12" t="s">
        <v>5</v>
      </c>
      <c r="C4" s="6">
        <f t="shared" ref="C4:H4" si="0">SUM(C5:C11)</f>
        <v>469</v>
      </c>
      <c r="D4" s="6">
        <f t="shared" si="0"/>
        <v>434</v>
      </c>
      <c r="E4" s="7">
        <f t="shared" si="0"/>
        <v>10558</v>
      </c>
      <c r="F4" s="7">
        <f t="shared" si="0"/>
        <v>10387</v>
      </c>
      <c r="G4" s="8">
        <f t="shared" si="0"/>
        <v>1.607674</v>
      </c>
      <c r="H4" s="13">
        <f t="shared" si="0"/>
        <v>1.6005599999999998</v>
      </c>
    </row>
    <row r="5" spans="2:8" ht="18.75" customHeight="1" x14ac:dyDescent="0.2">
      <c r="B5" s="14" t="s">
        <v>6</v>
      </c>
      <c r="C5" s="2">
        <v>7</v>
      </c>
      <c r="D5" s="2">
        <v>7</v>
      </c>
      <c r="E5" s="3">
        <v>1279</v>
      </c>
      <c r="F5" s="3">
        <v>1274</v>
      </c>
      <c r="G5" s="4">
        <f>ROUND(C5/E5*5,6)</f>
        <v>2.7365E-2</v>
      </c>
      <c r="H5" s="19">
        <f>ROUND(D5/F5*5,6)</f>
        <v>2.7473000000000001E-2</v>
      </c>
    </row>
    <row r="6" spans="2:8" ht="18.75" customHeight="1" x14ac:dyDescent="0.2">
      <c r="B6" s="14" t="s">
        <v>7</v>
      </c>
      <c r="C6" s="2">
        <v>27</v>
      </c>
      <c r="D6" s="2">
        <v>37</v>
      </c>
      <c r="E6" s="3">
        <v>1064</v>
      </c>
      <c r="F6" s="3">
        <v>1071</v>
      </c>
      <c r="G6" s="4">
        <f t="shared" ref="G6:H11" si="1">ROUND(C6/E6*5,6)</f>
        <v>0.12687999999999999</v>
      </c>
      <c r="H6" s="19">
        <f>ROUND(D6/F6*5,6)</f>
        <v>0.172736</v>
      </c>
    </row>
    <row r="7" spans="2:8" ht="18.75" customHeight="1" x14ac:dyDescent="0.2">
      <c r="B7" s="14" t="s">
        <v>8</v>
      </c>
      <c r="C7" s="2">
        <v>101</v>
      </c>
      <c r="D7" s="2">
        <v>119</v>
      </c>
      <c r="E7" s="3">
        <v>1222</v>
      </c>
      <c r="F7" s="3">
        <v>1152</v>
      </c>
      <c r="G7" s="4">
        <f t="shared" si="1"/>
        <v>0.41325699999999999</v>
      </c>
      <c r="H7" s="19">
        <f t="shared" si="1"/>
        <v>0.51649299999999998</v>
      </c>
    </row>
    <row r="8" spans="2:8" ht="18.75" customHeight="1" x14ac:dyDescent="0.2">
      <c r="B8" s="14" t="s">
        <v>9</v>
      </c>
      <c r="C8" s="2">
        <v>182</v>
      </c>
      <c r="D8" s="2">
        <v>141</v>
      </c>
      <c r="E8" s="3">
        <v>1430</v>
      </c>
      <c r="F8" s="3">
        <v>1342</v>
      </c>
      <c r="G8" s="4">
        <f t="shared" si="1"/>
        <v>0.63636400000000004</v>
      </c>
      <c r="H8" s="19">
        <f t="shared" si="1"/>
        <v>0.525335</v>
      </c>
    </row>
    <row r="9" spans="2:8" ht="18.75" customHeight="1" x14ac:dyDescent="0.2">
      <c r="B9" s="14" t="s">
        <v>10</v>
      </c>
      <c r="C9" s="2">
        <v>127</v>
      </c>
      <c r="D9" s="2">
        <v>109</v>
      </c>
      <c r="E9" s="3">
        <v>1854</v>
      </c>
      <c r="F9" s="3">
        <v>1774</v>
      </c>
      <c r="G9" s="4">
        <f>ROUND(C9/E9*5,6)</f>
        <v>0.342503</v>
      </c>
      <c r="H9" s="19">
        <f t="shared" si="1"/>
        <v>0.30721500000000002</v>
      </c>
    </row>
    <row r="10" spans="2:8" ht="18.75" customHeight="1" x14ac:dyDescent="0.2">
      <c r="B10" s="14" t="s">
        <v>11</v>
      </c>
      <c r="C10" s="2">
        <v>25</v>
      </c>
      <c r="D10" s="2">
        <v>20</v>
      </c>
      <c r="E10" s="3">
        <v>2039</v>
      </c>
      <c r="F10" s="3">
        <v>2067</v>
      </c>
      <c r="G10" s="4">
        <f t="shared" si="1"/>
        <v>6.1304999999999998E-2</v>
      </c>
      <c r="H10" s="19">
        <f t="shared" si="1"/>
        <v>4.8378999999999998E-2</v>
      </c>
    </row>
    <row r="11" spans="2:8" ht="18.75" customHeight="1" thickBot="1" x14ac:dyDescent="0.25">
      <c r="B11" s="15" t="s">
        <v>12</v>
      </c>
      <c r="C11" s="16">
        <v>0</v>
      </c>
      <c r="D11" s="16">
        <v>1</v>
      </c>
      <c r="E11" s="17">
        <v>1670</v>
      </c>
      <c r="F11" s="17">
        <v>1707</v>
      </c>
      <c r="G11" s="18">
        <f t="shared" si="1"/>
        <v>0</v>
      </c>
      <c r="H11" s="20">
        <f t="shared" si="1"/>
        <v>2.9290000000000002E-3</v>
      </c>
    </row>
    <row r="12" spans="2:8" ht="13.5" customHeight="1" x14ac:dyDescent="0.2">
      <c r="B12" s="10" t="s">
        <v>13</v>
      </c>
      <c r="H12" s="21" t="s">
        <v>17</v>
      </c>
    </row>
    <row r="13" spans="2:8" ht="13.5" customHeight="1" x14ac:dyDescent="0.2">
      <c r="B13" s="5" t="s">
        <v>14</v>
      </c>
    </row>
  </sheetData>
  <mergeCells count="4">
    <mergeCell ref="B2:B3"/>
    <mergeCell ref="C2:D2"/>
    <mergeCell ref="E2:F2"/>
    <mergeCell ref="G2:H2"/>
  </mergeCells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R6-R5</vt:lpstr>
      <vt:lpstr>R4-R3</vt:lpstr>
      <vt:lpstr>R3-R2</vt:lpstr>
      <vt:lpstr>R2-R1</vt:lpstr>
      <vt:lpstr>R1-H30</vt:lpstr>
      <vt:lpstr>H29-28</vt:lpstr>
      <vt:lpstr>H28-27</vt:lpstr>
      <vt:lpstr>H27-26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茅野市企画課</dc:creator>
  <cp:lastModifiedBy>矢崎　陽子</cp:lastModifiedBy>
  <cp:lastPrinted>2026-07-28T04:40:34Z</cp:lastPrinted>
  <dcterms:created xsi:type="dcterms:W3CDTF">2016-10-19T04:54:09Z</dcterms:created>
  <dcterms:modified xsi:type="dcterms:W3CDTF">2026-07-29T05:12:51Z</dcterms:modified>
</cp:coreProperties>
</file>