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R7(2025)\A2企画部\B企画課\01企画係\統計\統計紹介データ\人口動態\R7\HP掲載用\"/>
    </mc:Choice>
  </mc:AlternateContent>
  <bookViews>
    <workbookView xWindow="-15" yWindow="-15" windowWidth="9600" windowHeight="12150"/>
  </bookViews>
  <sheets>
    <sheet name="令和7年" sheetId="14" r:id="rId1"/>
    <sheet name="令和6年" sheetId="13" r:id="rId2"/>
    <sheet name="令和5年" sheetId="12" r:id="rId3"/>
    <sheet name="令和4年" sheetId="11" r:id="rId4"/>
    <sheet name="令和3年" sheetId="10" r:id="rId5"/>
    <sheet name="令和2年 " sheetId="9" r:id="rId6"/>
    <sheet name="平成31年 " sheetId="8" r:id="rId7"/>
    <sheet name="平成30年" sheetId="7" r:id="rId8"/>
    <sheet name="平成29年" sheetId="6" r:id="rId9"/>
  </sheets>
  <calcPr calcId="162913"/>
</workbook>
</file>

<file path=xl/calcChain.xml><?xml version="1.0" encoding="utf-8"?>
<calcChain xmlns="http://schemas.openxmlformats.org/spreadsheetml/2006/main">
  <c r="K7" i="14" l="1"/>
  <c r="J7" i="14"/>
  <c r="F8" i="13"/>
  <c r="K14" i="14"/>
  <c r="J14" i="14"/>
  <c r="E14" i="14"/>
  <c r="I14" i="14" s="1"/>
  <c r="K13" i="14"/>
  <c r="J13" i="14"/>
  <c r="E13" i="14"/>
  <c r="I13" i="14" s="1"/>
  <c r="K12" i="14"/>
  <c r="J12" i="14"/>
  <c r="E12" i="14"/>
  <c r="I12" i="14" s="1"/>
  <c r="K11" i="14"/>
  <c r="J11" i="14"/>
  <c r="E11" i="14"/>
  <c r="I11" i="14" s="1"/>
  <c r="K10" i="14"/>
  <c r="J10" i="14"/>
  <c r="E10" i="14"/>
  <c r="I10" i="14" s="1"/>
  <c r="K9" i="14"/>
  <c r="J9" i="14"/>
  <c r="E9" i="14"/>
  <c r="I9" i="14" s="1"/>
  <c r="H8" i="14"/>
  <c r="G8" i="14"/>
  <c r="K8" i="14" s="1"/>
  <c r="F8" i="14"/>
  <c r="J8" i="14" s="1"/>
  <c r="D8" i="14"/>
  <c r="E8" i="14" s="1"/>
  <c r="I8" i="14" s="1"/>
  <c r="C8" i="14"/>
  <c r="E7" i="14"/>
  <c r="I7" i="14" s="1"/>
  <c r="E10" i="13" l="1"/>
  <c r="E14" i="13"/>
  <c r="E13" i="13"/>
  <c r="E12" i="13"/>
  <c r="E11" i="13"/>
  <c r="E9" i="13"/>
  <c r="E7" i="13"/>
  <c r="E8" i="13"/>
  <c r="K14" i="13"/>
  <c r="J14" i="13"/>
  <c r="I14" i="13"/>
  <c r="K13" i="13"/>
  <c r="J13" i="13"/>
  <c r="I13" i="13"/>
  <c r="K12" i="13"/>
  <c r="J12" i="13"/>
  <c r="I12" i="13"/>
  <c r="K11" i="13"/>
  <c r="J11" i="13"/>
  <c r="I11" i="13"/>
  <c r="K10" i="13"/>
  <c r="J10" i="13"/>
  <c r="I10" i="13"/>
  <c r="K9" i="13"/>
  <c r="J9" i="13"/>
  <c r="I9" i="13"/>
  <c r="H8" i="13"/>
  <c r="G8" i="13"/>
  <c r="D8" i="13"/>
  <c r="C8" i="13"/>
  <c r="K7" i="13"/>
  <c r="J7" i="13"/>
  <c r="I7" i="13"/>
  <c r="J8" i="13" l="1"/>
  <c r="K8" i="13"/>
  <c r="I8" i="13"/>
  <c r="F8" i="12"/>
  <c r="K14" i="12" l="1"/>
  <c r="J14" i="12"/>
  <c r="I14" i="12"/>
  <c r="K13" i="12"/>
  <c r="J13" i="12"/>
  <c r="I13" i="12"/>
  <c r="K12" i="12"/>
  <c r="J12" i="12"/>
  <c r="I12" i="12"/>
  <c r="K11" i="12"/>
  <c r="J11" i="12"/>
  <c r="I11" i="12"/>
  <c r="K10" i="12"/>
  <c r="J10" i="12"/>
  <c r="I10" i="12"/>
  <c r="K9" i="12"/>
  <c r="J9" i="12"/>
  <c r="I9" i="12"/>
  <c r="H8" i="12"/>
  <c r="G8" i="12"/>
  <c r="D8" i="12"/>
  <c r="C8" i="12"/>
  <c r="E8" i="12" s="1"/>
  <c r="I8" i="12" s="1"/>
  <c r="K7" i="12"/>
  <c r="J7" i="12"/>
  <c r="I7" i="12"/>
  <c r="J8" i="12" l="1"/>
  <c r="K8" i="12"/>
  <c r="D8" i="9"/>
  <c r="J7" i="11"/>
  <c r="K14" i="11" l="1"/>
  <c r="J14" i="11"/>
  <c r="I14" i="11"/>
  <c r="K13" i="11"/>
  <c r="J13" i="11"/>
  <c r="I13" i="11"/>
  <c r="K12" i="11"/>
  <c r="J12" i="11"/>
  <c r="I12" i="11"/>
  <c r="K11" i="11"/>
  <c r="J11" i="11"/>
  <c r="I11" i="11"/>
  <c r="K10" i="11"/>
  <c r="J10" i="11"/>
  <c r="I10" i="11"/>
  <c r="K9" i="11"/>
  <c r="J9" i="11"/>
  <c r="I9" i="11"/>
  <c r="H8" i="11"/>
  <c r="G8" i="11"/>
  <c r="F8" i="11"/>
  <c r="D8" i="11"/>
  <c r="C8" i="11"/>
  <c r="K7" i="11"/>
  <c r="I7" i="11"/>
  <c r="J8" i="11" l="1"/>
  <c r="E8" i="11"/>
  <c r="I8" i="11" s="1"/>
  <c r="K8" i="11"/>
  <c r="C8" i="10"/>
  <c r="K14" i="10"/>
  <c r="J14" i="10"/>
  <c r="I14" i="10"/>
  <c r="K13" i="10"/>
  <c r="J13" i="10"/>
  <c r="I13" i="10"/>
  <c r="K12" i="10"/>
  <c r="J12" i="10"/>
  <c r="I12" i="10"/>
  <c r="K11" i="10"/>
  <c r="J11" i="10"/>
  <c r="I11" i="10"/>
  <c r="K10" i="10"/>
  <c r="J10" i="10"/>
  <c r="I10" i="10"/>
  <c r="K9" i="10"/>
  <c r="J9" i="10"/>
  <c r="I9" i="10"/>
  <c r="H8" i="10"/>
  <c r="G8" i="10"/>
  <c r="K8" i="10" s="1"/>
  <c r="F8" i="10"/>
  <c r="D8" i="10"/>
  <c r="K7" i="10"/>
  <c r="J7" i="10"/>
  <c r="I7" i="10"/>
  <c r="E8" i="10" l="1"/>
  <c r="I8" i="10" s="1"/>
  <c r="J8" i="10"/>
  <c r="J14" i="9"/>
  <c r="J13" i="9"/>
  <c r="J12" i="9"/>
  <c r="J11" i="9"/>
  <c r="J10" i="9"/>
  <c r="J9" i="9"/>
  <c r="J7" i="9"/>
  <c r="J14" i="8"/>
  <c r="J13" i="8"/>
  <c r="J12" i="8"/>
  <c r="J11" i="8"/>
  <c r="J10" i="8"/>
  <c r="J9" i="8"/>
  <c r="J8" i="8"/>
  <c r="J7" i="8"/>
  <c r="J14" i="7"/>
  <c r="J13" i="7"/>
  <c r="J12" i="7"/>
  <c r="J11" i="7"/>
  <c r="J10" i="7"/>
  <c r="J9" i="7"/>
  <c r="J8" i="7"/>
  <c r="J7" i="7"/>
  <c r="J14" i="6"/>
  <c r="J13" i="6"/>
  <c r="J12" i="6"/>
  <c r="J11" i="6"/>
  <c r="J10" i="6"/>
  <c r="J9" i="6"/>
  <c r="J8" i="6"/>
  <c r="J7" i="6"/>
  <c r="C8" i="9"/>
  <c r="K14" i="9" l="1"/>
  <c r="E14" i="9"/>
  <c r="I14" i="9" s="1"/>
  <c r="K13" i="9"/>
  <c r="E13" i="9"/>
  <c r="I13" i="9" s="1"/>
  <c r="K12" i="9"/>
  <c r="I12" i="9"/>
  <c r="K11" i="9"/>
  <c r="I11" i="9"/>
  <c r="K10" i="9"/>
  <c r="I10" i="9"/>
  <c r="K9" i="9"/>
  <c r="E9" i="9"/>
  <c r="I9" i="9" s="1"/>
  <c r="H8" i="9"/>
  <c r="G8" i="9"/>
  <c r="K8" i="9" s="1"/>
  <c r="F8" i="9"/>
  <c r="J8" i="9" s="1"/>
  <c r="E8" i="9"/>
  <c r="I8" i="9" s="1"/>
  <c r="K7" i="9"/>
  <c r="I7" i="9"/>
  <c r="K14" i="8" l="1"/>
  <c r="K13" i="8"/>
  <c r="K12" i="8"/>
  <c r="K11" i="8"/>
  <c r="K10" i="8"/>
  <c r="K9" i="8"/>
  <c r="I12" i="8"/>
  <c r="I11" i="8"/>
  <c r="I10" i="8"/>
  <c r="D8" i="8"/>
  <c r="E14" i="8"/>
  <c r="I14" i="8" s="1"/>
  <c r="E13" i="8"/>
  <c r="I13" i="8" s="1"/>
  <c r="E9" i="8"/>
  <c r="I9" i="8" s="1"/>
  <c r="F8" i="8"/>
  <c r="G8" i="8"/>
  <c r="H8" i="8"/>
  <c r="K7" i="8"/>
  <c r="I7" i="8"/>
  <c r="C8" i="8" l="1"/>
  <c r="I7" i="7"/>
  <c r="K7" i="7"/>
  <c r="K8" i="8" l="1"/>
  <c r="E8" i="8"/>
  <c r="I8" i="8" s="1"/>
  <c r="K14" i="7"/>
  <c r="I14" i="7"/>
  <c r="K13" i="7"/>
  <c r="I13" i="7"/>
  <c r="K12" i="7"/>
  <c r="I12" i="7"/>
  <c r="K11" i="7"/>
  <c r="I11" i="7"/>
  <c r="K10" i="7"/>
  <c r="I10" i="7"/>
  <c r="K9" i="7"/>
  <c r="E9" i="7"/>
  <c r="I9" i="7" s="1"/>
  <c r="H8" i="7"/>
  <c r="G8" i="7"/>
  <c r="F8" i="7"/>
  <c r="D8" i="7"/>
  <c r="C8" i="7"/>
  <c r="E8" i="7" l="1"/>
  <c r="I8" i="7" s="1"/>
  <c r="K8" i="7"/>
  <c r="K7" i="6"/>
  <c r="G8" i="6"/>
  <c r="H8" i="6"/>
  <c r="F8" i="6"/>
  <c r="D8" i="6"/>
  <c r="K9" i="6"/>
  <c r="K10" i="6"/>
  <c r="K11" i="6"/>
  <c r="K12" i="6"/>
  <c r="K13" i="6"/>
  <c r="K14" i="6"/>
  <c r="E9" i="6"/>
  <c r="I9" i="6" s="1"/>
  <c r="E10" i="6"/>
  <c r="I10" i="6" s="1"/>
  <c r="E11" i="6"/>
  <c r="I11" i="6" s="1"/>
  <c r="E12" i="6"/>
  <c r="I12" i="6" s="1"/>
  <c r="E13" i="6"/>
  <c r="I13" i="6" s="1"/>
  <c r="E14" i="6"/>
  <c r="I14" i="6" s="1"/>
  <c r="E7" i="6"/>
  <c r="I7" i="6" s="1"/>
  <c r="C8" i="6"/>
  <c r="E8" i="6" l="1"/>
  <c r="I8" i="6" s="1"/>
  <c r="K8" i="6" l="1"/>
</calcChain>
</file>

<file path=xl/sharedStrings.xml><?xml version="1.0" encoding="utf-8"?>
<sst xmlns="http://schemas.openxmlformats.org/spreadsheetml/2006/main" count="274" uniqueCount="41">
  <si>
    <t>長野県総数</t>
    <rPh sb="0" eb="3">
      <t>ナガノケン</t>
    </rPh>
    <rPh sb="3" eb="5">
      <t>ソウスウ</t>
    </rPh>
    <phoneticPr fontId="1"/>
  </si>
  <si>
    <t>諏訪地方計</t>
    <rPh sb="0" eb="2">
      <t>スワ</t>
    </rPh>
    <rPh sb="2" eb="4">
      <t>チホウ</t>
    </rPh>
    <rPh sb="4" eb="5">
      <t>ケイ</t>
    </rPh>
    <phoneticPr fontId="1"/>
  </si>
  <si>
    <t>岡谷市</t>
    <rPh sb="0" eb="3">
      <t>オカヤシ</t>
    </rPh>
    <phoneticPr fontId="1"/>
  </si>
  <si>
    <t>諏訪市</t>
    <rPh sb="0" eb="3">
      <t>スワシ</t>
    </rPh>
    <phoneticPr fontId="1"/>
  </si>
  <si>
    <t>茅野市</t>
    <rPh sb="0" eb="3">
      <t>チノシ</t>
    </rPh>
    <phoneticPr fontId="1"/>
  </si>
  <si>
    <t>下諏訪町</t>
    <rPh sb="0" eb="3">
      <t>シモスワ</t>
    </rPh>
    <rPh sb="3" eb="4">
      <t>マチ</t>
    </rPh>
    <phoneticPr fontId="1"/>
  </si>
  <si>
    <t>富士見町</t>
    <rPh sb="0" eb="4">
      <t>フジミマチ</t>
    </rPh>
    <phoneticPr fontId="1"/>
  </si>
  <si>
    <t>原村</t>
    <rPh sb="0" eb="2">
      <t>ハラムラ</t>
    </rPh>
    <phoneticPr fontId="1"/>
  </si>
  <si>
    <t>人口増減数</t>
    <rPh sb="0" eb="2">
      <t>ジンコウ</t>
    </rPh>
    <rPh sb="2" eb="4">
      <t>ゾウゲン</t>
    </rPh>
    <rPh sb="4" eb="5">
      <t>スウ</t>
    </rPh>
    <phoneticPr fontId="1"/>
  </si>
  <si>
    <t>自然増減数</t>
    <rPh sb="0" eb="2">
      <t>シゼン</t>
    </rPh>
    <rPh sb="2" eb="4">
      <t>ゾウゲン</t>
    </rPh>
    <rPh sb="4" eb="5">
      <t>スウ</t>
    </rPh>
    <phoneticPr fontId="1"/>
  </si>
  <si>
    <t>社会増減数</t>
    <rPh sb="0" eb="2">
      <t>シャカイ</t>
    </rPh>
    <rPh sb="2" eb="4">
      <t>ゾウゲン</t>
    </rPh>
    <rPh sb="4" eb="5">
      <t>スウ</t>
    </rPh>
    <phoneticPr fontId="1"/>
  </si>
  <si>
    <t>その他増減数</t>
    <rPh sb="2" eb="3">
      <t>タ</t>
    </rPh>
    <rPh sb="3" eb="5">
      <t>ゾウゲン</t>
    </rPh>
    <rPh sb="5" eb="6">
      <t>スウ</t>
    </rPh>
    <phoneticPr fontId="1"/>
  </si>
  <si>
    <t>人口増減率</t>
    <rPh sb="0" eb="2">
      <t>ジンコウ</t>
    </rPh>
    <rPh sb="2" eb="4">
      <t>ゾウゲン</t>
    </rPh>
    <rPh sb="4" eb="5">
      <t>リツ</t>
    </rPh>
    <phoneticPr fontId="1"/>
  </si>
  <si>
    <t>自然増減率</t>
    <rPh sb="0" eb="2">
      <t>シゼン</t>
    </rPh>
    <rPh sb="2" eb="4">
      <t>ゾウゲン</t>
    </rPh>
    <rPh sb="4" eb="5">
      <t>リツ</t>
    </rPh>
    <phoneticPr fontId="1"/>
  </si>
  <si>
    <t>社会増減率</t>
    <rPh sb="0" eb="2">
      <t>シャカイ</t>
    </rPh>
    <rPh sb="2" eb="4">
      <t>ゾウゲン</t>
    </rPh>
    <rPh sb="4" eb="5">
      <t>リツ</t>
    </rPh>
    <phoneticPr fontId="1"/>
  </si>
  <si>
    <t>市町村</t>
    <rPh sb="0" eb="3">
      <t>シチョウソン</t>
    </rPh>
    <phoneticPr fontId="1"/>
  </si>
  <si>
    <t>資料：毎月人口異動調査</t>
    <rPh sb="0" eb="2">
      <t>シリョウ</t>
    </rPh>
    <rPh sb="3" eb="5">
      <t>マイツキ</t>
    </rPh>
    <rPh sb="5" eb="7">
      <t>ジンコウ</t>
    </rPh>
    <rPh sb="7" eb="9">
      <t>イドウ</t>
    </rPh>
    <rPh sb="9" eb="11">
      <t>チョウサ</t>
    </rPh>
    <phoneticPr fontId="1"/>
  </si>
  <si>
    <t>【茅野市】</t>
    <rPh sb="1" eb="4">
      <t>チノシ</t>
    </rPh>
    <phoneticPr fontId="1"/>
  </si>
  <si>
    <t>人</t>
    <rPh sb="0" eb="1">
      <t>ニン</t>
    </rPh>
    <phoneticPr fontId="1"/>
  </si>
  <si>
    <t>％</t>
    <phoneticPr fontId="1"/>
  </si>
  <si>
    <t>平成29年中の諏訪地方6市町村の人口異動状況</t>
    <rPh sb="0" eb="2">
      <t>ヘイセイ</t>
    </rPh>
    <rPh sb="4" eb="5">
      <t>ネン</t>
    </rPh>
    <rPh sb="5" eb="6">
      <t>チュウ</t>
    </rPh>
    <rPh sb="7" eb="9">
      <t>スワ</t>
    </rPh>
    <rPh sb="9" eb="11">
      <t>チホウ</t>
    </rPh>
    <rPh sb="12" eb="15">
      <t>シチョウソン</t>
    </rPh>
    <rPh sb="16" eb="18">
      <t>ジンコウ</t>
    </rPh>
    <rPh sb="18" eb="20">
      <t>イドウ</t>
    </rPh>
    <rPh sb="20" eb="22">
      <t>ジョウキョウ</t>
    </rPh>
    <phoneticPr fontId="1"/>
  </si>
  <si>
    <t>平成29年1月1日現在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</si>
  <si>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平成30年1月1日現在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</si>
  <si>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平成30年中の諏訪地方6市町村の人口異動状況</t>
    <rPh sb="0" eb="2">
      <t>ヘイセイ</t>
    </rPh>
    <rPh sb="4" eb="5">
      <t>ネン</t>
    </rPh>
    <rPh sb="5" eb="6">
      <t>チュウ</t>
    </rPh>
    <rPh sb="7" eb="9">
      <t>スワ</t>
    </rPh>
    <rPh sb="9" eb="11">
      <t>チホウ</t>
    </rPh>
    <rPh sb="12" eb="15">
      <t>シチョウソン</t>
    </rPh>
    <rPh sb="16" eb="18">
      <t>ジンコウ</t>
    </rPh>
    <rPh sb="18" eb="20">
      <t>イドウ</t>
    </rPh>
    <rPh sb="20" eb="22">
      <t>ジョウキョウ</t>
    </rPh>
    <phoneticPr fontId="1"/>
  </si>
  <si>
    <t>平成31年1月1日現在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</si>
  <si>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平成31年中の諏訪地方6市町村の人口異動状況</t>
    <rPh sb="0" eb="2">
      <t>ヘイセイ</t>
    </rPh>
    <rPh sb="4" eb="5">
      <t>ネン</t>
    </rPh>
    <rPh sb="5" eb="6">
      <t>チュウ</t>
    </rPh>
    <rPh sb="7" eb="9">
      <t>スワ</t>
    </rPh>
    <rPh sb="9" eb="11">
      <t>チホウ</t>
    </rPh>
    <rPh sb="12" eb="15">
      <t>シチョウソン</t>
    </rPh>
    <rPh sb="16" eb="18">
      <t>ジンコウ</t>
    </rPh>
    <rPh sb="18" eb="20">
      <t>イドウ</t>
    </rPh>
    <rPh sb="20" eb="22">
      <t>ジョウキョウ</t>
    </rPh>
    <phoneticPr fontId="1"/>
  </si>
  <si>
    <t>令和2年1月1日現在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</si>
  <si>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茅野市</t>
  </si>
  <si>
    <t>令和2年中の諏訪地方6市町村の人口異動状況</t>
    <rPh sb="0" eb="2">
      <t>レイワ</t>
    </rPh>
    <rPh sb="3" eb="4">
      <t>ネン</t>
    </rPh>
    <rPh sb="4" eb="5">
      <t>チュウ</t>
    </rPh>
    <rPh sb="6" eb="8">
      <t>スワ</t>
    </rPh>
    <rPh sb="8" eb="10">
      <t>チホウ</t>
    </rPh>
    <rPh sb="11" eb="14">
      <t>シチョウソン</t>
    </rPh>
    <rPh sb="15" eb="17">
      <t>ジンコウ</t>
    </rPh>
    <rPh sb="17" eb="19">
      <t>イドウ</t>
    </rPh>
    <rPh sb="19" eb="21">
      <t>ジョウキョウ</t>
    </rPh>
    <phoneticPr fontId="1"/>
  </si>
  <si>
    <t>令和3年1月1日現在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</si>
  <si>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令和3年中の諏訪地方6市町村の人口異動状況</t>
    <rPh sb="0" eb="2">
      <t>レイワ</t>
    </rPh>
    <rPh sb="3" eb="4">
      <t>ネン</t>
    </rPh>
    <rPh sb="4" eb="5">
      <t>チュウ</t>
    </rPh>
    <rPh sb="6" eb="8">
      <t>スワ</t>
    </rPh>
    <rPh sb="8" eb="10">
      <t>チホウ</t>
    </rPh>
    <rPh sb="11" eb="14">
      <t>シチョウソン</t>
    </rPh>
    <rPh sb="15" eb="17">
      <t>ジンコウ</t>
    </rPh>
    <rPh sb="17" eb="19">
      <t>イドウ</t>
    </rPh>
    <rPh sb="19" eb="21">
      <t>ジョウキョウ</t>
    </rPh>
    <phoneticPr fontId="1"/>
  </si>
  <si>
    <t>令和4年1月1日現在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</si>
  <si>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令和4年中の諏訪地方6市町村の人口異動状況</t>
    <rPh sb="0" eb="2">
      <t>レイワ</t>
    </rPh>
    <rPh sb="3" eb="4">
      <t>ネン</t>
    </rPh>
    <rPh sb="4" eb="5">
      <t>チュウ</t>
    </rPh>
    <rPh sb="6" eb="8">
      <t>スワ</t>
    </rPh>
    <rPh sb="8" eb="10">
      <t>チホウ</t>
    </rPh>
    <rPh sb="11" eb="14">
      <t>シチョウソン</t>
    </rPh>
    <rPh sb="15" eb="17">
      <t>ジンコウ</t>
    </rPh>
    <rPh sb="17" eb="19">
      <t>イドウ</t>
    </rPh>
    <rPh sb="19" eb="21">
      <t>ジョウキョウ</t>
    </rPh>
    <phoneticPr fontId="1"/>
  </si>
  <si>
    <t>令和5年1月1日現在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</si>
  <si>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社会増減数は転入から転出を差し引いたもの。その他増減数を含まない。そのため長野県発表の社会増減数・増減率と一致しない。</t>
    <rPh sb="0" eb="2">
      <t>シャカイ</t>
    </rPh>
    <rPh sb="2" eb="4">
      <t>ゾウゲン</t>
    </rPh>
    <rPh sb="4" eb="5">
      <t>スウ</t>
    </rPh>
    <rPh sb="6" eb="8">
      <t>テンニュウ</t>
    </rPh>
    <rPh sb="10" eb="12">
      <t>テンシュツ</t>
    </rPh>
    <rPh sb="13" eb="14">
      <t>サ</t>
    </rPh>
    <rPh sb="15" eb="16">
      <t>ヒ</t>
    </rPh>
    <rPh sb="23" eb="24">
      <t>タ</t>
    </rPh>
    <rPh sb="24" eb="26">
      <t>ゾウゲン</t>
    </rPh>
    <rPh sb="26" eb="27">
      <t>スウ</t>
    </rPh>
    <rPh sb="28" eb="29">
      <t>フク</t>
    </rPh>
    <rPh sb="37" eb="39">
      <t>ナガノ</t>
    </rPh>
    <rPh sb="39" eb="40">
      <t>ケン</t>
    </rPh>
    <rPh sb="40" eb="42">
      <t>ハッピョウ</t>
    </rPh>
    <rPh sb="43" eb="45">
      <t>シャカイ</t>
    </rPh>
    <rPh sb="45" eb="47">
      <t>ゾウゲン</t>
    </rPh>
    <rPh sb="47" eb="48">
      <t>スウ</t>
    </rPh>
    <rPh sb="49" eb="51">
      <t>ゾウゲン</t>
    </rPh>
    <rPh sb="51" eb="52">
      <t>リツ</t>
    </rPh>
    <rPh sb="53" eb="55">
      <t>イッチ</t>
    </rPh>
    <phoneticPr fontId="1"/>
  </si>
  <si>
    <t>令和5年中の諏訪地方6市町村の人口異動状況</t>
    <rPh sb="0" eb="2">
      <t>レイワ</t>
    </rPh>
    <rPh sb="3" eb="4">
      <t>ネン</t>
    </rPh>
    <rPh sb="4" eb="5">
      <t>チュウ</t>
    </rPh>
    <rPh sb="6" eb="8">
      <t>スワ</t>
    </rPh>
    <rPh sb="8" eb="10">
      <t>チホウ</t>
    </rPh>
    <rPh sb="11" eb="14">
      <t>シチョウソン</t>
    </rPh>
    <rPh sb="15" eb="17">
      <t>ジンコウ</t>
    </rPh>
    <rPh sb="17" eb="19">
      <t>イドウ</t>
    </rPh>
    <rPh sb="19" eb="21">
      <t>ジョウキョウ</t>
    </rPh>
    <phoneticPr fontId="1"/>
  </si>
  <si>
    <t>令和6年1月1日現在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</si>
  <si>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令和6年中の諏訪地方6市町村の人口異動状況</t>
    <rPh sb="0" eb="2">
      <t>レイワ</t>
    </rPh>
    <rPh sb="3" eb="4">
      <t>ネン</t>
    </rPh>
    <rPh sb="4" eb="5">
      <t>チュウ</t>
    </rPh>
    <rPh sb="6" eb="8">
      <t>スワ</t>
    </rPh>
    <rPh sb="8" eb="10">
      <t>チホウ</t>
    </rPh>
    <rPh sb="11" eb="14">
      <t>シチョウソン</t>
    </rPh>
    <rPh sb="15" eb="17">
      <t>ジンコウ</t>
    </rPh>
    <rPh sb="17" eb="19">
      <t>イドウ</t>
    </rPh>
    <rPh sb="19" eb="21">
      <t>ジョウキョウ</t>
    </rPh>
    <phoneticPr fontId="1"/>
  </si>
  <si>
    <t>令和7年1月1日現在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</si>
  <si>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令和7年中の諏訪地方6市町村の人口異動状況</t>
    <rPh sb="0" eb="2">
      <t>レイワ</t>
    </rPh>
    <rPh sb="3" eb="4">
      <t>ネン</t>
    </rPh>
    <rPh sb="4" eb="5">
      <t>チュウ</t>
    </rPh>
    <rPh sb="6" eb="8">
      <t>スワ</t>
    </rPh>
    <rPh sb="8" eb="10">
      <t>チホウ</t>
    </rPh>
    <rPh sb="11" eb="14">
      <t>シチョウソン</t>
    </rPh>
    <rPh sb="15" eb="17">
      <t>ジンコウ</t>
    </rPh>
    <rPh sb="17" eb="19">
      <t>イドウ</t>
    </rPh>
    <rPh sb="19" eb="21">
      <t>ジョウキョウ</t>
    </rPh>
    <phoneticPr fontId="1"/>
  </si>
  <si>
    <t>令和8年1月1日現在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</si>
</sst>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;&quot;△ &quot;#,##0.00"/>
    <numFmt numFmtId="177" formatCode="#,##0;&quot;△ &quot;#,##0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177" fontId="0" fillId="0" borderId="1" xfId="0" applyNumberFormat="1" applyBorder="1" applyAlignment="1">
      <alignment vertical="center" shrinkToFit="1"/>
    </xf>
    <xf numFmtId="176" fontId="0" fillId="0" borderId="1" xfId="0" applyNumberFormat="1" applyBorder="1" applyAlignment="1">
      <alignment vertical="center" shrinkToFit="1"/>
    </xf>
    <xf numFmtId="58" fontId="0" fillId="0" borderId="2" xfId="0" applyNumberForma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horizontal="center" vertical="center" shrinkToFit="1"/>
    </xf>
    <xf numFmtId="176" fontId="0" fillId="0" borderId="5" xfId="0" applyNumberFormat="1" applyBorder="1" applyAlignment="1">
      <alignment vertical="center" shrinkToFit="1"/>
    </xf>
    <xf numFmtId="0" fontId="0" fillId="0" borderId="6" xfId="0" applyBorder="1" applyAlignment="1">
      <alignment horizontal="center" vertical="center" shrinkToFit="1"/>
    </xf>
    <xf numFmtId="177" fontId="0" fillId="0" borderId="7" xfId="0" applyNumberFormat="1" applyBorder="1" applyAlignment="1">
      <alignment vertical="center" shrinkToFit="1"/>
    </xf>
    <xf numFmtId="176" fontId="0" fillId="0" borderId="7" xfId="0" applyNumberFormat="1" applyBorder="1" applyAlignment="1">
      <alignment vertical="center" shrinkToFit="1"/>
    </xf>
    <xf numFmtId="176" fontId="0" fillId="0" borderId="8" xfId="0" applyNumberFormat="1" applyBorder="1" applyAlignment="1">
      <alignment vertical="center" shrinkToFit="1"/>
    </xf>
    <xf numFmtId="0" fontId="0" fillId="0" borderId="9" xfId="0" applyBorder="1" applyAlignment="1">
      <alignment horizontal="center" vertical="center" shrinkToFit="1"/>
    </xf>
    <xf numFmtId="177" fontId="0" fillId="0" borderId="10" xfId="0" applyNumberFormat="1" applyBorder="1" applyAlignment="1">
      <alignment vertical="center" shrinkToFit="1"/>
    </xf>
    <xf numFmtId="176" fontId="0" fillId="0" borderId="10" xfId="0" applyNumberFormat="1" applyBorder="1" applyAlignment="1">
      <alignment vertical="center" shrinkToFit="1"/>
    </xf>
    <xf numFmtId="176" fontId="0" fillId="0" borderId="11" xfId="0" applyNumberFormat="1" applyBorder="1" applyAlignment="1">
      <alignment vertical="center" shrinkToFit="1"/>
    </xf>
    <xf numFmtId="0" fontId="0" fillId="0" borderId="12" xfId="0" applyBorder="1" applyAlignment="1">
      <alignment horizontal="center" vertical="center" shrinkToFit="1"/>
    </xf>
    <xf numFmtId="177" fontId="0" fillId="0" borderId="13" xfId="0" applyNumberFormat="1" applyBorder="1" applyAlignment="1">
      <alignment vertical="center" shrinkToFit="1"/>
    </xf>
    <xf numFmtId="176" fontId="0" fillId="0" borderId="13" xfId="0" applyNumberFormat="1" applyBorder="1" applyAlignment="1">
      <alignment vertical="center" shrinkToFit="1"/>
    </xf>
    <xf numFmtId="176" fontId="0" fillId="0" borderId="14" xfId="0" applyNumberFormat="1" applyBorder="1" applyAlignment="1">
      <alignment vertical="center" shrinkToFit="1"/>
    </xf>
    <xf numFmtId="0" fontId="0" fillId="0" borderId="0" xfId="0" applyAlignment="1">
      <alignment horizontal="right" vertical="center" shrinkToFit="1"/>
    </xf>
    <xf numFmtId="58" fontId="0" fillId="0" borderId="17" xfId="0" applyNumberForma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177" fontId="0" fillId="2" borderId="1" xfId="0" applyNumberFormat="1" applyFill="1" applyBorder="1" applyAlignment="1">
      <alignment vertical="center" shrinkToFit="1"/>
    </xf>
    <xf numFmtId="176" fontId="0" fillId="2" borderId="1" xfId="0" applyNumberFormat="1" applyFill="1" applyBorder="1" applyAlignment="1">
      <alignment vertical="center" shrinkToFit="1"/>
    </xf>
    <xf numFmtId="176" fontId="0" fillId="2" borderId="5" xfId="0" applyNumberFormat="1" applyFill="1" applyBorder="1" applyAlignment="1">
      <alignment vertical="center" shrinkToFit="1"/>
    </xf>
    <xf numFmtId="177" fontId="0" fillId="0" borderId="0" xfId="0" applyNumberFormat="1" applyAlignment="1">
      <alignment vertical="center" shrinkToFit="1"/>
    </xf>
    <xf numFmtId="0" fontId="2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5" xfId="0" applyBorder="1" applyAlignment="1">
      <alignment horizontal="right" vertical="center" shrinkToFit="1"/>
    </xf>
    <xf numFmtId="0" fontId="0" fillId="0" borderId="0" xfId="0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6"/>
  <sheetViews>
    <sheetView tabSelected="1" zoomScaleNormal="100" workbookViewId="0"/>
  </sheetViews>
  <sheetFormatPr defaultColWidth="9" defaultRowHeight="13.5" x14ac:dyDescent="0.15"/>
  <cols>
    <col min="1" max="1" width="3.5" style="1" customWidth="1"/>
    <col min="2" max="2" width="9" style="2"/>
    <col min="3" max="4" width="9.625" style="1" customWidth="1"/>
    <col min="5" max="16384" width="9" style="1"/>
  </cols>
  <sheetData>
    <row r="3" spans="2:11" ht="17.25" x14ac:dyDescent="0.15">
      <c r="B3" s="31" t="s">
        <v>39</v>
      </c>
      <c r="C3" s="32"/>
      <c r="D3" s="32"/>
      <c r="E3" s="32"/>
      <c r="F3" s="32"/>
      <c r="G3" s="32"/>
      <c r="H3" s="32"/>
      <c r="I3" s="32"/>
    </row>
    <row r="4" spans="2:11" ht="6" customHeight="1" thickBot="1" x14ac:dyDescent="0.2">
      <c r="K4" s="22"/>
    </row>
    <row r="5" spans="2:11" ht="21" customHeight="1" x14ac:dyDescent="0.15">
      <c r="B5" s="33" t="s">
        <v>15</v>
      </c>
      <c r="C5" s="5" t="s">
        <v>38</v>
      </c>
      <c r="D5" s="5" t="s">
        <v>40</v>
      </c>
      <c r="E5" s="6" t="s">
        <v>8</v>
      </c>
      <c r="F5" s="6" t="s">
        <v>10</v>
      </c>
      <c r="G5" s="6" t="s">
        <v>9</v>
      </c>
      <c r="H5" s="6" t="s">
        <v>11</v>
      </c>
      <c r="I5" s="6" t="s">
        <v>12</v>
      </c>
      <c r="J5" s="6" t="s">
        <v>14</v>
      </c>
      <c r="K5" s="7" t="s">
        <v>13</v>
      </c>
    </row>
    <row r="6" spans="2:11" ht="14.25" thickBot="1" x14ac:dyDescent="0.2">
      <c r="B6" s="34"/>
      <c r="C6" s="23" t="s">
        <v>18</v>
      </c>
      <c r="D6" s="23" t="s">
        <v>18</v>
      </c>
      <c r="E6" s="23" t="s">
        <v>18</v>
      </c>
      <c r="F6" s="23" t="s">
        <v>18</v>
      </c>
      <c r="G6" s="23" t="s">
        <v>18</v>
      </c>
      <c r="H6" s="23" t="s">
        <v>18</v>
      </c>
      <c r="I6" s="24" t="s">
        <v>19</v>
      </c>
      <c r="J6" s="24" t="s">
        <v>19</v>
      </c>
      <c r="K6" s="25" t="s">
        <v>19</v>
      </c>
    </row>
    <row r="7" spans="2:11" ht="24" customHeight="1" thickTop="1" thickBot="1" x14ac:dyDescent="0.2">
      <c r="B7" s="18" t="s">
        <v>0</v>
      </c>
      <c r="C7" s="19">
        <v>1985513</v>
      </c>
      <c r="D7" s="19">
        <v>1969278</v>
      </c>
      <c r="E7" s="19">
        <f>D7-C7</f>
        <v>-16235</v>
      </c>
      <c r="F7" s="19">
        <v>3123</v>
      </c>
      <c r="G7" s="19">
        <v>-18592</v>
      </c>
      <c r="H7" s="19">
        <v>-766</v>
      </c>
      <c r="I7" s="20">
        <f>E7/C7*100</f>
        <v>-0.81767281302111849</v>
      </c>
      <c r="J7" s="20">
        <f>F7/C7*100</f>
        <v>0.15728932522728384</v>
      </c>
      <c r="K7" s="21">
        <f>G7/C7*100</f>
        <v>-0.93638268800053193</v>
      </c>
    </row>
    <row r="8" spans="2:11" ht="24" customHeight="1" thickTop="1" thickBot="1" x14ac:dyDescent="0.2">
      <c r="B8" s="18" t="s">
        <v>1</v>
      </c>
      <c r="C8" s="19">
        <f>SUM(C9:C14)</f>
        <v>186914</v>
      </c>
      <c r="D8" s="19">
        <f>SUM(D9:D14)</f>
        <v>184838</v>
      </c>
      <c r="E8" s="19">
        <f>D8-C8</f>
        <v>-2076</v>
      </c>
      <c r="F8" s="19">
        <f>SUM(F9:F14)</f>
        <v>-77</v>
      </c>
      <c r="G8" s="19">
        <f t="shared" ref="G8:H8" si="0">SUM(G9:G14)</f>
        <v>-1971</v>
      </c>
      <c r="H8" s="19">
        <f t="shared" si="0"/>
        <v>-28</v>
      </c>
      <c r="I8" s="20">
        <f>E8/C8*100</f>
        <v>-1.1106712177792994</v>
      </c>
      <c r="J8" s="20">
        <f t="shared" ref="J8:J14" si="1">F8/C8*100</f>
        <v>-4.1195416073702341E-2</v>
      </c>
      <c r="K8" s="21">
        <f t="shared" ref="K7:K14" si="2">G8/C8*100</f>
        <v>-1.054495650406069</v>
      </c>
    </row>
    <row r="9" spans="2:11" ht="24" customHeight="1" thickTop="1" x14ac:dyDescent="0.15">
      <c r="B9" s="14" t="s">
        <v>2</v>
      </c>
      <c r="C9" s="15">
        <v>45301</v>
      </c>
      <c r="D9" s="15">
        <v>44601</v>
      </c>
      <c r="E9" s="15">
        <f>D9-C9</f>
        <v>-700</v>
      </c>
      <c r="F9" s="15">
        <v>-184</v>
      </c>
      <c r="G9" s="15">
        <v>-512</v>
      </c>
      <c r="H9" s="15">
        <v>-4</v>
      </c>
      <c r="I9" s="16">
        <f t="shared" ref="I9:I14" si="3">E9/C9*100</f>
        <v>-1.5452197523233484</v>
      </c>
      <c r="J9" s="16">
        <f t="shared" si="1"/>
        <v>-0.40617204918213723</v>
      </c>
      <c r="K9" s="17">
        <f t="shared" si="2"/>
        <v>-1.1302178759850776</v>
      </c>
    </row>
    <row r="10" spans="2:11" ht="24" customHeight="1" x14ac:dyDescent="0.15">
      <c r="B10" s="8" t="s">
        <v>3</v>
      </c>
      <c r="C10" s="3">
        <v>47032</v>
      </c>
      <c r="D10" s="3">
        <v>46542</v>
      </c>
      <c r="E10" s="3">
        <f>D10-C10</f>
        <v>-490</v>
      </c>
      <c r="F10" s="3">
        <v>-32</v>
      </c>
      <c r="G10" s="3">
        <v>-433</v>
      </c>
      <c r="H10" s="3">
        <v>-25</v>
      </c>
      <c r="I10" s="4">
        <f t="shared" si="3"/>
        <v>-1.0418438509950672</v>
      </c>
      <c r="J10" s="4">
        <f t="shared" si="1"/>
        <v>-6.8038782105800305E-2</v>
      </c>
      <c r="K10" s="9">
        <f t="shared" si="2"/>
        <v>-0.92064977036911044</v>
      </c>
    </row>
    <row r="11" spans="2:11" ht="24" customHeight="1" x14ac:dyDescent="0.15">
      <c r="B11" s="26" t="s">
        <v>27</v>
      </c>
      <c r="C11" s="27">
        <v>55078</v>
      </c>
      <c r="D11" s="27">
        <v>54739</v>
      </c>
      <c r="E11" s="27">
        <f t="shared" ref="E11:E14" si="4">D11-C11</f>
        <v>-339</v>
      </c>
      <c r="F11" s="27">
        <v>125</v>
      </c>
      <c r="G11" s="27">
        <v>-460</v>
      </c>
      <c r="H11" s="27">
        <v>-4</v>
      </c>
      <c r="I11" s="28">
        <f t="shared" si="3"/>
        <v>-0.61549075856058677</v>
      </c>
      <c r="J11" s="28">
        <f t="shared" si="1"/>
        <v>0.22695086967573258</v>
      </c>
      <c r="K11" s="29">
        <f t="shared" si="2"/>
        <v>-0.83517920040669591</v>
      </c>
    </row>
    <row r="12" spans="2:11" ht="24" customHeight="1" x14ac:dyDescent="0.15">
      <c r="B12" s="8" t="s">
        <v>5</v>
      </c>
      <c r="C12" s="3">
        <v>17991</v>
      </c>
      <c r="D12" s="3">
        <v>17622</v>
      </c>
      <c r="E12" s="3">
        <f t="shared" si="4"/>
        <v>-369</v>
      </c>
      <c r="F12" s="3">
        <v>-74</v>
      </c>
      <c r="G12" s="3">
        <v>-292</v>
      </c>
      <c r="H12" s="3">
        <v>-3</v>
      </c>
      <c r="I12" s="4">
        <f t="shared" si="3"/>
        <v>-2.0510255127563779</v>
      </c>
      <c r="J12" s="4">
        <f t="shared" si="1"/>
        <v>-0.41131676949585905</v>
      </c>
      <c r="K12" s="9">
        <f t="shared" si="2"/>
        <v>-1.6230337390917682</v>
      </c>
    </row>
    <row r="13" spans="2:11" ht="24" customHeight="1" x14ac:dyDescent="0.15">
      <c r="B13" s="8" t="s">
        <v>6</v>
      </c>
      <c r="C13" s="3">
        <v>13796</v>
      </c>
      <c r="D13" s="3">
        <v>13662</v>
      </c>
      <c r="E13" s="3">
        <f t="shared" si="4"/>
        <v>-134</v>
      </c>
      <c r="F13" s="3">
        <v>57</v>
      </c>
      <c r="G13" s="3">
        <v>-195</v>
      </c>
      <c r="H13" s="3">
        <v>4</v>
      </c>
      <c r="I13" s="4">
        <f t="shared" si="3"/>
        <v>-0.97129602783415492</v>
      </c>
      <c r="J13" s="4">
        <f t="shared" si="1"/>
        <v>0.41316323572049868</v>
      </c>
      <c r="K13" s="9">
        <f t="shared" si="2"/>
        <v>-1.413453174833285</v>
      </c>
    </row>
    <row r="14" spans="2:11" ht="24" customHeight="1" thickBot="1" x14ac:dyDescent="0.2">
      <c r="B14" s="10" t="s">
        <v>7</v>
      </c>
      <c r="C14" s="11">
        <v>7716</v>
      </c>
      <c r="D14" s="11">
        <v>7672</v>
      </c>
      <c r="E14" s="11">
        <f t="shared" si="4"/>
        <v>-44</v>
      </c>
      <c r="F14" s="11">
        <v>31</v>
      </c>
      <c r="G14" s="11">
        <v>-79</v>
      </c>
      <c r="H14" s="11">
        <v>4</v>
      </c>
      <c r="I14" s="12">
        <f t="shared" si="3"/>
        <v>-0.57024364955935725</v>
      </c>
      <c r="J14" s="12">
        <f t="shared" si="1"/>
        <v>0.40176257128045623</v>
      </c>
      <c r="K14" s="13">
        <f t="shared" si="2"/>
        <v>-1.0238465526179368</v>
      </c>
    </row>
    <row r="15" spans="2:11" x14ac:dyDescent="0.15">
      <c r="E15" s="30"/>
      <c r="I15" s="35" t="s">
        <v>16</v>
      </c>
      <c r="J15" s="35"/>
      <c r="K15" s="35"/>
    </row>
    <row r="16" spans="2:11" x14ac:dyDescent="0.15">
      <c r="B16" s="36" t="s">
        <v>34</v>
      </c>
      <c r="C16" s="36"/>
      <c r="D16" s="36"/>
      <c r="E16" s="36"/>
      <c r="F16" s="36"/>
      <c r="G16" s="36"/>
      <c r="H16" s="36"/>
      <c r="I16" s="36"/>
      <c r="K16" s="22" t="s">
        <v>17</v>
      </c>
    </row>
  </sheetData>
  <mergeCells count="4">
    <mergeCell ref="B3:I3"/>
    <mergeCell ref="B5:B6"/>
    <mergeCell ref="I15:K15"/>
    <mergeCell ref="B16:I16"/>
  </mergeCells>
  <phoneticPr fontId="1"/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6"/>
  <sheetViews>
    <sheetView zoomScaleNormal="100" workbookViewId="0"/>
  </sheetViews>
  <sheetFormatPr defaultColWidth="9" defaultRowHeight="13.5" x14ac:dyDescent="0.15"/>
  <cols>
    <col min="1" max="1" width="3.5" style="1" customWidth="1"/>
    <col min="2" max="2" width="9" style="2"/>
    <col min="3" max="4" width="9.625" style="1" customWidth="1"/>
    <col min="5" max="16384" width="9" style="1"/>
  </cols>
  <sheetData>
    <row r="3" spans="2:11" ht="17.25" x14ac:dyDescent="0.15">
      <c r="B3" s="31" t="s">
        <v>37</v>
      </c>
      <c r="C3" s="32"/>
      <c r="D3" s="32"/>
      <c r="E3" s="32"/>
      <c r="F3" s="32"/>
      <c r="G3" s="32"/>
      <c r="H3" s="32"/>
      <c r="I3" s="32"/>
    </row>
    <row r="4" spans="2:11" ht="6" customHeight="1" thickBot="1" x14ac:dyDescent="0.2">
      <c r="K4" s="22"/>
    </row>
    <row r="5" spans="2:11" ht="21" customHeight="1" x14ac:dyDescent="0.15">
      <c r="B5" s="33" t="s">
        <v>15</v>
      </c>
      <c r="C5" s="5" t="s">
        <v>36</v>
      </c>
      <c r="D5" s="5" t="s">
        <v>38</v>
      </c>
      <c r="E5" s="6" t="s">
        <v>8</v>
      </c>
      <c r="F5" s="6" t="s">
        <v>10</v>
      </c>
      <c r="G5" s="6" t="s">
        <v>9</v>
      </c>
      <c r="H5" s="6" t="s">
        <v>11</v>
      </c>
      <c r="I5" s="6" t="s">
        <v>12</v>
      </c>
      <c r="J5" s="6" t="s">
        <v>14</v>
      </c>
      <c r="K5" s="7" t="s">
        <v>13</v>
      </c>
    </row>
    <row r="6" spans="2:11" ht="14.25" thickBot="1" x14ac:dyDescent="0.2">
      <c r="B6" s="34"/>
      <c r="C6" s="23" t="s">
        <v>18</v>
      </c>
      <c r="D6" s="23" t="s">
        <v>18</v>
      </c>
      <c r="E6" s="23" t="s">
        <v>18</v>
      </c>
      <c r="F6" s="23" t="s">
        <v>18</v>
      </c>
      <c r="G6" s="23" t="s">
        <v>18</v>
      </c>
      <c r="H6" s="23" t="s">
        <v>18</v>
      </c>
      <c r="I6" s="24" t="s">
        <v>19</v>
      </c>
      <c r="J6" s="24" t="s">
        <v>19</v>
      </c>
      <c r="K6" s="25" t="s">
        <v>19</v>
      </c>
    </row>
    <row r="7" spans="2:11" ht="24" customHeight="1" thickTop="1" thickBot="1" x14ac:dyDescent="0.2">
      <c r="B7" s="18" t="s">
        <v>0</v>
      </c>
      <c r="C7" s="19">
        <v>2000991</v>
      </c>
      <c r="D7" s="19">
        <v>1985513</v>
      </c>
      <c r="E7" s="19">
        <f>D7-C7</f>
        <v>-15478</v>
      </c>
      <c r="F7" s="19">
        <v>3401</v>
      </c>
      <c r="G7" s="19">
        <v>-18139</v>
      </c>
      <c r="H7" s="19">
        <v>-740</v>
      </c>
      <c r="I7" s="20">
        <f>E7/C7*100</f>
        <v>-0.77351672246401904</v>
      </c>
      <c r="J7" s="20">
        <f>F7/C7*100</f>
        <v>0.16996578195504128</v>
      </c>
      <c r="K7" s="21">
        <f t="shared" ref="K7:K14" si="0">G7/C7*100</f>
        <v>-0.90650082883931005</v>
      </c>
    </row>
    <row r="8" spans="2:11" ht="24" customHeight="1" thickTop="1" thickBot="1" x14ac:dyDescent="0.2">
      <c r="B8" s="18" t="s">
        <v>1</v>
      </c>
      <c r="C8" s="19">
        <f>SUM(C9:C14)</f>
        <v>188604</v>
      </c>
      <c r="D8" s="19">
        <f>SUM(D9:D14)</f>
        <v>186914</v>
      </c>
      <c r="E8" s="19">
        <f>D8-C8</f>
        <v>-1690</v>
      </c>
      <c r="F8" s="19">
        <f>SUM(F9:F14)</f>
        <v>120</v>
      </c>
      <c r="G8" s="19">
        <f t="shared" ref="G8:H8" si="1">SUM(G9:G14)</f>
        <v>-1775</v>
      </c>
      <c r="H8" s="19">
        <f t="shared" si="1"/>
        <v>-35</v>
      </c>
      <c r="I8" s="20">
        <f>E8/C8*100</f>
        <v>-0.8960573476702508</v>
      </c>
      <c r="J8" s="20">
        <f t="shared" ref="J8:J14" si="2">F8/C8*100</f>
        <v>6.3625373799071072E-2</v>
      </c>
      <c r="K8" s="21">
        <f t="shared" si="0"/>
        <v>-0.94112532077792621</v>
      </c>
    </row>
    <row r="9" spans="2:11" ht="24" customHeight="1" thickTop="1" x14ac:dyDescent="0.15">
      <c r="B9" s="14" t="s">
        <v>2</v>
      </c>
      <c r="C9" s="15">
        <v>45872</v>
      </c>
      <c r="D9" s="15">
        <v>45301</v>
      </c>
      <c r="E9" s="15">
        <f>D9-C9</f>
        <v>-571</v>
      </c>
      <c r="F9" s="15">
        <v>-102</v>
      </c>
      <c r="G9" s="15">
        <v>-471</v>
      </c>
      <c r="H9" s="15">
        <v>2</v>
      </c>
      <c r="I9" s="16">
        <f t="shared" ref="I9:I14" si="3">E9/C9*100</f>
        <v>-1.2447680502267178</v>
      </c>
      <c r="J9" s="16">
        <f t="shared" si="2"/>
        <v>-0.22235786536449251</v>
      </c>
      <c r="K9" s="17">
        <f t="shared" si="0"/>
        <v>-1.0267701430066272</v>
      </c>
    </row>
    <row r="10" spans="2:11" ht="24" customHeight="1" x14ac:dyDescent="0.15">
      <c r="B10" s="8" t="s">
        <v>3</v>
      </c>
      <c r="C10" s="3">
        <v>47481</v>
      </c>
      <c r="D10" s="3">
        <v>47032</v>
      </c>
      <c r="E10" s="3">
        <f>D10-C10</f>
        <v>-449</v>
      </c>
      <c r="F10" s="3">
        <v>-62</v>
      </c>
      <c r="G10" s="3">
        <v>-362</v>
      </c>
      <c r="H10" s="3">
        <v>-25</v>
      </c>
      <c r="I10" s="4">
        <f t="shared" si="3"/>
        <v>-0.94564141446052108</v>
      </c>
      <c r="J10" s="4">
        <f t="shared" si="2"/>
        <v>-0.13057854720835702</v>
      </c>
      <c r="K10" s="9">
        <f t="shared" si="0"/>
        <v>-0.76241022724879426</v>
      </c>
    </row>
    <row r="11" spans="2:11" ht="24" customHeight="1" x14ac:dyDescent="0.15">
      <c r="B11" s="26" t="s">
        <v>27</v>
      </c>
      <c r="C11" s="27">
        <v>55290</v>
      </c>
      <c r="D11" s="27">
        <v>55078</v>
      </c>
      <c r="E11" s="27">
        <f t="shared" ref="E11:E14" si="4">D11-C11</f>
        <v>-212</v>
      </c>
      <c r="F11" s="27">
        <v>208</v>
      </c>
      <c r="G11" s="27">
        <v>-418</v>
      </c>
      <c r="H11" s="27">
        <v>-2</v>
      </c>
      <c r="I11" s="28">
        <f t="shared" si="3"/>
        <v>-0.38343280882618919</v>
      </c>
      <c r="J11" s="28">
        <f t="shared" si="2"/>
        <v>0.37619822752758181</v>
      </c>
      <c r="K11" s="29">
        <f t="shared" si="0"/>
        <v>-0.75601374570446733</v>
      </c>
    </row>
    <row r="12" spans="2:11" ht="24" customHeight="1" x14ac:dyDescent="0.15">
      <c r="B12" s="8" t="s">
        <v>5</v>
      </c>
      <c r="C12" s="3">
        <v>18344</v>
      </c>
      <c r="D12" s="3">
        <v>17991</v>
      </c>
      <c r="E12" s="3">
        <f t="shared" si="4"/>
        <v>-353</v>
      </c>
      <c r="F12" s="3">
        <v>-83</v>
      </c>
      <c r="G12" s="3">
        <v>-267</v>
      </c>
      <c r="H12" s="3">
        <v>-3</v>
      </c>
      <c r="I12" s="4">
        <f t="shared" si="3"/>
        <v>-1.9243349324029657</v>
      </c>
      <c r="J12" s="4">
        <f t="shared" si="2"/>
        <v>-0.45246402093327515</v>
      </c>
      <c r="K12" s="9">
        <f t="shared" si="0"/>
        <v>-1.4555167902311383</v>
      </c>
    </row>
    <row r="13" spans="2:11" ht="24" customHeight="1" x14ac:dyDescent="0.15">
      <c r="B13" s="8" t="s">
        <v>6</v>
      </c>
      <c r="C13" s="3">
        <v>13898</v>
      </c>
      <c r="D13" s="3">
        <v>13796</v>
      </c>
      <c r="E13" s="3">
        <f t="shared" si="4"/>
        <v>-102</v>
      </c>
      <c r="F13" s="3">
        <v>85</v>
      </c>
      <c r="G13" s="3">
        <v>-180</v>
      </c>
      <c r="H13" s="3">
        <v>-7</v>
      </c>
      <c r="I13" s="4">
        <f t="shared" si="3"/>
        <v>-0.73391854943157286</v>
      </c>
      <c r="J13" s="4">
        <f t="shared" si="2"/>
        <v>0.61159879119297733</v>
      </c>
      <c r="K13" s="9">
        <f t="shared" si="0"/>
        <v>-1.2951503813498344</v>
      </c>
    </row>
    <row r="14" spans="2:11" ht="24" customHeight="1" thickBot="1" x14ac:dyDescent="0.2">
      <c r="B14" s="10" t="s">
        <v>7</v>
      </c>
      <c r="C14" s="11">
        <v>7719</v>
      </c>
      <c r="D14" s="11">
        <v>7716</v>
      </c>
      <c r="E14" s="11">
        <f t="shared" si="4"/>
        <v>-3</v>
      </c>
      <c r="F14" s="11">
        <v>74</v>
      </c>
      <c r="G14" s="11">
        <v>-77</v>
      </c>
      <c r="H14" s="11">
        <v>0</v>
      </c>
      <c r="I14" s="12">
        <f t="shared" si="3"/>
        <v>-3.8865137971239798E-2</v>
      </c>
      <c r="J14" s="12">
        <f t="shared" si="2"/>
        <v>0.9586734032905817</v>
      </c>
      <c r="K14" s="13">
        <f t="shared" si="0"/>
        <v>-0.99753854126182151</v>
      </c>
    </row>
    <row r="15" spans="2:11" x14ac:dyDescent="0.15">
      <c r="E15" s="30"/>
      <c r="I15" s="35" t="s">
        <v>16</v>
      </c>
      <c r="J15" s="35"/>
      <c r="K15" s="35"/>
    </row>
    <row r="16" spans="2:11" x14ac:dyDescent="0.15">
      <c r="B16" s="36" t="s">
        <v>34</v>
      </c>
      <c r="C16" s="36"/>
      <c r="D16" s="36"/>
      <c r="E16" s="36"/>
      <c r="F16" s="36"/>
      <c r="G16" s="36"/>
      <c r="H16" s="36"/>
      <c r="I16" s="36"/>
      <c r="K16" s="22" t="s">
        <v>17</v>
      </c>
    </row>
  </sheetData>
  <mergeCells count="4">
    <mergeCell ref="B3:I3"/>
    <mergeCell ref="B5:B6"/>
    <mergeCell ref="I15:K15"/>
    <mergeCell ref="B16:I16"/>
  </mergeCells>
  <phoneticPr fontId="1"/>
  <pageMargins left="0.7" right="0.7" top="0.75" bottom="0.75" header="0.3" footer="0.3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6"/>
  <sheetViews>
    <sheetView zoomScaleNormal="100" workbookViewId="0"/>
  </sheetViews>
  <sheetFormatPr defaultColWidth="9" defaultRowHeight="13.5" x14ac:dyDescent="0.15"/>
  <cols>
    <col min="1" max="1" width="3.5" style="1" customWidth="1"/>
    <col min="2" max="2" width="9" style="2"/>
    <col min="3" max="4" width="9.625" style="1" customWidth="1"/>
    <col min="5" max="16384" width="9" style="1"/>
  </cols>
  <sheetData>
    <row r="3" spans="2:11" ht="17.25" x14ac:dyDescent="0.15">
      <c r="B3" s="31" t="s">
        <v>35</v>
      </c>
      <c r="C3" s="32"/>
      <c r="D3" s="32"/>
      <c r="E3" s="32"/>
      <c r="F3" s="32"/>
      <c r="G3" s="32"/>
      <c r="H3" s="32"/>
      <c r="I3" s="32"/>
    </row>
    <row r="4" spans="2:11" ht="6" customHeight="1" thickBot="1" x14ac:dyDescent="0.2">
      <c r="K4" s="22"/>
    </row>
    <row r="5" spans="2:11" ht="21" customHeight="1" x14ac:dyDescent="0.15">
      <c r="B5" s="33" t="s">
        <v>15</v>
      </c>
      <c r="C5" s="5" t="s">
        <v>33</v>
      </c>
      <c r="D5" s="5" t="s">
        <v>36</v>
      </c>
      <c r="E5" s="6" t="s">
        <v>8</v>
      </c>
      <c r="F5" s="6" t="s">
        <v>10</v>
      </c>
      <c r="G5" s="6" t="s">
        <v>9</v>
      </c>
      <c r="H5" s="6" t="s">
        <v>11</v>
      </c>
      <c r="I5" s="6" t="s">
        <v>12</v>
      </c>
      <c r="J5" s="6" t="s">
        <v>14</v>
      </c>
      <c r="K5" s="7" t="s">
        <v>13</v>
      </c>
    </row>
    <row r="6" spans="2:11" ht="14.25" thickBot="1" x14ac:dyDescent="0.2">
      <c r="B6" s="34"/>
      <c r="C6" s="23" t="s">
        <v>18</v>
      </c>
      <c r="D6" s="23" t="s">
        <v>18</v>
      </c>
      <c r="E6" s="23" t="s">
        <v>18</v>
      </c>
      <c r="F6" s="23" t="s">
        <v>18</v>
      </c>
      <c r="G6" s="23" t="s">
        <v>18</v>
      </c>
      <c r="H6" s="23" t="s">
        <v>18</v>
      </c>
      <c r="I6" s="24" t="s">
        <v>19</v>
      </c>
      <c r="J6" s="24" t="s">
        <v>19</v>
      </c>
      <c r="K6" s="25" t="s">
        <v>19</v>
      </c>
    </row>
    <row r="7" spans="2:11" ht="24" customHeight="1" thickTop="1" thickBot="1" x14ac:dyDescent="0.2">
      <c r="B7" s="18" t="s">
        <v>0</v>
      </c>
      <c r="C7" s="19">
        <v>2016467</v>
      </c>
      <c r="D7" s="19">
        <v>2000991</v>
      </c>
      <c r="E7" s="19">
        <v>-15476</v>
      </c>
      <c r="F7" s="19">
        <v>2288</v>
      </c>
      <c r="G7" s="19">
        <v>-17239</v>
      </c>
      <c r="H7" s="19">
        <v>-525</v>
      </c>
      <c r="I7" s="20">
        <f>E7/C7*100</f>
        <v>-0.76748094563412139</v>
      </c>
      <c r="J7" s="20">
        <f>F7/C7*100</f>
        <v>0.1134657795044501</v>
      </c>
      <c r="K7" s="21">
        <f t="shared" ref="K7:K14" si="0">G7/C7*100</f>
        <v>-0.85491108954423756</v>
      </c>
    </row>
    <row r="8" spans="2:11" ht="24" customHeight="1" thickTop="1" thickBot="1" x14ac:dyDescent="0.2">
      <c r="B8" s="18" t="s">
        <v>1</v>
      </c>
      <c r="C8" s="19">
        <f>SUM(C9:C14)</f>
        <v>190277</v>
      </c>
      <c r="D8" s="19">
        <f>SUM(D9:D14)</f>
        <v>188604</v>
      </c>
      <c r="E8" s="19">
        <f>D8-C8</f>
        <v>-1673</v>
      </c>
      <c r="F8" s="19">
        <f>SUM(F9:F14)</f>
        <v>43</v>
      </c>
      <c r="G8" s="19">
        <f t="shared" ref="G8:H8" si="1">SUM(G9:G14)</f>
        <v>-1699</v>
      </c>
      <c r="H8" s="19">
        <f t="shared" si="1"/>
        <v>-17</v>
      </c>
      <c r="I8" s="20">
        <f>E8/C8*100</f>
        <v>-0.87924446990440253</v>
      </c>
      <c r="J8" s="20">
        <f t="shared" ref="J8:J14" si="2">F8/C8*100</f>
        <v>2.2598632519957747E-2</v>
      </c>
      <c r="K8" s="21">
        <f t="shared" si="0"/>
        <v>-0.89290875933507463</v>
      </c>
    </row>
    <row r="9" spans="2:11" ht="24" customHeight="1" thickTop="1" x14ac:dyDescent="0.15">
      <c r="B9" s="14" t="s">
        <v>2</v>
      </c>
      <c r="C9" s="15">
        <v>46524</v>
      </c>
      <c r="D9" s="15">
        <v>45872</v>
      </c>
      <c r="E9" s="15">
        <v>-652</v>
      </c>
      <c r="F9" s="15">
        <v>-122</v>
      </c>
      <c r="G9" s="15">
        <v>-534</v>
      </c>
      <c r="H9" s="15">
        <v>4</v>
      </c>
      <c r="I9" s="16">
        <f t="shared" ref="I9:I14" si="3">E9/C9*100</f>
        <v>-1.4014272203593845</v>
      </c>
      <c r="J9" s="16">
        <f t="shared" si="2"/>
        <v>-0.26223024675436335</v>
      </c>
      <c r="K9" s="17">
        <f t="shared" si="0"/>
        <v>-1.1477946866133608</v>
      </c>
    </row>
    <row r="10" spans="2:11" ht="24" customHeight="1" x14ac:dyDescent="0.15">
      <c r="B10" s="8" t="s">
        <v>3</v>
      </c>
      <c r="C10" s="3">
        <v>47862</v>
      </c>
      <c r="D10" s="3">
        <v>47481</v>
      </c>
      <c r="E10" s="3">
        <v>-381</v>
      </c>
      <c r="F10" s="3">
        <v>-39</v>
      </c>
      <c r="G10" s="3">
        <v>-318</v>
      </c>
      <c r="H10" s="3">
        <v>-24</v>
      </c>
      <c r="I10" s="4">
        <f t="shared" si="3"/>
        <v>-0.79603861100664397</v>
      </c>
      <c r="J10" s="4">
        <f t="shared" si="2"/>
        <v>-8.1484267268396651E-2</v>
      </c>
      <c r="K10" s="9">
        <f t="shared" si="0"/>
        <v>-0.66441017926538792</v>
      </c>
    </row>
    <row r="11" spans="2:11" ht="24" customHeight="1" x14ac:dyDescent="0.15">
      <c r="B11" s="26" t="s">
        <v>27</v>
      </c>
      <c r="C11" s="27">
        <v>55657</v>
      </c>
      <c r="D11" s="27">
        <v>55290</v>
      </c>
      <c r="E11" s="27">
        <v>-367</v>
      </c>
      <c r="F11" s="27">
        <v>26</v>
      </c>
      <c r="G11" s="27">
        <v>-406</v>
      </c>
      <c r="H11" s="27">
        <v>13</v>
      </c>
      <c r="I11" s="28">
        <f t="shared" si="3"/>
        <v>-0.65939594300806725</v>
      </c>
      <c r="J11" s="28">
        <f t="shared" si="2"/>
        <v>4.671469895969959E-2</v>
      </c>
      <c r="K11" s="29">
        <f t="shared" si="0"/>
        <v>-0.72946799144761665</v>
      </c>
    </row>
    <row r="12" spans="2:11" ht="24" customHeight="1" x14ac:dyDescent="0.15">
      <c r="B12" s="8" t="s">
        <v>5</v>
      </c>
      <c r="C12" s="3">
        <v>18629</v>
      </c>
      <c r="D12" s="3">
        <v>18344</v>
      </c>
      <c r="E12" s="3">
        <v>-285</v>
      </c>
      <c r="F12" s="3">
        <v>-32</v>
      </c>
      <c r="G12" s="3">
        <v>-251</v>
      </c>
      <c r="H12" s="3">
        <v>-2</v>
      </c>
      <c r="I12" s="4">
        <f t="shared" si="3"/>
        <v>-1.5298727790004831</v>
      </c>
      <c r="J12" s="4">
        <f t="shared" si="2"/>
        <v>-0.17177518922110688</v>
      </c>
      <c r="K12" s="9">
        <f t="shared" si="0"/>
        <v>-1.3473616404530571</v>
      </c>
    </row>
    <row r="13" spans="2:11" ht="24" customHeight="1" x14ac:dyDescent="0.15">
      <c r="B13" s="8" t="s">
        <v>6</v>
      </c>
      <c r="C13" s="3">
        <v>13915</v>
      </c>
      <c r="D13" s="3">
        <v>13898</v>
      </c>
      <c r="E13" s="3">
        <v>-17</v>
      </c>
      <c r="F13" s="3">
        <v>114</v>
      </c>
      <c r="G13" s="3">
        <v>-130</v>
      </c>
      <c r="H13" s="3">
        <v>-1</v>
      </c>
      <c r="I13" s="4">
        <f t="shared" si="3"/>
        <v>-0.12217031979877831</v>
      </c>
      <c r="J13" s="4">
        <f t="shared" si="2"/>
        <v>0.8192597915918074</v>
      </c>
      <c r="K13" s="9">
        <f t="shared" si="0"/>
        <v>-0.93424362199065769</v>
      </c>
    </row>
    <row r="14" spans="2:11" ht="24" customHeight="1" thickBot="1" x14ac:dyDescent="0.2">
      <c r="B14" s="10" t="s">
        <v>7</v>
      </c>
      <c r="C14" s="11">
        <v>7690</v>
      </c>
      <c r="D14" s="11">
        <v>7719</v>
      </c>
      <c r="E14" s="11">
        <v>29</v>
      </c>
      <c r="F14" s="11">
        <v>96</v>
      </c>
      <c r="G14" s="11">
        <v>-60</v>
      </c>
      <c r="H14" s="11">
        <v>-7</v>
      </c>
      <c r="I14" s="12">
        <f t="shared" si="3"/>
        <v>0.37711313394018203</v>
      </c>
      <c r="J14" s="12">
        <f t="shared" si="2"/>
        <v>1.2483745123537062</v>
      </c>
      <c r="K14" s="13">
        <f t="shared" si="0"/>
        <v>-0.78023407022106639</v>
      </c>
    </row>
    <row r="15" spans="2:11" x14ac:dyDescent="0.15">
      <c r="E15" s="30"/>
      <c r="I15" s="35" t="s">
        <v>16</v>
      </c>
      <c r="J15" s="35"/>
      <c r="K15" s="35"/>
    </row>
    <row r="16" spans="2:11" x14ac:dyDescent="0.15">
      <c r="B16" s="36" t="s">
        <v>34</v>
      </c>
      <c r="C16" s="36"/>
      <c r="D16" s="36"/>
      <c r="E16" s="36"/>
      <c r="F16" s="36"/>
      <c r="G16" s="36"/>
      <c r="H16" s="36"/>
      <c r="I16" s="36"/>
      <c r="K16" s="22" t="s">
        <v>17</v>
      </c>
    </row>
  </sheetData>
  <mergeCells count="4">
    <mergeCell ref="B3:I3"/>
    <mergeCell ref="B5:B6"/>
    <mergeCell ref="I15:K15"/>
    <mergeCell ref="B16:I16"/>
  </mergeCells>
  <phoneticPr fontId="1"/>
  <pageMargins left="0.7" right="0.7" top="0.75" bottom="0.75" header="0.3" footer="0.3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6"/>
  <sheetViews>
    <sheetView zoomScaleNormal="100" workbookViewId="0"/>
  </sheetViews>
  <sheetFormatPr defaultColWidth="9" defaultRowHeight="13.5" x14ac:dyDescent="0.15"/>
  <cols>
    <col min="1" max="1" width="3.5" style="1" customWidth="1"/>
    <col min="2" max="2" width="9" style="2"/>
    <col min="3" max="4" width="9.625" style="1" customWidth="1"/>
    <col min="5" max="16384" width="9" style="1"/>
  </cols>
  <sheetData>
    <row r="3" spans="2:11" ht="17.25" x14ac:dyDescent="0.15">
      <c r="B3" s="31" t="s">
        <v>32</v>
      </c>
      <c r="C3" s="32"/>
      <c r="D3" s="32"/>
      <c r="E3" s="32"/>
      <c r="F3" s="32"/>
      <c r="G3" s="32"/>
      <c r="H3" s="32"/>
      <c r="I3" s="32"/>
    </row>
    <row r="4" spans="2:11" ht="6" customHeight="1" thickBot="1" x14ac:dyDescent="0.2">
      <c r="K4" s="22"/>
    </row>
    <row r="5" spans="2:11" ht="21" customHeight="1" x14ac:dyDescent="0.15">
      <c r="B5" s="33" t="s">
        <v>15</v>
      </c>
      <c r="C5" s="5" t="s">
        <v>31</v>
      </c>
      <c r="D5" s="5" t="s">
        <v>33</v>
      </c>
      <c r="E5" s="6" t="s">
        <v>8</v>
      </c>
      <c r="F5" s="6" t="s">
        <v>10</v>
      </c>
      <c r="G5" s="6" t="s">
        <v>9</v>
      </c>
      <c r="H5" s="6" t="s">
        <v>11</v>
      </c>
      <c r="I5" s="6" t="s">
        <v>12</v>
      </c>
      <c r="J5" s="6" t="s">
        <v>14</v>
      </c>
      <c r="K5" s="7" t="s">
        <v>13</v>
      </c>
    </row>
    <row r="6" spans="2:11" ht="14.25" thickBot="1" x14ac:dyDescent="0.2">
      <c r="B6" s="34"/>
      <c r="C6" s="23" t="s">
        <v>18</v>
      </c>
      <c r="D6" s="23" t="s">
        <v>18</v>
      </c>
      <c r="E6" s="23" t="s">
        <v>18</v>
      </c>
      <c r="F6" s="23" t="s">
        <v>18</v>
      </c>
      <c r="G6" s="23" t="s">
        <v>18</v>
      </c>
      <c r="H6" s="23" t="s">
        <v>18</v>
      </c>
      <c r="I6" s="24" t="s">
        <v>19</v>
      </c>
      <c r="J6" s="24" t="s">
        <v>19</v>
      </c>
      <c r="K6" s="25" t="s">
        <v>19</v>
      </c>
    </row>
    <row r="7" spans="2:11" ht="24" customHeight="1" thickTop="1" thickBot="1" x14ac:dyDescent="0.2">
      <c r="B7" s="18" t="s">
        <v>0</v>
      </c>
      <c r="C7" s="19">
        <v>2029541</v>
      </c>
      <c r="D7" s="19">
        <v>2016467</v>
      </c>
      <c r="E7" s="19">
        <v>-13074</v>
      </c>
      <c r="F7" s="19">
        <v>3589</v>
      </c>
      <c r="G7" s="19">
        <v>-16186</v>
      </c>
      <c r="H7" s="19">
        <v>-477</v>
      </c>
      <c r="I7" s="20">
        <f>E7/C7*100</f>
        <v>-0.6441850645047329</v>
      </c>
      <c r="J7" s="20">
        <f>F7/C7*100</f>
        <v>0.17683801411255057</v>
      </c>
      <c r="K7" s="21">
        <f t="shared" ref="K7:K14" si="0">G7/C7*100</f>
        <v>-0.7975202274800065</v>
      </c>
    </row>
    <row r="8" spans="2:11" ht="24" customHeight="1" thickTop="1" thickBot="1" x14ac:dyDescent="0.2">
      <c r="B8" s="18" t="s">
        <v>1</v>
      </c>
      <c r="C8" s="19">
        <f>SUM(C9:C14)</f>
        <v>191695</v>
      </c>
      <c r="D8" s="19">
        <f>SUM(D9:D14)</f>
        <v>190277</v>
      </c>
      <c r="E8" s="19">
        <f>D8-C8</f>
        <v>-1418</v>
      </c>
      <c r="F8" s="19">
        <f>SUM(F9:F14)</f>
        <v>258</v>
      </c>
      <c r="G8" s="19">
        <f t="shared" ref="G8:H8" si="1">SUM(G9:G14)</f>
        <v>-1609</v>
      </c>
      <c r="H8" s="19">
        <f t="shared" si="1"/>
        <v>-67</v>
      </c>
      <c r="I8" s="20">
        <f t="shared" ref="I8:I14" si="2">E8/C8*100</f>
        <v>-0.73971673752575706</v>
      </c>
      <c r="J8" s="20">
        <f t="shared" ref="J8:J14" si="3">F8/C8*100</f>
        <v>0.13458879991653408</v>
      </c>
      <c r="K8" s="21">
        <f t="shared" si="0"/>
        <v>-0.83935418242520665</v>
      </c>
    </row>
    <row r="9" spans="2:11" ht="24" customHeight="1" thickTop="1" x14ac:dyDescent="0.15">
      <c r="B9" s="14" t="s">
        <v>2</v>
      </c>
      <c r="C9" s="15">
        <v>46930</v>
      </c>
      <c r="D9" s="15">
        <v>46524</v>
      </c>
      <c r="E9" s="15">
        <v>-406</v>
      </c>
      <c r="F9" s="15">
        <v>41</v>
      </c>
      <c r="G9" s="15">
        <v>-447</v>
      </c>
      <c r="H9" s="15">
        <v>0</v>
      </c>
      <c r="I9" s="16">
        <f t="shared" si="2"/>
        <v>-0.8651182612401449</v>
      </c>
      <c r="J9" s="16">
        <f t="shared" si="3"/>
        <v>8.7364159386320056E-2</v>
      </c>
      <c r="K9" s="17">
        <f t="shared" si="0"/>
        <v>-0.95248242062646493</v>
      </c>
    </row>
    <row r="10" spans="2:11" ht="24" customHeight="1" x14ac:dyDescent="0.15">
      <c r="B10" s="8" t="s">
        <v>3</v>
      </c>
      <c r="C10" s="3">
        <v>48113</v>
      </c>
      <c r="D10" s="3">
        <v>47862</v>
      </c>
      <c r="E10" s="3">
        <v>-251</v>
      </c>
      <c r="F10" s="3">
        <v>98</v>
      </c>
      <c r="G10" s="3">
        <v>-323</v>
      </c>
      <c r="H10" s="3">
        <v>-26</v>
      </c>
      <c r="I10" s="4">
        <f t="shared" si="2"/>
        <v>-0.52168852493089179</v>
      </c>
      <c r="J10" s="4">
        <f t="shared" si="3"/>
        <v>0.20368715316026856</v>
      </c>
      <c r="K10" s="9">
        <f t="shared" si="0"/>
        <v>-0.67133622929353809</v>
      </c>
    </row>
    <row r="11" spans="2:11" ht="24" customHeight="1" x14ac:dyDescent="0.15">
      <c r="B11" s="26" t="s">
        <v>27</v>
      </c>
      <c r="C11" s="27">
        <v>56116</v>
      </c>
      <c r="D11" s="27">
        <v>55657</v>
      </c>
      <c r="E11" s="27">
        <v>-459</v>
      </c>
      <c r="F11" s="27">
        <v>-33</v>
      </c>
      <c r="G11" s="27">
        <v>-403</v>
      </c>
      <c r="H11" s="27">
        <v>-23</v>
      </c>
      <c r="I11" s="28">
        <f t="shared" si="2"/>
        <v>-0.81794853517713306</v>
      </c>
      <c r="J11" s="28">
        <f t="shared" si="3"/>
        <v>-5.8806757431035715E-2</v>
      </c>
      <c r="K11" s="29">
        <f t="shared" si="0"/>
        <v>-0.71815524983961798</v>
      </c>
    </row>
    <row r="12" spans="2:11" ht="24" customHeight="1" x14ac:dyDescent="0.15">
      <c r="B12" s="8" t="s">
        <v>5</v>
      </c>
      <c r="C12" s="3">
        <v>18853</v>
      </c>
      <c r="D12" s="3">
        <v>18629</v>
      </c>
      <c r="E12" s="3">
        <v>-224</v>
      </c>
      <c r="F12" s="3">
        <v>-2</v>
      </c>
      <c r="G12" s="3">
        <v>-219</v>
      </c>
      <c r="H12" s="3">
        <v>-3</v>
      </c>
      <c r="I12" s="4">
        <f t="shared" si="2"/>
        <v>-1.18813981859651</v>
      </c>
      <c r="J12" s="4">
        <f t="shared" si="3"/>
        <v>-1.0608391237468838E-2</v>
      </c>
      <c r="K12" s="9">
        <f t="shared" si="0"/>
        <v>-1.1616188405028376</v>
      </c>
    </row>
    <row r="13" spans="2:11" ht="24" customHeight="1" x14ac:dyDescent="0.15">
      <c r="B13" s="8" t="s">
        <v>6</v>
      </c>
      <c r="C13" s="3">
        <v>14015</v>
      </c>
      <c r="D13" s="3">
        <v>13915</v>
      </c>
      <c r="E13" s="3">
        <v>-100</v>
      </c>
      <c r="F13" s="3">
        <v>57</v>
      </c>
      <c r="G13" s="3">
        <v>-144</v>
      </c>
      <c r="H13" s="3">
        <v>-13</v>
      </c>
      <c r="I13" s="4">
        <f t="shared" si="2"/>
        <v>-0.7135212272565109</v>
      </c>
      <c r="J13" s="4">
        <f t="shared" si="3"/>
        <v>0.4067070995362112</v>
      </c>
      <c r="K13" s="9">
        <f t="shared" si="0"/>
        <v>-1.0274705672493758</v>
      </c>
    </row>
    <row r="14" spans="2:11" ht="24" customHeight="1" thickBot="1" x14ac:dyDescent="0.2">
      <c r="B14" s="10" t="s">
        <v>7</v>
      </c>
      <c r="C14" s="11">
        <v>7668</v>
      </c>
      <c r="D14" s="11">
        <v>7690</v>
      </c>
      <c r="E14" s="11">
        <v>22</v>
      </c>
      <c r="F14" s="11">
        <v>97</v>
      </c>
      <c r="G14" s="11">
        <v>-73</v>
      </c>
      <c r="H14" s="11">
        <v>-2</v>
      </c>
      <c r="I14" s="12">
        <f t="shared" si="2"/>
        <v>0.28690662493479396</v>
      </c>
      <c r="J14" s="12">
        <f t="shared" si="3"/>
        <v>1.2649973917579551</v>
      </c>
      <c r="K14" s="13">
        <f t="shared" si="0"/>
        <v>-0.95200834637454346</v>
      </c>
    </row>
    <row r="15" spans="2:11" x14ac:dyDescent="0.15">
      <c r="E15" s="30"/>
      <c r="I15" s="35" t="s">
        <v>16</v>
      </c>
      <c r="J15" s="35"/>
      <c r="K15" s="35"/>
    </row>
    <row r="16" spans="2:11" x14ac:dyDescent="0.15">
      <c r="B16" s="36" t="s">
        <v>34</v>
      </c>
      <c r="C16" s="36"/>
      <c r="D16" s="36"/>
      <c r="E16" s="36"/>
      <c r="F16" s="36"/>
      <c r="G16" s="36"/>
      <c r="H16" s="36"/>
      <c r="I16" s="36"/>
      <c r="K16" s="22" t="s">
        <v>17</v>
      </c>
    </row>
  </sheetData>
  <mergeCells count="4">
    <mergeCell ref="B3:I3"/>
    <mergeCell ref="B5:B6"/>
    <mergeCell ref="I15:K15"/>
    <mergeCell ref="B16:I16"/>
  </mergeCells>
  <phoneticPr fontId="1"/>
  <pageMargins left="0.7" right="0.7" top="0.75" bottom="0.75" header="0.3" footer="0.3"/>
  <pageSetup paperSize="9" scale="94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6"/>
  <sheetViews>
    <sheetView zoomScaleNormal="100" workbookViewId="0"/>
  </sheetViews>
  <sheetFormatPr defaultColWidth="9" defaultRowHeight="13.5" x14ac:dyDescent="0.15"/>
  <cols>
    <col min="1" max="1" width="3.5" style="1" customWidth="1"/>
    <col min="2" max="2" width="9" style="2"/>
    <col min="3" max="4" width="9.625" style="1" customWidth="1"/>
    <col min="5" max="16384" width="9" style="1"/>
  </cols>
  <sheetData>
    <row r="3" spans="2:11" ht="17.25" x14ac:dyDescent="0.15">
      <c r="B3" s="31" t="s">
        <v>30</v>
      </c>
      <c r="C3" s="32"/>
      <c r="D3" s="32"/>
      <c r="E3" s="32"/>
      <c r="F3" s="32"/>
      <c r="G3" s="32"/>
      <c r="H3" s="32"/>
      <c r="I3" s="32"/>
    </row>
    <row r="4" spans="2:11" ht="6" customHeight="1" thickBot="1" x14ac:dyDescent="0.2">
      <c r="K4" s="22"/>
    </row>
    <row r="5" spans="2:11" ht="21" customHeight="1" x14ac:dyDescent="0.15">
      <c r="B5" s="33" t="s">
        <v>15</v>
      </c>
      <c r="C5" s="5" t="s">
        <v>29</v>
      </c>
      <c r="D5" s="5" t="s">
        <v>31</v>
      </c>
      <c r="E5" s="6" t="s">
        <v>8</v>
      </c>
      <c r="F5" s="6" t="s">
        <v>10</v>
      </c>
      <c r="G5" s="6" t="s">
        <v>9</v>
      </c>
      <c r="H5" s="6" t="s">
        <v>11</v>
      </c>
      <c r="I5" s="6" t="s">
        <v>12</v>
      </c>
      <c r="J5" s="6" t="s">
        <v>14</v>
      </c>
      <c r="K5" s="7" t="s">
        <v>13</v>
      </c>
    </row>
    <row r="6" spans="2:11" ht="14.25" thickBot="1" x14ac:dyDescent="0.2">
      <c r="B6" s="34"/>
      <c r="C6" s="23" t="s">
        <v>18</v>
      </c>
      <c r="D6" s="23" t="s">
        <v>18</v>
      </c>
      <c r="E6" s="23" t="s">
        <v>18</v>
      </c>
      <c r="F6" s="23" t="s">
        <v>18</v>
      </c>
      <c r="G6" s="23" t="s">
        <v>18</v>
      </c>
      <c r="H6" s="23" t="s">
        <v>18</v>
      </c>
      <c r="I6" s="24" t="s">
        <v>19</v>
      </c>
      <c r="J6" s="24" t="s">
        <v>19</v>
      </c>
      <c r="K6" s="25" t="s">
        <v>19</v>
      </c>
    </row>
    <row r="7" spans="2:11" ht="24" customHeight="1" thickTop="1" thickBot="1" x14ac:dyDescent="0.2">
      <c r="B7" s="18" t="s">
        <v>0</v>
      </c>
      <c r="C7" s="19">
        <v>2044780</v>
      </c>
      <c r="D7" s="19">
        <v>2029541</v>
      </c>
      <c r="E7" s="19">
        <v>-15239</v>
      </c>
      <c r="F7" s="19">
        <v>-1760</v>
      </c>
      <c r="G7" s="19">
        <v>-13479</v>
      </c>
      <c r="H7" s="19">
        <v>-431</v>
      </c>
      <c r="I7" s="20">
        <f>E7/C7*100</f>
        <v>-0.74526354913487025</v>
      </c>
      <c r="J7" s="20">
        <f>F7/C7*100</f>
        <v>-8.6072829350834809E-2</v>
      </c>
      <c r="K7" s="21">
        <f t="shared" ref="K7:K14" si="0">G7/C7*100</f>
        <v>-0.65919071978403543</v>
      </c>
    </row>
    <row r="8" spans="2:11" ht="24" customHeight="1" thickTop="1" thickBot="1" x14ac:dyDescent="0.2">
      <c r="B8" s="18" t="s">
        <v>1</v>
      </c>
      <c r="C8" s="19">
        <f>SUM(C9:C14)</f>
        <v>193484</v>
      </c>
      <c r="D8" s="19">
        <f>SUM(D9:D14)</f>
        <v>191695</v>
      </c>
      <c r="E8" s="19">
        <f>D8-C8</f>
        <v>-1789</v>
      </c>
      <c r="F8" s="19">
        <f>SUM(F9:F14)</f>
        <v>-439</v>
      </c>
      <c r="G8" s="19">
        <f t="shared" ref="G8:H8" si="1">SUM(G9:G14)</f>
        <v>-1350</v>
      </c>
      <c r="H8" s="19">
        <f t="shared" si="1"/>
        <v>2</v>
      </c>
      <c r="I8" s="20">
        <f t="shared" ref="I8:I14" si="2">E8/C8*100</f>
        <v>-0.92462425833660677</v>
      </c>
      <c r="J8" s="20">
        <f t="shared" ref="J8:J14" si="3">F8/C8*100</f>
        <v>-0.22689214612060948</v>
      </c>
      <c r="K8" s="21">
        <f t="shared" si="0"/>
        <v>-0.69773211221599718</v>
      </c>
    </row>
    <row r="9" spans="2:11" ht="24" customHeight="1" thickTop="1" x14ac:dyDescent="0.15">
      <c r="B9" s="14" t="s">
        <v>2</v>
      </c>
      <c r="C9" s="15">
        <v>47657</v>
      </c>
      <c r="D9" s="15">
        <v>46930</v>
      </c>
      <c r="E9" s="15">
        <v>-727</v>
      </c>
      <c r="F9" s="15">
        <v>-347</v>
      </c>
      <c r="G9" s="15">
        <v>-380</v>
      </c>
      <c r="H9" s="15">
        <v>13</v>
      </c>
      <c r="I9" s="16">
        <f t="shared" si="2"/>
        <v>-1.5254841891012862</v>
      </c>
      <c r="J9" s="16">
        <f t="shared" si="3"/>
        <v>-0.72811968860817933</v>
      </c>
      <c r="K9" s="17">
        <f t="shared" si="0"/>
        <v>-0.79736450049310692</v>
      </c>
    </row>
    <row r="10" spans="2:11" ht="24" customHeight="1" x14ac:dyDescent="0.15">
      <c r="B10" s="8" t="s">
        <v>3</v>
      </c>
      <c r="C10" s="3">
        <v>48669</v>
      </c>
      <c r="D10" s="3">
        <v>48113</v>
      </c>
      <c r="E10" s="3">
        <v>-556</v>
      </c>
      <c r="F10" s="3">
        <v>-287</v>
      </c>
      <c r="G10" s="3">
        <v>-269</v>
      </c>
      <c r="H10" s="3">
        <v>-6</v>
      </c>
      <c r="I10" s="4">
        <f t="shared" si="2"/>
        <v>-1.1424109802954652</v>
      </c>
      <c r="J10" s="4">
        <f t="shared" si="3"/>
        <v>-0.58969775421726356</v>
      </c>
      <c r="K10" s="9">
        <f t="shared" si="0"/>
        <v>-0.55271322607820172</v>
      </c>
    </row>
    <row r="11" spans="2:11" ht="24" customHeight="1" x14ac:dyDescent="0.15">
      <c r="B11" s="26" t="s">
        <v>27</v>
      </c>
      <c r="C11" s="27">
        <v>56337</v>
      </c>
      <c r="D11" s="27">
        <v>56116</v>
      </c>
      <c r="E11" s="27">
        <v>-221</v>
      </c>
      <c r="F11" s="27">
        <v>53</v>
      </c>
      <c r="G11" s="27">
        <v>-274</v>
      </c>
      <c r="H11" s="27">
        <v>-3</v>
      </c>
      <c r="I11" s="28">
        <f t="shared" si="2"/>
        <v>-0.39228215914940445</v>
      </c>
      <c r="J11" s="28">
        <f t="shared" si="3"/>
        <v>9.4076716900083429E-2</v>
      </c>
      <c r="K11" s="29">
        <f t="shared" si="0"/>
        <v>-0.48635887604948791</v>
      </c>
    </row>
    <row r="12" spans="2:11" ht="24" customHeight="1" x14ac:dyDescent="0.15">
      <c r="B12" s="8" t="s">
        <v>5</v>
      </c>
      <c r="C12" s="3">
        <v>19078</v>
      </c>
      <c r="D12" s="3">
        <v>18853</v>
      </c>
      <c r="E12" s="3">
        <v>-225</v>
      </c>
      <c r="F12" s="3">
        <v>-16</v>
      </c>
      <c r="G12" s="3">
        <v>-209</v>
      </c>
      <c r="H12" s="3">
        <v>7</v>
      </c>
      <c r="I12" s="4">
        <f t="shared" si="2"/>
        <v>-1.1793689065939825</v>
      </c>
      <c r="J12" s="4">
        <f t="shared" si="3"/>
        <v>-8.386623335779432E-2</v>
      </c>
      <c r="K12" s="9">
        <f t="shared" si="0"/>
        <v>-1.0955026732361883</v>
      </c>
    </row>
    <row r="13" spans="2:11" ht="24" customHeight="1" x14ac:dyDescent="0.15">
      <c r="B13" s="8" t="s">
        <v>6</v>
      </c>
      <c r="C13" s="3">
        <v>14081</v>
      </c>
      <c r="D13" s="3">
        <v>14015</v>
      </c>
      <c r="E13" s="3">
        <v>-66</v>
      </c>
      <c r="F13" s="3">
        <v>90</v>
      </c>
      <c r="G13" s="3">
        <v>-156</v>
      </c>
      <c r="H13" s="3">
        <v>-9</v>
      </c>
      <c r="I13" s="4">
        <f t="shared" si="2"/>
        <v>-0.4687167104609048</v>
      </c>
      <c r="J13" s="4">
        <f t="shared" si="3"/>
        <v>0.63915915062850659</v>
      </c>
      <c r="K13" s="9">
        <f t="shared" si="0"/>
        <v>-1.1078758610894113</v>
      </c>
    </row>
    <row r="14" spans="2:11" ht="24" customHeight="1" thickBot="1" x14ac:dyDescent="0.2">
      <c r="B14" s="10" t="s">
        <v>7</v>
      </c>
      <c r="C14" s="11">
        <v>7662</v>
      </c>
      <c r="D14" s="11">
        <v>7668</v>
      </c>
      <c r="E14" s="11">
        <v>6</v>
      </c>
      <c r="F14" s="11">
        <v>68</v>
      </c>
      <c r="G14" s="11">
        <v>-62</v>
      </c>
      <c r="H14" s="11">
        <v>0</v>
      </c>
      <c r="I14" s="12">
        <f t="shared" si="2"/>
        <v>7.8308535630383716E-2</v>
      </c>
      <c r="J14" s="12">
        <f t="shared" si="3"/>
        <v>0.88749673714434885</v>
      </c>
      <c r="K14" s="13">
        <f t="shared" si="0"/>
        <v>-0.80918820151396498</v>
      </c>
    </row>
    <row r="15" spans="2:11" x14ac:dyDescent="0.15">
      <c r="E15" s="30"/>
      <c r="I15" s="35" t="s">
        <v>16</v>
      </c>
      <c r="J15" s="35"/>
      <c r="K15" s="35"/>
    </row>
    <row r="16" spans="2:11" x14ac:dyDescent="0.15">
      <c r="K16" s="22" t="s">
        <v>17</v>
      </c>
    </row>
  </sheetData>
  <mergeCells count="3">
    <mergeCell ref="B3:I3"/>
    <mergeCell ref="B5:B6"/>
    <mergeCell ref="I15:K15"/>
  </mergeCells>
  <phoneticPr fontId="1"/>
  <pageMargins left="0.7" right="0.7" top="0.75" bottom="0.75" header="0.3" footer="0.3"/>
  <pageSetup paperSize="9" scale="94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6"/>
  <sheetViews>
    <sheetView zoomScaleNormal="100" workbookViewId="0"/>
  </sheetViews>
  <sheetFormatPr defaultColWidth="9" defaultRowHeight="13.5" x14ac:dyDescent="0.15"/>
  <cols>
    <col min="1" max="1" width="3.5" style="1" customWidth="1"/>
    <col min="2" max="2" width="9" style="2"/>
    <col min="3" max="4" width="9.625" style="1" customWidth="1"/>
    <col min="5" max="16384" width="9" style="1"/>
  </cols>
  <sheetData>
    <row r="3" spans="2:11" ht="17.25" x14ac:dyDescent="0.15">
      <c r="B3" s="31" t="s">
        <v>28</v>
      </c>
      <c r="C3" s="32"/>
      <c r="D3" s="32"/>
      <c r="E3" s="32"/>
      <c r="F3" s="32"/>
      <c r="G3" s="32"/>
      <c r="H3" s="32"/>
      <c r="I3" s="32"/>
    </row>
    <row r="4" spans="2:11" ht="6" customHeight="1" thickBot="1" x14ac:dyDescent="0.2">
      <c r="K4" s="22"/>
    </row>
    <row r="5" spans="2:11" ht="21" customHeight="1" x14ac:dyDescent="0.15">
      <c r="B5" s="33" t="s">
        <v>15</v>
      </c>
      <c r="C5" s="5" t="s">
        <v>26</v>
      </c>
      <c r="D5" s="5" t="s">
        <v>29</v>
      </c>
      <c r="E5" s="6" t="s">
        <v>8</v>
      </c>
      <c r="F5" s="6" t="s">
        <v>10</v>
      </c>
      <c r="G5" s="6" t="s">
        <v>9</v>
      </c>
      <c r="H5" s="6" t="s">
        <v>11</v>
      </c>
      <c r="I5" s="6" t="s">
        <v>12</v>
      </c>
      <c r="J5" s="6" t="s">
        <v>14</v>
      </c>
      <c r="K5" s="7" t="s">
        <v>13</v>
      </c>
    </row>
    <row r="6" spans="2:11" ht="14.25" thickBot="1" x14ac:dyDescent="0.2">
      <c r="B6" s="34"/>
      <c r="C6" s="23" t="s">
        <v>18</v>
      </c>
      <c r="D6" s="23" t="s">
        <v>18</v>
      </c>
      <c r="E6" s="23" t="s">
        <v>18</v>
      </c>
      <c r="F6" s="23" t="s">
        <v>18</v>
      </c>
      <c r="G6" s="23" t="s">
        <v>18</v>
      </c>
      <c r="H6" s="23" t="s">
        <v>18</v>
      </c>
      <c r="I6" s="24" t="s">
        <v>19</v>
      </c>
      <c r="J6" s="24" t="s">
        <v>19</v>
      </c>
      <c r="K6" s="25" t="s">
        <v>19</v>
      </c>
    </row>
    <row r="7" spans="2:11" ht="24" customHeight="1" thickTop="1" thickBot="1" x14ac:dyDescent="0.2">
      <c r="B7" s="18" t="s">
        <v>0</v>
      </c>
      <c r="C7" s="19">
        <v>2046660</v>
      </c>
      <c r="D7" s="19">
        <v>2031795</v>
      </c>
      <c r="E7" s="19">
        <v>-14865</v>
      </c>
      <c r="F7" s="19">
        <v>-2440</v>
      </c>
      <c r="G7" s="19">
        <v>-12425</v>
      </c>
      <c r="H7" s="19">
        <v>-692</v>
      </c>
      <c r="I7" s="20">
        <f>E7/C7*100</f>
        <v>-0.72630529741139227</v>
      </c>
      <c r="J7" s="20">
        <f>F7/C7*100</f>
        <v>-0.11921862937664292</v>
      </c>
      <c r="K7" s="21">
        <f t="shared" ref="K7:K14" si="0">G7/C7*100</f>
        <v>-0.60708666803474931</v>
      </c>
    </row>
    <row r="8" spans="2:11" ht="24" customHeight="1" thickTop="1" thickBot="1" x14ac:dyDescent="0.2">
      <c r="B8" s="18" t="s">
        <v>1</v>
      </c>
      <c r="C8" s="19">
        <f>SUM(C9:C14)</f>
        <v>193073</v>
      </c>
      <c r="D8" s="19">
        <f>SUM(D9:D14)</f>
        <v>191499</v>
      </c>
      <c r="E8" s="19">
        <f>D8-C8</f>
        <v>-1574</v>
      </c>
      <c r="F8" s="19">
        <f>SUM(F9:F14)</f>
        <v>-362</v>
      </c>
      <c r="G8" s="19">
        <f t="shared" ref="G8:H8" si="1">SUM(G9:G14)</f>
        <v>-1212</v>
      </c>
      <c r="H8" s="19">
        <f t="shared" si="1"/>
        <v>-78</v>
      </c>
      <c r="I8" s="20">
        <f t="shared" ref="I8:I14" si="2">E8/C8*100</f>
        <v>-0.81523568805581315</v>
      </c>
      <c r="J8" s="20">
        <f t="shared" ref="J8:J14" si="3">F8/C8*100</f>
        <v>-0.18749384947662281</v>
      </c>
      <c r="K8" s="21">
        <f t="shared" si="0"/>
        <v>-0.6277418385791903</v>
      </c>
    </row>
    <row r="9" spans="2:11" ht="24" customHeight="1" thickTop="1" x14ac:dyDescent="0.15">
      <c r="B9" s="14" t="s">
        <v>2</v>
      </c>
      <c r="C9" s="15">
        <v>48210</v>
      </c>
      <c r="D9" s="15">
        <v>47620</v>
      </c>
      <c r="E9" s="15">
        <f t="shared" ref="E9:E14" si="4">D9-C9</f>
        <v>-590</v>
      </c>
      <c r="F9" s="15">
        <v>-283</v>
      </c>
      <c r="G9" s="15">
        <v>-307</v>
      </c>
      <c r="H9" s="15">
        <v>-6</v>
      </c>
      <c r="I9" s="16">
        <f t="shared" si="2"/>
        <v>-1.2238124870358846</v>
      </c>
      <c r="J9" s="16">
        <f t="shared" si="3"/>
        <v>-0.58701514208670402</v>
      </c>
      <c r="K9" s="17">
        <f t="shared" si="0"/>
        <v>-0.63679734494918061</v>
      </c>
    </row>
    <row r="10" spans="2:11" ht="24" customHeight="1" x14ac:dyDescent="0.15">
      <c r="B10" s="8" t="s">
        <v>3</v>
      </c>
      <c r="C10" s="3">
        <v>48661</v>
      </c>
      <c r="D10" s="3">
        <v>48404</v>
      </c>
      <c r="E10" s="3">
        <v>-257</v>
      </c>
      <c r="F10" s="3">
        <v>-9</v>
      </c>
      <c r="G10" s="3">
        <v>-248</v>
      </c>
      <c r="H10" s="3">
        <v>-63</v>
      </c>
      <c r="I10" s="4">
        <f t="shared" si="2"/>
        <v>-0.52814368796366706</v>
      </c>
      <c r="J10" s="4">
        <f t="shared" si="3"/>
        <v>-1.8495304247754876E-2</v>
      </c>
      <c r="K10" s="9">
        <f t="shared" si="0"/>
        <v>-0.50964838371591215</v>
      </c>
    </row>
    <row r="11" spans="2:11" ht="24" customHeight="1" x14ac:dyDescent="0.15">
      <c r="B11" s="26" t="s">
        <v>27</v>
      </c>
      <c r="C11" s="27">
        <v>55423</v>
      </c>
      <c r="D11" s="27">
        <v>55075</v>
      </c>
      <c r="E11" s="27">
        <v>-348</v>
      </c>
      <c r="F11" s="27">
        <v>-57</v>
      </c>
      <c r="G11" s="27">
        <v>-291</v>
      </c>
      <c r="H11" s="27">
        <v>-4</v>
      </c>
      <c r="I11" s="28">
        <f t="shared" si="2"/>
        <v>-0.62789816502174189</v>
      </c>
      <c r="J11" s="28">
        <f t="shared" si="3"/>
        <v>-0.10284538909838875</v>
      </c>
      <c r="K11" s="29">
        <f t="shared" si="0"/>
        <v>-0.5250527759233532</v>
      </c>
    </row>
    <row r="12" spans="2:11" ht="24" customHeight="1" x14ac:dyDescent="0.15">
      <c r="B12" s="8" t="s">
        <v>5</v>
      </c>
      <c r="C12" s="3">
        <v>19151</v>
      </c>
      <c r="D12" s="3">
        <v>18849</v>
      </c>
      <c r="E12" s="3">
        <v>-302</v>
      </c>
      <c r="F12" s="3">
        <v>-101</v>
      </c>
      <c r="G12" s="3">
        <v>-201</v>
      </c>
      <c r="H12" s="3">
        <v>8</v>
      </c>
      <c r="I12" s="4">
        <f t="shared" si="2"/>
        <v>-1.5769411518980729</v>
      </c>
      <c r="J12" s="4">
        <f t="shared" si="3"/>
        <v>-0.52738760378048144</v>
      </c>
      <c r="K12" s="9">
        <f t="shared" si="0"/>
        <v>-1.0495535481175917</v>
      </c>
    </row>
    <row r="13" spans="2:11" ht="24" customHeight="1" x14ac:dyDescent="0.15">
      <c r="B13" s="8" t="s">
        <v>6</v>
      </c>
      <c r="C13" s="3">
        <v>13919</v>
      </c>
      <c r="D13" s="3">
        <v>13842</v>
      </c>
      <c r="E13" s="3">
        <f t="shared" si="4"/>
        <v>-77</v>
      </c>
      <c r="F13" s="3">
        <v>31</v>
      </c>
      <c r="G13" s="3">
        <v>-108</v>
      </c>
      <c r="H13" s="3">
        <v>-7</v>
      </c>
      <c r="I13" s="4">
        <f t="shared" si="2"/>
        <v>-0.55320066096702347</v>
      </c>
      <c r="J13" s="4">
        <f t="shared" si="3"/>
        <v>0.22271714922048996</v>
      </c>
      <c r="K13" s="9">
        <f t="shared" si="0"/>
        <v>-0.77591781018751349</v>
      </c>
    </row>
    <row r="14" spans="2:11" ht="24" customHeight="1" thickBot="1" x14ac:dyDescent="0.2">
      <c r="B14" s="10" t="s">
        <v>7</v>
      </c>
      <c r="C14" s="11">
        <v>7709</v>
      </c>
      <c r="D14" s="11">
        <v>7709</v>
      </c>
      <c r="E14" s="11">
        <f t="shared" si="4"/>
        <v>0</v>
      </c>
      <c r="F14" s="11">
        <v>57</v>
      </c>
      <c r="G14" s="11">
        <v>-57</v>
      </c>
      <c r="H14" s="11">
        <v>-6</v>
      </c>
      <c r="I14" s="12">
        <f t="shared" si="2"/>
        <v>0</v>
      </c>
      <c r="J14" s="12">
        <f t="shared" si="3"/>
        <v>0.73939551173952522</v>
      </c>
      <c r="K14" s="13">
        <f t="shared" si="0"/>
        <v>-0.73939551173952522</v>
      </c>
    </row>
    <row r="15" spans="2:11" x14ac:dyDescent="0.15">
      <c r="E15" s="30"/>
      <c r="I15" s="35" t="s">
        <v>16</v>
      </c>
      <c r="J15" s="35"/>
      <c r="K15" s="35"/>
    </row>
    <row r="16" spans="2:11" x14ac:dyDescent="0.15">
      <c r="K16" s="22" t="s">
        <v>17</v>
      </c>
    </row>
  </sheetData>
  <mergeCells count="3">
    <mergeCell ref="B3:I3"/>
    <mergeCell ref="B5:B6"/>
    <mergeCell ref="I15:K15"/>
  </mergeCells>
  <phoneticPr fontId="1"/>
  <pageMargins left="0.7" right="0.7" top="0.75" bottom="0.75" header="0.3" footer="0.3"/>
  <pageSetup paperSize="9" scale="94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6"/>
  <sheetViews>
    <sheetView zoomScaleNormal="100" workbookViewId="0"/>
  </sheetViews>
  <sheetFormatPr defaultColWidth="9" defaultRowHeight="13.5" x14ac:dyDescent="0.15"/>
  <cols>
    <col min="1" max="1" width="3.5" style="1" customWidth="1"/>
    <col min="2" max="2" width="9" style="2"/>
    <col min="3" max="4" width="9.625" style="1" customWidth="1"/>
    <col min="5" max="16384" width="9" style="1"/>
  </cols>
  <sheetData>
    <row r="3" spans="2:11" ht="17.25" x14ac:dyDescent="0.15">
      <c r="B3" s="31" t="s">
        <v>25</v>
      </c>
      <c r="C3" s="32"/>
      <c r="D3" s="32"/>
      <c r="E3" s="32"/>
      <c r="F3" s="32"/>
      <c r="G3" s="32"/>
      <c r="H3" s="32"/>
      <c r="I3" s="32"/>
    </row>
    <row r="4" spans="2:11" ht="6" customHeight="1" thickBot="1" x14ac:dyDescent="0.2">
      <c r="K4" s="22"/>
    </row>
    <row r="5" spans="2:11" ht="21" customHeight="1" x14ac:dyDescent="0.15">
      <c r="B5" s="33" t="s">
        <v>15</v>
      </c>
      <c r="C5" s="5" t="s">
        <v>24</v>
      </c>
      <c r="D5" s="5" t="s">
        <v>26</v>
      </c>
      <c r="E5" s="6" t="s">
        <v>8</v>
      </c>
      <c r="F5" s="6" t="s">
        <v>10</v>
      </c>
      <c r="G5" s="6" t="s">
        <v>9</v>
      </c>
      <c r="H5" s="6" t="s">
        <v>11</v>
      </c>
      <c r="I5" s="6" t="s">
        <v>12</v>
      </c>
      <c r="J5" s="6" t="s">
        <v>14</v>
      </c>
      <c r="K5" s="7" t="s">
        <v>13</v>
      </c>
    </row>
    <row r="6" spans="2:11" ht="14.25" thickBot="1" x14ac:dyDescent="0.2">
      <c r="B6" s="34"/>
      <c r="C6" s="23" t="s">
        <v>18</v>
      </c>
      <c r="D6" s="23" t="s">
        <v>18</v>
      </c>
      <c r="E6" s="23" t="s">
        <v>18</v>
      </c>
      <c r="F6" s="23" t="s">
        <v>18</v>
      </c>
      <c r="G6" s="23" t="s">
        <v>18</v>
      </c>
      <c r="H6" s="23" t="s">
        <v>18</v>
      </c>
      <c r="I6" s="24" t="s">
        <v>19</v>
      </c>
      <c r="J6" s="24" t="s">
        <v>19</v>
      </c>
      <c r="K6" s="25" t="s">
        <v>19</v>
      </c>
    </row>
    <row r="7" spans="2:11" ht="24" customHeight="1" thickTop="1" thickBot="1" x14ac:dyDescent="0.2">
      <c r="B7" s="18" t="s">
        <v>0</v>
      </c>
      <c r="C7" s="19">
        <v>2061053</v>
      </c>
      <c r="D7" s="19">
        <v>2046660</v>
      </c>
      <c r="E7" s="19">
        <v>-14393</v>
      </c>
      <c r="F7" s="19">
        <v>-1146</v>
      </c>
      <c r="G7" s="19">
        <v>-12305</v>
      </c>
      <c r="H7" s="19">
        <v>-942</v>
      </c>
      <c r="I7" s="20">
        <f>E7/C7*100</f>
        <v>-0.69833235729503318</v>
      </c>
      <c r="J7" s="20">
        <f t="shared" ref="J7:J14" si="0">(H7+F7)/C7*100</f>
        <v>-0.10130743847926278</v>
      </c>
      <c r="K7" s="21">
        <f t="shared" ref="K7:K14" si="1">G7/C7*100</f>
        <v>-0.59702491881577047</v>
      </c>
    </row>
    <row r="8" spans="2:11" ht="24" customHeight="1" thickTop="1" thickBot="1" x14ac:dyDescent="0.2">
      <c r="B8" s="18" t="s">
        <v>1</v>
      </c>
      <c r="C8" s="19">
        <f>SUM(C9:C14)</f>
        <v>194695</v>
      </c>
      <c r="D8" s="19">
        <f>SUM(D9:D14)</f>
        <v>193073</v>
      </c>
      <c r="E8" s="19">
        <f>D8-C8</f>
        <v>-1622</v>
      </c>
      <c r="F8" s="19">
        <f>SUM(F9:F14)</f>
        <v>-356</v>
      </c>
      <c r="G8" s="19">
        <f t="shared" ref="G8:H8" si="2">SUM(G9:G14)</f>
        <v>-1198</v>
      </c>
      <c r="H8" s="19">
        <f t="shared" si="2"/>
        <v>-68</v>
      </c>
      <c r="I8" s="20">
        <f t="shared" ref="I8:I14" si="3">E8/C8*100</f>
        <v>-0.83309792239143265</v>
      </c>
      <c r="J8" s="20">
        <f t="shared" si="0"/>
        <v>-0.21777652225275432</v>
      </c>
      <c r="K8" s="21">
        <f t="shared" si="1"/>
        <v>-0.61532140013867842</v>
      </c>
    </row>
    <row r="9" spans="2:11" ht="24" customHeight="1" thickTop="1" x14ac:dyDescent="0.15">
      <c r="B9" s="14" t="s">
        <v>2</v>
      </c>
      <c r="C9" s="15">
        <v>48652</v>
      </c>
      <c r="D9" s="15">
        <v>48210</v>
      </c>
      <c r="E9" s="15">
        <f t="shared" ref="E9:E14" si="4">D9-C9</f>
        <v>-442</v>
      </c>
      <c r="F9" s="15">
        <v>-96</v>
      </c>
      <c r="G9" s="15">
        <v>-340</v>
      </c>
      <c r="H9" s="15">
        <v>-6</v>
      </c>
      <c r="I9" s="16">
        <f t="shared" si="3"/>
        <v>-0.90849297048425559</v>
      </c>
      <c r="J9" s="16">
        <f t="shared" si="0"/>
        <v>-0.20965222395790512</v>
      </c>
      <c r="K9" s="17">
        <f t="shared" si="1"/>
        <v>-0.69884074652635042</v>
      </c>
    </row>
    <row r="10" spans="2:11" ht="24" customHeight="1" x14ac:dyDescent="0.15">
      <c r="B10" s="8" t="s">
        <v>3</v>
      </c>
      <c r="C10" s="3">
        <v>49043</v>
      </c>
      <c r="D10" s="3">
        <v>48661</v>
      </c>
      <c r="E10" s="3">
        <v>-382</v>
      </c>
      <c r="F10" s="3">
        <v>-84</v>
      </c>
      <c r="G10" s="3">
        <v>-228</v>
      </c>
      <c r="H10" s="3">
        <v>-70</v>
      </c>
      <c r="I10" s="4">
        <f t="shared" si="3"/>
        <v>-0.77890830495687458</v>
      </c>
      <c r="J10" s="4">
        <f t="shared" si="0"/>
        <v>-0.3140101543543421</v>
      </c>
      <c r="K10" s="9">
        <f t="shared" si="1"/>
        <v>-0.46489815060253248</v>
      </c>
    </row>
    <row r="11" spans="2:11" ht="24" customHeight="1" x14ac:dyDescent="0.15">
      <c r="B11" s="26" t="s">
        <v>27</v>
      </c>
      <c r="C11" s="27">
        <v>55764</v>
      </c>
      <c r="D11" s="27">
        <v>55423</v>
      </c>
      <c r="E11" s="27">
        <v>-341</v>
      </c>
      <c r="F11" s="27">
        <v>-150</v>
      </c>
      <c r="G11" s="27">
        <v>-198</v>
      </c>
      <c r="H11" s="27">
        <v>7</v>
      </c>
      <c r="I11" s="28">
        <f t="shared" si="3"/>
        <v>-0.61150563087296472</v>
      </c>
      <c r="J11" s="28">
        <f t="shared" si="0"/>
        <v>-0.25643784520479163</v>
      </c>
      <c r="K11" s="29">
        <f t="shared" si="1"/>
        <v>-0.35506778566817304</v>
      </c>
    </row>
    <row r="12" spans="2:11" ht="24" customHeight="1" x14ac:dyDescent="0.15">
      <c r="B12" s="8" t="s">
        <v>5</v>
      </c>
      <c r="C12" s="3">
        <v>19520</v>
      </c>
      <c r="D12" s="3">
        <v>19151</v>
      </c>
      <c r="E12" s="3">
        <v>-369</v>
      </c>
      <c r="F12" s="3">
        <v>-133</v>
      </c>
      <c r="G12" s="3">
        <v>-246</v>
      </c>
      <c r="H12" s="3">
        <v>10</v>
      </c>
      <c r="I12" s="4">
        <f t="shared" si="3"/>
        <v>-1.8903688524590165</v>
      </c>
      <c r="J12" s="4">
        <f t="shared" si="0"/>
        <v>-0.63012295081967207</v>
      </c>
      <c r="K12" s="9">
        <f t="shared" si="1"/>
        <v>-1.2602459016393441</v>
      </c>
    </row>
    <row r="13" spans="2:11" ht="24" customHeight="1" x14ac:dyDescent="0.15">
      <c r="B13" s="8" t="s">
        <v>6</v>
      </c>
      <c r="C13" s="3">
        <v>14039</v>
      </c>
      <c r="D13" s="3">
        <v>13919</v>
      </c>
      <c r="E13" s="3">
        <f t="shared" si="4"/>
        <v>-120</v>
      </c>
      <c r="F13" s="3">
        <v>16</v>
      </c>
      <c r="G13" s="3">
        <v>-136</v>
      </c>
      <c r="H13" s="3">
        <v>0</v>
      </c>
      <c r="I13" s="4">
        <f t="shared" si="3"/>
        <v>-0.85476173516632237</v>
      </c>
      <c r="J13" s="4">
        <f t="shared" si="0"/>
        <v>0.11396823135550965</v>
      </c>
      <c r="K13" s="9">
        <f t="shared" si="1"/>
        <v>-0.96872996652183196</v>
      </c>
    </row>
    <row r="14" spans="2:11" ht="24" customHeight="1" thickBot="1" x14ac:dyDescent="0.2">
      <c r="B14" s="10" t="s">
        <v>7</v>
      </c>
      <c r="C14" s="11">
        <v>7677</v>
      </c>
      <c r="D14" s="11">
        <v>7709</v>
      </c>
      <c r="E14" s="11">
        <f t="shared" si="4"/>
        <v>32</v>
      </c>
      <c r="F14" s="11">
        <v>91</v>
      </c>
      <c r="G14" s="11">
        <v>-50</v>
      </c>
      <c r="H14" s="11">
        <v>-9</v>
      </c>
      <c r="I14" s="12">
        <f t="shared" si="3"/>
        <v>0.41682949068646608</v>
      </c>
      <c r="J14" s="12">
        <f t="shared" si="0"/>
        <v>1.0681255698840693</v>
      </c>
      <c r="K14" s="13">
        <f t="shared" si="1"/>
        <v>-0.65129607919760324</v>
      </c>
    </row>
    <row r="15" spans="2:11" x14ac:dyDescent="0.15">
      <c r="I15" s="35" t="s">
        <v>16</v>
      </c>
      <c r="J15" s="35"/>
      <c r="K15" s="35"/>
    </row>
    <row r="16" spans="2:11" x14ac:dyDescent="0.15">
      <c r="K16" s="22" t="s">
        <v>17</v>
      </c>
    </row>
  </sheetData>
  <mergeCells count="3">
    <mergeCell ref="B3:I3"/>
    <mergeCell ref="B5:B6"/>
    <mergeCell ref="I15:K15"/>
  </mergeCells>
  <phoneticPr fontId="1"/>
  <pageMargins left="0.7" right="0.7" top="0.75" bottom="0.75" header="0.3" footer="0.3"/>
  <pageSetup paperSize="9" scale="94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6"/>
  <sheetViews>
    <sheetView zoomScaleNormal="100" workbookViewId="0"/>
  </sheetViews>
  <sheetFormatPr defaultColWidth="9" defaultRowHeight="13.5" x14ac:dyDescent="0.15"/>
  <cols>
    <col min="1" max="1" width="3.5" style="1" customWidth="1"/>
    <col min="2" max="2" width="9" style="2"/>
    <col min="3" max="4" width="9.625" style="1" customWidth="1"/>
    <col min="5" max="16384" width="9" style="1"/>
  </cols>
  <sheetData>
    <row r="3" spans="2:11" ht="17.25" x14ac:dyDescent="0.15">
      <c r="B3" s="31" t="s">
        <v>23</v>
      </c>
      <c r="C3" s="32"/>
      <c r="D3" s="32"/>
      <c r="E3" s="32"/>
      <c r="F3" s="32"/>
      <c r="G3" s="32"/>
      <c r="H3" s="32"/>
      <c r="I3" s="32"/>
    </row>
    <row r="4" spans="2:11" ht="6" customHeight="1" thickBot="1" x14ac:dyDescent="0.2">
      <c r="K4" s="22"/>
    </row>
    <row r="5" spans="2:11" ht="21" customHeight="1" x14ac:dyDescent="0.15">
      <c r="B5" s="33" t="s">
        <v>15</v>
      </c>
      <c r="C5" s="5" t="s">
        <v>22</v>
      </c>
      <c r="D5" s="5" t="s">
        <v>24</v>
      </c>
      <c r="E5" s="6" t="s">
        <v>8</v>
      </c>
      <c r="F5" s="6" t="s">
        <v>10</v>
      </c>
      <c r="G5" s="6" t="s">
        <v>9</v>
      </c>
      <c r="H5" s="6" t="s">
        <v>11</v>
      </c>
      <c r="I5" s="6" t="s">
        <v>12</v>
      </c>
      <c r="J5" s="6" t="s">
        <v>14</v>
      </c>
      <c r="K5" s="7" t="s">
        <v>13</v>
      </c>
    </row>
    <row r="6" spans="2:11" ht="14.25" thickBot="1" x14ac:dyDescent="0.2">
      <c r="B6" s="34"/>
      <c r="C6" s="23" t="s">
        <v>18</v>
      </c>
      <c r="D6" s="23" t="s">
        <v>18</v>
      </c>
      <c r="E6" s="23" t="s">
        <v>18</v>
      </c>
      <c r="F6" s="23" t="s">
        <v>18</v>
      </c>
      <c r="G6" s="23" t="s">
        <v>18</v>
      </c>
      <c r="H6" s="23" t="s">
        <v>18</v>
      </c>
      <c r="I6" s="24" t="s">
        <v>19</v>
      </c>
      <c r="J6" s="24" t="s">
        <v>19</v>
      </c>
      <c r="K6" s="25" t="s">
        <v>19</v>
      </c>
    </row>
    <row r="7" spans="2:11" ht="24" customHeight="1" thickTop="1" thickBot="1" x14ac:dyDescent="0.2">
      <c r="B7" s="18" t="s">
        <v>0</v>
      </c>
      <c r="C7" s="19">
        <v>2073169</v>
      </c>
      <c r="D7" s="19">
        <v>2061053</v>
      </c>
      <c r="E7" s="19">
        <v>-12116</v>
      </c>
      <c r="F7" s="19">
        <v>230</v>
      </c>
      <c r="G7" s="19">
        <v>-11160</v>
      </c>
      <c r="H7" s="19">
        <v>-1186</v>
      </c>
      <c r="I7" s="20">
        <f>E7/C7*100</f>
        <v>-0.58441931169142514</v>
      </c>
      <c r="J7" s="20">
        <f t="shared" ref="J7:J14" si="0">(H7+F7)/C7*100</f>
        <v>-4.6112979694371274E-2</v>
      </c>
      <c r="K7" s="21">
        <f t="shared" ref="K7:K14" si="1">G7/C7*100</f>
        <v>-0.5383063319970538</v>
      </c>
    </row>
    <row r="8" spans="2:11" ht="24" customHeight="1" thickTop="1" thickBot="1" x14ac:dyDescent="0.2">
      <c r="B8" s="18" t="s">
        <v>1</v>
      </c>
      <c r="C8" s="19">
        <f>SUM(C9:C14)</f>
        <v>196075</v>
      </c>
      <c r="D8" s="19">
        <f>SUM(D9:D14)</f>
        <v>194695</v>
      </c>
      <c r="E8" s="19">
        <f>D8-C8</f>
        <v>-1380</v>
      </c>
      <c r="F8" s="19">
        <f>SUM(F9:F14)</f>
        <v>-353</v>
      </c>
      <c r="G8" s="19">
        <f t="shared" ref="G8:H8" si="2">SUM(G9:G14)</f>
        <v>-909</v>
      </c>
      <c r="H8" s="19">
        <f t="shared" si="2"/>
        <v>-118</v>
      </c>
      <c r="I8" s="20">
        <f t="shared" ref="I8:I14" si="3">E8/C8*100</f>
        <v>-0.70381231671554256</v>
      </c>
      <c r="J8" s="20">
        <f t="shared" si="0"/>
        <v>-0.24021420374856559</v>
      </c>
      <c r="K8" s="21">
        <f t="shared" si="1"/>
        <v>-0.46359811296697689</v>
      </c>
    </row>
    <row r="9" spans="2:11" ht="24" customHeight="1" thickTop="1" x14ac:dyDescent="0.15">
      <c r="B9" s="14" t="s">
        <v>2</v>
      </c>
      <c r="C9" s="15">
        <v>49201</v>
      </c>
      <c r="D9" s="15">
        <v>48652</v>
      </c>
      <c r="E9" s="15">
        <f t="shared" ref="E9" si="4">D9-C9</f>
        <v>-549</v>
      </c>
      <c r="F9" s="15">
        <v>-244</v>
      </c>
      <c r="G9" s="15">
        <v>-292</v>
      </c>
      <c r="H9" s="15">
        <v>-13</v>
      </c>
      <c r="I9" s="16">
        <f t="shared" si="3"/>
        <v>-1.1158309790451415</v>
      </c>
      <c r="J9" s="16">
        <f t="shared" si="0"/>
        <v>-0.52234710676612273</v>
      </c>
      <c r="K9" s="17">
        <f t="shared" si="1"/>
        <v>-0.59348387227901878</v>
      </c>
    </row>
    <row r="10" spans="2:11" ht="24" customHeight="1" x14ac:dyDescent="0.15">
      <c r="B10" s="8" t="s">
        <v>3</v>
      </c>
      <c r="C10" s="3">
        <v>49376</v>
      </c>
      <c r="D10" s="3">
        <v>49043</v>
      </c>
      <c r="E10" s="3">
        <v>-333</v>
      </c>
      <c r="F10" s="3">
        <v>-108</v>
      </c>
      <c r="G10" s="3">
        <v>-145</v>
      </c>
      <c r="H10" s="3">
        <v>-80</v>
      </c>
      <c r="I10" s="4">
        <f t="shared" si="3"/>
        <v>-0.6744167206740117</v>
      </c>
      <c r="J10" s="4">
        <f t="shared" si="0"/>
        <v>-0.38075178224238498</v>
      </c>
      <c r="K10" s="9">
        <f t="shared" si="1"/>
        <v>-0.29366493843162672</v>
      </c>
    </row>
    <row r="11" spans="2:11" ht="24" customHeight="1" x14ac:dyDescent="0.15">
      <c r="B11" s="26" t="s">
        <v>4</v>
      </c>
      <c r="C11" s="27">
        <v>55857</v>
      </c>
      <c r="D11" s="27">
        <v>55764</v>
      </c>
      <c r="E11" s="27">
        <v>-93</v>
      </c>
      <c r="F11" s="27">
        <v>87</v>
      </c>
      <c r="G11" s="27">
        <v>-165</v>
      </c>
      <c r="H11" s="27">
        <v>-15</v>
      </c>
      <c r="I11" s="28">
        <f t="shared" si="3"/>
        <v>-0.16649658950534399</v>
      </c>
      <c r="J11" s="28">
        <f t="shared" si="0"/>
        <v>0.12890058542349211</v>
      </c>
      <c r="K11" s="29">
        <f t="shared" si="1"/>
        <v>-0.29539717492883616</v>
      </c>
    </row>
    <row r="12" spans="2:11" ht="24" customHeight="1" x14ac:dyDescent="0.15">
      <c r="B12" s="8" t="s">
        <v>5</v>
      </c>
      <c r="C12" s="3">
        <v>19776</v>
      </c>
      <c r="D12" s="3">
        <v>19520</v>
      </c>
      <c r="E12" s="3">
        <v>-256</v>
      </c>
      <c r="F12" s="3">
        <v>-95</v>
      </c>
      <c r="G12" s="3">
        <v>-162</v>
      </c>
      <c r="H12" s="3">
        <v>1</v>
      </c>
      <c r="I12" s="4">
        <f t="shared" si="3"/>
        <v>-1.2944983818770228</v>
      </c>
      <c r="J12" s="4">
        <f t="shared" si="0"/>
        <v>-0.47532362459546923</v>
      </c>
      <c r="K12" s="9">
        <f t="shared" si="1"/>
        <v>-0.81917475728155342</v>
      </c>
    </row>
    <row r="13" spans="2:11" ht="24" customHeight="1" x14ac:dyDescent="0.15">
      <c r="B13" s="8" t="s">
        <v>6</v>
      </c>
      <c r="C13" s="3">
        <v>14235</v>
      </c>
      <c r="D13" s="3">
        <v>14039</v>
      </c>
      <c r="E13" s="3">
        <v>-196</v>
      </c>
      <c r="F13" s="3">
        <v>-91</v>
      </c>
      <c r="G13" s="3">
        <v>-101</v>
      </c>
      <c r="H13" s="3">
        <v>-4</v>
      </c>
      <c r="I13" s="4">
        <f t="shared" si="3"/>
        <v>-1.376887952230418</v>
      </c>
      <c r="J13" s="4">
        <f t="shared" si="0"/>
        <v>-0.66736916051984541</v>
      </c>
      <c r="K13" s="9">
        <f t="shared" si="1"/>
        <v>-0.70951879171057253</v>
      </c>
    </row>
    <row r="14" spans="2:11" ht="24" customHeight="1" thickBot="1" x14ac:dyDescent="0.2">
      <c r="B14" s="10" t="s">
        <v>7</v>
      </c>
      <c r="C14" s="11">
        <v>7630</v>
      </c>
      <c r="D14" s="11">
        <v>7677</v>
      </c>
      <c r="E14" s="11">
        <v>47</v>
      </c>
      <c r="F14" s="11">
        <v>98</v>
      </c>
      <c r="G14" s="11">
        <v>-44</v>
      </c>
      <c r="H14" s="11">
        <v>-7</v>
      </c>
      <c r="I14" s="12">
        <f t="shared" si="3"/>
        <v>0.61598951507208388</v>
      </c>
      <c r="J14" s="12">
        <f t="shared" si="0"/>
        <v>1.1926605504587156</v>
      </c>
      <c r="K14" s="13">
        <f t="shared" si="1"/>
        <v>-0.57667103538663167</v>
      </c>
    </row>
    <row r="15" spans="2:11" x14ac:dyDescent="0.15">
      <c r="I15" s="35" t="s">
        <v>16</v>
      </c>
      <c r="J15" s="35"/>
      <c r="K15" s="35"/>
    </row>
    <row r="16" spans="2:11" x14ac:dyDescent="0.15">
      <c r="K16" s="22" t="s">
        <v>17</v>
      </c>
    </row>
  </sheetData>
  <mergeCells count="3">
    <mergeCell ref="B3:I3"/>
    <mergeCell ref="B5:B6"/>
    <mergeCell ref="I15:K15"/>
  </mergeCells>
  <phoneticPr fontId="1"/>
  <pageMargins left="0.7" right="0.7" top="0.75" bottom="0.75" header="0.3" footer="0.3"/>
  <pageSetup paperSize="9" scale="94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6"/>
  <sheetViews>
    <sheetView zoomScaleNormal="100" workbookViewId="0"/>
  </sheetViews>
  <sheetFormatPr defaultColWidth="9" defaultRowHeight="13.5" x14ac:dyDescent="0.15"/>
  <cols>
    <col min="1" max="1" width="3.5" style="1" customWidth="1"/>
    <col min="2" max="2" width="9" style="2"/>
    <col min="3" max="4" width="9.625" style="1" customWidth="1"/>
    <col min="5" max="16384" width="9" style="1"/>
  </cols>
  <sheetData>
    <row r="3" spans="2:11" ht="17.25" x14ac:dyDescent="0.15">
      <c r="B3" s="31" t="s">
        <v>20</v>
      </c>
      <c r="C3" s="32"/>
      <c r="D3" s="32"/>
      <c r="E3" s="32"/>
      <c r="F3" s="32"/>
      <c r="G3" s="32"/>
      <c r="H3" s="32"/>
      <c r="I3" s="32"/>
    </row>
    <row r="4" spans="2:11" ht="6" customHeight="1" thickBot="1" x14ac:dyDescent="0.2">
      <c r="K4" s="22"/>
    </row>
    <row r="5" spans="2:11" ht="21" customHeight="1" x14ac:dyDescent="0.15">
      <c r="B5" s="33" t="s">
        <v>15</v>
      </c>
      <c r="C5" s="5" t="s">
        <v>21</v>
      </c>
      <c r="D5" s="5" t="s">
        <v>22</v>
      </c>
      <c r="E5" s="6" t="s">
        <v>8</v>
      </c>
      <c r="F5" s="6" t="s">
        <v>10</v>
      </c>
      <c r="G5" s="6" t="s">
        <v>9</v>
      </c>
      <c r="H5" s="6" t="s">
        <v>11</v>
      </c>
      <c r="I5" s="6" t="s">
        <v>12</v>
      </c>
      <c r="J5" s="6" t="s">
        <v>14</v>
      </c>
      <c r="K5" s="7" t="s">
        <v>13</v>
      </c>
    </row>
    <row r="6" spans="2:11" ht="14.25" thickBot="1" x14ac:dyDescent="0.2">
      <c r="B6" s="34"/>
      <c r="C6" s="23" t="s">
        <v>18</v>
      </c>
      <c r="D6" s="23" t="s">
        <v>18</v>
      </c>
      <c r="E6" s="23" t="s">
        <v>18</v>
      </c>
      <c r="F6" s="23" t="s">
        <v>18</v>
      </c>
      <c r="G6" s="23" t="s">
        <v>18</v>
      </c>
      <c r="H6" s="23" t="s">
        <v>18</v>
      </c>
      <c r="I6" s="24" t="s">
        <v>19</v>
      </c>
      <c r="J6" s="24" t="s">
        <v>19</v>
      </c>
      <c r="K6" s="25" t="s">
        <v>19</v>
      </c>
    </row>
    <row r="7" spans="2:11" ht="24" customHeight="1" thickTop="1" thickBot="1" x14ac:dyDescent="0.2">
      <c r="B7" s="18" t="s">
        <v>0</v>
      </c>
      <c r="C7" s="19">
        <v>2084883</v>
      </c>
      <c r="D7" s="19">
        <v>2073169</v>
      </c>
      <c r="E7" s="19">
        <f>D7-C7</f>
        <v>-11714</v>
      </c>
      <c r="F7" s="19">
        <v>55</v>
      </c>
      <c r="G7" s="19">
        <v>-10975</v>
      </c>
      <c r="H7" s="19">
        <v>-986</v>
      </c>
      <c r="I7" s="20">
        <f>E7/C7*100</f>
        <v>-0.56185407046822289</v>
      </c>
      <c r="J7" s="20">
        <f t="shared" ref="J7:J14" si="0">(H7+F7)/C7*100</f>
        <v>-4.4654783985480243E-2</v>
      </c>
      <c r="K7" s="21">
        <f t="shared" ref="K7:K14" si="1">G7/C7*100</f>
        <v>-0.52640843634870638</v>
      </c>
    </row>
    <row r="8" spans="2:11" ht="24" customHeight="1" thickTop="1" thickBot="1" x14ac:dyDescent="0.2">
      <c r="B8" s="18" t="s">
        <v>1</v>
      </c>
      <c r="C8" s="19">
        <f>SUM(C9:C14)</f>
        <v>197181</v>
      </c>
      <c r="D8" s="19">
        <f>SUM(D9:D14)</f>
        <v>196075</v>
      </c>
      <c r="E8" s="19">
        <f>D8-C8</f>
        <v>-1106</v>
      </c>
      <c r="F8" s="19">
        <f>SUM(F9:F14)</f>
        <v>-27</v>
      </c>
      <c r="G8" s="19">
        <f t="shared" ref="G8:H8" si="2">SUM(G9:G14)</f>
        <v>-947</v>
      </c>
      <c r="H8" s="19">
        <f t="shared" si="2"/>
        <v>-132</v>
      </c>
      <c r="I8" s="20">
        <f t="shared" ref="I8:I14" si="3">E8/C8*100</f>
        <v>-0.56090596964210548</v>
      </c>
      <c r="J8" s="20">
        <f t="shared" si="0"/>
        <v>-8.063657248923578E-2</v>
      </c>
      <c r="K8" s="21">
        <f t="shared" si="1"/>
        <v>-0.4802693971528697</v>
      </c>
    </row>
    <row r="9" spans="2:11" ht="24" customHeight="1" thickTop="1" x14ac:dyDescent="0.15">
      <c r="B9" s="14" t="s">
        <v>2</v>
      </c>
      <c r="C9" s="15">
        <v>49652</v>
      </c>
      <c r="D9" s="15">
        <v>49201</v>
      </c>
      <c r="E9" s="15">
        <f t="shared" ref="E9:E14" si="4">D9-C9</f>
        <v>-451</v>
      </c>
      <c r="F9" s="15">
        <v>-107</v>
      </c>
      <c r="G9" s="15">
        <v>-328</v>
      </c>
      <c r="H9" s="15">
        <v>-16</v>
      </c>
      <c r="I9" s="16">
        <f t="shared" si="3"/>
        <v>-0.90832192056714733</v>
      </c>
      <c r="J9" s="16">
        <f t="shared" si="0"/>
        <v>-0.24772416015467652</v>
      </c>
      <c r="K9" s="17">
        <f t="shared" si="1"/>
        <v>-0.66059776041247076</v>
      </c>
    </row>
    <row r="10" spans="2:11" ht="24" customHeight="1" x14ac:dyDescent="0.15">
      <c r="B10" s="8" t="s">
        <v>3</v>
      </c>
      <c r="C10" s="3">
        <v>49644</v>
      </c>
      <c r="D10" s="3">
        <v>49376</v>
      </c>
      <c r="E10" s="3">
        <f t="shared" si="4"/>
        <v>-268</v>
      </c>
      <c r="F10" s="3">
        <v>-54</v>
      </c>
      <c r="G10" s="3">
        <v>-128</v>
      </c>
      <c r="H10" s="3">
        <v>-86</v>
      </c>
      <c r="I10" s="4">
        <f t="shared" si="3"/>
        <v>-0.53984368705180885</v>
      </c>
      <c r="J10" s="4">
        <f t="shared" si="0"/>
        <v>-0.28200789622109418</v>
      </c>
      <c r="K10" s="9">
        <f t="shared" si="1"/>
        <v>-0.25783579083071467</v>
      </c>
    </row>
    <row r="11" spans="2:11" ht="24" customHeight="1" x14ac:dyDescent="0.15">
      <c r="B11" s="26" t="s">
        <v>4</v>
      </c>
      <c r="C11" s="27">
        <v>55848</v>
      </c>
      <c r="D11" s="27">
        <v>55857</v>
      </c>
      <c r="E11" s="27">
        <f t="shared" si="4"/>
        <v>9</v>
      </c>
      <c r="F11" s="27">
        <v>196</v>
      </c>
      <c r="G11" s="27">
        <v>-160</v>
      </c>
      <c r="H11" s="27">
        <v>-27</v>
      </c>
      <c r="I11" s="28">
        <f t="shared" si="3"/>
        <v>1.6115169746454661E-2</v>
      </c>
      <c r="J11" s="28">
        <f t="shared" si="0"/>
        <v>0.3026070763500931</v>
      </c>
      <c r="K11" s="29">
        <f t="shared" si="1"/>
        <v>-0.28649190660363844</v>
      </c>
    </row>
    <row r="12" spans="2:11" ht="24" customHeight="1" x14ac:dyDescent="0.15">
      <c r="B12" s="8" t="s">
        <v>5</v>
      </c>
      <c r="C12" s="3">
        <v>20039</v>
      </c>
      <c r="D12" s="3">
        <v>19776</v>
      </c>
      <c r="E12" s="3">
        <f t="shared" si="4"/>
        <v>-263</v>
      </c>
      <c r="F12" s="3">
        <v>-93</v>
      </c>
      <c r="G12" s="3">
        <v>-176</v>
      </c>
      <c r="H12" s="3">
        <v>6</v>
      </c>
      <c r="I12" s="4">
        <f t="shared" si="3"/>
        <v>-1.312440740555916</v>
      </c>
      <c r="J12" s="4">
        <f t="shared" si="0"/>
        <v>-0.43415340086830684</v>
      </c>
      <c r="K12" s="9">
        <f t="shared" si="1"/>
        <v>-0.87828733968760908</v>
      </c>
    </row>
    <row r="13" spans="2:11" ht="24" customHeight="1" x14ac:dyDescent="0.15">
      <c r="B13" s="8" t="s">
        <v>6</v>
      </c>
      <c r="C13" s="3">
        <v>14406</v>
      </c>
      <c r="D13" s="3">
        <v>14235</v>
      </c>
      <c r="E13" s="3">
        <f t="shared" si="4"/>
        <v>-171</v>
      </c>
      <c r="F13" s="3">
        <v>-40</v>
      </c>
      <c r="G13" s="3">
        <v>-121</v>
      </c>
      <c r="H13" s="3">
        <v>-10</v>
      </c>
      <c r="I13" s="4">
        <f t="shared" si="3"/>
        <v>-1.1870054144106623</v>
      </c>
      <c r="J13" s="4">
        <f t="shared" si="0"/>
        <v>-0.34707760655282521</v>
      </c>
      <c r="K13" s="9">
        <f t="shared" si="1"/>
        <v>-0.83992780785783705</v>
      </c>
    </row>
    <row r="14" spans="2:11" ht="24" customHeight="1" thickBot="1" x14ac:dyDescent="0.2">
      <c r="B14" s="10" t="s">
        <v>7</v>
      </c>
      <c r="C14" s="11">
        <v>7592</v>
      </c>
      <c r="D14" s="11">
        <v>7630</v>
      </c>
      <c r="E14" s="11">
        <f t="shared" si="4"/>
        <v>38</v>
      </c>
      <c r="F14" s="11">
        <v>71</v>
      </c>
      <c r="G14" s="11">
        <v>-34</v>
      </c>
      <c r="H14" s="11">
        <v>1</v>
      </c>
      <c r="I14" s="12">
        <f t="shared" si="3"/>
        <v>0.50052687038988408</v>
      </c>
      <c r="J14" s="12">
        <f t="shared" si="0"/>
        <v>0.9483667017913594</v>
      </c>
      <c r="K14" s="13">
        <f t="shared" si="1"/>
        <v>-0.44783983140147521</v>
      </c>
    </row>
    <row r="15" spans="2:11" x14ac:dyDescent="0.15">
      <c r="I15" s="35" t="s">
        <v>16</v>
      </c>
      <c r="J15" s="35"/>
      <c r="K15" s="35"/>
    </row>
    <row r="16" spans="2:11" x14ac:dyDescent="0.15">
      <c r="K16" s="22" t="s">
        <v>17</v>
      </c>
    </row>
  </sheetData>
  <mergeCells count="3">
    <mergeCell ref="B3:I3"/>
    <mergeCell ref="B5:B6"/>
    <mergeCell ref="I15:K15"/>
  </mergeCells>
  <phoneticPr fontId="1"/>
  <pageMargins left="0.7" right="0.7" top="0.75" bottom="0.75" header="0.3" footer="0.3"/>
  <pageSetup paperSize="9" scale="9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令和7年</vt:lpstr>
      <vt:lpstr>令和6年</vt:lpstr>
      <vt:lpstr>令和5年</vt:lpstr>
      <vt:lpstr>令和4年</vt:lpstr>
      <vt:lpstr>令和3年</vt:lpstr>
      <vt:lpstr>令和2年 </vt:lpstr>
      <vt:lpstr>平成31年 </vt:lpstr>
      <vt:lpstr>平成30年</vt:lpstr>
      <vt:lpstr>平成29年</vt:lpstr>
    </vt:vector>
  </TitlesOfParts>
  <Company>諏訪広域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牛山 菫</cp:lastModifiedBy>
  <cp:lastPrinted>2024-02-02T00:47:30Z</cp:lastPrinted>
  <dcterms:created xsi:type="dcterms:W3CDTF">2014-04-10T23:44:43Z</dcterms:created>
  <dcterms:modified xsi:type="dcterms:W3CDTF">2026-02-12T02:11:26Z</dcterms:modified>
</cp:coreProperties>
</file>