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always" defaultThemeVersion="124226"/>
  <bookViews>
    <workbookView xWindow="9585" yWindow="-15" windowWidth="9660" windowHeight="12150" tabRatio="797"/>
  </bookViews>
  <sheets>
    <sheet name="R7月別（社会動態）" sheetId="60" r:id="rId1"/>
    <sheet name="R7月別 (自然動態）" sheetId="61" r:id="rId2"/>
    <sheet name="R7月別 (その他）" sheetId="62" r:id="rId3"/>
    <sheet name="R7月別（人口増減集計表）" sheetId="63" r:id="rId4"/>
    <sheet name="R7月別 (人口増減計）" sheetId="64" r:id="rId5"/>
    <sheet name="R6月別（社会動態）" sheetId="55" r:id="rId6"/>
    <sheet name="R6月別 (自然動態）" sheetId="56" r:id="rId7"/>
    <sheet name="R6月別 (その他）" sheetId="57" r:id="rId8"/>
    <sheet name="R6月別（人口増減集計表）" sheetId="58" r:id="rId9"/>
    <sheet name="R6月別 (人口増減計）" sheetId="59" r:id="rId10"/>
    <sheet name="R5月別（社会動態）" sheetId="49" r:id="rId11"/>
    <sheet name="R5月別 (自然動態）" sheetId="50" r:id="rId12"/>
    <sheet name="R5月別 (その他）" sheetId="51" r:id="rId13"/>
    <sheet name="R5月別（人口増減集計表）" sheetId="52" r:id="rId14"/>
    <sheet name="R5月別 (人口増減計）" sheetId="54" r:id="rId15"/>
    <sheet name="R4月別（社会動態）" sheetId="40" r:id="rId16"/>
    <sheet name="R4月別 (自然動態）" sheetId="45" r:id="rId17"/>
    <sheet name="R4月別 (その他）" sheetId="46" r:id="rId18"/>
    <sheet name="R4月別（人口増減集計表）" sheetId="47" r:id="rId19"/>
    <sheet name="R4月別 (人口増減計）" sheetId="48" r:id="rId20"/>
    <sheet name="R3月別（社会動態）" sheetId="35" r:id="rId21"/>
    <sheet name="R3月別 (自然動態）" sheetId="36" r:id="rId22"/>
    <sheet name="Ｒ3月別 (その他）" sheetId="37" r:id="rId23"/>
    <sheet name="R3月別（人口増減集計表）" sheetId="38" r:id="rId24"/>
    <sheet name="R3月別 (人口増減計）" sheetId="39" r:id="rId25"/>
    <sheet name="R2月別（社会動態）  " sheetId="33" r:id="rId26"/>
    <sheet name="R2月別 (自然動態） " sheetId="32" r:id="rId27"/>
    <sheet name="Ｒ2月別 (その他）  " sheetId="31" r:id="rId28"/>
    <sheet name="R2月別（人口増減集計表）" sheetId="34" r:id="rId29"/>
    <sheet name="R2月別 (人口増減計）  " sheetId="30" r:id="rId30"/>
    <sheet name="R元月別（社会動態）  " sheetId="29" r:id="rId31"/>
    <sheet name="R元月別 (自然動態） " sheetId="28" r:id="rId32"/>
    <sheet name="Ｒ元月別 (その他）  " sheetId="27" r:id="rId33"/>
    <sheet name="R元月別 (人口増減計）  " sheetId="26" r:id="rId34"/>
    <sheet name="H30月別（社会動態） " sheetId="25" r:id="rId35"/>
    <sheet name="H30月別 (自然動態） " sheetId="24" r:id="rId36"/>
    <sheet name="H30月別 (その他） " sheetId="23" r:id="rId37"/>
    <sheet name="H30月別 (人口増減計）  " sheetId="22" r:id="rId38"/>
    <sheet name="H29月別（社会動態）" sheetId="21" r:id="rId39"/>
    <sheet name="H29月別 (自然動態）" sheetId="20" r:id="rId40"/>
    <sheet name="H29月別 (その他）" sheetId="19" r:id="rId41"/>
    <sheet name="H29月別 (人口増減計） " sheetId="18" r:id="rId42"/>
    <sheet name="H28月別（社会動態）" sheetId="8" r:id="rId43"/>
    <sheet name="H28月別 (自然動態）" sheetId="15" r:id="rId44"/>
    <sheet name="H28月別 (その他）" sheetId="16" r:id="rId45"/>
    <sheet name="H28月別 (人口増減計）" sheetId="17" r:id="rId46"/>
  </sheets>
  <definedNames>
    <definedName name="_xlnm._FilterDatabase" localSheetId="42" hidden="1">'H28月別（社会動態）'!$B$4:$P$4</definedName>
    <definedName name="_xlnm._FilterDatabase" localSheetId="38" hidden="1">'H29月別（社会動態）'!$B$4:$P$4</definedName>
    <definedName name="_xlnm._FilterDatabase" localSheetId="34" hidden="1">'H30月別（社会動態） '!$B$4:$P$4</definedName>
    <definedName name="_xlnm._FilterDatabase" localSheetId="25" hidden="1">'R2月別（社会動態）  '!$B$4:$X$4</definedName>
    <definedName name="_xlnm._FilterDatabase" localSheetId="20" hidden="1">'R3月別（社会動態）'!$B$4:$X$4</definedName>
    <definedName name="_xlnm._FilterDatabase" localSheetId="15" hidden="1">'R4月別（社会動態）'!$B$4:$X$4</definedName>
    <definedName name="_xlnm._FilterDatabase" localSheetId="10" hidden="1">'R5月別（社会動態）'!$B$4:$X$4</definedName>
    <definedName name="_xlnm._FilterDatabase" localSheetId="5" hidden="1">'R6月別（社会動態）'!$B$4:$X$4</definedName>
    <definedName name="_xlnm._FilterDatabase" localSheetId="0" hidden="1">'R7月別（社会動態）'!$B$4:$X$4</definedName>
    <definedName name="_xlnm._FilterDatabase" localSheetId="30" hidden="1">'R元月別（社会動態）  '!$B$4:$V$4</definedName>
    <definedName name="_xlnm.Print_Area" localSheetId="38">'H29月別（社会動態）'!$A$1:$O$160</definedName>
    <definedName name="_xlnm.Print_Area" localSheetId="35">'H30月別 (自然動態） '!$A$1:$M$160</definedName>
    <definedName name="_xlnm.Print_Area" localSheetId="37">'H30月別 (人口増減計）  '!$A$1:$H$160</definedName>
    <definedName name="_xlnm.Print_Area" localSheetId="34">'H30月別（社会動態） '!$A$1:$O$160</definedName>
    <definedName name="_xlnm.Print_Area" localSheetId="26">'R2月別 (自然動態） '!$A$1:$Q$160</definedName>
    <definedName name="_xlnm.Print_Area" localSheetId="29">'R2月別 (人口増減計）  '!$A$1:$H$160</definedName>
    <definedName name="_xlnm.Print_Area" localSheetId="25">'R2月別（社会動態）  '!$A$1:$Y$160</definedName>
    <definedName name="_xlnm.Print_Area" localSheetId="21">'R3月別 (自然動態）'!$A$1:$Q$160</definedName>
    <definedName name="_xlnm.Print_Area" localSheetId="24">'R3月別 (人口増減計）'!$A$1:$H$160</definedName>
    <definedName name="_xlnm.Print_Area" localSheetId="20">'R3月別（社会動態）'!$A$1:$Y$160</definedName>
    <definedName name="_xlnm.Print_Area" localSheetId="16">'R4月別 (自然動態）'!$A$1:$Q$160</definedName>
    <definedName name="_xlnm.Print_Area" localSheetId="19">'R4月別 (人口増減計）'!$A$1:$H$160</definedName>
    <definedName name="_xlnm.Print_Area" localSheetId="15">'R4月別（社会動態）'!$A$1:$Y$160</definedName>
    <definedName name="_xlnm.Print_Area" localSheetId="11">'R5月別 (自然動態）'!$A$1:$Q$160</definedName>
    <definedName name="_xlnm.Print_Area" localSheetId="14">'R5月別 (人口増減計）'!$A$1:$H$160</definedName>
    <definedName name="_xlnm.Print_Area" localSheetId="10">'R5月別（社会動態）'!$A$1:$Y$160</definedName>
    <definedName name="_xlnm.Print_Area" localSheetId="6">'R6月別 (自然動態）'!$A$1:$Q$160</definedName>
    <definedName name="_xlnm.Print_Area" localSheetId="9">'R6月別 (人口増減計）'!$A$1:$H$160</definedName>
    <definedName name="_xlnm.Print_Area" localSheetId="5">'R6月別（社会動態）'!$A$1:$Y$160</definedName>
    <definedName name="_xlnm.Print_Area" localSheetId="1">'R7月別 (自然動態）'!$A$1:$Q$160</definedName>
    <definedName name="_xlnm.Print_Area" localSheetId="4">'R7月別 (人口増減計）'!$A$1:$H$160</definedName>
    <definedName name="_xlnm.Print_Area" localSheetId="0">'R7月別（社会動態）'!$A$1:$Y$160</definedName>
    <definedName name="_xlnm.Print_Area" localSheetId="31">'R元月別 (自然動態） '!$A$1:$R$160</definedName>
    <definedName name="_xlnm.Print_Area" localSheetId="33">'R元月別 (人口増減計）  '!$A$1:$H$160</definedName>
    <definedName name="_xlnm.Print_Area" localSheetId="30">'R元月別（社会動態）  '!$A$1:$W$160</definedName>
    <definedName name="_xlnm.Print_Titles" localSheetId="44">'H28月別 (その他）'!$2:$4</definedName>
    <definedName name="_xlnm.Print_Titles" localSheetId="43">'H28月別 (自然動態）'!$3:$4</definedName>
    <definedName name="_xlnm.Print_Titles" localSheetId="45">'H28月別 (人口増減計）'!$2:$4</definedName>
    <definedName name="_xlnm.Print_Titles" localSheetId="42">'H28月別（社会動態）'!$2:$5</definedName>
    <definedName name="_xlnm.Print_Titles" localSheetId="40">'H29月別 (その他）'!$2:$4</definedName>
    <definedName name="_xlnm.Print_Titles" localSheetId="39">'H29月別 (自然動態）'!$3:$4</definedName>
    <definedName name="_xlnm.Print_Titles" localSheetId="41">'H29月別 (人口増減計） '!$2:$4</definedName>
    <definedName name="_xlnm.Print_Titles" localSheetId="38">'H29月別（社会動態）'!$2:$5</definedName>
    <definedName name="_xlnm.Print_Titles" localSheetId="36">'H30月別 (その他） '!$2:$4</definedName>
    <definedName name="_xlnm.Print_Titles" localSheetId="35">'H30月別 (自然動態） '!$3:$4</definedName>
    <definedName name="_xlnm.Print_Titles" localSheetId="37">'H30月別 (人口増減計）  '!$2:$4</definedName>
    <definedName name="_xlnm.Print_Titles" localSheetId="34">'H30月別（社会動態） '!$2:$5</definedName>
    <definedName name="_xlnm.Print_Titles" localSheetId="27">'Ｒ2月別 (その他）  '!$2:$4</definedName>
    <definedName name="_xlnm.Print_Titles" localSheetId="26">'R2月別 (自然動態） '!$3:$4</definedName>
    <definedName name="_xlnm.Print_Titles" localSheetId="29">'R2月別 (人口増減計）  '!$2:$4</definedName>
    <definedName name="_xlnm.Print_Titles" localSheetId="25">'R2月別（社会動態）  '!$2:$5</definedName>
    <definedName name="_xlnm.Print_Titles" localSheetId="22">'Ｒ3月別 (その他）'!$2:$4</definedName>
    <definedName name="_xlnm.Print_Titles" localSheetId="21">'R3月別 (自然動態）'!$3:$4</definedName>
    <definedName name="_xlnm.Print_Titles" localSheetId="24">'R3月別 (人口増減計）'!$2:$4</definedName>
    <definedName name="_xlnm.Print_Titles" localSheetId="20">'R3月別（社会動態）'!$2:$5</definedName>
    <definedName name="_xlnm.Print_Titles" localSheetId="17">'R4月別 (その他）'!$2:$4</definedName>
    <definedName name="_xlnm.Print_Titles" localSheetId="16">'R4月別 (自然動態）'!$3:$4</definedName>
    <definedName name="_xlnm.Print_Titles" localSheetId="19">'R4月別 (人口増減計）'!$2:$4</definedName>
    <definedName name="_xlnm.Print_Titles" localSheetId="15">'R4月別（社会動態）'!$2:$5</definedName>
    <definedName name="_xlnm.Print_Titles" localSheetId="12">'R5月別 (その他）'!$2:$4</definedName>
    <definedName name="_xlnm.Print_Titles" localSheetId="11">'R5月別 (自然動態）'!$3:$4</definedName>
    <definedName name="_xlnm.Print_Titles" localSheetId="14">'R5月別 (人口増減計）'!$2:$4</definedName>
    <definedName name="_xlnm.Print_Titles" localSheetId="10">'R5月別（社会動態）'!$2:$5</definedName>
    <definedName name="_xlnm.Print_Titles" localSheetId="7">'R6月別 (その他）'!$2:$4</definedName>
    <definedName name="_xlnm.Print_Titles" localSheetId="6">'R6月別 (自然動態）'!$3:$4</definedName>
    <definedName name="_xlnm.Print_Titles" localSheetId="9">'R6月別 (人口増減計）'!$2:$4</definedName>
    <definedName name="_xlnm.Print_Titles" localSheetId="5">'R6月別（社会動態）'!$2:$5</definedName>
    <definedName name="_xlnm.Print_Titles" localSheetId="2">'R7月別 (その他）'!$2:$4</definedName>
    <definedName name="_xlnm.Print_Titles" localSheetId="1">'R7月別 (自然動態）'!$3:$4</definedName>
    <definedName name="_xlnm.Print_Titles" localSheetId="4">'R7月別 (人口増減計）'!$2:$4</definedName>
    <definedName name="_xlnm.Print_Titles" localSheetId="0">'R7月別（社会動態）'!$2:$5</definedName>
    <definedName name="_xlnm.Print_Titles" localSheetId="32">'Ｒ元月別 (その他）  '!$2:$4</definedName>
    <definedName name="_xlnm.Print_Titles" localSheetId="31">'R元月別 (自然動態） '!$3:$4</definedName>
    <definedName name="_xlnm.Print_Titles" localSheetId="33">'R元月別 (人口増減計）  '!$2:$4</definedName>
    <definedName name="_xlnm.Print_Titles" localSheetId="30">'R元月別（社会動態）  '!$2:$5</definedName>
  </definedNames>
  <calcPr calcId="162913"/>
</workbook>
</file>

<file path=xl/calcChain.xml><?xml version="1.0" encoding="utf-8"?>
<calcChain xmlns="http://schemas.openxmlformats.org/spreadsheetml/2006/main">
  <c r="F116" i="64" l="1"/>
  <c r="F112" i="64"/>
  <c r="E110" i="64"/>
  <c r="D80" i="64"/>
  <c r="E79" i="64"/>
  <c r="F57" i="64"/>
  <c r="E52" i="64"/>
  <c r="E35" i="64"/>
  <c r="F27" i="64"/>
  <c r="K159" i="63"/>
  <c r="J159" i="63"/>
  <c r="I159" i="63"/>
  <c r="H159" i="63"/>
  <c r="G159" i="63"/>
  <c r="F159" i="63"/>
  <c r="E159" i="63"/>
  <c r="D159" i="63"/>
  <c r="C159" i="63"/>
  <c r="K158" i="63"/>
  <c r="J158" i="63"/>
  <c r="I158" i="63"/>
  <c r="H158" i="63"/>
  <c r="G158" i="63"/>
  <c r="F158" i="63"/>
  <c r="E158" i="63"/>
  <c r="D158" i="63"/>
  <c r="C158" i="63"/>
  <c r="K157" i="63"/>
  <c r="J157" i="63"/>
  <c r="I157" i="63"/>
  <c r="H157" i="63"/>
  <c r="G157" i="63"/>
  <c r="F157" i="63"/>
  <c r="E157" i="63"/>
  <c r="D157" i="63"/>
  <c r="C157" i="63"/>
  <c r="K156" i="63"/>
  <c r="J156" i="63"/>
  <c r="I156" i="63"/>
  <c r="H156" i="63"/>
  <c r="G156" i="63"/>
  <c r="F156" i="63"/>
  <c r="E156" i="63"/>
  <c r="D156" i="63"/>
  <c r="C156" i="63"/>
  <c r="K155" i="63"/>
  <c r="J155" i="63"/>
  <c r="I155" i="63"/>
  <c r="H155" i="63"/>
  <c r="G155" i="63"/>
  <c r="F155" i="63"/>
  <c r="E155" i="63"/>
  <c r="D155" i="63"/>
  <c r="C155" i="63"/>
  <c r="K154" i="63"/>
  <c r="J154" i="63"/>
  <c r="I154" i="63"/>
  <c r="H154" i="63"/>
  <c r="G154" i="63"/>
  <c r="F154" i="63"/>
  <c r="E154" i="63"/>
  <c r="D154" i="63"/>
  <c r="C154" i="63"/>
  <c r="K153" i="63"/>
  <c r="J153" i="63"/>
  <c r="I153" i="63"/>
  <c r="H153" i="63"/>
  <c r="G153" i="63"/>
  <c r="F153" i="63"/>
  <c r="E153" i="63"/>
  <c r="D153" i="63"/>
  <c r="C153" i="63"/>
  <c r="K152" i="63"/>
  <c r="J152" i="63"/>
  <c r="I152" i="63"/>
  <c r="H152" i="63"/>
  <c r="G152" i="63"/>
  <c r="F152" i="63"/>
  <c r="E152" i="63"/>
  <c r="D152" i="63"/>
  <c r="C152" i="63"/>
  <c r="K151" i="63"/>
  <c r="J151" i="63"/>
  <c r="I151" i="63"/>
  <c r="H151" i="63"/>
  <c r="G151" i="63"/>
  <c r="F151" i="63"/>
  <c r="E151" i="63"/>
  <c r="D151" i="63"/>
  <c r="C151" i="63"/>
  <c r="K150" i="63"/>
  <c r="J150" i="63"/>
  <c r="I150" i="63"/>
  <c r="H150" i="63"/>
  <c r="G150" i="63"/>
  <c r="F150" i="63"/>
  <c r="E150" i="63"/>
  <c r="D150" i="63"/>
  <c r="C150" i="63"/>
  <c r="K149" i="63"/>
  <c r="J149" i="63"/>
  <c r="I149" i="63"/>
  <c r="H149" i="63"/>
  <c r="G149" i="63"/>
  <c r="F149" i="63"/>
  <c r="E149" i="63"/>
  <c r="D149" i="63"/>
  <c r="C149" i="63"/>
  <c r="K148" i="63"/>
  <c r="J148" i="63"/>
  <c r="I148" i="63"/>
  <c r="H148" i="63"/>
  <c r="G148" i="63"/>
  <c r="F148" i="63"/>
  <c r="E148" i="63"/>
  <c r="D148" i="63"/>
  <c r="C148" i="63"/>
  <c r="K147" i="63"/>
  <c r="J147" i="63"/>
  <c r="I147" i="63"/>
  <c r="H147" i="63"/>
  <c r="G147" i="63"/>
  <c r="F147" i="63"/>
  <c r="E147" i="63"/>
  <c r="D147" i="63"/>
  <c r="C147" i="63"/>
  <c r="N145" i="63"/>
  <c r="F144" i="64" s="1"/>
  <c r="M145" i="63"/>
  <c r="E144" i="64" s="1"/>
  <c r="L145" i="63"/>
  <c r="D144" i="64" s="1"/>
  <c r="N144" i="63"/>
  <c r="F143" i="64" s="1"/>
  <c r="M144" i="63"/>
  <c r="E143" i="64" s="1"/>
  <c r="L144" i="63"/>
  <c r="D143" i="64" s="1"/>
  <c r="N143" i="63"/>
  <c r="F142" i="64" s="1"/>
  <c r="M143" i="63"/>
  <c r="E142" i="64" s="1"/>
  <c r="L143" i="63"/>
  <c r="D142" i="64" s="1"/>
  <c r="N142" i="63"/>
  <c r="F141" i="64" s="1"/>
  <c r="M142" i="63"/>
  <c r="E141" i="64" s="1"/>
  <c r="L142" i="63"/>
  <c r="D141" i="64" s="1"/>
  <c r="N141" i="63"/>
  <c r="F140" i="64" s="1"/>
  <c r="M141" i="63"/>
  <c r="E140" i="64" s="1"/>
  <c r="L141" i="63"/>
  <c r="D140" i="64" s="1"/>
  <c r="N140" i="63"/>
  <c r="F139" i="64" s="1"/>
  <c r="M140" i="63"/>
  <c r="E139" i="64" s="1"/>
  <c r="L140" i="63"/>
  <c r="D139" i="64" s="1"/>
  <c r="N139" i="63"/>
  <c r="F138" i="64" s="1"/>
  <c r="M139" i="63"/>
  <c r="E138" i="64" s="1"/>
  <c r="L139" i="63"/>
  <c r="D138" i="64" s="1"/>
  <c r="N138" i="63"/>
  <c r="F137" i="64" s="1"/>
  <c r="M138" i="63"/>
  <c r="E137" i="64" s="1"/>
  <c r="L138" i="63"/>
  <c r="D137" i="64" s="1"/>
  <c r="N137" i="63"/>
  <c r="F136" i="64" s="1"/>
  <c r="M137" i="63"/>
  <c r="E136" i="64" s="1"/>
  <c r="L137" i="63"/>
  <c r="D136" i="64" s="1"/>
  <c r="N136" i="63"/>
  <c r="F135" i="64" s="1"/>
  <c r="M136" i="63"/>
  <c r="E135" i="64" s="1"/>
  <c r="L136" i="63"/>
  <c r="D135" i="64" s="1"/>
  <c r="N135" i="63"/>
  <c r="F134" i="64" s="1"/>
  <c r="M135" i="63"/>
  <c r="E134" i="64" s="1"/>
  <c r="L135" i="63"/>
  <c r="D134" i="64" s="1"/>
  <c r="N134" i="63"/>
  <c r="F133" i="64" s="1"/>
  <c r="M134" i="63"/>
  <c r="E133" i="64" s="1"/>
  <c r="L134" i="63"/>
  <c r="D133" i="64" s="1"/>
  <c r="N133" i="63"/>
  <c r="M133" i="63"/>
  <c r="L133" i="63"/>
  <c r="N130" i="63"/>
  <c r="F130" i="64" s="1"/>
  <c r="M130" i="63"/>
  <c r="E130" i="64" s="1"/>
  <c r="L130" i="63"/>
  <c r="D130" i="64" s="1"/>
  <c r="N129" i="63"/>
  <c r="F129" i="64" s="1"/>
  <c r="M129" i="63"/>
  <c r="E129" i="64" s="1"/>
  <c r="L129" i="63"/>
  <c r="D129" i="64" s="1"/>
  <c r="N128" i="63"/>
  <c r="F128" i="64" s="1"/>
  <c r="M128" i="63"/>
  <c r="E128" i="64" s="1"/>
  <c r="L128" i="63"/>
  <c r="D128" i="64" s="1"/>
  <c r="N127" i="63"/>
  <c r="F127" i="64" s="1"/>
  <c r="M127" i="63"/>
  <c r="E127" i="64" s="1"/>
  <c r="L127" i="63"/>
  <c r="D127" i="64" s="1"/>
  <c r="N126" i="63"/>
  <c r="F126" i="64" s="1"/>
  <c r="M126" i="63"/>
  <c r="E126" i="64" s="1"/>
  <c r="L126" i="63"/>
  <c r="D126" i="64" s="1"/>
  <c r="N125" i="63"/>
  <c r="F125" i="64" s="1"/>
  <c r="M125" i="63"/>
  <c r="E125" i="64" s="1"/>
  <c r="L125" i="63"/>
  <c r="D125" i="64" s="1"/>
  <c r="N124" i="63"/>
  <c r="F124" i="64" s="1"/>
  <c r="M124" i="63"/>
  <c r="E124" i="64" s="1"/>
  <c r="L124" i="63"/>
  <c r="D124" i="64" s="1"/>
  <c r="N123" i="63"/>
  <c r="F123" i="64" s="1"/>
  <c r="M123" i="63"/>
  <c r="E123" i="64" s="1"/>
  <c r="L123" i="63"/>
  <c r="D123" i="64" s="1"/>
  <c r="N122" i="63"/>
  <c r="F122" i="64" s="1"/>
  <c r="M122" i="63"/>
  <c r="E122" i="64" s="1"/>
  <c r="L122" i="63"/>
  <c r="D122" i="64" s="1"/>
  <c r="N121" i="63"/>
  <c r="F121" i="64" s="1"/>
  <c r="M121" i="63"/>
  <c r="E121" i="64" s="1"/>
  <c r="L121" i="63"/>
  <c r="D121" i="64" s="1"/>
  <c r="N120" i="63"/>
  <c r="F120" i="64" s="1"/>
  <c r="M120" i="63"/>
  <c r="E120" i="64" s="1"/>
  <c r="L120" i="63"/>
  <c r="D120" i="64" s="1"/>
  <c r="N119" i="63"/>
  <c r="F119" i="64" s="1"/>
  <c r="M119" i="63"/>
  <c r="E119" i="64" s="1"/>
  <c r="L119" i="63"/>
  <c r="D119" i="64" s="1"/>
  <c r="N118" i="63"/>
  <c r="M118" i="63"/>
  <c r="L118" i="63"/>
  <c r="N116" i="63"/>
  <c r="M116" i="63"/>
  <c r="E116" i="64" s="1"/>
  <c r="L116" i="63"/>
  <c r="D116" i="64" s="1"/>
  <c r="N115" i="63"/>
  <c r="F115" i="64" s="1"/>
  <c r="M115" i="63"/>
  <c r="E115" i="64" s="1"/>
  <c r="L115" i="63"/>
  <c r="D115" i="64" s="1"/>
  <c r="N114" i="63"/>
  <c r="F114" i="64" s="1"/>
  <c r="M114" i="63"/>
  <c r="E114" i="64" s="1"/>
  <c r="L114" i="63"/>
  <c r="D114" i="64" s="1"/>
  <c r="N113" i="63"/>
  <c r="F113" i="64" s="1"/>
  <c r="M113" i="63"/>
  <c r="E113" i="64" s="1"/>
  <c r="L113" i="63"/>
  <c r="D113" i="64" s="1"/>
  <c r="N112" i="63"/>
  <c r="M112" i="63"/>
  <c r="E112" i="64" s="1"/>
  <c r="L112" i="63"/>
  <c r="D112" i="64" s="1"/>
  <c r="N111" i="63"/>
  <c r="F111" i="64" s="1"/>
  <c r="M111" i="63"/>
  <c r="E111" i="64" s="1"/>
  <c r="L111" i="63"/>
  <c r="D111" i="64" s="1"/>
  <c r="N110" i="63"/>
  <c r="F110" i="64" s="1"/>
  <c r="M110" i="63"/>
  <c r="L110" i="63"/>
  <c r="D110" i="64" s="1"/>
  <c r="N109" i="63"/>
  <c r="F109" i="64" s="1"/>
  <c r="M109" i="63"/>
  <c r="E109" i="64" s="1"/>
  <c r="L109" i="63"/>
  <c r="D109" i="64" s="1"/>
  <c r="N108" i="63"/>
  <c r="F108" i="64" s="1"/>
  <c r="M108" i="63"/>
  <c r="E108" i="64" s="1"/>
  <c r="L108" i="63"/>
  <c r="D108" i="64" s="1"/>
  <c r="N107" i="63"/>
  <c r="F107" i="64" s="1"/>
  <c r="M107" i="63"/>
  <c r="E107" i="64" s="1"/>
  <c r="L107" i="63"/>
  <c r="D107" i="64" s="1"/>
  <c r="N106" i="63"/>
  <c r="F106" i="64" s="1"/>
  <c r="M106" i="63"/>
  <c r="E106" i="64" s="1"/>
  <c r="L106" i="63"/>
  <c r="D106" i="64" s="1"/>
  <c r="N105" i="63"/>
  <c r="F105" i="64" s="1"/>
  <c r="M105" i="63"/>
  <c r="E105" i="64" s="1"/>
  <c r="L105" i="63"/>
  <c r="D105" i="64" s="1"/>
  <c r="N104" i="63"/>
  <c r="M104" i="63"/>
  <c r="L104" i="63"/>
  <c r="N102" i="63"/>
  <c r="F102" i="64" s="1"/>
  <c r="M102" i="63"/>
  <c r="E102" i="64" s="1"/>
  <c r="L102" i="63"/>
  <c r="D102" i="64" s="1"/>
  <c r="N101" i="63"/>
  <c r="F101" i="64" s="1"/>
  <c r="M101" i="63"/>
  <c r="E101" i="64" s="1"/>
  <c r="L101" i="63"/>
  <c r="D101" i="64" s="1"/>
  <c r="N100" i="63"/>
  <c r="F100" i="64" s="1"/>
  <c r="M100" i="63"/>
  <c r="E100" i="64" s="1"/>
  <c r="L100" i="63"/>
  <c r="D100" i="64" s="1"/>
  <c r="N99" i="63"/>
  <c r="F99" i="64" s="1"/>
  <c r="M99" i="63"/>
  <c r="E99" i="64" s="1"/>
  <c r="L99" i="63"/>
  <c r="D99" i="64" s="1"/>
  <c r="N98" i="63"/>
  <c r="F98" i="64" s="1"/>
  <c r="M98" i="63"/>
  <c r="E98" i="64" s="1"/>
  <c r="L98" i="63"/>
  <c r="D98" i="64" s="1"/>
  <c r="N97" i="63"/>
  <c r="F97" i="64" s="1"/>
  <c r="M97" i="63"/>
  <c r="E97" i="64" s="1"/>
  <c r="L97" i="63"/>
  <c r="D97" i="64" s="1"/>
  <c r="N96" i="63"/>
  <c r="F96" i="64" s="1"/>
  <c r="M96" i="63"/>
  <c r="E96" i="64" s="1"/>
  <c r="L96" i="63"/>
  <c r="D96" i="64" s="1"/>
  <c r="N95" i="63"/>
  <c r="F95" i="64" s="1"/>
  <c r="M95" i="63"/>
  <c r="E95" i="64" s="1"/>
  <c r="L95" i="63"/>
  <c r="D95" i="64" s="1"/>
  <c r="N94" i="63"/>
  <c r="F94" i="64" s="1"/>
  <c r="M94" i="63"/>
  <c r="E94" i="64" s="1"/>
  <c r="L94" i="63"/>
  <c r="D94" i="64" s="1"/>
  <c r="N93" i="63"/>
  <c r="F93" i="64" s="1"/>
  <c r="M93" i="63"/>
  <c r="E93" i="64" s="1"/>
  <c r="L93" i="63"/>
  <c r="D93" i="64" s="1"/>
  <c r="N92" i="63"/>
  <c r="F92" i="64" s="1"/>
  <c r="M92" i="63"/>
  <c r="E92" i="64" s="1"/>
  <c r="L92" i="63"/>
  <c r="D92" i="64" s="1"/>
  <c r="N91" i="63"/>
  <c r="F91" i="64" s="1"/>
  <c r="M91" i="63"/>
  <c r="E91" i="64" s="1"/>
  <c r="L91" i="63"/>
  <c r="D91" i="64" s="1"/>
  <c r="N90" i="63"/>
  <c r="M90" i="63"/>
  <c r="L90" i="63"/>
  <c r="N87" i="63"/>
  <c r="F88" i="64" s="1"/>
  <c r="M87" i="63"/>
  <c r="E88" i="64" s="1"/>
  <c r="L87" i="63"/>
  <c r="D88" i="64" s="1"/>
  <c r="N86" i="63"/>
  <c r="F87" i="64" s="1"/>
  <c r="M86" i="63"/>
  <c r="E87" i="64" s="1"/>
  <c r="L86" i="63"/>
  <c r="D87" i="64" s="1"/>
  <c r="N85" i="63"/>
  <c r="F86" i="64" s="1"/>
  <c r="M85" i="63"/>
  <c r="E86" i="64" s="1"/>
  <c r="L85" i="63"/>
  <c r="D86" i="64" s="1"/>
  <c r="N84" i="63"/>
  <c r="F85" i="64" s="1"/>
  <c r="M84" i="63"/>
  <c r="E85" i="64" s="1"/>
  <c r="L84" i="63"/>
  <c r="D85" i="64" s="1"/>
  <c r="N83" i="63"/>
  <c r="F84" i="64" s="1"/>
  <c r="M83" i="63"/>
  <c r="E84" i="64" s="1"/>
  <c r="L83" i="63"/>
  <c r="D84" i="64" s="1"/>
  <c r="N82" i="63"/>
  <c r="F83" i="64" s="1"/>
  <c r="M82" i="63"/>
  <c r="E83" i="64" s="1"/>
  <c r="L82" i="63"/>
  <c r="D83" i="64" s="1"/>
  <c r="N81" i="63"/>
  <c r="F82" i="64" s="1"/>
  <c r="M81" i="63"/>
  <c r="E82" i="64" s="1"/>
  <c r="L81" i="63"/>
  <c r="D82" i="64" s="1"/>
  <c r="N80" i="63"/>
  <c r="F81" i="64" s="1"/>
  <c r="M80" i="63"/>
  <c r="E81" i="64" s="1"/>
  <c r="L80" i="63"/>
  <c r="D81" i="64" s="1"/>
  <c r="N79" i="63"/>
  <c r="F80" i="64" s="1"/>
  <c r="M79" i="63"/>
  <c r="E80" i="64" s="1"/>
  <c r="L79" i="63"/>
  <c r="N78" i="63"/>
  <c r="F79" i="64" s="1"/>
  <c r="M78" i="63"/>
  <c r="L78" i="63"/>
  <c r="D79" i="64" s="1"/>
  <c r="N77" i="63"/>
  <c r="F78" i="64" s="1"/>
  <c r="M77" i="63"/>
  <c r="E78" i="64" s="1"/>
  <c r="L77" i="63"/>
  <c r="D78" i="64" s="1"/>
  <c r="N76" i="63"/>
  <c r="F77" i="64" s="1"/>
  <c r="M76" i="63"/>
  <c r="E77" i="64" s="1"/>
  <c r="L76" i="63"/>
  <c r="D77" i="64" s="1"/>
  <c r="N75" i="63"/>
  <c r="M75" i="63"/>
  <c r="L75" i="63"/>
  <c r="N73" i="63"/>
  <c r="F74" i="64" s="1"/>
  <c r="M73" i="63"/>
  <c r="E74" i="64" s="1"/>
  <c r="L73" i="63"/>
  <c r="D74" i="64" s="1"/>
  <c r="N72" i="63"/>
  <c r="F73" i="64" s="1"/>
  <c r="M72" i="63"/>
  <c r="E73" i="64" s="1"/>
  <c r="L72" i="63"/>
  <c r="D73" i="64" s="1"/>
  <c r="N71" i="63"/>
  <c r="F72" i="64" s="1"/>
  <c r="M71" i="63"/>
  <c r="E72" i="64" s="1"/>
  <c r="L71" i="63"/>
  <c r="D72" i="64" s="1"/>
  <c r="N70" i="63"/>
  <c r="F71" i="64" s="1"/>
  <c r="M70" i="63"/>
  <c r="E71" i="64" s="1"/>
  <c r="L70" i="63"/>
  <c r="D71" i="64" s="1"/>
  <c r="N69" i="63"/>
  <c r="F70" i="64" s="1"/>
  <c r="M69" i="63"/>
  <c r="E70" i="64" s="1"/>
  <c r="L69" i="63"/>
  <c r="D70" i="64" s="1"/>
  <c r="N68" i="63"/>
  <c r="F69" i="64" s="1"/>
  <c r="M68" i="63"/>
  <c r="E69" i="64" s="1"/>
  <c r="L68" i="63"/>
  <c r="D69" i="64" s="1"/>
  <c r="N67" i="63"/>
  <c r="F68" i="64" s="1"/>
  <c r="M67" i="63"/>
  <c r="E68" i="64" s="1"/>
  <c r="L67" i="63"/>
  <c r="D68" i="64" s="1"/>
  <c r="N66" i="63"/>
  <c r="F67" i="64" s="1"/>
  <c r="M66" i="63"/>
  <c r="E67" i="64" s="1"/>
  <c r="L66" i="63"/>
  <c r="D67" i="64" s="1"/>
  <c r="N65" i="63"/>
  <c r="F66" i="64" s="1"/>
  <c r="M65" i="63"/>
  <c r="E66" i="64" s="1"/>
  <c r="L65" i="63"/>
  <c r="D66" i="64" s="1"/>
  <c r="N64" i="63"/>
  <c r="F65" i="64" s="1"/>
  <c r="M64" i="63"/>
  <c r="E65" i="64" s="1"/>
  <c r="L64" i="63"/>
  <c r="D65" i="64" s="1"/>
  <c r="N63" i="63"/>
  <c r="F64" i="64" s="1"/>
  <c r="M63" i="63"/>
  <c r="E64" i="64" s="1"/>
  <c r="L63" i="63"/>
  <c r="D64" i="64" s="1"/>
  <c r="N62" i="63"/>
  <c r="F63" i="64" s="1"/>
  <c r="M62" i="63"/>
  <c r="E63" i="64" s="1"/>
  <c r="L62" i="63"/>
  <c r="D63" i="64" s="1"/>
  <c r="N61" i="63"/>
  <c r="M61" i="63"/>
  <c r="L61" i="63"/>
  <c r="N59" i="63"/>
  <c r="F60" i="64" s="1"/>
  <c r="M59" i="63"/>
  <c r="E60" i="64" s="1"/>
  <c r="L59" i="63"/>
  <c r="D60" i="64" s="1"/>
  <c r="N58" i="63"/>
  <c r="F59" i="64" s="1"/>
  <c r="M58" i="63"/>
  <c r="E59" i="64" s="1"/>
  <c r="L58" i="63"/>
  <c r="D59" i="64" s="1"/>
  <c r="N57" i="63"/>
  <c r="F58" i="64" s="1"/>
  <c r="M57" i="63"/>
  <c r="E58" i="64" s="1"/>
  <c r="L57" i="63"/>
  <c r="D58" i="64" s="1"/>
  <c r="N56" i="63"/>
  <c r="M56" i="63"/>
  <c r="E57" i="64" s="1"/>
  <c r="L56" i="63"/>
  <c r="D57" i="64" s="1"/>
  <c r="N55" i="63"/>
  <c r="F56" i="64" s="1"/>
  <c r="M55" i="63"/>
  <c r="E56" i="64" s="1"/>
  <c r="L55" i="63"/>
  <c r="D56" i="64" s="1"/>
  <c r="N54" i="63"/>
  <c r="F55" i="64" s="1"/>
  <c r="M54" i="63"/>
  <c r="E55" i="64" s="1"/>
  <c r="L54" i="63"/>
  <c r="D55" i="64" s="1"/>
  <c r="N53" i="63"/>
  <c r="F54" i="64" s="1"/>
  <c r="M53" i="63"/>
  <c r="E54" i="64" s="1"/>
  <c r="L53" i="63"/>
  <c r="D54" i="64" s="1"/>
  <c r="N52" i="63"/>
  <c r="F53" i="64" s="1"/>
  <c r="M52" i="63"/>
  <c r="E53" i="64" s="1"/>
  <c r="L52" i="63"/>
  <c r="D53" i="64" s="1"/>
  <c r="N51" i="63"/>
  <c r="F52" i="64" s="1"/>
  <c r="M51" i="63"/>
  <c r="L51" i="63"/>
  <c r="D52" i="64" s="1"/>
  <c r="N50" i="63"/>
  <c r="F51" i="64" s="1"/>
  <c r="M50" i="63"/>
  <c r="E51" i="64" s="1"/>
  <c r="L50" i="63"/>
  <c r="D51" i="64" s="1"/>
  <c r="N49" i="63"/>
  <c r="F50" i="64" s="1"/>
  <c r="M49" i="63"/>
  <c r="E50" i="64" s="1"/>
  <c r="L49" i="63"/>
  <c r="D50" i="64" s="1"/>
  <c r="N48" i="63"/>
  <c r="F49" i="64" s="1"/>
  <c r="M48" i="63"/>
  <c r="E49" i="64" s="1"/>
  <c r="L48" i="63"/>
  <c r="D49" i="64" s="1"/>
  <c r="N47" i="63"/>
  <c r="M47" i="63"/>
  <c r="L47" i="63"/>
  <c r="N44" i="63"/>
  <c r="F46" i="64" s="1"/>
  <c r="M44" i="63"/>
  <c r="E46" i="64" s="1"/>
  <c r="L44" i="63"/>
  <c r="D46" i="64" s="1"/>
  <c r="N43" i="63"/>
  <c r="F45" i="64" s="1"/>
  <c r="M43" i="63"/>
  <c r="E45" i="64" s="1"/>
  <c r="L43" i="63"/>
  <c r="D45" i="64" s="1"/>
  <c r="N42" i="63"/>
  <c r="F44" i="64" s="1"/>
  <c r="M42" i="63"/>
  <c r="E44" i="64" s="1"/>
  <c r="L42" i="63"/>
  <c r="D44" i="64" s="1"/>
  <c r="N41" i="63"/>
  <c r="F43" i="64" s="1"/>
  <c r="M41" i="63"/>
  <c r="E43" i="64" s="1"/>
  <c r="L41" i="63"/>
  <c r="D43" i="64" s="1"/>
  <c r="N40" i="63"/>
  <c r="F42" i="64" s="1"/>
  <c r="M40" i="63"/>
  <c r="E42" i="64" s="1"/>
  <c r="L40" i="63"/>
  <c r="D42" i="64" s="1"/>
  <c r="N39" i="63"/>
  <c r="F41" i="64" s="1"/>
  <c r="M39" i="63"/>
  <c r="E41" i="64" s="1"/>
  <c r="L39" i="63"/>
  <c r="D41" i="64" s="1"/>
  <c r="N38" i="63"/>
  <c r="F40" i="64" s="1"/>
  <c r="M38" i="63"/>
  <c r="E40" i="64" s="1"/>
  <c r="L38" i="63"/>
  <c r="D40" i="64" s="1"/>
  <c r="N37" i="63"/>
  <c r="F39" i="64" s="1"/>
  <c r="M37" i="63"/>
  <c r="E39" i="64" s="1"/>
  <c r="L37" i="63"/>
  <c r="D39" i="64" s="1"/>
  <c r="N36" i="63"/>
  <c r="F38" i="64" s="1"/>
  <c r="M36" i="63"/>
  <c r="E38" i="64" s="1"/>
  <c r="L36" i="63"/>
  <c r="D38" i="64" s="1"/>
  <c r="N35" i="63"/>
  <c r="F37" i="64" s="1"/>
  <c r="M35" i="63"/>
  <c r="E37" i="64" s="1"/>
  <c r="L35" i="63"/>
  <c r="D37" i="64" s="1"/>
  <c r="N34" i="63"/>
  <c r="F36" i="64" s="1"/>
  <c r="M34" i="63"/>
  <c r="E36" i="64" s="1"/>
  <c r="L34" i="63"/>
  <c r="D36" i="64" s="1"/>
  <c r="N33" i="63"/>
  <c r="F35" i="64" s="1"/>
  <c r="M33" i="63"/>
  <c r="L33" i="63"/>
  <c r="D35" i="64" s="1"/>
  <c r="N32" i="63"/>
  <c r="M32" i="63"/>
  <c r="L32" i="63"/>
  <c r="N30" i="63"/>
  <c r="F32" i="64" s="1"/>
  <c r="M30" i="63"/>
  <c r="E32" i="64" s="1"/>
  <c r="L30" i="63"/>
  <c r="D32" i="64" s="1"/>
  <c r="N29" i="63"/>
  <c r="F31" i="64" s="1"/>
  <c r="M29" i="63"/>
  <c r="E31" i="64" s="1"/>
  <c r="L29" i="63"/>
  <c r="D31" i="64" s="1"/>
  <c r="N28" i="63"/>
  <c r="F30" i="64" s="1"/>
  <c r="M28" i="63"/>
  <c r="E30" i="64" s="1"/>
  <c r="L28" i="63"/>
  <c r="D30" i="64" s="1"/>
  <c r="N27" i="63"/>
  <c r="F29" i="64" s="1"/>
  <c r="M27" i="63"/>
  <c r="E29" i="64" s="1"/>
  <c r="L27" i="63"/>
  <c r="D29" i="64" s="1"/>
  <c r="N26" i="63"/>
  <c r="F28" i="64" s="1"/>
  <c r="M26" i="63"/>
  <c r="E28" i="64" s="1"/>
  <c r="L26" i="63"/>
  <c r="D28" i="64" s="1"/>
  <c r="N25" i="63"/>
  <c r="M25" i="63"/>
  <c r="E27" i="64" s="1"/>
  <c r="L25" i="63"/>
  <c r="D27" i="64" s="1"/>
  <c r="N24" i="63"/>
  <c r="F26" i="64" s="1"/>
  <c r="M24" i="63"/>
  <c r="E26" i="64" s="1"/>
  <c r="L24" i="63"/>
  <c r="D26" i="64" s="1"/>
  <c r="N23" i="63"/>
  <c r="F25" i="64" s="1"/>
  <c r="M23" i="63"/>
  <c r="E25" i="64" s="1"/>
  <c r="L23" i="63"/>
  <c r="D25" i="64" s="1"/>
  <c r="N22" i="63"/>
  <c r="F24" i="64" s="1"/>
  <c r="M22" i="63"/>
  <c r="E24" i="64" s="1"/>
  <c r="L22" i="63"/>
  <c r="D24" i="64" s="1"/>
  <c r="N21" i="63"/>
  <c r="F23" i="64" s="1"/>
  <c r="M21" i="63"/>
  <c r="E23" i="64" s="1"/>
  <c r="L21" i="63"/>
  <c r="D23" i="64" s="1"/>
  <c r="N20" i="63"/>
  <c r="F22" i="64" s="1"/>
  <c r="M20" i="63"/>
  <c r="E22" i="64" s="1"/>
  <c r="L20" i="63"/>
  <c r="D22" i="64" s="1"/>
  <c r="N19" i="63"/>
  <c r="F21" i="64" s="1"/>
  <c r="M19" i="63"/>
  <c r="E21" i="64" s="1"/>
  <c r="L19" i="63"/>
  <c r="D21" i="64" s="1"/>
  <c r="N18" i="63"/>
  <c r="M18" i="63"/>
  <c r="L18" i="63"/>
  <c r="N16" i="63"/>
  <c r="F18" i="64" s="1"/>
  <c r="M16" i="63"/>
  <c r="E18" i="64" s="1"/>
  <c r="L16" i="63"/>
  <c r="D18" i="64" s="1"/>
  <c r="N15" i="63"/>
  <c r="F17" i="64" s="1"/>
  <c r="M15" i="63"/>
  <c r="E17" i="64" s="1"/>
  <c r="L15" i="63"/>
  <c r="D17" i="64" s="1"/>
  <c r="N14" i="63"/>
  <c r="F16" i="64" s="1"/>
  <c r="M14" i="63"/>
  <c r="E16" i="64" s="1"/>
  <c r="L14" i="63"/>
  <c r="D16" i="64" s="1"/>
  <c r="N13" i="63"/>
  <c r="F15" i="64" s="1"/>
  <c r="M13" i="63"/>
  <c r="E15" i="64" s="1"/>
  <c r="L13" i="63"/>
  <c r="D15" i="64" s="1"/>
  <c r="N12" i="63"/>
  <c r="F14" i="64" s="1"/>
  <c r="M12" i="63"/>
  <c r="E14" i="64" s="1"/>
  <c r="L12" i="63"/>
  <c r="D14" i="64" s="1"/>
  <c r="N11" i="63"/>
  <c r="F13" i="64" s="1"/>
  <c r="M11" i="63"/>
  <c r="E13" i="64" s="1"/>
  <c r="L11" i="63"/>
  <c r="D13" i="64" s="1"/>
  <c r="N10" i="63"/>
  <c r="F12" i="64" s="1"/>
  <c r="M10" i="63"/>
  <c r="E12" i="64" s="1"/>
  <c r="L10" i="63"/>
  <c r="D12" i="64" s="1"/>
  <c r="N9" i="63"/>
  <c r="F11" i="64" s="1"/>
  <c r="M9" i="63"/>
  <c r="E11" i="64" s="1"/>
  <c r="L9" i="63"/>
  <c r="D11" i="64" s="1"/>
  <c r="N8" i="63"/>
  <c r="F10" i="64" s="1"/>
  <c r="M8" i="63"/>
  <c r="E10" i="64" s="1"/>
  <c r="L8" i="63"/>
  <c r="D10" i="64" s="1"/>
  <c r="N7" i="63"/>
  <c r="F9" i="64" s="1"/>
  <c r="M7" i="63"/>
  <c r="E9" i="64" s="1"/>
  <c r="L7" i="63"/>
  <c r="D9" i="64" s="1"/>
  <c r="N6" i="63"/>
  <c r="F8" i="64" s="1"/>
  <c r="M6" i="63"/>
  <c r="E8" i="64" s="1"/>
  <c r="L6" i="63"/>
  <c r="D8" i="64" s="1"/>
  <c r="N5" i="63"/>
  <c r="F7" i="64" s="1"/>
  <c r="M5" i="63"/>
  <c r="E7" i="64" s="1"/>
  <c r="L5" i="63"/>
  <c r="D7" i="64" s="1"/>
  <c r="N4" i="63"/>
  <c r="M4" i="63"/>
  <c r="L4" i="63"/>
  <c r="T158" i="62"/>
  <c r="S158" i="62"/>
  <c r="R158" i="62"/>
  <c r="Q158" i="62"/>
  <c r="I158" i="62"/>
  <c r="D158" i="62"/>
  <c r="T157" i="62"/>
  <c r="S157" i="62"/>
  <c r="R157" i="62"/>
  <c r="Q157" i="62"/>
  <c r="I157" i="62"/>
  <c r="D157" i="62"/>
  <c r="T156" i="62"/>
  <c r="S156" i="62"/>
  <c r="R156" i="62"/>
  <c r="Q156" i="62"/>
  <c r="I156" i="62"/>
  <c r="D156" i="62"/>
  <c r="T155" i="62"/>
  <c r="S155" i="62"/>
  <c r="R155" i="62"/>
  <c r="Q155" i="62"/>
  <c r="I155" i="62"/>
  <c r="D155" i="62"/>
  <c r="T154" i="62"/>
  <c r="S154" i="62"/>
  <c r="R154" i="62"/>
  <c r="Q154" i="62"/>
  <c r="I154" i="62"/>
  <c r="D154" i="62"/>
  <c r="T153" i="62"/>
  <c r="S153" i="62"/>
  <c r="R153" i="62"/>
  <c r="Q153" i="62"/>
  <c r="I153" i="62"/>
  <c r="D153" i="62"/>
  <c r="T152" i="62"/>
  <c r="S152" i="62"/>
  <c r="R152" i="62"/>
  <c r="Q152" i="62"/>
  <c r="I152" i="62"/>
  <c r="D152" i="62"/>
  <c r="T151" i="62"/>
  <c r="S151" i="62"/>
  <c r="R151" i="62"/>
  <c r="Q151" i="62"/>
  <c r="I151" i="62"/>
  <c r="D151" i="62"/>
  <c r="T150" i="62"/>
  <c r="S150" i="62"/>
  <c r="R150" i="62"/>
  <c r="Q150" i="62"/>
  <c r="I150" i="62"/>
  <c r="D150" i="62"/>
  <c r="T149" i="62"/>
  <c r="P149" i="62" s="1"/>
  <c r="S149" i="62"/>
  <c r="R149" i="62"/>
  <c r="Q149" i="62"/>
  <c r="I149" i="62"/>
  <c r="D149" i="62"/>
  <c r="T148" i="62"/>
  <c r="S148" i="62"/>
  <c r="R148" i="62"/>
  <c r="Q148" i="62"/>
  <c r="I148" i="62"/>
  <c r="D148" i="62"/>
  <c r="T147" i="62"/>
  <c r="S147" i="62"/>
  <c r="R147" i="62"/>
  <c r="Q147" i="62"/>
  <c r="I147" i="62"/>
  <c r="D147" i="62"/>
  <c r="M146" i="62"/>
  <c r="L146" i="62"/>
  <c r="K146" i="62"/>
  <c r="J146" i="62"/>
  <c r="H146" i="62"/>
  <c r="G146" i="62"/>
  <c r="F146" i="62"/>
  <c r="E146" i="62"/>
  <c r="T144" i="62"/>
  <c r="S144" i="62"/>
  <c r="R144" i="62"/>
  <c r="Q144" i="62"/>
  <c r="I144" i="62"/>
  <c r="D144" i="62"/>
  <c r="T143" i="62"/>
  <c r="S143" i="62"/>
  <c r="R143" i="62"/>
  <c r="Q143" i="62"/>
  <c r="I143" i="62"/>
  <c r="D143" i="62"/>
  <c r="T142" i="62"/>
  <c r="S142" i="62"/>
  <c r="R142" i="62"/>
  <c r="P142" i="62" s="1"/>
  <c r="Q142" i="62"/>
  <c r="O142" i="62"/>
  <c r="I142" i="62"/>
  <c r="D142" i="62"/>
  <c r="T141" i="62"/>
  <c r="S141" i="62"/>
  <c r="R141" i="62"/>
  <c r="Q141" i="62"/>
  <c r="I141" i="62"/>
  <c r="D141" i="62"/>
  <c r="T140" i="62"/>
  <c r="S140" i="62"/>
  <c r="R140" i="62"/>
  <c r="Q140" i="62"/>
  <c r="I140" i="62"/>
  <c r="D140" i="62"/>
  <c r="T139" i="62"/>
  <c r="S139" i="62"/>
  <c r="R139" i="62"/>
  <c r="Q139" i="62"/>
  <c r="I139" i="62"/>
  <c r="D139" i="62"/>
  <c r="T138" i="62"/>
  <c r="S138" i="62"/>
  <c r="R138" i="62"/>
  <c r="P138" i="62" s="1"/>
  <c r="Q138" i="62"/>
  <c r="N138" i="62" s="1"/>
  <c r="I138" i="62"/>
  <c r="D138" i="62"/>
  <c r="T137" i="62"/>
  <c r="S137" i="62"/>
  <c r="R137" i="62"/>
  <c r="Q137" i="62"/>
  <c r="I137" i="62"/>
  <c r="D137" i="62"/>
  <c r="T136" i="62"/>
  <c r="S136" i="62"/>
  <c r="R136" i="62"/>
  <c r="Q136" i="62"/>
  <c r="I136" i="62"/>
  <c r="D136" i="62"/>
  <c r="T135" i="62"/>
  <c r="S135" i="62"/>
  <c r="R135" i="62"/>
  <c r="Q135" i="62"/>
  <c r="I135" i="62"/>
  <c r="D135" i="62"/>
  <c r="T134" i="62"/>
  <c r="S134" i="62"/>
  <c r="R134" i="62"/>
  <c r="Q134" i="62"/>
  <c r="O134" i="62" s="1"/>
  <c r="I134" i="62"/>
  <c r="D134" i="62"/>
  <c r="T133" i="62"/>
  <c r="S133" i="62"/>
  <c r="R133" i="62"/>
  <c r="Q133" i="62"/>
  <c r="I133" i="62"/>
  <c r="D133" i="62"/>
  <c r="M132" i="62"/>
  <c r="L132" i="62"/>
  <c r="K132" i="62"/>
  <c r="J132" i="62"/>
  <c r="H132" i="62"/>
  <c r="G132" i="62"/>
  <c r="F132" i="62"/>
  <c r="D132" i="62" s="1"/>
  <c r="E132" i="62"/>
  <c r="T130" i="62"/>
  <c r="S130" i="62"/>
  <c r="R130" i="62"/>
  <c r="P130" i="62" s="1"/>
  <c r="Q130" i="62"/>
  <c r="I130" i="62"/>
  <c r="D130" i="62"/>
  <c r="T129" i="62"/>
  <c r="S129" i="62"/>
  <c r="R129" i="62"/>
  <c r="N129" i="62" s="1"/>
  <c r="Q129" i="62"/>
  <c r="I129" i="62"/>
  <c r="D129" i="62"/>
  <c r="T128" i="62"/>
  <c r="S128" i="62"/>
  <c r="R128" i="62"/>
  <c r="Q128" i="62"/>
  <c r="I128" i="62"/>
  <c r="D128" i="62"/>
  <c r="T127" i="62"/>
  <c r="S127" i="62"/>
  <c r="R127" i="62"/>
  <c r="P127" i="62" s="1"/>
  <c r="Q127" i="62"/>
  <c r="I127" i="62"/>
  <c r="D127" i="62"/>
  <c r="T126" i="62"/>
  <c r="S126" i="62"/>
  <c r="R126" i="62"/>
  <c r="Q126" i="62"/>
  <c r="O126" i="62" s="1"/>
  <c r="I126" i="62"/>
  <c r="D126" i="62"/>
  <c r="T125" i="62"/>
  <c r="S125" i="62"/>
  <c r="R125" i="62"/>
  <c r="Q125" i="62"/>
  <c r="I125" i="62"/>
  <c r="D125" i="62"/>
  <c r="T124" i="62"/>
  <c r="S124" i="62"/>
  <c r="R124" i="62"/>
  <c r="P124" i="62" s="1"/>
  <c r="Q124" i="62"/>
  <c r="I124" i="62"/>
  <c r="D124" i="62"/>
  <c r="T123" i="62"/>
  <c r="S123" i="62"/>
  <c r="R123" i="62"/>
  <c r="Q123" i="62"/>
  <c r="I123" i="62"/>
  <c r="D123" i="62"/>
  <c r="T122" i="62"/>
  <c r="S122" i="62"/>
  <c r="R122" i="62"/>
  <c r="P122" i="62" s="1"/>
  <c r="Q122" i="62"/>
  <c r="I122" i="62"/>
  <c r="D122" i="62"/>
  <c r="T121" i="62"/>
  <c r="S121" i="62"/>
  <c r="R121" i="62"/>
  <c r="Q121" i="62"/>
  <c r="I121" i="62"/>
  <c r="D121" i="62"/>
  <c r="T120" i="62"/>
  <c r="S120" i="62"/>
  <c r="R120" i="62"/>
  <c r="Q120" i="62"/>
  <c r="I120" i="62"/>
  <c r="D120" i="62"/>
  <c r="T119" i="62"/>
  <c r="S119" i="62"/>
  <c r="R119" i="62"/>
  <c r="P119" i="62" s="1"/>
  <c r="Q119" i="62"/>
  <c r="I119" i="62"/>
  <c r="D119" i="62"/>
  <c r="M118" i="62"/>
  <c r="L118" i="62"/>
  <c r="K118" i="62"/>
  <c r="J118" i="62"/>
  <c r="H118" i="62"/>
  <c r="G118" i="62"/>
  <c r="F118" i="62"/>
  <c r="E118" i="62"/>
  <c r="N117" i="62"/>
  <c r="T116" i="62"/>
  <c r="S116" i="62"/>
  <c r="R116" i="62"/>
  <c r="Q116" i="62"/>
  <c r="I116" i="62"/>
  <c r="D116" i="62"/>
  <c r="T115" i="62"/>
  <c r="S115" i="62"/>
  <c r="R115" i="62"/>
  <c r="Q115" i="62"/>
  <c r="O115" i="62" s="1"/>
  <c r="I115" i="62"/>
  <c r="D115" i="62"/>
  <c r="T114" i="62"/>
  <c r="S114" i="62"/>
  <c r="R114" i="62"/>
  <c r="Q114" i="62"/>
  <c r="I114" i="62"/>
  <c r="D114" i="62"/>
  <c r="T113" i="62"/>
  <c r="S113" i="62"/>
  <c r="R113" i="62"/>
  <c r="Q113" i="62"/>
  <c r="O113" i="62" s="1"/>
  <c r="I113" i="62"/>
  <c r="D113" i="62"/>
  <c r="T112" i="62"/>
  <c r="S112" i="62"/>
  <c r="R112" i="62"/>
  <c r="Q112" i="62"/>
  <c r="I112" i="62"/>
  <c r="D112" i="62"/>
  <c r="T111" i="62"/>
  <c r="S111" i="62"/>
  <c r="R111" i="62"/>
  <c r="Q111" i="62"/>
  <c r="I111" i="62"/>
  <c r="D111" i="62"/>
  <c r="T110" i="62"/>
  <c r="S110" i="62"/>
  <c r="R110" i="62"/>
  <c r="P110" i="62" s="1"/>
  <c r="Q110" i="62"/>
  <c r="I110" i="62"/>
  <c r="D110" i="62"/>
  <c r="T109" i="62"/>
  <c r="S109" i="62"/>
  <c r="R109" i="62"/>
  <c r="Q109" i="62"/>
  <c r="N109" i="62" s="1"/>
  <c r="I109" i="62"/>
  <c r="D109" i="62"/>
  <c r="T108" i="62"/>
  <c r="S108" i="62"/>
  <c r="R108" i="62"/>
  <c r="Q108" i="62"/>
  <c r="I108" i="62"/>
  <c r="D108" i="62"/>
  <c r="T107" i="62"/>
  <c r="S107" i="62"/>
  <c r="R107" i="62"/>
  <c r="Q107" i="62"/>
  <c r="I107" i="62"/>
  <c r="D107" i="62"/>
  <c r="T106" i="62"/>
  <c r="S106" i="62"/>
  <c r="R106" i="62"/>
  <c r="P106" i="62" s="1"/>
  <c r="Q106" i="62"/>
  <c r="I106" i="62"/>
  <c r="D106" i="62"/>
  <c r="T105" i="62"/>
  <c r="S105" i="62"/>
  <c r="R105" i="62"/>
  <c r="Q105" i="62"/>
  <c r="O105" i="62" s="1"/>
  <c r="I105" i="62"/>
  <c r="D105" i="62"/>
  <c r="M104" i="62"/>
  <c r="L104" i="62"/>
  <c r="K104" i="62"/>
  <c r="J104" i="62"/>
  <c r="I104" i="62" s="1"/>
  <c r="H104" i="62"/>
  <c r="G104" i="62"/>
  <c r="F104" i="62"/>
  <c r="E104" i="62"/>
  <c r="T102" i="62"/>
  <c r="S102" i="62"/>
  <c r="R102" i="62"/>
  <c r="Q102" i="62"/>
  <c r="N102" i="62" s="1"/>
  <c r="P102" i="62"/>
  <c r="I102" i="62"/>
  <c r="D102" i="62"/>
  <c r="T101" i="62"/>
  <c r="P101" i="62" s="1"/>
  <c r="S101" i="62"/>
  <c r="R101" i="62"/>
  <c r="Q101" i="62"/>
  <c r="I101" i="62"/>
  <c r="D101" i="62"/>
  <c r="T100" i="62"/>
  <c r="S100" i="62"/>
  <c r="R100" i="62"/>
  <c r="Q100" i="62"/>
  <c r="I100" i="62"/>
  <c r="D100" i="62"/>
  <c r="T99" i="62"/>
  <c r="S99" i="62"/>
  <c r="R99" i="62"/>
  <c r="Q99" i="62"/>
  <c r="I99" i="62"/>
  <c r="D99" i="62"/>
  <c r="T98" i="62"/>
  <c r="S98" i="62"/>
  <c r="R98" i="62"/>
  <c r="P98" i="62" s="1"/>
  <c r="Q98" i="62"/>
  <c r="I98" i="62"/>
  <c r="D98" i="62"/>
  <c r="T97" i="62"/>
  <c r="S97" i="62"/>
  <c r="R97" i="62"/>
  <c r="Q97" i="62"/>
  <c r="I97" i="62"/>
  <c r="D97" i="62"/>
  <c r="T96" i="62"/>
  <c r="S96" i="62"/>
  <c r="R96" i="62"/>
  <c r="Q96" i="62"/>
  <c r="I96" i="62"/>
  <c r="D96" i="62"/>
  <c r="T95" i="62"/>
  <c r="S95" i="62"/>
  <c r="R95" i="62"/>
  <c r="Q95" i="62"/>
  <c r="O95" i="62" s="1"/>
  <c r="I95" i="62"/>
  <c r="D95" i="62"/>
  <c r="T94" i="62"/>
  <c r="S94" i="62"/>
  <c r="R94" i="62"/>
  <c r="Q94" i="62"/>
  <c r="I94" i="62"/>
  <c r="D94" i="62"/>
  <c r="T93" i="62"/>
  <c r="S93" i="62"/>
  <c r="R93" i="62"/>
  <c r="Q93" i="62"/>
  <c r="I93" i="62"/>
  <c r="D93" i="62"/>
  <c r="T92" i="62"/>
  <c r="S92" i="62"/>
  <c r="R92" i="62"/>
  <c r="Q92" i="62"/>
  <c r="I92" i="62"/>
  <c r="D92" i="62"/>
  <c r="T91" i="62"/>
  <c r="S91" i="62"/>
  <c r="R91" i="62"/>
  <c r="Q91" i="62"/>
  <c r="I91" i="62"/>
  <c r="D91" i="62"/>
  <c r="M90" i="62"/>
  <c r="L90" i="62"/>
  <c r="K90" i="62"/>
  <c r="J90" i="62"/>
  <c r="I90" i="62" s="1"/>
  <c r="H90" i="62"/>
  <c r="G90" i="62"/>
  <c r="F90" i="62"/>
  <c r="E90" i="62"/>
  <c r="T88" i="62"/>
  <c r="S88" i="62"/>
  <c r="O88" i="62" s="1"/>
  <c r="R88" i="62"/>
  <c r="Q88" i="62"/>
  <c r="I88" i="62"/>
  <c r="D88" i="62"/>
  <c r="T87" i="62"/>
  <c r="S87" i="62"/>
  <c r="R87" i="62"/>
  <c r="Q87" i="62"/>
  <c r="O87" i="62" s="1"/>
  <c r="I87" i="62"/>
  <c r="D87" i="62"/>
  <c r="T86" i="62"/>
  <c r="P86" i="62" s="1"/>
  <c r="S86" i="62"/>
  <c r="O86" i="62" s="1"/>
  <c r="R86" i="62"/>
  <c r="Q86" i="62"/>
  <c r="I86" i="62"/>
  <c r="D86" i="62"/>
  <c r="T85" i="62"/>
  <c r="S85" i="62"/>
  <c r="R85" i="62"/>
  <c r="Q85" i="62"/>
  <c r="I85" i="62"/>
  <c r="D85" i="62"/>
  <c r="T84" i="62"/>
  <c r="S84" i="62"/>
  <c r="R84" i="62"/>
  <c r="Q84" i="62"/>
  <c r="O84" i="62" s="1"/>
  <c r="I84" i="62"/>
  <c r="D84" i="62"/>
  <c r="T83" i="62"/>
  <c r="S83" i="62"/>
  <c r="R83" i="62"/>
  <c r="Q83" i="62"/>
  <c r="I83" i="62"/>
  <c r="D83" i="62"/>
  <c r="T82" i="62"/>
  <c r="S82" i="62"/>
  <c r="R82" i="62"/>
  <c r="Q82" i="62"/>
  <c r="O82" i="62" s="1"/>
  <c r="I82" i="62"/>
  <c r="D82" i="62"/>
  <c r="T81" i="62"/>
  <c r="S81" i="62"/>
  <c r="R81" i="62"/>
  <c r="Q81" i="62"/>
  <c r="I81" i="62"/>
  <c r="D81" i="62"/>
  <c r="T80" i="62"/>
  <c r="S80" i="62"/>
  <c r="R80" i="62"/>
  <c r="Q80" i="62"/>
  <c r="I80" i="62"/>
  <c r="D80" i="62"/>
  <c r="T79" i="62"/>
  <c r="S79" i="62"/>
  <c r="R79" i="62"/>
  <c r="Q79" i="62"/>
  <c r="N79" i="62" s="1"/>
  <c r="I79" i="62"/>
  <c r="D79" i="62"/>
  <c r="T78" i="62"/>
  <c r="P78" i="62" s="1"/>
  <c r="S78" i="62"/>
  <c r="R78" i="62"/>
  <c r="Q78" i="62"/>
  <c r="I78" i="62"/>
  <c r="D78" i="62"/>
  <c r="T77" i="62"/>
  <c r="S77" i="62"/>
  <c r="R77" i="62"/>
  <c r="Q77" i="62"/>
  <c r="I77" i="62"/>
  <c r="D77" i="62"/>
  <c r="M76" i="62"/>
  <c r="I76" i="62" s="1"/>
  <c r="L76" i="62"/>
  <c r="K76" i="62"/>
  <c r="J76" i="62"/>
  <c r="H76" i="62"/>
  <c r="G76" i="62"/>
  <c r="F76" i="62"/>
  <c r="E76" i="62"/>
  <c r="T74" i="62"/>
  <c r="S74" i="62"/>
  <c r="R74" i="62"/>
  <c r="Q74" i="62"/>
  <c r="O74" i="62" s="1"/>
  <c r="I74" i="62"/>
  <c r="D74" i="62"/>
  <c r="T73" i="62"/>
  <c r="S73" i="62"/>
  <c r="R73" i="62"/>
  <c r="Q73" i="62"/>
  <c r="I73" i="62"/>
  <c r="D73" i="62"/>
  <c r="T72" i="62"/>
  <c r="S72" i="62"/>
  <c r="R72" i="62"/>
  <c r="Q72" i="62"/>
  <c r="I72" i="62"/>
  <c r="D72" i="62"/>
  <c r="T71" i="62"/>
  <c r="S71" i="62"/>
  <c r="R71" i="62"/>
  <c r="Q71" i="62"/>
  <c r="I71" i="62"/>
  <c r="D71" i="62"/>
  <c r="T70" i="62"/>
  <c r="S70" i="62"/>
  <c r="R70" i="62"/>
  <c r="Q70" i="62"/>
  <c r="O70" i="62" s="1"/>
  <c r="I70" i="62"/>
  <c r="D70" i="62"/>
  <c r="T69" i="62"/>
  <c r="S69" i="62"/>
  <c r="R69" i="62"/>
  <c r="Q69" i="62"/>
  <c r="I69" i="62"/>
  <c r="D69" i="62"/>
  <c r="T68" i="62"/>
  <c r="S68" i="62"/>
  <c r="R68" i="62"/>
  <c r="Q68" i="62"/>
  <c r="I68" i="62"/>
  <c r="D68" i="62"/>
  <c r="T67" i="62"/>
  <c r="S67" i="62"/>
  <c r="R67" i="62"/>
  <c r="Q67" i="62"/>
  <c r="I67" i="62"/>
  <c r="D67" i="62"/>
  <c r="T66" i="62"/>
  <c r="S66" i="62"/>
  <c r="R66" i="62"/>
  <c r="Q66" i="62"/>
  <c r="I66" i="62"/>
  <c r="D66" i="62"/>
  <c r="T65" i="62"/>
  <c r="S65" i="62"/>
  <c r="R65" i="62"/>
  <c r="Q65" i="62"/>
  <c r="I65" i="62"/>
  <c r="D65" i="62"/>
  <c r="T64" i="62"/>
  <c r="S64" i="62"/>
  <c r="R64" i="62"/>
  <c r="Q64" i="62"/>
  <c r="I64" i="62"/>
  <c r="D64" i="62"/>
  <c r="T63" i="62"/>
  <c r="S63" i="62"/>
  <c r="R63" i="62"/>
  <c r="Q63" i="62"/>
  <c r="I63" i="62"/>
  <c r="D63" i="62"/>
  <c r="M62" i="62"/>
  <c r="L62" i="62"/>
  <c r="K62" i="62"/>
  <c r="J62" i="62"/>
  <c r="H62" i="62"/>
  <c r="G62" i="62"/>
  <c r="F62" i="62"/>
  <c r="E62" i="62"/>
  <c r="T60" i="62"/>
  <c r="S60" i="62"/>
  <c r="R60" i="62"/>
  <c r="Q60" i="62"/>
  <c r="I60" i="62"/>
  <c r="D60" i="62"/>
  <c r="T59" i="62"/>
  <c r="S59" i="62"/>
  <c r="R59" i="62"/>
  <c r="P59" i="62" s="1"/>
  <c r="Q59" i="62"/>
  <c r="O59" i="62" s="1"/>
  <c r="I59" i="62"/>
  <c r="D59" i="62"/>
  <c r="T58" i="62"/>
  <c r="S58" i="62"/>
  <c r="R58" i="62"/>
  <c r="Q58" i="62"/>
  <c r="I58" i="62"/>
  <c r="D58" i="62"/>
  <c r="T57" i="62"/>
  <c r="S57" i="62"/>
  <c r="R57" i="62"/>
  <c r="Q57" i="62"/>
  <c r="I57" i="62"/>
  <c r="D57" i="62"/>
  <c r="T56" i="62"/>
  <c r="S56" i="62"/>
  <c r="R56" i="62"/>
  <c r="Q56" i="62"/>
  <c r="I56" i="62"/>
  <c r="D56" i="62"/>
  <c r="T55" i="62"/>
  <c r="S55" i="62"/>
  <c r="R55" i="62"/>
  <c r="P55" i="62" s="1"/>
  <c r="Q55" i="62"/>
  <c r="O55" i="62" s="1"/>
  <c r="I55" i="62"/>
  <c r="D55" i="62"/>
  <c r="T54" i="62"/>
  <c r="S54" i="62"/>
  <c r="R54" i="62"/>
  <c r="Q54" i="62"/>
  <c r="I54" i="62"/>
  <c r="D54" i="62"/>
  <c r="T53" i="62"/>
  <c r="S53" i="62"/>
  <c r="R53" i="62"/>
  <c r="P53" i="62" s="1"/>
  <c r="Q53" i="62"/>
  <c r="I53" i="62"/>
  <c r="D53" i="62"/>
  <c r="T52" i="62"/>
  <c r="S52" i="62"/>
  <c r="R52" i="62"/>
  <c r="Q52" i="62"/>
  <c r="I52" i="62"/>
  <c r="D52" i="62"/>
  <c r="T51" i="62"/>
  <c r="S51" i="62"/>
  <c r="R51" i="62"/>
  <c r="P51" i="62" s="1"/>
  <c r="Q51" i="62"/>
  <c r="I51" i="62"/>
  <c r="D51" i="62"/>
  <c r="T50" i="62"/>
  <c r="S50" i="62"/>
  <c r="R50" i="62"/>
  <c r="Q50" i="62"/>
  <c r="I50" i="62"/>
  <c r="D50" i="62"/>
  <c r="T49" i="62"/>
  <c r="S49" i="62"/>
  <c r="R49" i="62"/>
  <c r="Q49" i="62"/>
  <c r="I49" i="62"/>
  <c r="D49" i="62"/>
  <c r="M48" i="62"/>
  <c r="L48" i="62"/>
  <c r="K48" i="62"/>
  <c r="J48" i="62"/>
  <c r="H48" i="62"/>
  <c r="G48" i="62"/>
  <c r="F48" i="62"/>
  <c r="E48" i="62"/>
  <c r="T46" i="62"/>
  <c r="S46" i="62"/>
  <c r="R46" i="62"/>
  <c r="Q46" i="62"/>
  <c r="I46" i="62"/>
  <c r="D46" i="62"/>
  <c r="T45" i="62"/>
  <c r="S45" i="62"/>
  <c r="R45" i="62"/>
  <c r="Q45" i="62"/>
  <c r="I45" i="62"/>
  <c r="D45" i="62"/>
  <c r="T44" i="62"/>
  <c r="S44" i="62"/>
  <c r="R44" i="62"/>
  <c r="Q44" i="62"/>
  <c r="O44" i="62"/>
  <c r="I44" i="62"/>
  <c r="D44" i="62"/>
  <c r="T43" i="62"/>
  <c r="S43" i="62"/>
  <c r="R43" i="62"/>
  <c r="Q43" i="62"/>
  <c r="O43" i="62" s="1"/>
  <c r="I43" i="62"/>
  <c r="D43" i="62"/>
  <c r="T42" i="62"/>
  <c r="S42" i="62"/>
  <c r="R42" i="62"/>
  <c r="Q42" i="62"/>
  <c r="I42" i="62"/>
  <c r="D42" i="62"/>
  <c r="T41" i="62"/>
  <c r="S41" i="62"/>
  <c r="R41" i="62"/>
  <c r="Q41" i="62"/>
  <c r="O41" i="62" s="1"/>
  <c r="I41" i="62"/>
  <c r="D41" i="62"/>
  <c r="T40" i="62"/>
  <c r="S40" i="62"/>
  <c r="R40" i="62"/>
  <c r="P40" i="62" s="1"/>
  <c r="Q40" i="62"/>
  <c r="I40" i="62"/>
  <c r="D40" i="62"/>
  <c r="T39" i="62"/>
  <c r="S39" i="62"/>
  <c r="R39" i="62"/>
  <c r="Q39" i="62"/>
  <c r="I39" i="62"/>
  <c r="D39" i="62"/>
  <c r="T38" i="62"/>
  <c r="S38" i="62"/>
  <c r="R38" i="62"/>
  <c r="P38" i="62" s="1"/>
  <c r="Q38" i="62"/>
  <c r="I38" i="62"/>
  <c r="D38" i="62"/>
  <c r="T37" i="62"/>
  <c r="S37" i="62"/>
  <c r="R37" i="62"/>
  <c r="Q37" i="62"/>
  <c r="O37" i="62" s="1"/>
  <c r="I37" i="62"/>
  <c r="D37" i="62"/>
  <c r="T36" i="62"/>
  <c r="S36" i="62"/>
  <c r="O36" i="62" s="1"/>
  <c r="R36" i="62"/>
  <c r="Q36" i="62"/>
  <c r="I36" i="62"/>
  <c r="D36" i="62"/>
  <c r="T35" i="62"/>
  <c r="S35" i="62"/>
  <c r="R35" i="62"/>
  <c r="Q35" i="62"/>
  <c r="O35" i="62" s="1"/>
  <c r="I35" i="62"/>
  <c r="D35" i="62"/>
  <c r="M34" i="62"/>
  <c r="L34" i="62"/>
  <c r="K34" i="62"/>
  <c r="J34" i="62"/>
  <c r="H34" i="62"/>
  <c r="G34" i="62"/>
  <c r="F34" i="62"/>
  <c r="E34" i="62"/>
  <c r="T32" i="62"/>
  <c r="S32" i="62"/>
  <c r="R32" i="62"/>
  <c r="P32" i="62" s="1"/>
  <c r="Q32" i="62"/>
  <c r="I32" i="62"/>
  <c r="D32" i="62"/>
  <c r="T31" i="62"/>
  <c r="S31" i="62"/>
  <c r="R31" i="62"/>
  <c r="Q31" i="62"/>
  <c r="I31" i="62"/>
  <c r="D31" i="62"/>
  <c r="T30" i="62"/>
  <c r="S30" i="62"/>
  <c r="R30" i="62"/>
  <c r="Q30" i="62"/>
  <c r="I30" i="62"/>
  <c r="D30" i="62"/>
  <c r="T29" i="62"/>
  <c r="S29" i="62"/>
  <c r="O29" i="62" s="1"/>
  <c r="R29" i="62"/>
  <c r="Q29" i="62"/>
  <c r="I29" i="62"/>
  <c r="D29" i="62"/>
  <c r="T28" i="62"/>
  <c r="S28" i="62"/>
  <c r="R28" i="62"/>
  <c r="Q28" i="62"/>
  <c r="I28" i="62"/>
  <c r="D28" i="62"/>
  <c r="T27" i="62"/>
  <c r="S27" i="62"/>
  <c r="R27" i="62"/>
  <c r="Q27" i="62"/>
  <c r="I27" i="62"/>
  <c r="D27" i="62"/>
  <c r="T26" i="62"/>
  <c r="S26" i="62"/>
  <c r="R26" i="62"/>
  <c r="Q26" i="62"/>
  <c r="O26" i="62" s="1"/>
  <c r="I26" i="62"/>
  <c r="D26" i="62"/>
  <c r="T25" i="62"/>
  <c r="S25" i="62"/>
  <c r="R25" i="62"/>
  <c r="Q25" i="62"/>
  <c r="I25" i="62"/>
  <c r="D25" i="62"/>
  <c r="T24" i="62"/>
  <c r="S24" i="62"/>
  <c r="R24" i="62"/>
  <c r="Q24" i="62"/>
  <c r="N24" i="62" s="1"/>
  <c r="I24" i="62"/>
  <c r="D24" i="62"/>
  <c r="T23" i="62"/>
  <c r="S23" i="62"/>
  <c r="R23" i="62"/>
  <c r="Q23" i="62"/>
  <c r="I23" i="62"/>
  <c r="D23" i="62"/>
  <c r="T22" i="62"/>
  <c r="S22" i="62"/>
  <c r="R22" i="62"/>
  <c r="Q22" i="62"/>
  <c r="I22" i="62"/>
  <c r="D22" i="62"/>
  <c r="T21" i="62"/>
  <c r="S21" i="62"/>
  <c r="R21" i="62"/>
  <c r="Q21" i="62"/>
  <c r="I21" i="62"/>
  <c r="D21" i="62"/>
  <c r="M20" i="62"/>
  <c r="L20" i="62"/>
  <c r="K20" i="62"/>
  <c r="J20" i="62"/>
  <c r="I20" i="62" s="1"/>
  <c r="H20" i="62"/>
  <c r="G20" i="62"/>
  <c r="F20" i="62"/>
  <c r="E20" i="62"/>
  <c r="T18" i="62"/>
  <c r="S18" i="62"/>
  <c r="R18" i="62"/>
  <c r="P18" i="62" s="1"/>
  <c r="Q18" i="62"/>
  <c r="I18" i="62"/>
  <c r="D18" i="62"/>
  <c r="T17" i="62"/>
  <c r="S17" i="62"/>
  <c r="R17" i="62"/>
  <c r="Q17" i="62"/>
  <c r="I17" i="62"/>
  <c r="D17" i="62"/>
  <c r="T16" i="62"/>
  <c r="S16" i="62"/>
  <c r="R16" i="62"/>
  <c r="Q16" i="62"/>
  <c r="I16" i="62"/>
  <c r="D16" i="62"/>
  <c r="T15" i="62"/>
  <c r="S15" i="62"/>
  <c r="R15" i="62"/>
  <c r="Q15" i="62"/>
  <c r="I15" i="62"/>
  <c r="D15" i="62"/>
  <c r="T14" i="62"/>
  <c r="S14" i="62"/>
  <c r="R14" i="62"/>
  <c r="Q14" i="62"/>
  <c r="I14" i="62"/>
  <c r="D14" i="62"/>
  <c r="T13" i="62"/>
  <c r="S13" i="62"/>
  <c r="R13" i="62"/>
  <c r="P13" i="62" s="1"/>
  <c r="Q13" i="62"/>
  <c r="I13" i="62"/>
  <c r="D13" i="62"/>
  <c r="T12" i="62"/>
  <c r="S12" i="62"/>
  <c r="R12" i="62"/>
  <c r="Q12" i="62"/>
  <c r="I12" i="62"/>
  <c r="D12" i="62"/>
  <c r="T11" i="62"/>
  <c r="S11" i="62"/>
  <c r="R11" i="62"/>
  <c r="Q11" i="62"/>
  <c r="I11" i="62"/>
  <c r="D11" i="62"/>
  <c r="T10" i="62"/>
  <c r="S10" i="62"/>
  <c r="R10" i="62"/>
  <c r="Q10" i="62"/>
  <c r="P10" i="62"/>
  <c r="I10" i="62"/>
  <c r="D10" i="62"/>
  <c r="T9" i="62"/>
  <c r="S9" i="62"/>
  <c r="R9" i="62"/>
  <c r="Q9" i="62"/>
  <c r="I9" i="62"/>
  <c r="D9" i="62"/>
  <c r="T8" i="62"/>
  <c r="S8" i="62"/>
  <c r="R8" i="62"/>
  <c r="Q8" i="62"/>
  <c r="O8" i="62" s="1"/>
  <c r="I8" i="62"/>
  <c r="D8" i="62"/>
  <c r="T7" i="62"/>
  <c r="S7" i="62"/>
  <c r="R7" i="62"/>
  <c r="Q7" i="62"/>
  <c r="I7" i="62"/>
  <c r="D7" i="62"/>
  <c r="M6" i="62"/>
  <c r="L6" i="62"/>
  <c r="K6" i="62"/>
  <c r="J6" i="62"/>
  <c r="I6" i="62" s="1"/>
  <c r="H6" i="62"/>
  <c r="G6" i="62"/>
  <c r="F6" i="62"/>
  <c r="E6" i="62"/>
  <c r="T158" i="61"/>
  <c r="S158" i="61"/>
  <c r="R158" i="61"/>
  <c r="Q158" i="61"/>
  <c r="O158" i="61" s="1"/>
  <c r="I158" i="61"/>
  <c r="D158" i="61"/>
  <c r="T157" i="61"/>
  <c r="S157" i="61"/>
  <c r="R157" i="61"/>
  <c r="P157" i="61" s="1"/>
  <c r="Q157" i="61"/>
  <c r="I157" i="61"/>
  <c r="D157" i="61"/>
  <c r="T156" i="61"/>
  <c r="S156" i="61"/>
  <c r="R156" i="61"/>
  <c r="Q156" i="61"/>
  <c r="I156" i="61"/>
  <c r="D156" i="61"/>
  <c r="T155" i="61"/>
  <c r="S155" i="61"/>
  <c r="R155" i="61"/>
  <c r="P155" i="61" s="1"/>
  <c r="Q155" i="61"/>
  <c r="I155" i="61"/>
  <c r="D155" i="61"/>
  <c r="T154" i="61"/>
  <c r="S154" i="61"/>
  <c r="R154" i="61"/>
  <c r="Q154" i="61"/>
  <c r="I154" i="61"/>
  <c r="D154" i="61"/>
  <c r="T153" i="61"/>
  <c r="S153" i="61"/>
  <c r="R153" i="61"/>
  <c r="Q153" i="61"/>
  <c r="I153" i="61"/>
  <c r="D153" i="61"/>
  <c r="T152" i="61"/>
  <c r="S152" i="61"/>
  <c r="R152" i="61"/>
  <c r="P152" i="61" s="1"/>
  <c r="Q152" i="61"/>
  <c r="I152" i="61"/>
  <c r="D152" i="61"/>
  <c r="T151" i="61"/>
  <c r="S151" i="61"/>
  <c r="R151" i="61"/>
  <c r="Q151" i="61"/>
  <c r="I151" i="61"/>
  <c r="D151" i="61"/>
  <c r="T150" i="61"/>
  <c r="S150" i="61"/>
  <c r="R150" i="61"/>
  <c r="Q150" i="61"/>
  <c r="I150" i="61"/>
  <c r="D150" i="61"/>
  <c r="T149" i="61"/>
  <c r="S149" i="61"/>
  <c r="R149" i="61"/>
  <c r="Q149" i="61"/>
  <c r="I149" i="61"/>
  <c r="D149" i="61"/>
  <c r="T148" i="61"/>
  <c r="S148" i="61"/>
  <c r="R148" i="61"/>
  <c r="Q148" i="61"/>
  <c r="O148" i="61" s="1"/>
  <c r="I148" i="61"/>
  <c r="D148" i="61"/>
  <c r="T147" i="61"/>
  <c r="S147" i="61"/>
  <c r="R147" i="61"/>
  <c r="Q147" i="61"/>
  <c r="I147" i="61"/>
  <c r="D147" i="61"/>
  <c r="M146" i="61"/>
  <c r="T146" i="61" s="1"/>
  <c r="L146" i="61"/>
  <c r="K146" i="61"/>
  <c r="J146" i="61"/>
  <c r="H146" i="61"/>
  <c r="G146" i="61"/>
  <c r="F146" i="61"/>
  <c r="E146" i="61"/>
  <c r="T144" i="61"/>
  <c r="S144" i="61"/>
  <c r="R144" i="61"/>
  <c r="Q144" i="61"/>
  <c r="I144" i="61"/>
  <c r="D144" i="61"/>
  <c r="T143" i="61"/>
  <c r="S143" i="61"/>
  <c r="R143" i="61"/>
  <c r="Q143" i="61"/>
  <c r="I143" i="61"/>
  <c r="D143" i="61"/>
  <c r="T142" i="61"/>
  <c r="S142" i="61"/>
  <c r="R142" i="61"/>
  <c r="Q142" i="61"/>
  <c r="O142" i="61" s="1"/>
  <c r="I142" i="61"/>
  <c r="D142" i="61"/>
  <c r="T141" i="61"/>
  <c r="S141" i="61"/>
  <c r="R141" i="61"/>
  <c r="Q141" i="61"/>
  <c r="I141" i="61"/>
  <c r="D141" i="61"/>
  <c r="T140" i="61"/>
  <c r="S140" i="61"/>
  <c r="R140" i="61"/>
  <c r="Q140" i="61"/>
  <c r="O140" i="61" s="1"/>
  <c r="I140" i="61"/>
  <c r="D140" i="61"/>
  <c r="T139" i="61"/>
  <c r="S139" i="61"/>
  <c r="N139" i="61" s="1"/>
  <c r="R139" i="61"/>
  <c r="Q139" i="61"/>
  <c r="I139" i="61"/>
  <c r="D139" i="61"/>
  <c r="T138" i="61"/>
  <c r="S138" i="61"/>
  <c r="R138" i="61"/>
  <c r="Q138" i="61"/>
  <c r="I138" i="61"/>
  <c r="D138" i="61"/>
  <c r="T137" i="61"/>
  <c r="S137" i="61"/>
  <c r="R137" i="61"/>
  <c r="P137" i="61" s="1"/>
  <c r="Q137" i="61"/>
  <c r="I137" i="61"/>
  <c r="D137" i="61"/>
  <c r="T136" i="61"/>
  <c r="S136" i="61"/>
  <c r="R136" i="61"/>
  <c r="Q136" i="61"/>
  <c r="I136" i="61"/>
  <c r="D136" i="61"/>
  <c r="T135" i="61"/>
  <c r="S135" i="61"/>
  <c r="R135" i="61"/>
  <c r="P135" i="61" s="1"/>
  <c r="Q135" i="61"/>
  <c r="I135" i="61"/>
  <c r="D135" i="61"/>
  <c r="T134" i="61"/>
  <c r="S134" i="61"/>
  <c r="R134" i="61"/>
  <c r="Q134" i="61"/>
  <c r="I134" i="61"/>
  <c r="D134" i="61"/>
  <c r="T133" i="61"/>
  <c r="S133" i="61"/>
  <c r="R133" i="61"/>
  <c r="Q133" i="61"/>
  <c r="I133" i="61"/>
  <c r="D133" i="61"/>
  <c r="M132" i="61"/>
  <c r="L132" i="61"/>
  <c r="K132" i="61"/>
  <c r="J132" i="61"/>
  <c r="I132" i="61" s="1"/>
  <c r="H132" i="61"/>
  <c r="G132" i="61"/>
  <c r="F132" i="61"/>
  <c r="E132" i="61"/>
  <c r="T130" i="61"/>
  <c r="S130" i="61"/>
  <c r="R130" i="61"/>
  <c r="Q130" i="61"/>
  <c r="I130" i="61"/>
  <c r="D130" i="61"/>
  <c r="T129" i="61"/>
  <c r="S129" i="61"/>
  <c r="R129" i="61"/>
  <c r="Q129" i="61"/>
  <c r="I129" i="61"/>
  <c r="D129" i="61"/>
  <c r="T128" i="61"/>
  <c r="S128" i="61"/>
  <c r="R128" i="61"/>
  <c r="Q128" i="61"/>
  <c r="I128" i="61"/>
  <c r="D128" i="61"/>
  <c r="T127" i="61"/>
  <c r="S127" i="61"/>
  <c r="R127" i="61"/>
  <c r="Q127" i="61"/>
  <c r="I127" i="61"/>
  <c r="D127" i="61"/>
  <c r="T126" i="61"/>
  <c r="S126" i="61"/>
  <c r="R126" i="61"/>
  <c r="Q126" i="61"/>
  <c r="I126" i="61"/>
  <c r="D126" i="61"/>
  <c r="T125" i="61"/>
  <c r="S125" i="61"/>
  <c r="R125" i="61"/>
  <c r="Q125" i="61"/>
  <c r="I125" i="61"/>
  <c r="D125" i="61"/>
  <c r="T124" i="61"/>
  <c r="S124" i="61"/>
  <c r="R124" i="61"/>
  <c r="Q124" i="61"/>
  <c r="I124" i="61"/>
  <c r="D124" i="61"/>
  <c r="T123" i="61"/>
  <c r="S123" i="61"/>
  <c r="R123" i="61"/>
  <c r="Q123" i="61"/>
  <c r="I123" i="61"/>
  <c r="D123" i="61"/>
  <c r="T122" i="61"/>
  <c r="S122" i="61"/>
  <c r="R122" i="61"/>
  <c r="Q122" i="61"/>
  <c r="I122" i="61"/>
  <c r="D122" i="61"/>
  <c r="T121" i="61"/>
  <c r="S121" i="61"/>
  <c r="R121" i="61"/>
  <c r="Q121" i="61"/>
  <c r="I121" i="61"/>
  <c r="D121" i="61"/>
  <c r="T120" i="61"/>
  <c r="S120" i="61"/>
  <c r="R120" i="61"/>
  <c r="Q120" i="61"/>
  <c r="I120" i="61"/>
  <c r="D120" i="61"/>
  <c r="T119" i="61"/>
  <c r="S119" i="61"/>
  <c r="R119" i="61"/>
  <c r="Q119" i="61"/>
  <c r="O119" i="61" s="1"/>
  <c r="I119" i="61"/>
  <c r="D119" i="61"/>
  <c r="M118" i="61"/>
  <c r="L118" i="61"/>
  <c r="K118" i="61"/>
  <c r="J118" i="61"/>
  <c r="I118" i="61" s="1"/>
  <c r="H118" i="61"/>
  <c r="T118" i="61" s="1"/>
  <c r="G118" i="61"/>
  <c r="F118" i="61"/>
  <c r="E118" i="61"/>
  <c r="T116" i="61"/>
  <c r="S116" i="61"/>
  <c r="R116" i="61"/>
  <c r="Q116" i="61"/>
  <c r="I116" i="61"/>
  <c r="D116" i="61"/>
  <c r="T115" i="61"/>
  <c r="S115" i="61"/>
  <c r="O115" i="61" s="1"/>
  <c r="R115" i="61"/>
  <c r="Q115" i="61"/>
  <c r="I115" i="61"/>
  <c r="D115" i="61"/>
  <c r="T114" i="61"/>
  <c r="S114" i="61"/>
  <c r="R114" i="61"/>
  <c r="Q114" i="61"/>
  <c r="I114" i="61"/>
  <c r="D114" i="61"/>
  <c r="T113" i="61"/>
  <c r="S113" i="61"/>
  <c r="R113" i="61"/>
  <c r="Q113" i="61"/>
  <c r="I113" i="61"/>
  <c r="D113" i="61"/>
  <c r="T112" i="61"/>
  <c r="S112" i="61"/>
  <c r="R112" i="61"/>
  <c r="P112" i="61" s="1"/>
  <c r="Q112" i="61"/>
  <c r="I112" i="61"/>
  <c r="D112" i="61"/>
  <c r="T111" i="61"/>
  <c r="S111" i="61"/>
  <c r="R111" i="61"/>
  <c r="Q111" i="61"/>
  <c r="I111" i="61"/>
  <c r="D111" i="61"/>
  <c r="T110" i="61"/>
  <c r="S110" i="61"/>
  <c r="R110" i="61"/>
  <c r="Q110" i="61"/>
  <c r="I110" i="61"/>
  <c r="D110" i="61"/>
  <c r="T109" i="61"/>
  <c r="S109" i="61"/>
  <c r="R109" i="61"/>
  <c r="Q109" i="61"/>
  <c r="I109" i="61"/>
  <c r="D109" i="61"/>
  <c r="T108" i="61"/>
  <c r="S108" i="61"/>
  <c r="R108" i="61"/>
  <c r="P108" i="61" s="1"/>
  <c r="Q108" i="61"/>
  <c r="O108" i="61"/>
  <c r="I108" i="61"/>
  <c r="D108" i="61"/>
  <c r="T107" i="61"/>
  <c r="S107" i="61"/>
  <c r="R107" i="61"/>
  <c r="Q107" i="61"/>
  <c r="I107" i="61"/>
  <c r="D107" i="61"/>
  <c r="T106" i="61"/>
  <c r="S106" i="61"/>
  <c r="R106" i="61"/>
  <c r="Q106" i="61"/>
  <c r="I106" i="61"/>
  <c r="D106" i="61"/>
  <c r="T105" i="61"/>
  <c r="S105" i="61"/>
  <c r="R105" i="61"/>
  <c r="Q105" i="61"/>
  <c r="I105" i="61"/>
  <c r="D105" i="61"/>
  <c r="M104" i="61"/>
  <c r="L104" i="61"/>
  <c r="K104" i="61"/>
  <c r="J104" i="61"/>
  <c r="H104" i="61"/>
  <c r="G104" i="61"/>
  <c r="F104" i="61"/>
  <c r="E104" i="61"/>
  <c r="Q104" i="61" s="1"/>
  <c r="T102" i="61"/>
  <c r="S102" i="61"/>
  <c r="R102" i="61"/>
  <c r="P102" i="61" s="1"/>
  <c r="Q102" i="61"/>
  <c r="I102" i="61"/>
  <c r="D102" i="61"/>
  <c r="T101" i="61"/>
  <c r="S101" i="61"/>
  <c r="R101" i="61"/>
  <c r="Q101" i="61"/>
  <c r="I101" i="61"/>
  <c r="D101" i="61"/>
  <c r="T100" i="61"/>
  <c r="S100" i="61"/>
  <c r="R100" i="61"/>
  <c r="P100" i="61" s="1"/>
  <c r="Q100" i="61"/>
  <c r="I100" i="61"/>
  <c r="D100" i="61"/>
  <c r="T99" i="61"/>
  <c r="S99" i="61"/>
  <c r="R99" i="61"/>
  <c r="N99" i="61" s="1"/>
  <c r="Q99" i="61"/>
  <c r="I99" i="61"/>
  <c r="D99" i="61"/>
  <c r="T98" i="61"/>
  <c r="S98" i="61"/>
  <c r="R98" i="61"/>
  <c r="Q98" i="61"/>
  <c r="I98" i="61"/>
  <c r="D98" i="61"/>
  <c r="T97" i="61"/>
  <c r="S97" i="61"/>
  <c r="R97" i="61"/>
  <c r="P97" i="61" s="1"/>
  <c r="Q97" i="61"/>
  <c r="I97" i="61"/>
  <c r="D97" i="61"/>
  <c r="T96" i="61"/>
  <c r="S96" i="61"/>
  <c r="R96" i="61"/>
  <c r="Q96" i="61"/>
  <c r="I96" i="61"/>
  <c r="D96" i="61"/>
  <c r="T95" i="61"/>
  <c r="S95" i="61"/>
  <c r="R95" i="61"/>
  <c r="Q95" i="61"/>
  <c r="I95" i="61"/>
  <c r="D95" i="61"/>
  <c r="T94" i="61"/>
  <c r="S94" i="61"/>
  <c r="R94" i="61"/>
  <c r="P94" i="61" s="1"/>
  <c r="Q94" i="61"/>
  <c r="I94" i="61"/>
  <c r="D94" i="61"/>
  <c r="T93" i="61"/>
  <c r="S93" i="61"/>
  <c r="R93" i="61"/>
  <c r="P93" i="61" s="1"/>
  <c r="Q93" i="61"/>
  <c r="I93" i="61"/>
  <c r="D93" i="61"/>
  <c r="T92" i="61"/>
  <c r="S92" i="61"/>
  <c r="R92" i="61"/>
  <c r="Q92" i="61"/>
  <c r="I92" i="61"/>
  <c r="D92" i="61"/>
  <c r="T91" i="61"/>
  <c r="S91" i="61"/>
  <c r="R91" i="61"/>
  <c r="Q91" i="61"/>
  <c r="I91" i="61"/>
  <c r="D91" i="61"/>
  <c r="M90" i="61"/>
  <c r="L90" i="61"/>
  <c r="K90" i="61"/>
  <c r="J90" i="61"/>
  <c r="H90" i="61"/>
  <c r="G90" i="61"/>
  <c r="F90" i="61"/>
  <c r="E90" i="61"/>
  <c r="D90" i="61" s="1"/>
  <c r="T88" i="61"/>
  <c r="S88" i="61"/>
  <c r="R88" i="61"/>
  <c r="P88" i="61" s="1"/>
  <c r="Q88" i="61"/>
  <c r="I88" i="61"/>
  <c r="D88" i="61"/>
  <c r="T87" i="61"/>
  <c r="S87" i="61"/>
  <c r="R87" i="61"/>
  <c r="P87" i="61" s="1"/>
  <c r="Q87" i="61"/>
  <c r="O87" i="61" s="1"/>
  <c r="I87" i="61"/>
  <c r="D87" i="61"/>
  <c r="T86" i="61"/>
  <c r="S86" i="61"/>
  <c r="R86" i="61"/>
  <c r="Q86" i="61"/>
  <c r="I86" i="61"/>
  <c r="D86" i="61"/>
  <c r="T85" i="61"/>
  <c r="S85" i="61"/>
  <c r="R85" i="61"/>
  <c r="Q85" i="61"/>
  <c r="I85" i="61"/>
  <c r="D85" i="61"/>
  <c r="T84" i="61"/>
  <c r="S84" i="61"/>
  <c r="R84" i="61"/>
  <c r="Q84" i="61"/>
  <c r="I84" i="61"/>
  <c r="D84" i="61"/>
  <c r="T83" i="61"/>
  <c r="S83" i="61"/>
  <c r="R83" i="61"/>
  <c r="Q83" i="61"/>
  <c r="I83" i="61"/>
  <c r="D83" i="61"/>
  <c r="T82" i="61"/>
  <c r="S82" i="61"/>
  <c r="R82" i="61"/>
  <c r="Q82" i="61"/>
  <c r="I82" i="61"/>
  <c r="D82" i="61"/>
  <c r="T81" i="61"/>
  <c r="S81" i="61"/>
  <c r="R81" i="61"/>
  <c r="Q81" i="61"/>
  <c r="I81" i="61"/>
  <c r="D81" i="61"/>
  <c r="T80" i="61"/>
  <c r="S80" i="61"/>
  <c r="R80" i="61"/>
  <c r="Q80" i="61"/>
  <c r="I80" i="61"/>
  <c r="D80" i="61"/>
  <c r="T79" i="61"/>
  <c r="S79" i="61"/>
  <c r="R79" i="61"/>
  <c r="Q79" i="61"/>
  <c r="I79" i="61"/>
  <c r="D79" i="61"/>
  <c r="T78" i="61"/>
  <c r="S78" i="61"/>
  <c r="R78" i="61"/>
  <c r="Q78" i="61"/>
  <c r="I78" i="61"/>
  <c r="D78" i="61"/>
  <c r="T77" i="61"/>
  <c r="S77" i="61"/>
  <c r="R77" i="61"/>
  <c r="Q77" i="61"/>
  <c r="I77" i="61"/>
  <c r="D77" i="61"/>
  <c r="M76" i="61"/>
  <c r="L76" i="61"/>
  <c r="K76" i="61"/>
  <c r="J76" i="61"/>
  <c r="H76" i="61"/>
  <c r="G76" i="61"/>
  <c r="F76" i="61"/>
  <c r="E76" i="61"/>
  <c r="T74" i="61"/>
  <c r="S74" i="61"/>
  <c r="R74" i="61"/>
  <c r="Q74" i="61"/>
  <c r="O74" i="61" s="1"/>
  <c r="I74" i="61"/>
  <c r="D74" i="61"/>
  <c r="T73" i="61"/>
  <c r="S73" i="61"/>
  <c r="R73" i="61"/>
  <c r="Q73" i="61"/>
  <c r="I73" i="61"/>
  <c r="D73" i="61"/>
  <c r="T72" i="61"/>
  <c r="S72" i="61"/>
  <c r="R72" i="61"/>
  <c r="Q72" i="61"/>
  <c r="I72" i="61"/>
  <c r="D72" i="61"/>
  <c r="T71" i="61"/>
  <c r="S71" i="61"/>
  <c r="R71" i="61"/>
  <c r="Q71" i="61"/>
  <c r="I71" i="61"/>
  <c r="D71" i="61"/>
  <c r="T70" i="61"/>
  <c r="S70" i="61"/>
  <c r="R70" i="61"/>
  <c r="Q70" i="61"/>
  <c r="I70" i="61"/>
  <c r="D70" i="61"/>
  <c r="T69" i="61"/>
  <c r="S69" i="61"/>
  <c r="R69" i="61"/>
  <c r="P69" i="61" s="1"/>
  <c r="Q69" i="61"/>
  <c r="N69" i="61" s="1"/>
  <c r="O69" i="61"/>
  <c r="I69" i="61"/>
  <c r="D69" i="61"/>
  <c r="T68" i="61"/>
  <c r="S68" i="61"/>
  <c r="R68" i="61"/>
  <c r="Q68" i="61"/>
  <c r="I68" i="61"/>
  <c r="D68" i="61"/>
  <c r="T67" i="61"/>
  <c r="S67" i="61"/>
  <c r="R67" i="61"/>
  <c r="Q67" i="61"/>
  <c r="O67" i="61" s="1"/>
  <c r="I67" i="61"/>
  <c r="D67" i="61"/>
  <c r="T66" i="61"/>
  <c r="S66" i="61"/>
  <c r="R66" i="61"/>
  <c r="Q66" i="61"/>
  <c r="I66" i="61"/>
  <c r="D66" i="61"/>
  <c r="T65" i="61"/>
  <c r="S65" i="61"/>
  <c r="R65" i="61"/>
  <c r="P65" i="61" s="1"/>
  <c r="Q65" i="61"/>
  <c r="N65" i="61" s="1"/>
  <c r="I65" i="61"/>
  <c r="D65" i="61"/>
  <c r="T64" i="61"/>
  <c r="S64" i="61"/>
  <c r="R64" i="61"/>
  <c r="Q64" i="61"/>
  <c r="I64" i="61"/>
  <c r="D64" i="61"/>
  <c r="T63" i="61"/>
  <c r="S63" i="61"/>
  <c r="R63" i="61"/>
  <c r="P63" i="61" s="1"/>
  <c r="Q63" i="61"/>
  <c r="I63" i="61"/>
  <c r="D63" i="61"/>
  <c r="M62" i="61"/>
  <c r="L62" i="61"/>
  <c r="K62" i="61"/>
  <c r="J62" i="61"/>
  <c r="H62" i="61"/>
  <c r="G62" i="61"/>
  <c r="F62" i="61"/>
  <c r="E62" i="61"/>
  <c r="T60" i="61"/>
  <c r="S60" i="61"/>
  <c r="R60" i="61"/>
  <c r="Q60" i="61"/>
  <c r="I60" i="61"/>
  <c r="D60" i="61"/>
  <c r="T59" i="61"/>
  <c r="S59" i="61"/>
  <c r="R59" i="61"/>
  <c r="P59" i="61" s="1"/>
  <c r="Q59" i="61"/>
  <c r="I59" i="61"/>
  <c r="D59" i="61"/>
  <c r="T58" i="61"/>
  <c r="S58" i="61"/>
  <c r="R58" i="61"/>
  <c r="Q58" i="61"/>
  <c r="I58" i="61"/>
  <c r="D58" i="61"/>
  <c r="T57" i="61"/>
  <c r="S57" i="61"/>
  <c r="R57" i="61"/>
  <c r="P57" i="61" s="1"/>
  <c r="Q57" i="61"/>
  <c r="I57" i="61"/>
  <c r="D57" i="61"/>
  <c r="T56" i="61"/>
  <c r="S56" i="61"/>
  <c r="R56" i="61"/>
  <c r="P56" i="61" s="1"/>
  <c r="Q56" i="61"/>
  <c r="I56" i="61"/>
  <c r="D56" i="61"/>
  <c r="T55" i="61"/>
  <c r="S55" i="61"/>
  <c r="R55" i="61"/>
  <c r="Q55" i="61"/>
  <c r="I55" i="61"/>
  <c r="D55" i="61"/>
  <c r="T54" i="61"/>
  <c r="S54" i="61"/>
  <c r="R54" i="61"/>
  <c r="P54" i="61" s="1"/>
  <c r="Q54" i="61"/>
  <c r="I54" i="61"/>
  <c r="D54" i="61"/>
  <c r="T53" i="61"/>
  <c r="S53" i="61"/>
  <c r="R53" i="61"/>
  <c r="P53" i="61" s="1"/>
  <c r="Q53" i="61"/>
  <c r="I53" i="61"/>
  <c r="D53" i="61"/>
  <c r="T52" i="61"/>
  <c r="S52" i="61"/>
  <c r="O52" i="61" s="1"/>
  <c r="R52" i="61"/>
  <c r="N52" i="61" s="1"/>
  <c r="Q52" i="61"/>
  <c r="I52" i="61"/>
  <c r="D52" i="61"/>
  <c r="T51" i="61"/>
  <c r="S51" i="61"/>
  <c r="R51" i="61"/>
  <c r="Q51" i="61"/>
  <c r="I51" i="61"/>
  <c r="D51" i="61"/>
  <c r="T50" i="61"/>
  <c r="S50" i="61"/>
  <c r="R50" i="61"/>
  <c r="Q50" i="61"/>
  <c r="I50" i="61"/>
  <c r="D50" i="61"/>
  <c r="T49" i="61"/>
  <c r="S49" i="61"/>
  <c r="R49" i="61"/>
  <c r="Q49" i="61"/>
  <c r="O49" i="61" s="1"/>
  <c r="I49" i="61"/>
  <c r="D49" i="61"/>
  <c r="M48" i="61"/>
  <c r="L48" i="61"/>
  <c r="K48" i="61"/>
  <c r="J48" i="61"/>
  <c r="I48" i="61" s="1"/>
  <c r="H48" i="61"/>
  <c r="G48" i="61"/>
  <c r="F48" i="61"/>
  <c r="R48" i="61" s="1"/>
  <c r="E48" i="61"/>
  <c r="Q48" i="61" s="1"/>
  <c r="T46" i="61"/>
  <c r="S46" i="61"/>
  <c r="R46" i="61"/>
  <c r="Q46" i="61"/>
  <c r="I46" i="61"/>
  <c r="D46" i="61"/>
  <c r="T45" i="61"/>
  <c r="S45" i="61"/>
  <c r="R45" i="61"/>
  <c r="P45" i="61" s="1"/>
  <c r="Q45" i="61"/>
  <c r="I45" i="61"/>
  <c r="D45" i="61"/>
  <c r="T44" i="61"/>
  <c r="S44" i="61"/>
  <c r="R44" i="61"/>
  <c r="Q44" i="61"/>
  <c r="I44" i="61"/>
  <c r="D44" i="61"/>
  <c r="T43" i="61"/>
  <c r="S43" i="61"/>
  <c r="R43" i="61"/>
  <c r="Q43" i="61"/>
  <c r="O43" i="61" s="1"/>
  <c r="I43" i="61"/>
  <c r="D43" i="61"/>
  <c r="T42" i="61"/>
  <c r="S42" i="61"/>
  <c r="R42" i="61"/>
  <c r="Q42" i="61"/>
  <c r="I42" i="61"/>
  <c r="D42" i="61"/>
  <c r="T41" i="61"/>
  <c r="S41" i="61"/>
  <c r="R41" i="61"/>
  <c r="P41" i="61" s="1"/>
  <c r="Q41" i="61"/>
  <c r="I41" i="61"/>
  <c r="D41" i="61"/>
  <c r="T40" i="61"/>
  <c r="S40" i="61"/>
  <c r="R40" i="61"/>
  <c r="Q40" i="61"/>
  <c r="I40" i="61"/>
  <c r="D40" i="61"/>
  <c r="T39" i="61"/>
  <c r="S39" i="61"/>
  <c r="R39" i="61"/>
  <c r="Q39" i="61"/>
  <c r="I39" i="61"/>
  <c r="D39" i="61"/>
  <c r="T38" i="61"/>
  <c r="S38" i="61"/>
  <c r="R38" i="61"/>
  <c r="P38" i="61" s="1"/>
  <c r="Q38" i="61"/>
  <c r="O38" i="61" s="1"/>
  <c r="I38" i="61"/>
  <c r="D38" i="61"/>
  <c r="T37" i="61"/>
  <c r="S37" i="61"/>
  <c r="R37" i="61"/>
  <c r="P37" i="61" s="1"/>
  <c r="Q37" i="61"/>
  <c r="I37" i="61"/>
  <c r="D37" i="61"/>
  <c r="T36" i="61"/>
  <c r="S36" i="61"/>
  <c r="R36" i="61"/>
  <c r="Q36" i="61"/>
  <c r="I36" i="61"/>
  <c r="D36" i="61"/>
  <c r="T35" i="61"/>
  <c r="S35" i="61"/>
  <c r="R35" i="61"/>
  <c r="P35" i="61" s="1"/>
  <c r="Q35" i="61"/>
  <c r="O35" i="61" s="1"/>
  <c r="I35" i="61"/>
  <c r="D35" i="61"/>
  <c r="M34" i="61"/>
  <c r="L34" i="61"/>
  <c r="K34" i="61"/>
  <c r="J34" i="61"/>
  <c r="H34" i="61"/>
  <c r="G34" i="61"/>
  <c r="F34" i="61"/>
  <c r="E34" i="61"/>
  <c r="D34" i="61"/>
  <c r="T32" i="61"/>
  <c r="S32" i="61"/>
  <c r="R32" i="61"/>
  <c r="Q32" i="61"/>
  <c r="O32" i="61" s="1"/>
  <c r="I32" i="61"/>
  <c r="D32" i="61"/>
  <c r="T31" i="61"/>
  <c r="S31" i="61"/>
  <c r="R31" i="61"/>
  <c r="Q31" i="61"/>
  <c r="O31" i="61" s="1"/>
  <c r="N31" i="61"/>
  <c r="I31" i="61"/>
  <c r="D31" i="61"/>
  <c r="T30" i="61"/>
  <c r="S30" i="61"/>
  <c r="R30" i="61"/>
  <c r="Q30" i="61"/>
  <c r="I30" i="61"/>
  <c r="D30" i="61"/>
  <c r="T29" i="61"/>
  <c r="S29" i="61"/>
  <c r="R29" i="61"/>
  <c r="P29" i="61" s="1"/>
  <c r="Q29" i="61"/>
  <c r="N29" i="61" s="1"/>
  <c r="I29" i="61"/>
  <c r="D29" i="61"/>
  <c r="T28" i="61"/>
  <c r="S28" i="61"/>
  <c r="R28" i="61"/>
  <c r="Q28" i="61"/>
  <c r="I28" i="61"/>
  <c r="D28" i="61"/>
  <c r="T27" i="61"/>
  <c r="S27" i="61"/>
  <c r="R27" i="61"/>
  <c r="Q27" i="61"/>
  <c r="I27" i="61"/>
  <c r="D27" i="61"/>
  <c r="T26" i="61"/>
  <c r="S26" i="61"/>
  <c r="R26" i="61"/>
  <c r="Q26" i="61"/>
  <c r="I26" i="61"/>
  <c r="D26" i="61"/>
  <c r="T25" i="61"/>
  <c r="S25" i="61"/>
  <c r="R25" i="61"/>
  <c r="P25" i="61" s="1"/>
  <c r="Q25" i="61"/>
  <c r="I25" i="61"/>
  <c r="D25" i="61"/>
  <c r="T24" i="61"/>
  <c r="S24" i="61"/>
  <c r="R24" i="61"/>
  <c r="Q24" i="61"/>
  <c r="I24" i="61"/>
  <c r="D24" i="61"/>
  <c r="T23" i="61"/>
  <c r="S23" i="61"/>
  <c r="R23" i="61"/>
  <c r="Q23" i="61"/>
  <c r="O23" i="61" s="1"/>
  <c r="I23" i="61"/>
  <c r="D23" i="61"/>
  <c r="T22" i="61"/>
  <c r="S22" i="61"/>
  <c r="R22" i="61"/>
  <c r="Q22" i="61"/>
  <c r="I22" i="61"/>
  <c r="D22" i="61"/>
  <c r="T21" i="61"/>
  <c r="S21" i="61"/>
  <c r="R21" i="61"/>
  <c r="Q21" i="61"/>
  <c r="O21" i="61" s="1"/>
  <c r="I21" i="61"/>
  <c r="D21" i="61"/>
  <c r="M20" i="61"/>
  <c r="L20" i="61"/>
  <c r="K20" i="61"/>
  <c r="J20" i="61"/>
  <c r="I20" i="61" s="1"/>
  <c r="H20" i="61"/>
  <c r="G20" i="61"/>
  <c r="F20" i="61"/>
  <c r="E20" i="61"/>
  <c r="T18" i="61"/>
  <c r="S18" i="61"/>
  <c r="R18" i="61"/>
  <c r="P18" i="61" s="1"/>
  <c r="Q18" i="61"/>
  <c r="O18" i="61" s="1"/>
  <c r="I18" i="61"/>
  <c r="D18" i="61"/>
  <c r="T17" i="61"/>
  <c r="S17" i="61"/>
  <c r="R17" i="61"/>
  <c r="Q17" i="61"/>
  <c r="I17" i="61"/>
  <c r="D17" i="61"/>
  <c r="T16" i="61"/>
  <c r="S16" i="61"/>
  <c r="R16" i="61"/>
  <c r="P16" i="61" s="1"/>
  <c r="Q16" i="61"/>
  <c r="I16" i="61"/>
  <c r="D16" i="61"/>
  <c r="T15" i="61"/>
  <c r="S15" i="61"/>
  <c r="R15" i="61"/>
  <c r="Q15" i="61"/>
  <c r="I15" i="61"/>
  <c r="D15" i="61"/>
  <c r="T14" i="61"/>
  <c r="S14" i="61"/>
  <c r="R14" i="61"/>
  <c r="P14" i="61" s="1"/>
  <c r="Q14" i="61"/>
  <c r="I14" i="61"/>
  <c r="D14" i="61"/>
  <c r="T13" i="61"/>
  <c r="S13" i="61"/>
  <c r="O13" i="61" s="1"/>
  <c r="R13" i="61"/>
  <c r="Q13" i="61"/>
  <c r="I13" i="61"/>
  <c r="D13" i="61"/>
  <c r="T12" i="61"/>
  <c r="S12" i="61"/>
  <c r="R12" i="61"/>
  <c r="P12" i="61" s="1"/>
  <c r="Q12" i="61"/>
  <c r="I12" i="61"/>
  <c r="D12" i="61"/>
  <c r="T11" i="61"/>
  <c r="S11" i="61"/>
  <c r="R11" i="61"/>
  <c r="Q11" i="61"/>
  <c r="I11" i="61"/>
  <c r="D11" i="61"/>
  <c r="T10" i="61"/>
  <c r="S10" i="61"/>
  <c r="R10" i="61"/>
  <c r="P10" i="61" s="1"/>
  <c r="Q10" i="61"/>
  <c r="I10" i="61"/>
  <c r="D10" i="61"/>
  <c r="T9" i="61"/>
  <c r="S9" i="61"/>
  <c r="R9" i="61"/>
  <c r="Q9" i="61"/>
  <c r="I9" i="61"/>
  <c r="D9" i="61"/>
  <c r="T8" i="61"/>
  <c r="S8" i="61"/>
  <c r="R8" i="61"/>
  <c r="Q8" i="61"/>
  <c r="I8" i="61"/>
  <c r="D8" i="61"/>
  <c r="T7" i="61"/>
  <c r="S7" i="61"/>
  <c r="R7" i="61"/>
  <c r="Q7" i="61"/>
  <c r="I7" i="61"/>
  <c r="D7" i="61"/>
  <c r="M6" i="61"/>
  <c r="L6" i="61"/>
  <c r="K6" i="61"/>
  <c r="J6" i="61"/>
  <c r="H6" i="61"/>
  <c r="G6" i="61"/>
  <c r="F6" i="61"/>
  <c r="E6" i="61"/>
  <c r="Y158" i="60"/>
  <c r="X158" i="60"/>
  <c r="W158" i="60"/>
  <c r="U158" i="60" s="1"/>
  <c r="V158" i="60"/>
  <c r="N158" i="60"/>
  <c r="I158" i="60"/>
  <c r="D158" i="60"/>
  <c r="Y157" i="60"/>
  <c r="X157" i="60"/>
  <c r="W157" i="60"/>
  <c r="V157" i="60"/>
  <c r="N157" i="60"/>
  <c r="I157" i="60"/>
  <c r="D157" i="60"/>
  <c r="Y156" i="60"/>
  <c r="X156" i="60"/>
  <c r="W156" i="60"/>
  <c r="V156" i="60"/>
  <c r="N156" i="60"/>
  <c r="I156" i="60"/>
  <c r="D156" i="60"/>
  <c r="Y155" i="60"/>
  <c r="X155" i="60"/>
  <c r="W155" i="60"/>
  <c r="V155" i="60"/>
  <c r="T155" i="60" s="1"/>
  <c r="N155" i="60"/>
  <c r="I155" i="60"/>
  <c r="D155" i="60"/>
  <c r="Y154" i="60"/>
  <c r="X154" i="60"/>
  <c r="W154" i="60"/>
  <c r="V154" i="60"/>
  <c r="N154" i="60"/>
  <c r="I154" i="60"/>
  <c r="D154" i="60"/>
  <c r="Y153" i="60"/>
  <c r="X153" i="60"/>
  <c r="W153" i="60"/>
  <c r="V153" i="60"/>
  <c r="N153" i="60"/>
  <c r="I153" i="60"/>
  <c r="D153" i="60"/>
  <c r="Y152" i="60"/>
  <c r="X152" i="60"/>
  <c r="W152" i="60"/>
  <c r="V152" i="60"/>
  <c r="N152" i="60"/>
  <c r="I152" i="60"/>
  <c r="D152" i="60"/>
  <c r="Y151" i="60"/>
  <c r="X151" i="60"/>
  <c r="W151" i="60"/>
  <c r="V151" i="60"/>
  <c r="N151" i="60"/>
  <c r="I151" i="60"/>
  <c r="D151" i="60"/>
  <c r="Y150" i="60"/>
  <c r="X150" i="60"/>
  <c r="W150" i="60"/>
  <c r="V150" i="60"/>
  <c r="N150" i="60"/>
  <c r="I150" i="60"/>
  <c r="D150" i="60"/>
  <c r="Y149" i="60"/>
  <c r="X149" i="60"/>
  <c r="W149" i="60"/>
  <c r="V149" i="60"/>
  <c r="N149" i="60"/>
  <c r="I149" i="60"/>
  <c r="D149" i="60"/>
  <c r="Y148" i="60"/>
  <c r="X148" i="60"/>
  <c r="W148" i="60"/>
  <c r="V148" i="60"/>
  <c r="N148" i="60"/>
  <c r="I148" i="60"/>
  <c r="D148" i="60"/>
  <c r="Y147" i="60"/>
  <c r="X147" i="60"/>
  <c r="W147" i="60"/>
  <c r="V147" i="60"/>
  <c r="N147" i="60"/>
  <c r="I147" i="60"/>
  <c r="D147" i="60"/>
  <c r="R146" i="60"/>
  <c r="Q146" i="60"/>
  <c r="P146" i="60"/>
  <c r="O146" i="60"/>
  <c r="Y144" i="60"/>
  <c r="X144" i="60"/>
  <c r="W144" i="60"/>
  <c r="V144" i="60"/>
  <c r="N144" i="60"/>
  <c r="I144" i="60"/>
  <c r="D144" i="60"/>
  <c r="Y143" i="60"/>
  <c r="X143" i="60"/>
  <c r="W143" i="60"/>
  <c r="V143" i="60"/>
  <c r="N143" i="60"/>
  <c r="I143" i="60"/>
  <c r="D143" i="60"/>
  <c r="Y142" i="60"/>
  <c r="X142" i="60"/>
  <c r="W142" i="60"/>
  <c r="V142" i="60"/>
  <c r="N142" i="60"/>
  <c r="I142" i="60"/>
  <c r="D142" i="60"/>
  <c r="Y141" i="60"/>
  <c r="X141" i="60"/>
  <c r="W141" i="60"/>
  <c r="V141" i="60"/>
  <c r="N141" i="60"/>
  <c r="I141" i="60"/>
  <c r="D141" i="60"/>
  <c r="Y140" i="60"/>
  <c r="X140" i="60"/>
  <c r="W140" i="60"/>
  <c r="V140" i="60"/>
  <c r="N140" i="60"/>
  <c r="I140" i="60"/>
  <c r="D140" i="60"/>
  <c r="Y139" i="60"/>
  <c r="X139" i="60"/>
  <c r="W139" i="60"/>
  <c r="V139" i="60"/>
  <c r="N139" i="60"/>
  <c r="I139" i="60"/>
  <c r="D139" i="60"/>
  <c r="Y138" i="60"/>
  <c r="X138" i="60"/>
  <c r="W138" i="60"/>
  <c r="V138" i="60"/>
  <c r="N138" i="60"/>
  <c r="I138" i="60"/>
  <c r="D138" i="60"/>
  <c r="Y137" i="60"/>
  <c r="X137" i="60"/>
  <c r="W137" i="60"/>
  <c r="V137" i="60"/>
  <c r="N137" i="60"/>
  <c r="I137" i="60"/>
  <c r="D137" i="60"/>
  <c r="Y136" i="60"/>
  <c r="X136" i="60"/>
  <c r="W136" i="60"/>
  <c r="V136" i="60"/>
  <c r="N136" i="60"/>
  <c r="I136" i="60"/>
  <c r="D136" i="60"/>
  <c r="Y135" i="60"/>
  <c r="X135" i="60"/>
  <c r="W135" i="60"/>
  <c r="V135" i="60"/>
  <c r="N135" i="60"/>
  <c r="I135" i="60"/>
  <c r="D135" i="60"/>
  <c r="Y134" i="60"/>
  <c r="X134" i="60"/>
  <c r="W134" i="60"/>
  <c r="V134" i="60"/>
  <c r="N134" i="60"/>
  <c r="I134" i="60"/>
  <c r="D134" i="60"/>
  <c r="Y133" i="60"/>
  <c r="X133" i="60"/>
  <c r="W133" i="60"/>
  <c r="V133" i="60"/>
  <c r="N133" i="60"/>
  <c r="I133" i="60"/>
  <c r="D133" i="60"/>
  <c r="R132" i="60"/>
  <c r="Q132" i="60"/>
  <c r="P132" i="60"/>
  <c r="O132" i="60"/>
  <c r="N132" i="60"/>
  <c r="M132" i="60"/>
  <c r="L132" i="60"/>
  <c r="K132" i="60"/>
  <c r="J132" i="60"/>
  <c r="H132" i="60"/>
  <c r="G132" i="60"/>
  <c r="F132" i="60"/>
  <c r="E132" i="60"/>
  <c r="Y130" i="60"/>
  <c r="X130" i="60"/>
  <c r="W130" i="60"/>
  <c r="U130" i="60" s="1"/>
  <c r="V130" i="60"/>
  <c r="N130" i="60"/>
  <c r="I130" i="60"/>
  <c r="D130" i="60"/>
  <c r="Y129" i="60"/>
  <c r="X129" i="60"/>
  <c r="W129" i="60"/>
  <c r="V129" i="60"/>
  <c r="T129" i="60" s="1"/>
  <c r="N129" i="60"/>
  <c r="I129" i="60"/>
  <c r="D129" i="60"/>
  <c r="Y128" i="60"/>
  <c r="X128" i="60"/>
  <c r="W128" i="60"/>
  <c r="V128" i="60"/>
  <c r="N128" i="60"/>
  <c r="I128" i="60"/>
  <c r="D128" i="60"/>
  <c r="Y127" i="60"/>
  <c r="U127" i="60" s="1"/>
  <c r="X127" i="60"/>
  <c r="W127" i="60"/>
  <c r="V127" i="60"/>
  <c r="N127" i="60"/>
  <c r="I127" i="60"/>
  <c r="D127" i="60"/>
  <c r="Y126" i="60"/>
  <c r="X126" i="60"/>
  <c r="W126" i="60"/>
  <c r="V126" i="60"/>
  <c r="N126" i="60"/>
  <c r="I126" i="60"/>
  <c r="D126" i="60"/>
  <c r="Y125" i="60"/>
  <c r="X125" i="60"/>
  <c r="W125" i="60"/>
  <c r="U125" i="60" s="1"/>
  <c r="V125" i="60"/>
  <c r="N125" i="60"/>
  <c r="I125" i="60"/>
  <c r="D125" i="60"/>
  <c r="Y124" i="60"/>
  <c r="X124" i="60"/>
  <c r="W124" i="60"/>
  <c r="V124" i="60"/>
  <c r="N124" i="60"/>
  <c r="I124" i="60"/>
  <c r="D124" i="60"/>
  <c r="Y123" i="60"/>
  <c r="X123" i="60"/>
  <c r="W123" i="60"/>
  <c r="V123" i="60"/>
  <c r="N123" i="60"/>
  <c r="I123" i="60"/>
  <c r="D123" i="60"/>
  <c r="Y122" i="60"/>
  <c r="X122" i="60"/>
  <c r="W122" i="60"/>
  <c r="V122" i="60"/>
  <c r="N122" i="60"/>
  <c r="I122" i="60"/>
  <c r="D122" i="60"/>
  <c r="Y121" i="60"/>
  <c r="U121" i="60" s="1"/>
  <c r="X121" i="60"/>
  <c r="W121" i="60"/>
  <c r="V121" i="60"/>
  <c r="N121" i="60"/>
  <c r="I121" i="60"/>
  <c r="D121" i="60"/>
  <c r="Y120" i="60"/>
  <c r="X120" i="60"/>
  <c r="W120" i="60"/>
  <c r="V120" i="60"/>
  <c r="T120" i="60" s="1"/>
  <c r="N120" i="60"/>
  <c r="I120" i="60"/>
  <c r="D120" i="60"/>
  <c r="Y119" i="60"/>
  <c r="X119" i="60"/>
  <c r="W119" i="60"/>
  <c r="V119" i="60"/>
  <c r="N119" i="60"/>
  <c r="I119" i="60"/>
  <c r="D119" i="60"/>
  <c r="R118" i="60"/>
  <c r="Q118" i="60"/>
  <c r="P118" i="60"/>
  <c r="O118" i="60"/>
  <c r="N118" i="60" s="1"/>
  <c r="M118" i="60"/>
  <c r="L118" i="60"/>
  <c r="K118" i="60"/>
  <c r="J118" i="60"/>
  <c r="H118" i="60"/>
  <c r="G118" i="60"/>
  <c r="F118" i="60"/>
  <c r="E118" i="60"/>
  <c r="D118" i="60" s="1"/>
  <c r="Y116" i="60"/>
  <c r="X116" i="60"/>
  <c r="W116" i="60"/>
  <c r="V116" i="60"/>
  <c r="N116" i="60"/>
  <c r="I116" i="60"/>
  <c r="D116" i="60"/>
  <c r="Y115" i="60"/>
  <c r="X115" i="60"/>
  <c r="W115" i="60"/>
  <c r="V115" i="60"/>
  <c r="N115" i="60"/>
  <c r="I115" i="60"/>
  <c r="D115" i="60"/>
  <c r="Y114" i="60"/>
  <c r="X114" i="60"/>
  <c r="T114" i="60" s="1"/>
  <c r="W114" i="60"/>
  <c r="V114" i="60"/>
  <c r="N114" i="60"/>
  <c r="I114" i="60"/>
  <c r="D114" i="60"/>
  <c r="Y113" i="60"/>
  <c r="X113" i="60"/>
  <c r="W113" i="60"/>
  <c r="V113" i="60"/>
  <c r="T113" i="60" s="1"/>
  <c r="N113" i="60"/>
  <c r="I113" i="60"/>
  <c r="D113" i="60"/>
  <c r="Y112" i="60"/>
  <c r="X112" i="60"/>
  <c r="W112" i="60"/>
  <c r="V112" i="60"/>
  <c r="N112" i="60"/>
  <c r="I112" i="60"/>
  <c r="D112" i="60"/>
  <c r="Y111" i="60"/>
  <c r="X111" i="60"/>
  <c r="W111" i="60"/>
  <c r="V111" i="60"/>
  <c r="N111" i="60"/>
  <c r="I111" i="60"/>
  <c r="D111" i="60"/>
  <c r="Y110" i="60"/>
  <c r="X110" i="60"/>
  <c r="W110" i="60"/>
  <c r="V110" i="60"/>
  <c r="N110" i="60"/>
  <c r="I110" i="60"/>
  <c r="D110" i="60"/>
  <c r="Y109" i="60"/>
  <c r="X109" i="60"/>
  <c r="W109" i="60"/>
  <c r="V109" i="60"/>
  <c r="N109" i="60"/>
  <c r="I109" i="60"/>
  <c r="D109" i="60"/>
  <c r="Y108" i="60"/>
  <c r="X108" i="60"/>
  <c r="W108" i="60"/>
  <c r="V108" i="60"/>
  <c r="N108" i="60"/>
  <c r="I108" i="60"/>
  <c r="D108" i="60"/>
  <c r="Y107" i="60"/>
  <c r="X107" i="60"/>
  <c r="W107" i="60"/>
  <c r="U107" i="60" s="1"/>
  <c r="V107" i="60"/>
  <c r="N107" i="60"/>
  <c r="I107" i="60"/>
  <c r="D107" i="60"/>
  <c r="Y106" i="60"/>
  <c r="X106" i="60"/>
  <c r="W106" i="60"/>
  <c r="V106" i="60"/>
  <c r="N106" i="60"/>
  <c r="I106" i="60"/>
  <c r="D106" i="60"/>
  <c r="Y105" i="60"/>
  <c r="X105" i="60"/>
  <c r="W105" i="60"/>
  <c r="V105" i="60"/>
  <c r="N105" i="60"/>
  <c r="I105" i="60"/>
  <c r="D105" i="60"/>
  <c r="R104" i="60"/>
  <c r="Q104" i="60"/>
  <c r="P104" i="60"/>
  <c r="N104" i="60" s="1"/>
  <c r="O104" i="60"/>
  <c r="M104" i="60"/>
  <c r="L104" i="60"/>
  <c r="K104" i="60"/>
  <c r="J104" i="60"/>
  <c r="I104" i="60" s="1"/>
  <c r="H104" i="60"/>
  <c r="G104" i="60"/>
  <c r="F104" i="60"/>
  <c r="E104" i="60"/>
  <c r="Y102" i="60"/>
  <c r="X102" i="60"/>
  <c r="W102" i="60"/>
  <c r="V102" i="60"/>
  <c r="N102" i="60"/>
  <c r="I102" i="60"/>
  <c r="D102" i="60"/>
  <c r="Y101" i="60"/>
  <c r="X101" i="60"/>
  <c r="W101" i="60"/>
  <c r="V101" i="60"/>
  <c r="N101" i="60"/>
  <c r="I101" i="60"/>
  <c r="D101" i="60"/>
  <c r="Y100" i="60"/>
  <c r="X100" i="60"/>
  <c r="W100" i="60"/>
  <c r="V100" i="60"/>
  <c r="N100" i="60"/>
  <c r="I100" i="60"/>
  <c r="D100" i="60"/>
  <c r="Y99" i="60"/>
  <c r="X99" i="60"/>
  <c r="W99" i="60"/>
  <c r="V99" i="60"/>
  <c r="T99" i="60" s="1"/>
  <c r="N99" i="60"/>
  <c r="I99" i="60"/>
  <c r="D99" i="60"/>
  <c r="Y98" i="60"/>
  <c r="X98" i="60"/>
  <c r="W98" i="60"/>
  <c r="V98" i="60"/>
  <c r="N98" i="60"/>
  <c r="I98" i="60"/>
  <c r="D98" i="60"/>
  <c r="Y97" i="60"/>
  <c r="X97" i="60"/>
  <c r="W97" i="60"/>
  <c r="V97" i="60"/>
  <c r="N97" i="60"/>
  <c r="I97" i="60"/>
  <c r="D97" i="60"/>
  <c r="Y96" i="60"/>
  <c r="X96" i="60"/>
  <c r="W96" i="60"/>
  <c r="V96" i="60"/>
  <c r="N96" i="60"/>
  <c r="I96" i="60"/>
  <c r="D96" i="60"/>
  <c r="Y95" i="60"/>
  <c r="X95" i="60"/>
  <c r="W95" i="60"/>
  <c r="V95" i="60"/>
  <c r="N95" i="60"/>
  <c r="I95" i="60"/>
  <c r="D95" i="60"/>
  <c r="Y94" i="60"/>
  <c r="X94" i="60"/>
  <c r="W94" i="60"/>
  <c r="V94" i="60"/>
  <c r="N94" i="60"/>
  <c r="I94" i="60"/>
  <c r="D94" i="60"/>
  <c r="Y93" i="60"/>
  <c r="X93" i="60"/>
  <c r="W93" i="60"/>
  <c r="V93" i="60"/>
  <c r="N93" i="60"/>
  <c r="I93" i="60"/>
  <c r="D93" i="60"/>
  <c r="Y92" i="60"/>
  <c r="X92" i="60"/>
  <c r="W92" i="60"/>
  <c r="V92" i="60"/>
  <c r="N92" i="60"/>
  <c r="I92" i="60"/>
  <c r="D92" i="60"/>
  <c r="Y91" i="60"/>
  <c r="X91" i="60"/>
  <c r="W91" i="60"/>
  <c r="V91" i="60"/>
  <c r="N91" i="60"/>
  <c r="I91" i="60"/>
  <c r="D91" i="60"/>
  <c r="R90" i="60"/>
  <c r="Q90" i="60"/>
  <c r="P90" i="60"/>
  <c r="O90" i="60"/>
  <c r="M90" i="60"/>
  <c r="L90" i="60"/>
  <c r="K90" i="60"/>
  <c r="J90" i="60"/>
  <c r="H90" i="60"/>
  <c r="G90" i="60"/>
  <c r="F90" i="60"/>
  <c r="E90" i="60"/>
  <c r="Y88" i="60"/>
  <c r="X88" i="60"/>
  <c r="W88" i="60"/>
  <c r="V88" i="60"/>
  <c r="N88" i="60"/>
  <c r="I88" i="60"/>
  <c r="D88" i="60"/>
  <c r="Y87" i="60"/>
  <c r="X87" i="60"/>
  <c r="W87" i="60"/>
  <c r="V87" i="60"/>
  <c r="N87" i="60"/>
  <c r="I87" i="60"/>
  <c r="D87" i="60"/>
  <c r="Y86" i="60"/>
  <c r="X86" i="60"/>
  <c r="W86" i="60"/>
  <c r="V86" i="60"/>
  <c r="N86" i="60"/>
  <c r="I86" i="60"/>
  <c r="D86" i="60"/>
  <c r="Y85" i="60"/>
  <c r="X85" i="60"/>
  <c r="W85" i="60"/>
  <c r="V85" i="60"/>
  <c r="N85" i="60"/>
  <c r="I85" i="60"/>
  <c r="D85" i="60"/>
  <c r="Y84" i="60"/>
  <c r="X84" i="60"/>
  <c r="W84" i="60"/>
  <c r="V84" i="60"/>
  <c r="N84" i="60"/>
  <c r="I84" i="60"/>
  <c r="D84" i="60"/>
  <c r="Y83" i="60"/>
  <c r="X83" i="60"/>
  <c r="W83" i="60"/>
  <c r="V83" i="60"/>
  <c r="N83" i="60"/>
  <c r="I83" i="60"/>
  <c r="D83" i="60"/>
  <c r="Y82" i="60"/>
  <c r="X82" i="60"/>
  <c r="W82" i="60"/>
  <c r="V82" i="60"/>
  <c r="N82" i="60"/>
  <c r="I82" i="60"/>
  <c r="D82" i="60"/>
  <c r="Y81" i="60"/>
  <c r="X81" i="60"/>
  <c r="W81" i="60"/>
  <c r="V81" i="60"/>
  <c r="N81" i="60"/>
  <c r="I81" i="60"/>
  <c r="D81" i="60"/>
  <c r="Y80" i="60"/>
  <c r="X80" i="60"/>
  <c r="W80" i="60"/>
  <c r="V80" i="60"/>
  <c r="N80" i="60"/>
  <c r="I80" i="60"/>
  <c r="D80" i="60"/>
  <c r="Y79" i="60"/>
  <c r="X79" i="60"/>
  <c r="W79" i="60"/>
  <c r="V79" i="60"/>
  <c r="N79" i="60"/>
  <c r="I79" i="60"/>
  <c r="D79" i="60"/>
  <c r="Y78" i="60"/>
  <c r="X78" i="60"/>
  <c r="W78" i="60"/>
  <c r="V78" i="60"/>
  <c r="N78" i="60"/>
  <c r="I78" i="60"/>
  <c r="D78" i="60"/>
  <c r="Y77" i="60"/>
  <c r="X77" i="60"/>
  <c r="W77" i="60"/>
  <c r="V77" i="60"/>
  <c r="N77" i="60"/>
  <c r="I77" i="60"/>
  <c r="D77" i="60"/>
  <c r="R76" i="60"/>
  <c r="Q76" i="60"/>
  <c r="P76" i="60"/>
  <c r="O76" i="60"/>
  <c r="M76" i="60"/>
  <c r="L76" i="60"/>
  <c r="K76" i="60"/>
  <c r="J76" i="60"/>
  <c r="H76" i="60"/>
  <c r="G76" i="60"/>
  <c r="F76" i="60"/>
  <c r="E76" i="60"/>
  <c r="Y74" i="60"/>
  <c r="X74" i="60"/>
  <c r="W74" i="60"/>
  <c r="V74" i="60"/>
  <c r="N74" i="60"/>
  <c r="I74" i="60"/>
  <c r="D74" i="60"/>
  <c r="Y73" i="60"/>
  <c r="X73" i="60"/>
  <c r="W73" i="60"/>
  <c r="V73" i="60"/>
  <c r="T73" i="60" s="1"/>
  <c r="N73" i="60"/>
  <c r="I73" i="60"/>
  <c r="D73" i="60"/>
  <c r="Y72" i="60"/>
  <c r="X72" i="60"/>
  <c r="W72" i="60"/>
  <c r="V72" i="60"/>
  <c r="T72" i="60" s="1"/>
  <c r="N72" i="60"/>
  <c r="I72" i="60"/>
  <c r="D72" i="60"/>
  <c r="Y71" i="60"/>
  <c r="X71" i="60"/>
  <c r="W71" i="60"/>
  <c r="V71" i="60"/>
  <c r="N71" i="60"/>
  <c r="I71" i="60"/>
  <c r="D71" i="60"/>
  <c r="Y70" i="60"/>
  <c r="X70" i="60"/>
  <c r="W70" i="60"/>
  <c r="V70" i="60"/>
  <c r="N70" i="60"/>
  <c r="I70" i="60"/>
  <c r="D70" i="60"/>
  <c r="Y69" i="60"/>
  <c r="X69" i="60"/>
  <c r="T69" i="60" s="1"/>
  <c r="W69" i="60"/>
  <c r="V69" i="60"/>
  <c r="N69" i="60"/>
  <c r="I69" i="60"/>
  <c r="D69" i="60"/>
  <c r="Y68" i="60"/>
  <c r="X68" i="60"/>
  <c r="W68" i="60"/>
  <c r="V68" i="60"/>
  <c r="N68" i="60"/>
  <c r="I68" i="60"/>
  <c r="D68" i="60"/>
  <c r="Y67" i="60"/>
  <c r="U67" i="60" s="1"/>
  <c r="X67" i="60"/>
  <c r="W67" i="60"/>
  <c r="V67" i="60"/>
  <c r="T67" i="60" s="1"/>
  <c r="N67" i="60"/>
  <c r="I67" i="60"/>
  <c r="D67" i="60"/>
  <c r="Y66" i="60"/>
  <c r="X66" i="60"/>
  <c r="W66" i="60"/>
  <c r="V66" i="60"/>
  <c r="N66" i="60"/>
  <c r="I66" i="60"/>
  <c r="D66" i="60"/>
  <c r="Y65" i="60"/>
  <c r="X65" i="60"/>
  <c r="W65" i="60"/>
  <c r="V65" i="60"/>
  <c r="N65" i="60"/>
  <c r="I65" i="60"/>
  <c r="D65" i="60"/>
  <c r="Y64" i="60"/>
  <c r="X64" i="60"/>
  <c r="W64" i="60"/>
  <c r="V64" i="60"/>
  <c r="N64" i="60"/>
  <c r="I64" i="60"/>
  <c r="D64" i="60"/>
  <c r="Y63" i="60"/>
  <c r="X63" i="60"/>
  <c r="W63" i="60"/>
  <c r="V63" i="60"/>
  <c r="N63" i="60"/>
  <c r="I63" i="60"/>
  <c r="D63" i="60"/>
  <c r="R62" i="60"/>
  <c r="Q62" i="60"/>
  <c r="N62" i="60" s="1"/>
  <c r="P62" i="60"/>
  <c r="O62" i="60"/>
  <c r="M62" i="60"/>
  <c r="L62" i="60"/>
  <c r="K62" i="60"/>
  <c r="J62" i="60"/>
  <c r="H62" i="60"/>
  <c r="G62" i="60"/>
  <c r="F62" i="60"/>
  <c r="E62" i="60"/>
  <c r="D62" i="60"/>
  <c r="Y60" i="60"/>
  <c r="X60" i="60"/>
  <c r="W60" i="60"/>
  <c r="V60" i="60"/>
  <c r="N60" i="60"/>
  <c r="I60" i="60"/>
  <c r="D60" i="60"/>
  <c r="Y59" i="60"/>
  <c r="X59" i="60"/>
  <c r="W59" i="60"/>
  <c r="U59" i="60" s="1"/>
  <c r="V59" i="60"/>
  <c r="N59" i="60"/>
  <c r="I59" i="60"/>
  <c r="D59" i="60"/>
  <c r="Y58" i="60"/>
  <c r="X58" i="60"/>
  <c r="W58" i="60"/>
  <c r="V58" i="60"/>
  <c r="N58" i="60"/>
  <c r="I58" i="60"/>
  <c r="D58" i="60"/>
  <c r="Y57" i="60"/>
  <c r="X57" i="60"/>
  <c r="W57" i="60"/>
  <c r="V57" i="60"/>
  <c r="N57" i="60"/>
  <c r="I57" i="60"/>
  <c r="D57" i="60"/>
  <c r="Y56" i="60"/>
  <c r="X56" i="60"/>
  <c r="W56" i="60"/>
  <c r="V56" i="60"/>
  <c r="N56" i="60"/>
  <c r="I56" i="60"/>
  <c r="D56" i="60"/>
  <c r="Y55" i="60"/>
  <c r="X55" i="60"/>
  <c r="W55" i="60"/>
  <c r="V55" i="60"/>
  <c r="N55" i="60"/>
  <c r="I55" i="60"/>
  <c r="D55" i="60"/>
  <c r="Y54" i="60"/>
  <c r="X54" i="60"/>
  <c r="W54" i="60"/>
  <c r="V54" i="60"/>
  <c r="N54" i="60"/>
  <c r="I54" i="60"/>
  <c r="D54" i="60"/>
  <c r="Y53" i="60"/>
  <c r="X53" i="60"/>
  <c r="W53" i="60"/>
  <c r="V53" i="60"/>
  <c r="N53" i="60"/>
  <c r="I53" i="60"/>
  <c r="D53" i="60"/>
  <c r="Y52" i="60"/>
  <c r="X52" i="60"/>
  <c r="W52" i="60"/>
  <c r="V52" i="60"/>
  <c r="N52" i="60"/>
  <c r="I52" i="60"/>
  <c r="D52" i="60"/>
  <c r="Y51" i="60"/>
  <c r="X51" i="60"/>
  <c r="W51" i="60"/>
  <c r="V51" i="60"/>
  <c r="N51" i="60"/>
  <c r="I51" i="60"/>
  <c r="D51" i="60"/>
  <c r="Y50" i="60"/>
  <c r="X50" i="60"/>
  <c r="W50" i="60"/>
  <c r="V50" i="60"/>
  <c r="N50" i="60"/>
  <c r="I50" i="60"/>
  <c r="D50" i="60"/>
  <c r="Y49" i="60"/>
  <c r="X49" i="60"/>
  <c r="W49" i="60"/>
  <c r="V49" i="60"/>
  <c r="N49" i="60"/>
  <c r="I49" i="60"/>
  <c r="D49" i="60"/>
  <c r="R48" i="60"/>
  <c r="Q48" i="60"/>
  <c r="P48" i="60"/>
  <c r="O48" i="60"/>
  <c r="M48" i="60"/>
  <c r="L48" i="60"/>
  <c r="K48" i="60"/>
  <c r="I48" i="60" s="1"/>
  <c r="J48" i="60"/>
  <c r="H48" i="60"/>
  <c r="G48" i="60"/>
  <c r="F48" i="60"/>
  <c r="E48" i="60"/>
  <c r="Y46" i="60"/>
  <c r="X46" i="60"/>
  <c r="W46" i="60"/>
  <c r="U46" i="60" s="1"/>
  <c r="V46" i="60"/>
  <c r="N46" i="60"/>
  <c r="I46" i="60"/>
  <c r="D46" i="60"/>
  <c r="Y45" i="60"/>
  <c r="X45" i="60"/>
  <c r="W45" i="60"/>
  <c r="V45" i="60"/>
  <c r="N45" i="60"/>
  <c r="I45" i="60"/>
  <c r="D45" i="60"/>
  <c r="Y44" i="60"/>
  <c r="X44" i="60"/>
  <c r="W44" i="60"/>
  <c r="V44" i="60"/>
  <c r="N44" i="60"/>
  <c r="I44" i="60"/>
  <c r="D44" i="60"/>
  <c r="Y43" i="60"/>
  <c r="X43" i="60"/>
  <c r="W43" i="60"/>
  <c r="V43" i="60"/>
  <c r="N43" i="60"/>
  <c r="I43" i="60"/>
  <c r="D43" i="60"/>
  <c r="Y42" i="60"/>
  <c r="X42" i="60"/>
  <c r="W42" i="60"/>
  <c r="V42" i="60"/>
  <c r="N42" i="60"/>
  <c r="I42" i="60"/>
  <c r="D42" i="60"/>
  <c r="Y41" i="60"/>
  <c r="X41" i="60"/>
  <c r="W41" i="60"/>
  <c r="V41" i="60"/>
  <c r="N41" i="60"/>
  <c r="I41" i="60"/>
  <c r="D41" i="60"/>
  <c r="Y40" i="60"/>
  <c r="X40" i="60"/>
  <c r="W40" i="60"/>
  <c r="V40" i="60"/>
  <c r="N40" i="60"/>
  <c r="I40" i="60"/>
  <c r="D40" i="60"/>
  <c r="Y39" i="60"/>
  <c r="X39" i="60"/>
  <c r="W39" i="60"/>
  <c r="V39" i="60"/>
  <c r="N39" i="60"/>
  <c r="I39" i="60"/>
  <c r="D39" i="60"/>
  <c r="Y38" i="60"/>
  <c r="X38" i="60"/>
  <c r="W38" i="60"/>
  <c r="V38" i="60"/>
  <c r="N38" i="60"/>
  <c r="I38" i="60"/>
  <c r="D38" i="60"/>
  <c r="Y37" i="60"/>
  <c r="X37" i="60"/>
  <c r="W37" i="60"/>
  <c r="V37" i="60"/>
  <c r="N37" i="60"/>
  <c r="I37" i="60"/>
  <c r="D37" i="60"/>
  <c r="Y36" i="60"/>
  <c r="X36" i="60"/>
  <c r="W36" i="60"/>
  <c r="V36" i="60"/>
  <c r="N36" i="60"/>
  <c r="I36" i="60"/>
  <c r="D36" i="60"/>
  <c r="Y35" i="60"/>
  <c r="X35" i="60"/>
  <c r="W35" i="60"/>
  <c r="V35" i="60"/>
  <c r="N35" i="60"/>
  <c r="I35" i="60"/>
  <c r="D35" i="60"/>
  <c r="R34" i="60"/>
  <c r="Q34" i="60"/>
  <c r="P34" i="60"/>
  <c r="O34" i="60"/>
  <c r="M34" i="60"/>
  <c r="L34" i="60"/>
  <c r="K34" i="60"/>
  <c r="J34" i="60"/>
  <c r="I34" i="60"/>
  <c r="H34" i="60"/>
  <c r="G34" i="60"/>
  <c r="F34" i="60"/>
  <c r="E34" i="60"/>
  <c r="Y32" i="60"/>
  <c r="X32" i="60"/>
  <c r="W32" i="60"/>
  <c r="V32" i="60"/>
  <c r="N32" i="60"/>
  <c r="I32" i="60"/>
  <c r="D32" i="60"/>
  <c r="Y31" i="60"/>
  <c r="X31" i="60"/>
  <c r="W31" i="60"/>
  <c r="V31" i="60"/>
  <c r="N31" i="60"/>
  <c r="I31" i="60"/>
  <c r="D31" i="60"/>
  <c r="Y30" i="60"/>
  <c r="X30" i="60"/>
  <c r="W30" i="60"/>
  <c r="V30" i="60"/>
  <c r="N30" i="60"/>
  <c r="I30" i="60"/>
  <c r="D30" i="60"/>
  <c r="Y29" i="60"/>
  <c r="X29" i="60"/>
  <c r="W29" i="60"/>
  <c r="V29" i="60"/>
  <c r="N29" i="60"/>
  <c r="I29" i="60"/>
  <c r="D29" i="60"/>
  <c r="Y28" i="60"/>
  <c r="X28" i="60"/>
  <c r="W28" i="60"/>
  <c r="V28" i="60"/>
  <c r="N28" i="60"/>
  <c r="I28" i="60"/>
  <c r="D28" i="60"/>
  <c r="Y27" i="60"/>
  <c r="X27" i="60"/>
  <c r="W27" i="60"/>
  <c r="U27" i="60" s="1"/>
  <c r="V27" i="60"/>
  <c r="N27" i="60"/>
  <c r="I27" i="60"/>
  <c r="D27" i="60"/>
  <c r="Y26" i="60"/>
  <c r="X26" i="60"/>
  <c r="W26" i="60"/>
  <c r="V26" i="60"/>
  <c r="N26" i="60"/>
  <c r="I26" i="60"/>
  <c r="D26" i="60"/>
  <c r="Y25" i="60"/>
  <c r="X25" i="60"/>
  <c r="W25" i="60"/>
  <c r="V25" i="60"/>
  <c r="N25" i="60"/>
  <c r="I25" i="60"/>
  <c r="D25" i="60"/>
  <c r="Y24" i="60"/>
  <c r="X24" i="60"/>
  <c r="W24" i="60"/>
  <c r="V24" i="60"/>
  <c r="N24" i="60"/>
  <c r="I24" i="60"/>
  <c r="D24" i="60"/>
  <c r="Y23" i="60"/>
  <c r="X23" i="60"/>
  <c r="W23" i="60"/>
  <c r="V23" i="60"/>
  <c r="N23" i="60"/>
  <c r="I23" i="60"/>
  <c r="D23" i="60"/>
  <c r="Y22" i="60"/>
  <c r="X22" i="60"/>
  <c r="W22" i="60"/>
  <c r="V22" i="60"/>
  <c r="N22" i="60"/>
  <c r="I22" i="60"/>
  <c r="D22" i="60"/>
  <c r="Y21" i="60"/>
  <c r="X21" i="60"/>
  <c r="W21" i="60"/>
  <c r="V21" i="60"/>
  <c r="N21" i="60"/>
  <c r="I21" i="60"/>
  <c r="D21" i="60"/>
  <c r="R20" i="60"/>
  <c r="Q20" i="60"/>
  <c r="P20" i="60"/>
  <c r="O20" i="60"/>
  <c r="M20" i="60"/>
  <c r="L20" i="60"/>
  <c r="K20" i="60"/>
  <c r="J20" i="60"/>
  <c r="H20" i="60"/>
  <c r="G20" i="60"/>
  <c r="F20" i="60"/>
  <c r="E20" i="60"/>
  <c r="D20" i="60" s="1"/>
  <c r="Y18" i="60"/>
  <c r="X18" i="60"/>
  <c r="W18" i="60"/>
  <c r="V18" i="60"/>
  <c r="N18" i="60"/>
  <c r="I18" i="60"/>
  <c r="D18" i="60"/>
  <c r="Y17" i="60"/>
  <c r="X17" i="60"/>
  <c r="W17" i="60"/>
  <c r="V17" i="60"/>
  <c r="N17" i="60"/>
  <c r="I17" i="60"/>
  <c r="D17" i="60"/>
  <c r="Y16" i="60"/>
  <c r="X16" i="60"/>
  <c r="W16" i="60"/>
  <c r="V16" i="60"/>
  <c r="N16" i="60"/>
  <c r="I16" i="60"/>
  <c r="D16" i="60"/>
  <c r="Y15" i="60"/>
  <c r="X15" i="60"/>
  <c r="W15" i="60"/>
  <c r="U15" i="60" s="1"/>
  <c r="V15" i="60"/>
  <c r="N15" i="60"/>
  <c r="I15" i="60"/>
  <c r="D15" i="60"/>
  <c r="Y14" i="60"/>
  <c r="X14" i="60"/>
  <c r="W14" i="60"/>
  <c r="V14" i="60"/>
  <c r="N14" i="60"/>
  <c r="I14" i="60"/>
  <c r="D14" i="60"/>
  <c r="Y13" i="60"/>
  <c r="X13" i="60"/>
  <c r="W13" i="60"/>
  <c r="V13" i="60"/>
  <c r="N13" i="60"/>
  <c r="I13" i="60"/>
  <c r="D13" i="60"/>
  <c r="Y12" i="60"/>
  <c r="X12" i="60"/>
  <c r="W12" i="60"/>
  <c r="V12" i="60"/>
  <c r="N12" i="60"/>
  <c r="I12" i="60"/>
  <c r="D12" i="60"/>
  <c r="Y11" i="60"/>
  <c r="X11" i="60"/>
  <c r="W11" i="60"/>
  <c r="V11" i="60"/>
  <c r="N11" i="60"/>
  <c r="I11" i="60"/>
  <c r="D11" i="60"/>
  <c r="Y10" i="60"/>
  <c r="X10" i="60"/>
  <c r="W10" i="60"/>
  <c r="V10" i="60"/>
  <c r="N10" i="60"/>
  <c r="I10" i="60"/>
  <c r="D10" i="60"/>
  <c r="Y9" i="60"/>
  <c r="X9" i="60"/>
  <c r="W9" i="60"/>
  <c r="U9" i="60" s="1"/>
  <c r="V9" i="60"/>
  <c r="N9" i="60"/>
  <c r="I9" i="60"/>
  <c r="D9" i="60"/>
  <c r="Y8" i="60"/>
  <c r="X8" i="60"/>
  <c r="W8" i="60"/>
  <c r="V8" i="60"/>
  <c r="N8" i="60"/>
  <c r="I8" i="60"/>
  <c r="D8" i="60"/>
  <c r="Y7" i="60"/>
  <c r="X7" i="60"/>
  <c r="W7" i="60"/>
  <c r="V7" i="60"/>
  <c r="N7" i="60"/>
  <c r="I7" i="60"/>
  <c r="D7" i="60"/>
  <c r="R6" i="60"/>
  <c r="Q6" i="60"/>
  <c r="P6" i="60"/>
  <c r="O6" i="60"/>
  <c r="N6" i="60" s="1"/>
  <c r="M6" i="60"/>
  <c r="L6" i="60"/>
  <c r="K6" i="60"/>
  <c r="J6" i="60"/>
  <c r="H6" i="60"/>
  <c r="G6" i="60"/>
  <c r="F6" i="60"/>
  <c r="E6" i="60"/>
  <c r="D6" i="60" s="1"/>
  <c r="P152" i="62" l="1"/>
  <c r="P157" i="62"/>
  <c r="O149" i="62"/>
  <c r="O133" i="62"/>
  <c r="O135" i="62"/>
  <c r="O137" i="62"/>
  <c r="O141" i="62"/>
  <c r="P137" i="62"/>
  <c r="P141" i="62"/>
  <c r="O143" i="62"/>
  <c r="P134" i="62"/>
  <c r="P133" i="62"/>
  <c r="N137" i="62"/>
  <c r="N127" i="62"/>
  <c r="N126" i="62"/>
  <c r="O121" i="62"/>
  <c r="D118" i="62"/>
  <c r="O125" i="62"/>
  <c r="P107" i="62"/>
  <c r="P114" i="62"/>
  <c r="N107" i="62"/>
  <c r="O106" i="62"/>
  <c r="O109" i="62"/>
  <c r="N95" i="62"/>
  <c r="P88" i="62"/>
  <c r="D76" i="62"/>
  <c r="O85" i="62"/>
  <c r="N78" i="62"/>
  <c r="P82" i="62"/>
  <c r="P84" i="62"/>
  <c r="P79" i="62"/>
  <c r="P92" i="62"/>
  <c r="P94" i="62"/>
  <c r="O94" i="62"/>
  <c r="O102" i="62"/>
  <c r="D90" i="62"/>
  <c r="P67" i="62"/>
  <c r="N64" i="62"/>
  <c r="P50" i="62"/>
  <c r="P58" i="62"/>
  <c r="O52" i="62"/>
  <c r="O56" i="62"/>
  <c r="N51" i="62"/>
  <c r="I34" i="62"/>
  <c r="O40" i="62"/>
  <c r="N44" i="62"/>
  <c r="P45" i="62"/>
  <c r="P41" i="62"/>
  <c r="O45" i="62"/>
  <c r="N21" i="62"/>
  <c r="P23" i="62"/>
  <c r="P29" i="62"/>
  <c r="O30" i="62"/>
  <c r="P24" i="62"/>
  <c r="N23" i="62"/>
  <c r="O27" i="62"/>
  <c r="P8" i="62"/>
  <c r="N12" i="62"/>
  <c r="O18" i="62"/>
  <c r="N7" i="62"/>
  <c r="N15" i="62"/>
  <c r="O14" i="62"/>
  <c r="P12" i="62"/>
  <c r="O151" i="61"/>
  <c r="N155" i="61"/>
  <c r="P149" i="61"/>
  <c r="P151" i="61"/>
  <c r="Q146" i="61"/>
  <c r="P158" i="61"/>
  <c r="N158" i="61"/>
  <c r="P156" i="61"/>
  <c r="S132" i="61"/>
  <c r="T132" i="61"/>
  <c r="R132" i="61"/>
  <c r="P144" i="61"/>
  <c r="O139" i="61"/>
  <c r="D132" i="61"/>
  <c r="O128" i="61"/>
  <c r="N119" i="61"/>
  <c r="Q118" i="61"/>
  <c r="S118" i="61"/>
  <c r="O122" i="61"/>
  <c r="O130" i="61"/>
  <c r="P119" i="61"/>
  <c r="P123" i="61"/>
  <c r="P125" i="61"/>
  <c r="P127" i="61"/>
  <c r="P129" i="61"/>
  <c r="T104" i="61"/>
  <c r="O105" i="61"/>
  <c r="O107" i="61"/>
  <c r="P105" i="61"/>
  <c r="O111" i="61"/>
  <c r="O113" i="61"/>
  <c r="O97" i="61"/>
  <c r="P101" i="61"/>
  <c r="O92" i="61"/>
  <c r="P96" i="61"/>
  <c r="O99" i="61"/>
  <c r="Q90" i="61"/>
  <c r="S90" i="61"/>
  <c r="T90" i="61"/>
  <c r="P91" i="61"/>
  <c r="N93" i="61"/>
  <c r="P77" i="61"/>
  <c r="O79" i="61"/>
  <c r="R76" i="61"/>
  <c r="S76" i="61"/>
  <c r="I76" i="61"/>
  <c r="N88" i="61"/>
  <c r="O84" i="61"/>
  <c r="O86" i="61"/>
  <c r="N83" i="61"/>
  <c r="N87" i="61"/>
  <c r="O80" i="61"/>
  <c r="O65" i="61"/>
  <c r="S62" i="61"/>
  <c r="T62" i="61"/>
  <c r="N71" i="61"/>
  <c r="I62" i="61"/>
  <c r="N66" i="61"/>
  <c r="P68" i="61"/>
  <c r="O64" i="61"/>
  <c r="P72" i="61"/>
  <c r="P51" i="61"/>
  <c r="D48" i="61"/>
  <c r="O50" i="61"/>
  <c r="S48" i="61"/>
  <c r="Q34" i="61"/>
  <c r="R34" i="61"/>
  <c r="S34" i="61"/>
  <c r="T34" i="61"/>
  <c r="O46" i="61"/>
  <c r="N37" i="61"/>
  <c r="O41" i="61"/>
  <c r="O40" i="61"/>
  <c r="S20" i="61"/>
  <c r="T20" i="61"/>
  <c r="Q20" i="61"/>
  <c r="O22" i="61"/>
  <c r="N26" i="61"/>
  <c r="O28" i="61"/>
  <c r="R20" i="61"/>
  <c r="P26" i="61"/>
  <c r="O25" i="61"/>
  <c r="U149" i="60"/>
  <c r="T149" i="60"/>
  <c r="U147" i="60"/>
  <c r="T152" i="60"/>
  <c r="U157" i="60"/>
  <c r="T148" i="60"/>
  <c r="U153" i="60"/>
  <c r="U148" i="60"/>
  <c r="T150" i="60"/>
  <c r="U155" i="60"/>
  <c r="S155" i="60" s="1"/>
  <c r="U150" i="60"/>
  <c r="T136" i="60"/>
  <c r="U141" i="60"/>
  <c r="D132" i="60"/>
  <c r="U129" i="60"/>
  <c r="T126" i="60"/>
  <c r="T119" i="60"/>
  <c r="T123" i="60"/>
  <c r="T130" i="60"/>
  <c r="S130" i="60" s="1"/>
  <c r="G146" i="60"/>
  <c r="T116" i="60"/>
  <c r="T111" i="60"/>
  <c r="T106" i="60"/>
  <c r="U116" i="60"/>
  <c r="V104" i="60"/>
  <c r="U114" i="60"/>
  <c r="S114" i="60" s="1"/>
  <c r="N90" i="60"/>
  <c r="T94" i="60"/>
  <c r="U99" i="60"/>
  <c r="T95" i="60"/>
  <c r="N76" i="60"/>
  <c r="U77" i="60"/>
  <c r="U87" i="60"/>
  <c r="U84" i="60"/>
  <c r="U80" i="60"/>
  <c r="U88" i="60"/>
  <c r="T87" i="60"/>
  <c r="S87" i="60" s="1"/>
  <c r="U82" i="60"/>
  <c r="T84" i="60"/>
  <c r="S84" i="60" s="1"/>
  <c r="T88" i="60"/>
  <c r="U63" i="60"/>
  <c r="U74" i="60"/>
  <c r="T53" i="60"/>
  <c r="T50" i="60"/>
  <c r="U52" i="60"/>
  <c r="T56" i="60"/>
  <c r="T52" i="60"/>
  <c r="S52" i="60" s="1"/>
  <c r="T59" i="60"/>
  <c r="S59" i="60" s="1"/>
  <c r="T58" i="60"/>
  <c r="U58" i="60"/>
  <c r="U53" i="60"/>
  <c r="S53" i="60" s="1"/>
  <c r="W48" i="60"/>
  <c r="T37" i="60"/>
  <c r="U41" i="60"/>
  <c r="T45" i="60"/>
  <c r="U40" i="60"/>
  <c r="T46" i="60"/>
  <c r="U35" i="60"/>
  <c r="D34" i="60"/>
  <c r="T43" i="60"/>
  <c r="N20" i="60"/>
  <c r="U22" i="60"/>
  <c r="T28" i="60"/>
  <c r="T23" i="60"/>
  <c r="T27" i="60"/>
  <c r="S27" i="60" s="1"/>
  <c r="U12" i="60"/>
  <c r="Y6" i="60"/>
  <c r="T18" i="60"/>
  <c r="T17" i="60"/>
  <c r="T9" i="60"/>
  <c r="T12" i="60"/>
  <c r="S12" i="60" s="1"/>
  <c r="S9" i="60"/>
  <c r="U10" i="60"/>
  <c r="N157" i="63"/>
  <c r="F156" i="64" s="1"/>
  <c r="N156" i="63"/>
  <c r="F155" i="64" s="1"/>
  <c r="F118" i="64"/>
  <c r="M153" i="63"/>
  <c r="E152" i="64" s="1"/>
  <c r="M156" i="63"/>
  <c r="E155" i="64" s="1"/>
  <c r="F104" i="64"/>
  <c r="N154" i="63"/>
  <c r="F153" i="64" s="1"/>
  <c r="L155" i="63"/>
  <c r="D154" i="64" s="1"/>
  <c r="N147" i="63"/>
  <c r="L148" i="63"/>
  <c r="D147" i="64" s="1"/>
  <c r="L152" i="63"/>
  <c r="D151" i="64" s="1"/>
  <c r="M158" i="63"/>
  <c r="E157" i="64" s="1"/>
  <c r="M155" i="63"/>
  <c r="E154" i="64" s="1"/>
  <c r="N155" i="63"/>
  <c r="F154" i="64" s="1"/>
  <c r="M154" i="63"/>
  <c r="E153" i="64" s="1"/>
  <c r="M149" i="63"/>
  <c r="E148" i="64" s="1"/>
  <c r="N159" i="63"/>
  <c r="F158" i="64" s="1"/>
  <c r="N149" i="63"/>
  <c r="F148" i="64" s="1"/>
  <c r="N153" i="63"/>
  <c r="F152" i="64" s="1"/>
  <c r="L156" i="63"/>
  <c r="D155" i="64" s="1"/>
  <c r="M157" i="63"/>
  <c r="E156" i="64" s="1"/>
  <c r="N150" i="63"/>
  <c r="F149" i="64" s="1"/>
  <c r="E34" i="64"/>
  <c r="L149" i="63"/>
  <c r="D148" i="64" s="1"/>
  <c r="L154" i="63"/>
  <c r="D153" i="64" s="1"/>
  <c r="F6" i="64"/>
  <c r="M148" i="63"/>
  <c r="E147" i="64" s="1"/>
  <c r="E6" i="64"/>
  <c r="L147" i="63"/>
  <c r="N148" i="63"/>
  <c r="F147" i="64" s="1"/>
  <c r="N152" i="63"/>
  <c r="F151" i="64" s="1"/>
  <c r="M159" i="63"/>
  <c r="E158" i="64" s="1"/>
  <c r="M147" i="63"/>
  <c r="L158" i="63"/>
  <c r="D157" i="64" s="1"/>
  <c r="M152" i="63"/>
  <c r="E151" i="64" s="1"/>
  <c r="N151" i="63"/>
  <c r="F150" i="64" s="1"/>
  <c r="L157" i="63"/>
  <c r="D156" i="64" s="1"/>
  <c r="N158" i="63"/>
  <c r="F157" i="64" s="1"/>
  <c r="N149" i="62"/>
  <c r="O153" i="62"/>
  <c r="P153" i="62"/>
  <c r="N157" i="62"/>
  <c r="P148" i="62"/>
  <c r="P154" i="62"/>
  <c r="O158" i="62"/>
  <c r="N156" i="62"/>
  <c r="P155" i="62"/>
  <c r="O157" i="62"/>
  <c r="P150" i="62"/>
  <c r="N152" i="62"/>
  <c r="T146" i="62"/>
  <c r="N153" i="62"/>
  <c r="P156" i="62"/>
  <c r="N158" i="62"/>
  <c r="P151" i="62"/>
  <c r="P158" i="62"/>
  <c r="O144" i="62"/>
  <c r="I132" i="62"/>
  <c r="O139" i="62"/>
  <c r="P139" i="62"/>
  <c r="P143" i="62"/>
  <c r="O138" i="62"/>
  <c r="N133" i="62"/>
  <c r="N142" i="62"/>
  <c r="N139" i="62"/>
  <c r="N141" i="62"/>
  <c r="O140" i="62"/>
  <c r="O129" i="62"/>
  <c r="I118" i="62"/>
  <c r="N121" i="62"/>
  <c r="P126" i="62"/>
  <c r="N125" i="62"/>
  <c r="T118" i="62"/>
  <c r="P121" i="62"/>
  <c r="P123" i="62"/>
  <c r="N114" i="62"/>
  <c r="D104" i="62"/>
  <c r="N106" i="62"/>
  <c r="S104" i="62"/>
  <c r="P109" i="62"/>
  <c r="N111" i="62"/>
  <c r="N115" i="62"/>
  <c r="T104" i="62"/>
  <c r="P115" i="62"/>
  <c r="O107" i="62"/>
  <c r="O114" i="62"/>
  <c r="O98" i="62"/>
  <c r="N93" i="62"/>
  <c r="P93" i="62"/>
  <c r="N94" i="62"/>
  <c r="P95" i="62"/>
  <c r="P97" i="62"/>
  <c r="P99" i="62"/>
  <c r="O99" i="62"/>
  <c r="P100" i="62"/>
  <c r="N98" i="62"/>
  <c r="P96" i="62"/>
  <c r="R90" i="62"/>
  <c r="O78" i="62"/>
  <c r="N83" i="62"/>
  <c r="N86" i="62"/>
  <c r="O79" i="62"/>
  <c r="O83" i="62"/>
  <c r="Q76" i="62"/>
  <c r="O81" i="62"/>
  <c r="P83" i="62"/>
  <c r="N82" i="62"/>
  <c r="P71" i="62"/>
  <c r="I62" i="62"/>
  <c r="N66" i="62"/>
  <c r="P64" i="62"/>
  <c r="O68" i="62"/>
  <c r="N70" i="62"/>
  <c r="O64" i="62"/>
  <c r="O66" i="62"/>
  <c r="P63" i="62"/>
  <c r="P66" i="62"/>
  <c r="D62" i="62"/>
  <c r="P68" i="62"/>
  <c r="P70" i="62"/>
  <c r="O72" i="62"/>
  <c r="P72" i="62"/>
  <c r="P69" i="62"/>
  <c r="N74" i="62"/>
  <c r="P73" i="62"/>
  <c r="O51" i="62"/>
  <c r="P56" i="62"/>
  <c r="D48" i="62"/>
  <c r="N50" i="62"/>
  <c r="N56" i="62"/>
  <c r="N58" i="62"/>
  <c r="S48" i="62"/>
  <c r="P60" i="62"/>
  <c r="P52" i="62"/>
  <c r="P49" i="62"/>
  <c r="Q48" i="62"/>
  <c r="N55" i="62"/>
  <c r="O58" i="62"/>
  <c r="I48" i="62"/>
  <c r="O50" i="62"/>
  <c r="O42" i="62"/>
  <c r="O46" i="62"/>
  <c r="P44" i="62"/>
  <c r="O39" i="62"/>
  <c r="P37" i="62"/>
  <c r="P43" i="62"/>
  <c r="O38" i="62"/>
  <c r="N43" i="62"/>
  <c r="P36" i="62"/>
  <c r="N38" i="62"/>
  <c r="D34" i="62"/>
  <c r="O24" i="62"/>
  <c r="P21" i="62"/>
  <c r="P28" i="62"/>
  <c r="D20" i="62"/>
  <c r="O23" i="62"/>
  <c r="N32" i="62"/>
  <c r="N30" i="62"/>
  <c r="P27" i="62"/>
  <c r="N29" i="62"/>
  <c r="O31" i="62"/>
  <c r="P31" i="62"/>
  <c r="N27" i="62"/>
  <c r="P25" i="62"/>
  <c r="O32" i="62"/>
  <c r="O10" i="62"/>
  <c r="O12" i="62"/>
  <c r="O16" i="62"/>
  <c r="P16" i="62"/>
  <c r="O9" i="62"/>
  <c r="N13" i="62"/>
  <c r="O11" i="62"/>
  <c r="P15" i="62"/>
  <c r="P9" i="62"/>
  <c r="N8" i="62"/>
  <c r="P14" i="62"/>
  <c r="P11" i="62"/>
  <c r="N16" i="62"/>
  <c r="O13" i="62"/>
  <c r="N18" i="62"/>
  <c r="O15" i="62"/>
  <c r="N9" i="62"/>
  <c r="D6" i="62"/>
  <c r="N154" i="61"/>
  <c r="P154" i="61"/>
  <c r="O150" i="61"/>
  <c r="N152" i="61"/>
  <c r="O154" i="61"/>
  <c r="O155" i="61"/>
  <c r="N148" i="61"/>
  <c r="O152" i="61"/>
  <c r="P147" i="61"/>
  <c r="N151" i="61"/>
  <c r="P134" i="61"/>
  <c r="N142" i="61"/>
  <c r="P138" i="61"/>
  <c r="P140" i="61"/>
  <c r="P139" i="61"/>
  <c r="O143" i="61"/>
  <c r="O134" i="61"/>
  <c r="P143" i="61"/>
  <c r="N134" i="61"/>
  <c r="P142" i="61"/>
  <c r="P133" i="61"/>
  <c r="N136" i="61"/>
  <c r="P141" i="61"/>
  <c r="N140" i="61"/>
  <c r="N143" i="61"/>
  <c r="O125" i="61"/>
  <c r="O120" i="61"/>
  <c r="N122" i="61"/>
  <c r="P122" i="61"/>
  <c r="P124" i="61"/>
  <c r="P126" i="61"/>
  <c r="P128" i="61"/>
  <c r="P130" i="61"/>
  <c r="P120" i="61"/>
  <c r="O126" i="61"/>
  <c r="O121" i="61"/>
  <c r="N123" i="61"/>
  <c r="N128" i="61"/>
  <c r="N125" i="61"/>
  <c r="N127" i="61"/>
  <c r="O129" i="61"/>
  <c r="N120" i="61"/>
  <c r="O127" i="61"/>
  <c r="P107" i="61"/>
  <c r="P111" i="61"/>
  <c r="O109" i="61"/>
  <c r="S104" i="61"/>
  <c r="N108" i="61"/>
  <c r="N105" i="61"/>
  <c r="N116" i="61"/>
  <c r="N107" i="61"/>
  <c r="N113" i="61"/>
  <c r="P114" i="61"/>
  <c r="N109" i="61"/>
  <c r="N111" i="61"/>
  <c r="P116" i="61"/>
  <c r="P106" i="61"/>
  <c r="P109" i="61"/>
  <c r="O116" i="61"/>
  <c r="N97" i="61"/>
  <c r="P95" i="61"/>
  <c r="P92" i="61"/>
  <c r="O96" i="61"/>
  <c r="N96" i="61"/>
  <c r="P99" i="61"/>
  <c r="O93" i="61"/>
  <c r="P98" i="61"/>
  <c r="N100" i="61"/>
  <c r="P80" i="61"/>
  <c r="P84" i="61"/>
  <c r="D76" i="61"/>
  <c r="N77" i="61"/>
  <c r="P83" i="61"/>
  <c r="P85" i="61"/>
  <c r="O81" i="61"/>
  <c r="N80" i="61"/>
  <c r="P78" i="61"/>
  <c r="N82" i="61"/>
  <c r="N84" i="61"/>
  <c r="P81" i="61"/>
  <c r="O83" i="61"/>
  <c r="O78" i="61"/>
  <c r="O77" i="61"/>
  <c r="T76" i="61"/>
  <c r="O82" i="61"/>
  <c r="O72" i="61"/>
  <c r="O68" i="61"/>
  <c r="O66" i="61"/>
  <c r="N68" i="61"/>
  <c r="O71" i="61"/>
  <c r="D62" i="61"/>
  <c r="P66" i="61"/>
  <c r="P71" i="61"/>
  <c r="R62" i="61"/>
  <c r="N72" i="61"/>
  <c r="N74" i="61"/>
  <c r="Q62" i="61"/>
  <c r="N49" i="61"/>
  <c r="P49" i="61"/>
  <c r="O53" i="61"/>
  <c r="T48" i="61"/>
  <c r="P50" i="61"/>
  <c r="O56" i="61"/>
  <c r="P55" i="61"/>
  <c r="N57" i="61"/>
  <c r="N60" i="61"/>
  <c r="N56" i="61"/>
  <c r="P52" i="61"/>
  <c r="N53" i="61"/>
  <c r="P60" i="61"/>
  <c r="N50" i="61"/>
  <c r="P58" i="61"/>
  <c r="O37" i="61"/>
  <c r="O39" i="61"/>
  <c r="I34" i="61"/>
  <c r="P40" i="61"/>
  <c r="O44" i="61"/>
  <c r="N38" i="61"/>
  <c r="N40" i="61"/>
  <c r="P43" i="61"/>
  <c r="P42" i="61"/>
  <c r="N44" i="61"/>
  <c r="P36" i="61"/>
  <c r="N41" i="61"/>
  <c r="P44" i="61"/>
  <c r="O36" i="61"/>
  <c r="P46" i="61"/>
  <c r="P22" i="61"/>
  <c r="O26" i="61"/>
  <c r="P30" i="61"/>
  <c r="N21" i="61"/>
  <c r="N23" i="61"/>
  <c r="N25" i="61"/>
  <c r="P23" i="61"/>
  <c r="P21" i="61"/>
  <c r="N28" i="61"/>
  <c r="P28" i="61"/>
  <c r="N22" i="61"/>
  <c r="N24" i="61"/>
  <c r="O24" i="61"/>
  <c r="S6" i="61"/>
  <c r="P13" i="61"/>
  <c r="T6" i="61"/>
  <c r="I6" i="61"/>
  <c r="O10" i="61"/>
  <c r="O9" i="61"/>
  <c r="P9" i="61"/>
  <c r="N9" i="61"/>
  <c r="P7" i="61"/>
  <c r="P17" i="61"/>
  <c r="P11" i="61"/>
  <c r="N13" i="61"/>
  <c r="P8" i="61"/>
  <c r="U18" i="60"/>
  <c r="S18" i="60" s="1"/>
  <c r="T10" i="60"/>
  <c r="S10" i="60" s="1"/>
  <c r="T15" i="60"/>
  <c r="S15" i="60" s="1"/>
  <c r="U17" i="60"/>
  <c r="T16" i="60"/>
  <c r="T29" i="60"/>
  <c r="S29" i="60" s="1"/>
  <c r="U29" i="60"/>
  <c r="Y20" i="60"/>
  <c r="U21" i="60"/>
  <c r="U23" i="60"/>
  <c r="S23" i="60" s="1"/>
  <c r="T32" i="60"/>
  <c r="S32" i="60" s="1"/>
  <c r="U32" i="60"/>
  <c r="U37" i="60"/>
  <c r="S37" i="60" s="1"/>
  <c r="U45" i="60"/>
  <c r="S45" i="60" s="1"/>
  <c r="N34" i="60"/>
  <c r="T44" i="60"/>
  <c r="U39" i="60"/>
  <c r="N48" i="60"/>
  <c r="U55" i="60"/>
  <c r="Y48" i="60"/>
  <c r="U57" i="60"/>
  <c r="S58" i="60"/>
  <c r="T51" i="60"/>
  <c r="S67" i="60"/>
  <c r="X62" i="60"/>
  <c r="T68" i="60"/>
  <c r="U71" i="60"/>
  <c r="T63" i="60"/>
  <c r="U68" i="60"/>
  <c r="U81" i="60"/>
  <c r="V76" i="60"/>
  <c r="T78" i="60"/>
  <c r="U85" i="60"/>
  <c r="T81" i="60"/>
  <c r="T93" i="60"/>
  <c r="U100" i="60"/>
  <c r="U95" i="60"/>
  <c r="U94" i="60"/>
  <c r="T96" i="60"/>
  <c r="U101" i="60"/>
  <c r="U115" i="60"/>
  <c r="X104" i="60"/>
  <c r="U108" i="60"/>
  <c r="U113" i="60"/>
  <c r="S113" i="60" s="1"/>
  <c r="T110" i="60"/>
  <c r="T115" i="60"/>
  <c r="Y118" i="60"/>
  <c r="T121" i="60"/>
  <c r="S121" i="60" s="1"/>
  <c r="U123" i="60"/>
  <c r="T122" i="60"/>
  <c r="U122" i="60"/>
  <c r="T133" i="60"/>
  <c r="N146" i="60"/>
  <c r="U134" i="60"/>
  <c r="T141" i="60"/>
  <c r="S141" i="60" s="1"/>
  <c r="T158" i="60"/>
  <c r="S158" i="60" s="1"/>
  <c r="T147" i="60"/>
  <c r="S147" i="60"/>
  <c r="U156" i="60"/>
  <c r="S149" i="60"/>
  <c r="U152" i="60"/>
  <c r="S152" i="60" s="1"/>
  <c r="U151" i="60"/>
  <c r="T154" i="60"/>
  <c r="S148" i="60"/>
  <c r="U154" i="60"/>
  <c r="T153" i="60"/>
  <c r="S153" i="60" s="1"/>
  <c r="T140" i="60"/>
  <c r="T137" i="60"/>
  <c r="U140" i="60"/>
  <c r="U137" i="60"/>
  <c r="T139" i="60"/>
  <c r="U139" i="60"/>
  <c r="T134" i="60"/>
  <c r="U143" i="60"/>
  <c r="X132" i="60"/>
  <c r="U136" i="60"/>
  <c r="Y132" i="60"/>
  <c r="U133" i="60"/>
  <c r="T142" i="60"/>
  <c r="U142" i="60"/>
  <c r="T135" i="60"/>
  <c r="T144" i="60"/>
  <c r="U135" i="60"/>
  <c r="U144" i="60"/>
  <c r="X118" i="60"/>
  <c r="U126" i="60"/>
  <c r="S126" i="60" s="1"/>
  <c r="U128" i="60"/>
  <c r="T128" i="60"/>
  <c r="S128" i="60" s="1"/>
  <c r="S129" i="60"/>
  <c r="U119" i="60"/>
  <c r="S119" i="60" s="1"/>
  <c r="T125" i="60"/>
  <c r="S125" i="60" s="1"/>
  <c r="V118" i="60"/>
  <c r="W118" i="60"/>
  <c r="T127" i="60"/>
  <c r="S127" i="60" s="1"/>
  <c r="U120" i="60"/>
  <c r="S120" i="60" s="1"/>
  <c r="W104" i="60"/>
  <c r="Y104" i="60"/>
  <c r="T107" i="60"/>
  <c r="S107" i="60" s="1"/>
  <c r="S116" i="60"/>
  <c r="U110" i="60"/>
  <c r="U106" i="60"/>
  <c r="S106" i="60" s="1"/>
  <c r="T109" i="60"/>
  <c r="U109" i="60"/>
  <c r="U111" i="60"/>
  <c r="S111" i="60" s="1"/>
  <c r="T108" i="60"/>
  <c r="T91" i="60"/>
  <c r="T101" i="60"/>
  <c r="F146" i="60"/>
  <c r="V90" i="60"/>
  <c r="X90" i="60"/>
  <c r="U96" i="60"/>
  <c r="S96" i="60" s="1"/>
  <c r="T100" i="60"/>
  <c r="T92" i="60"/>
  <c r="T97" i="60"/>
  <c r="T102" i="60"/>
  <c r="U97" i="60"/>
  <c r="U102" i="60"/>
  <c r="S94" i="60"/>
  <c r="S99" i="60"/>
  <c r="W90" i="60"/>
  <c r="U92" i="60"/>
  <c r="T98" i="60"/>
  <c r="Y90" i="60"/>
  <c r="S90" i="60" s="1"/>
  <c r="U98" i="60"/>
  <c r="U91" i="60"/>
  <c r="T80" i="60"/>
  <c r="U83" i="60"/>
  <c r="I76" i="60"/>
  <c r="T77" i="60"/>
  <c r="S77" i="60" s="1"/>
  <c r="T86" i="60"/>
  <c r="U78" i="60"/>
  <c r="T83" i="60"/>
  <c r="D76" i="60"/>
  <c r="T79" i="60"/>
  <c r="T82" i="60"/>
  <c r="T64" i="60"/>
  <c r="U69" i="60"/>
  <c r="S69" i="60" s="1"/>
  <c r="U64" i="60"/>
  <c r="U70" i="60"/>
  <c r="U65" i="60"/>
  <c r="U72" i="60"/>
  <c r="S72" i="60" s="1"/>
  <c r="T74" i="60"/>
  <c r="S63" i="60"/>
  <c r="S74" i="60"/>
  <c r="Y62" i="60"/>
  <c r="U73" i="60"/>
  <c r="S73" i="60" s="1"/>
  <c r="I62" i="60"/>
  <c r="T70" i="60"/>
  <c r="T66" i="60"/>
  <c r="W62" i="60"/>
  <c r="T65" i="60"/>
  <c r="S65" i="60" s="1"/>
  <c r="T71" i="60"/>
  <c r="S71" i="60" s="1"/>
  <c r="X48" i="60"/>
  <c r="U50" i="60"/>
  <c r="S50" i="60"/>
  <c r="T57" i="60"/>
  <c r="S57" i="60" s="1"/>
  <c r="T54" i="60"/>
  <c r="U51" i="60"/>
  <c r="S51" i="60" s="1"/>
  <c r="U56" i="60"/>
  <c r="U54" i="60"/>
  <c r="S56" i="60"/>
  <c r="U60" i="60"/>
  <c r="U49" i="60"/>
  <c r="T49" i="60"/>
  <c r="D48" i="60"/>
  <c r="V48" i="60"/>
  <c r="T55" i="60"/>
  <c r="U36" i="60"/>
  <c r="T36" i="60"/>
  <c r="T38" i="60"/>
  <c r="S46" i="60"/>
  <c r="W34" i="60"/>
  <c r="U38" i="60"/>
  <c r="T40" i="60"/>
  <c r="S40" i="60" s="1"/>
  <c r="U43" i="60"/>
  <c r="U42" i="60"/>
  <c r="T39" i="60"/>
  <c r="V34" i="60"/>
  <c r="X34" i="60"/>
  <c r="Y34" i="60"/>
  <c r="T35" i="60"/>
  <c r="T42" i="60"/>
  <c r="J146" i="60"/>
  <c r="T41" i="60"/>
  <c r="S41" i="60" s="1"/>
  <c r="U44" i="60"/>
  <c r="T26" i="60"/>
  <c r="S26" i="60" s="1"/>
  <c r="T31" i="60"/>
  <c r="U26" i="60"/>
  <c r="U28" i="60"/>
  <c r="S28" i="60" s="1"/>
  <c r="W20" i="60"/>
  <c r="T30" i="60"/>
  <c r="T25" i="60"/>
  <c r="U30" i="60"/>
  <c r="I20" i="60"/>
  <c r="T21" i="60"/>
  <c r="U24" i="60"/>
  <c r="E146" i="60"/>
  <c r="U25" i="60"/>
  <c r="U31" i="60"/>
  <c r="T24" i="60"/>
  <c r="S24" i="60" s="1"/>
  <c r="T22" i="60"/>
  <c r="S22" i="60" s="1"/>
  <c r="T14" i="60"/>
  <c r="T8" i="60"/>
  <c r="U14" i="60"/>
  <c r="U11" i="60"/>
  <c r="U16" i="60"/>
  <c r="T11" i="60"/>
  <c r="I6" i="60"/>
  <c r="U13" i="60"/>
  <c r="X6" i="60"/>
  <c r="T7" i="60"/>
  <c r="T13" i="60"/>
  <c r="U8" i="60"/>
  <c r="S8" i="60" s="1"/>
  <c r="U7" i="60"/>
  <c r="N147" i="62"/>
  <c r="O147" i="62"/>
  <c r="Q146" i="62"/>
  <c r="O154" i="62"/>
  <c r="N154" i="62"/>
  <c r="N135" i="61"/>
  <c r="O135" i="61"/>
  <c r="S118" i="62"/>
  <c r="H146" i="60"/>
  <c r="T60" i="60"/>
  <c r="U66" i="60"/>
  <c r="T85" i="60"/>
  <c r="D104" i="60"/>
  <c r="U105" i="60"/>
  <c r="U112" i="60"/>
  <c r="U124" i="60"/>
  <c r="I132" i="60"/>
  <c r="U138" i="60"/>
  <c r="T156" i="60"/>
  <c r="N15" i="61"/>
  <c r="O29" i="61"/>
  <c r="P32" i="61"/>
  <c r="N42" i="61"/>
  <c r="O42" i="61"/>
  <c r="O57" i="61"/>
  <c r="P70" i="61"/>
  <c r="O95" i="61"/>
  <c r="N95" i="61"/>
  <c r="O100" i="61"/>
  <c r="N112" i="61"/>
  <c r="O112" i="61"/>
  <c r="O114" i="61"/>
  <c r="N114" i="61"/>
  <c r="P121" i="61"/>
  <c r="O123" i="61"/>
  <c r="P136" i="61"/>
  <c r="N156" i="61"/>
  <c r="O156" i="61"/>
  <c r="R34" i="62"/>
  <c r="P54" i="62"/>
  <c r="T48" i="62"/>
  <c r="Q90" i="62"/>
  <c r="N91" i="62"/>
  <c r="O91" i="62"/>
  <c r="O93" i="62"/>
  <c r="N96" i="62"/>
  <c r="O96" i="62"/>
  <c r="O122" i="62"/>
  <c r="N122" i="62"/>
  <c r="O124" i="62"/>
  <c r="N124" i="62"/>
  <c r="N138" i="61"/>
  <c r="O138" i="61"/>
  <c r="F34" i="64"/>
  <c r="D34" i="64" s="1"/>
  <c r="N14" i="61"/>
  <c r="O14" i="61"/>
  <c r="P82" i="61"/>
  <c r="O94" i="61"/>
  <c r="N94" i="61"/>
  <c r="O147" i="61"/>
  <c r="N147" i="61"/>
  <c r="P150" i="61"/>
  <c r="N150" i="61"/>
  <c r="N25" i="62"/>
  <c r="O25" i="62"/>
  <c r="O67" i="62"/>
  <c r="N67" i="62"/>
  <c r="P74" i="62"/>
  <c r="P113" i="62"/>
  <c r="N113" i="62"/>
  <c r="R118" i="62"/>
  <c r="R146" i="62"/>
  <c r="P147" i="62"/>
  <c r="N17" i="61"/>
  <c r="O17" i="61"/>
  <c r="S90" i="62"/>
  <c r="K146" i="60"/>
  <c r="O16" i="61"/>
  <c r="N16" i="61"/>
  <c r="X20" i="60"/>
  <c r="N39" i="61"/>
  <c r="P39" i="61"/>
  <c r="N85" i="61"/>
  <c r="O85" i="61"/>
  <c r="L146" i="60"/>
  <c r="O63" i="61"/>
  <c r="N63" i="61"/>
  <c r="P79" i="61"/>
  <c r="N79" i="61"/>
  <c r="X76" i="60"/>
  <c r="N151" i="62"/>
  <c r="O151" i="62"/>
  <c r="Y76" i="60"/>
  <c r="S136" i="60"/>
  <c r="D118" i="61"/>
  <c r="R118" i="61"/>
  <c r="P46" i="62"/>
  <c r="N46" i="62"/>
  <c r="E20" i="64"/>
  <c r="P64" i="61"/>
  <c r="N64" i="61"/>
  <c r="U79" i="60"/>
  <c r="U86" i="60"/>
  <c r="D90" i="60"/>
  <c r="V132" i="60"/>
  <c r="T143" i="60"/>
  <c r="T151" i="60"/>
  <c r="S151" i="60" s="1"/>
  <c r="N10" i="61"/>
  <c r="O30" i="61"/>
  <c r="N58" i="61"/>
  <c r="Q76" i="61"/>
  <c r="R104" i="61"/>
  <c r="O124" i="61"/>
  <c r="Q132" i="61"/>
  <c r="N10" i="62"/>
  <c r="T34" i="62"/>
  <c r="T62" i="62"/>
  <c r="N71" i="62"/>
  <c r="O71" i="62"/>
  <c r="T132" i="62"/>
  <c r="P135" i="62"/>
  <c r="P140" i="62"/>
  <c r="N140" i="62"/>
  <c r="V6" i="60"/>
  <c r="W6" i="60"/>
  <c r="O54" i="61"/>
  <c r="N54" i="61"/>
  <c r="O59" i="61"/>
  <c r="N59" i="61"/>
  <c r="R76" i="62"/>
  <c r="O137" i="61"/>
  <c r="N137" i="61"/>
  <c r="O149" i="61"/>
  <c r="N149" i="61"/>
  <c r="N110" i="62"/>
  <c r="O110" i="62"/>
  <c r="W132" i="60"/>
  <c r="N7" i="61"/>
  <c r="N35" i="61"/>
  <c r="O60" i="61"/>
  <c r="O73" i="61"/>
  <c r="N73" i="61"/>
  <c r="N81" i="61"/>
  <c r="N91" i="61"/>
  <c r="O91" i="61"/>
  <c r="P7" i="62"/>
  <c r="R6" i="62"/>
  <c r="Q104" i="62"/>
  <c r="N130" i="62"/>
  <c r="O130" i="62"/>
  <c r="R132" i="62"/>
  <c r="U93" i="60"/>
  <c r="I118" i="60"/>
  <c r="Q6" i="61"/>
  <c r="D20" i="61"/>
  <c r="N32" i="61"/>
  <c r="N45" i="61"/>
  <c r="O45" i="61"/>
  <c r="P73" i="61"/>
  <c r="P86" i="61"/>
  <c r="I90" i="61"/>
  <c r="N115" i="61"/>
  <c r="P115" i="61"/>
  <c r="N126" i="61"/>
  <c r="O141" i="61"/>
  <c r="N141" i="61"/>
  <c r="O144" i="61"/>
  <c r="N144" i="61"/>
  <c r="O7" i="62"/>
  <c r="S6" i="62"/>
  <c r="O17" i="62"/>
  <c r="O21" i="62"/>
  <c r="Q20" i="62"/>
  <c r="P35" i="62"/>
  <c r="P57" i="62"/>
  <c r="R48" i="62"/>
  <c r="N59" i="62"/>
  <c r="R104" i="62"/>
  <c r="O127" i="62"/>
  <c r="T76" i="62"/>
  <c r="P87" i="62"/>
  <c r="N87" i="62"/>
  <c r="N53" i="62"/>
  <c r="O53" i="62"/>
  <c r="T90" i="62"/>
  <c r="N119" i="62"/>
  <c r="Q118" i="62"/>
  <c r="O119" i="62"/>
  <c r="M146" i="60"/>
  <c r="V62" i="60"/>
  <c r="W76" i="60"/>
  <c r="O11" i="61"/>
  <c r="N11" i="61"/>
  <c r="S146" i="62"/>
  <c r="V20" i="60"/>
  <c r="I90" i="60"/>
  <c r="T105" i="60"/>
  <c r="T112" i="60"/>
  <c r="T124" i="60"/>
  <c r="T138" i="60"/>
  <c r="R6" i="61"/>
  <c r="O7" i="61"/>
  <c r="P15" i="61"/>
  <c r="O27" i="61"/>
  <c r="O70" i="61"/>
  <c r="N78" i="61"/>
  <c r="O88" i="61"/>
  <c r="I104" i="61"/>
  <c r="N129" i="61"/>
  <c r="T6" i="62"/>
  <c r="P17" i="62"/>
  <c r="R20" i="62"/>
  <c r="Q34" i="62"/>
  <c r="N35" i="62"/>
  <c r="N54" i="62"/>
  <c r="Q62" i="62"/>
  <c r="O63" i="62"/>
  <c r="N63" i="62"/>
  <c r="P91" i="62"/>
  <c r="N99" i="62"/>
  <c r="M150" i="63"/>
  <c r="E149" i="64" s="1"/>
  <c r="E62" i="64"/>
  <c r="P27" i="61"/>
  <c r="O51" i="61"/>
  <c r="N51" i="61"/>
  <c r="O101" i="61"/>
  <c r="O106" i="61"/>
  <c r="N106" i="61"/>
  <c r="P153" i="61"/>
  <c r="P22" i="62"/>
  <c r="N28" i="62"/>
  <c r="N36" i="62"/>
  <c r="N39" i="62"/>
  <c r="O60" i="62"/>
  <c r="O77" i="62"/>
  <c r="S76" i="62"/>
  <c r="P105" i="62"/>
  <c r="N105" i="62"/>
  <c r="N150" i="62"/>
  <c r="O152" i="62"/>
  <c r="E90" i="64"/>
  <c r="M151" i="63"/>
  <c r="E150" i="64" s="1"/>
  <c r="E104" i="64"/>
  <c r="E118" i="64"/>
  <c r="D118" i="64" s="1"/>
  <c r="O102" i="61"/>
  <c r="N102" i="61"/>
  <c r="O157" i="61"/>
  <c r="N157" i="61"/>
  <c r="S20" i="62"/>
  <c r="S34" i="62"/>
  <c r="O73" i="62"/>
  <c r="N73" i="62"/>
  <c r="O123" i="62"/>
  <c r="N123" i="62"/>
  <c r="P136" i="62"/>
  <c r="N136" i="62"/>
  <c r="F62" i="64"/>
  <c r="T157" i="60"/>
  <c r="S157" i="60" s="1"/>
  <c r="O12" i="61"/>
  <c r="N12" i="61"/>
  <c r="N18" i="61"/>
  <c r="N92" i="61"/>
  <c r="O110" i="61"/>
  <c r="N110" i="61"/>
  <c r="R146" i="61"/>
  <c r="T20" i="62"/>
  <c r="P26" i="62"/>
  <c r="N26" i="62"/>
  <c r="O65" i="62"/>
  <c r="N65" i="62"/>
  <c r="O136" i="62"/>
  <c r="S132" i="62"/>
  <c r="E48" i="64"/>
  <c r="D48" i="64" s="1"/>
  <c r="D6" i="61"/>
  <c r="N27" i="61"/>
  <c r="N30" i="61"/>
  <c r="P31" i="61"/>
  <c r="N36" i="61"/>
  <c r="N43" i="61"/>
  <c r="O55" i="61"/>
  <c r="N55" i="61"/>
  <c r="N67" i="61"/>
  <c r="R90" i="61"/>
  <c r="P110" i="61"/>
  <c r="N130" i="61"/>
  <c r="O133" i="61"/>
  <c r="N133" i="61"/>
  <c r="S146" i="61"/>
  <c r="N11" i="62"/>
  <c r="N31" i="62"/>
  <c r="P42" i="62"/>
  <c r="N42" i="62"/>
  <c r="N52" i="62"/>
  <c r="P65" i="62"/>
  <c r="N68" i="62"/>
  <c r="O111" i="62"/>
  <c r="O116" i="62"/>
  <c r="N116" i="62"/>
  <c r="Q132" i="62"/>
  <c r="P144" i="62"/>
  <c r="N144" i="62"/>
  <c r="E76" i="64"/>
  <c r="E132" i="64"/>
  <c r="F48" i="64"/>
  <c r="O15" i="61"/>
  <c r="P24" i="61"/>
  <c r="N46" i="61"/>
  <c r="N70" i="61"/>
  <c r="P74" i="61"/>
  <c r="N86" i="61"/>
  <c r="N101" i="61"/>
  <c r="O136" i="61"/>
  <c r="P148" i="61"/>
  <c r="O28" i="62"/>
  <c r="P39" i="62"/>
  <c r="N45" i="62"/>
  <c r="N80" i="62"/>
  <c r="O80" i="62"/>
  <c r="P85" i="62"/>
  <c r="N85" i="62"/>
  <c r="N88" i="62"/>
  <c r="P111" i="62"/>
  <c r="P116" i="62"/>
  <c r="P125" i="62"/>
  <c r="P128" i="62"/>
  <c r="O150" i="62"/>
  <c r="N155" i="62"/>
  <c r="O155" i="62"/>
  <c r="O8" i="61"/>
  <c r="N8" i="61"/>
  <c r="O58" i="61"/>
  <c r="P67" i="61"/>
  <c r="O98" i="61"/>
  <c r="N98" i="61"/>
  <c r="D104" i="61"/>
  <c r="P113" i="61"/>
  <c r="N121" i="61"/>
  <c r="N124" i="61"/>
  <c r="O153" i="61"/>
  <c r="N153" i="61"/>
  <c r="Q6" i="62"/>
  <c r="N14" i="62"/>
  <c r="N17" i="62"/>
  <c r="O22" i="62"/>
  <c r="N22" i="62"/>
  <c r="N60" i="62"/>
  <c r="P80" i="62"/>
  <c r="L159" i="63"/>
  <c r="D158" i="64" s="1"/>
  <c r="N57" i="62"/>
  <c r="O57" i="62"/>
  <c r="S62" i="62"/>
  <c r="P77" i="62"/>
  <c r="N77" i="62"/>
  <c r="O97" i="62"/>
  <c r="N97" i="62"/>
  <c r="P108" i="62"/>
  <c r="O128" i="62"/>
  <c r="N128" i="62"/>
  <c r="L150" i="63"/>
  <c r="D149" i="64" s="1"/>
  <c r="F20" i="64"/>
  <c r="F76" i="64"/>
  <c r="F132" i="64"/>
  <c r="N41" i="62"/>
  <c r="O101" i="62"/>
  <c r="N101" i="62"/>
  <c r="O112" i="62"/>
  <c r="N112" i="62"/>
  <c r="N135" i="62"/>
  <c r="N37" i="62"/>
  <c r="N40" i="62"/>
  <c r="N49" i="62"/>
  <c r="O49" i="62"/>
  <c r="N72" i="62"/>
  <c r="P81" i="62"/>
  <c r="N81" i="62"/>
  <c r="P112" i="62"/>
  <c r="O120" i="62"/>
  <c r="N120" i="62"/>
  <c r="N134" i="62"/>
  <c r="P30" i="62"/>
  <c r="O69" i="62"/>
  <c r="N69" i="62"/>
  <c r="N84" i="62"/>
  <c r="N92" i="62"/>
  <c r="O92" i="62"/>
  <c r="P120" i="62"/>
  <c r="P129" i="62"/>
  <c r="O148" i="62"/>
  <c r="L153" i="63"/>
  <c r="D152" i="64" s="1"/>
  <c r="F90" i="64"/>
  <c r="O54" i="62"/>
  <c r="R62" i="62"/>
  <c r="N100" i="62"/>
  <c r="O100" i="62"/>
  <c r="O108" i="62"/>
  <c r="N108" i="62"/>
  <c r="N143" i="62"/>
  <c r="N148" i="62"/>
  <c r="O156" i="62"/>
  <c r="L151" i="63"/>
  <c r="D150" i="64" s="1"/>
  <c r="F158" i="59"/>
  <c r="E158" i="59"/>
  <c r="D158" i="59"/>
  <c r="F157" i="59"/>
  <c r="E157" i="59"/>
  <c r="D157" i="59"/>
  <c r="F156" i="59"/>
  <c r="E156" i="59"/>
  <c r="D156" i="59"/>
  <c r="F155" i="59"/>
  <c r="E155" i="59"/>
  <c r="D155" i="59"/>
  <c r="F154" i="59"/>
  <c r="E154" i="59"/>
  <c r="D154" i="59"/>
  <c r="F153" i="59"/>
  <c r="E153" i="59"/>
  <c r="D153" i="59"/>
  <c r="F152" i="59"/>
  <c r="E152" i="59"/>
  <c r="D152" i="59"/>
  <c r="F151" i="59"/>
  <c r="E151" i="59"/>
  <c r="D151" i="59"/>
  <c r="F150" i="59"/>
  <c r="E150" i="59"/>
  <c r="D150" i="59"/>
  <c r="F149" i="59"/>
  <c r="E149" i="59"/>
  <c r="D149" i="59"/>
  <c r="F148" i="59"/>
  <c r="F146" i="59" s="1"/>
  <c r="E148" i="59"/>
  <c r="D148" i="59"/>
  <c r="F147" i="59"/>
  <c r="E147" i="59"/>
  <c r="E146" i="59" s="1"/>
  <c r="D147" i="59"/>
  <c r="D134" i="59"/>
  <c r="E134" i="59"/>
  <c r="F134" i="59"/>
  <c r="D135" i="59"/>
  <c r="E135" i="59"/>
  <c r="F135" i="59"/>
  <c r="F132" i="59" s="1"/>
  <c r="D136" i="59"/>
  <c r="E136" i="59"/>
  <c r="F136" i="59"/>
  <c r="D137" i="59"/>
  <c r="E137" i="59"/>
  <c r="F137" i="59"/>
  <c r="D138" i="59"/>
  <c r="E138" i="59"/>
  <c r="F138" i="59"/>
  <c r="D139" i="59"/>
  <c r="E139" i="59"/>
  <c r="F139" i="59"/>
  <c r="D140" i="59"/>
  <c r="E140" i="59"/>
  <c r="F140" i="59"/>
  <c r="D141" i="59"/>
  <c r="E141" i="59"/>
  <c r="F141" i="59"/>
  <c r="D142" i="59"/>
  <c r="E142" i="59"/>
  <c r="F142" i="59"/>
  <c r="D143" i="59"/>
  <c r="E143" i="59"/>
  <c r="F143" i="59"/>
  <c r="D144" i="59"/>
  <c r="E144" i="59"/>
  <c r="F144" i="59"/>
  <c r="E133" i="59"/>
  <c r="F133" i="59"/>
  <c r="D133" i="59"/>
  <c r="F130" i="59"/>
  <c r="E130" i="59"/>
  <c r="D130" i="59"/>
  <c r="F129" i="59"/>
  <c r="E129" i="59"/>
  <c r="D129" i="59"/>
  <c r="F128" i="59"/>
  <c r="E128" i="59"/>
  <c r="D128" i="59"/>
  <c r="F127" i="59"/>
  <c r="E127" i="59"/>
  <c r="D127" i="59"/>
  <c r="F126" i="59"/>
  <c r="E126" i="59"/>
  <c r="D126" i="59"/>
  <c r="F125" i="59"/>
  <c r="E125" i="59"/>
  <c r="D125" i="59"/>
  <c r="F124" i="59"/>
  <c r="E124" i="59"/>
  <c r="D124" i="59"/>
  <c r="F123" i="59"/>
  <c r="E123" i="59"/>
  <c r="D123" i="59"/>
  <c r="F122" i="59"/>
  <c r="E122" i="59"/>
  <c r="D122" i="59"/>
  <c r="F121" i="59"/>
  <c r="E121" i="59"/>
  <c r="D121" i="59"/>
  <c r="F120" i="59"/>
  <c r="E120" i="59"/>
  <c r="D120" i="59"/>
  <c r="F119" i="59"/>
  <c r="F118" i="59" s="1"/>
  <c r="E119" i="59"/>
  <c r="E118" i="59" s="1"/>
  <c r="D119" i="59"/>
  <c r="F116" i="59"/>
  <c r="E116" i="59"/>
  <c r="D116" i="59"/>
  <c r="F115" i="59"/>
  <c r="E115" i="59"/>
  <c r="D115" i="59"/>
  <c r="F114" i="59"/>
  <c r="E114" i="59"/>
  <c r="D114" i="59"/>
  <c r="F113" i="59"/>
  <c r="E113" i="59"/>
  <c r="D113" i="59"/>
  <c r="F112" i="59"/>
  <c r="E112" i="59"/>
  <c r="D112" i="59"/>
  <c r="F111" i="59"/>
  <c r="E111" i="59"/>
  <c r="D111" i="59"/>
  <c r="F110" i="59"/>
  <c r="E110" i="59"/>
  <c r="D110" i="59"/>
  <c r="F109" i="59"/>
  <c r="E109" i="59"/>
  <c r="D109" i="59"/>
  <c r="F108" i="59"/>
  <c r="E108" i="59"/>
  <c r="D108" i="59"/>
  <c r="F107" i="59"/>
  <c r="E107" i="59"/>
  <c r="D107" i="59"/>
  <c r="F106" i="59"/>
  <c r="E106" i="59"/>
  <c r="D106" i="59"/>
  <c r="F105" i="59"/>
  <c r="E105" i="59"/>
  <c r="E104" i="59" s="1"/>
  <c r="D105" i="59"/>
  <c r="D92" i="59"/>
  <c r="E92" i="59"/>
  <c r="F92" i="59"/>
  <c r="F90" i="59" s="1"/>
  <c r="D93" i="59"/>
  <c r="E93" i="59"/>
  <c r="E90" i="59" s="1"/>
  <c r="F93" i="59"/>
  <c r="D94" i="59"/>
  <c r="E94" i="59"/>
  <c r="F94" i="59"/>
  <c r="D95" i="59"/>
  <c r="E95" i="59"/>
  <c r="F95" i="59"/>
  <c r="D96" i="59"/>
  <c r="E96" i="59"/>
  <c r="F96" i="59"/>
  <c r="D97" i="59"/>
  <c r="E97" i="59"/>
  <c r="F97" i="59"/>
  <c r="D98" i="59"/>
  <c r="E98" i="59"/>
  <c r="F98" i="59"/>
  <c r="D99" i="59"/>
  <c r="E99" i="59"/>
  <c r="F99" i="59"/>
  <c r="D100" i="59"/>
  <c r="E100" i="59"/>
  <c r="F100" i="59"/>
  <c r="D101" i="59"/>
  <c r="E101" i="59"/>
  <c r="F101" i="59"/>
  <c r="D102" i="59"/>
  <c r="E102" i="59"/>
  <c r="F102" i="59"/>
  <c r="E91" i="59"/>
  <c r="F91" i="59"/>
  <c r="D91" i="59"/>
  <c r="F88" i="59"/>
  <c r="E88" i="59"/>
  <c r="D88" i="59"/>
  <c r="F87" i="59"/>
  <c r="E87" i="59"/>
  <c r="D87" i="59"/>
  <c r="F86" i="59"/>
  <c r="E86" i="59"/>
  <c r="D86" i="59"/>
  <c r="F85" i="59"/>
  <c r="E85" i="59"/>
  <c r="D85" i="59"/>
  <c r="F84" i="59"/>
  <c r="E84" i="59"/>
  <c r="D84" i="59"/>
  <c r="F83" i="59"/>
  <c r="E83" i="59"/>
  <c r="D83" i="59"/>
  <c r="F82" i="59"/>
  <c r="E82" i="59"/>
  <c r="D82" i="59"/>
  <c r="F81" i="59"/>
  <c r="E81" i="59"/>
  <c r="D81" i="59"/>
  <c r="F80" i="59"/>
  <c r="E80" i="59"/>
  <c r="D80" i="59"/>
  <c r="F79" i="59"/>
  <c r="E79" i="59"/>
  <c r="D79" i="59"/>
  <c r="F78" i="59"/>
  <c r="E78" i="59"/>
  <c r="E76" i="59" s="1"/>
  <c r="D78" i="59"/>
  <c r="F77" i="59"/>
  <c r="F76" i="59" s="1"/>
  <c r="E77" i="59"/>
  <c r="D77" i="59"/>
  <c r="F74" i="59"/>
  <c r="E74" i="59"/>
  <c r="D74" i="59"/>
  <c r="F73" i="59"/>
  <c r="E73" i="59"/>
  <c r="D73" i="59"/>
  <c r="F72" i="59"/>
  <c r="E72" i="59"/>
  <c r="D72" i="59"/>
  <c r="F71" i="59"/>
  <c r="E71" i="59"/>
  <c r="D71" i="59"/>
  <c r="F70" i="59"/>
  <c r="E70" i="59"/>
  <c r="D70" i="59"/>
  <c r="F69" i="59"/>
  <c r="E69" i="59"/>
  <c r="D69" i="59"/>
  <c r="F68" i="59"/>
  <c r="E68" i="59"/>
  <c r="D68" i="59"/>
  <c r="F67" i="59"/>
  <c r="E67" i="59"/>
  <c r="D67" i="59"/>
  <c r="F66" i="59"/>
  <c r="E66" i="59"/>
  <c r="D66" i="59"/>
  <c r="F65" i="59"/>
  <c r="E65" i="59"/>
  <c r="D65" i="59"/>
  <c r="F64" i="59"/>
  <c r="E64" i="59"/>
  <c r="D64" i="59"/>
  <c r="F63" i="59"/>
  <c r="F62" i="59" s="1"/>
  <c r="E63" i="59"/>
  <c r="E62" i="59" s="1"/>
  <c r="D63" i="59"/>
  <c r="D50" i="59"/>
  <c r="E50" i="59"/>
  <c r="F50" i="59"/>
  <c r="D51" i="59"/>
  <c r="E51" i="59"/>
  <c r="E48" i="59" s="1"/>
  <c r="F51" i="59"/>
  <c r="F48" i="59" s="1"/>
  <c r="D52" i="59"/>
  <c r="E52" i="59"/>
  <c r="F52" i="59"/>
  <c r="D53" i="59"/>
  <c r="E53" i="59"/>
  <c r="F53" i="59"/>
  <c r="D54" i="59"/>
  <c r="E54" i="59"/>
  <c r="F54" i="59"/>
  <c r="D55" i="59"/>
  <c r="E55" i="59"/>
  <c r="F55" i="59"/>
  <c r="D56" i="59"/>
  <c r="E56" i="59"/>
  <c r="F56" i="59"/>
  <c r="D57" i="59"/>
  <c r="E57" i="59"/>
  <c r="F57" i="59"/>
  <c r="D58" i="59"/>
  <c r="E58" i="59"/>
  <c r="F58" i="59"/>
  <c r="D59" i="59"/>
  <c r="E59" i="59"/>
  <c r="F59" i="59"/>
  <c r="D60" i="59"/>
  <c r="E60" i="59"/>
  <c r="F60" i="59"/>
  <c r="E49" i="59"/>
  <c r="F49" i="59"/>
  <c r="D49" i="59"/>
  <c r="F46" i="59"/>
  <c r="E46" i="59"/>
  <c r="D46" i="59"/>
  <c r="F45" i="59"/>
  <c r="E45" i="59"/>
  <c r="D45" i="59"/>
  <c r="F44" i="59"/>
  <c r="E44" i="59"/>
  <c r="D44" i="59"/>
  <c r="F43" i="59"/>
  <c r="E43" i="59"/>
  <c r="D43" i="59"/>
  <c r="F42" i="59"/>
  <c r="E42" i="59"/>
  <c r="D42" i="59"/>
  <c r="F41" i="59"/>
  <c r="E41" i="59"/>
  <c r="D41" i="59"/>
  <c r="F40" i="59"/>
  <c r="E40" i="59"/>
  <c r="D40" i="59"/>
  <c r="F39" i="59"/>
  <c r="E39" i="59"/>
  <c r="D39" i="59"/>
  <c r="F38" i="59"/>
  <c r="E38" i="59"/>
  <c r="D38" i="59"/>
  <c r="F37" i="59"/>
  <c r="E37" i="59"/>
  <c r="E34" i="59" s="1"/>
  <c r="D37" i="59"/>
  <c r="F36" i="59"/>
  <c r="E36" i="59"/>
  <c r="D36" i="59"/>
  <c r="F35" i="59"/>
  <c r="F34" i="59" s="1"/>
  <c r="E35" i="59"/>
  <c r="D35" i="59"/>
  <c r="F104" i="59"/>
  <c r="F32" i="59"/>
  <c r="E32" i="59"/>
  <c r="D32" i="59"/>
  <c r="F31" i="59"/>
  <c r="E31" i="59"/>
  <c r="D31" i="59"/>
  <c r="F30" i="59"/>
  <c r="E30" i="59"/>
  <c r="D30" i="59"/>
  <c r="F29" i="59"/>
  <c r="E29" i="59"/>
  <c r="D29" i="59"/>
  <c r="F28" i="59"/>
  <c r="E28" i="59"/>
  <c r="D28" i="59"/>
  <c r="F27" i="59"/>
  <c r="E27" i="59"/>
  <c r="D27" i="59"/>
  <c r="F26" i="59"/>
  <c r="E26" i="59"/>
  <c r="D26" i="59"/>
  <c r="F25" i="59"/>
  <c r="E25" i="59"/>
  <c r="D25" i="59"/>
  <c r="F24" i="59"/>
  <c r="E24" i="59"/>
  <c r="D24" i="59"/>
  <c r="F23" i="59"/>
  <c r="E23" i="59"/>
  <c r="D23" i="59"/>
  <c r="F22" i="59"/>
  <c r="E22" i="59"/>
  <c r="D22" i="59"/>
  <c r="F21" i="59"/>
  <c r="F20" i="59" s="1"/>
  <c r="E21" i="59"/>
  <c r="E20" i="59" s="1"/>
  <c r="D20" i="59" s="1"/>
  <c r="D21" i="59"/>
  <c r="D8" i="59"/>
  <c r="E8" i="59"/>
  <c r="F8" i="59"/>
  <c r="D9" i="59"/>
  <c r="E9" i="59"/>
  <c r="F9" i="59"/>
  <c r="D10" i="59"/>
  <c r="E10" i="59"/>
  <c r="F10" i="59"/>
  <c r="F6" i="59" s="1"/>
  <c r="D11" i="59"/>
  <c r="E11" i="59"/>
  <c r="E6" i="59" s="1"/>
  <c r="D6" i="59" s="1"/>
  <c r="F11" i="59"/>
  <c r="D12" i="59"/>
  <c r="E12" i="59"/>
  <c r="F12" i="59"/>
  <c r="D13" i="59"/>
  <c r="E13" i="59"/>
  <c r="F13" i="59"/>
  <c r="D14" i="59"/>
  <c r="E14" i="59"/>
  <c r="F14" i="59"/>
  <c r="D15" i="59"/>
  <c r="E15" i="59"/>
  <c r="F15" i="59"/>
  <c r="D16" i="59"/>
  <c r="E16" i="59"/>
  <c r="F16" i="59"/>
  <c r="D17" i="59"/>
  <c r="E17" i="59"/>
  <c r="F17" i="59"/>
  <c r="D18" i="59"/>
  <c r="E18" i="59"/>
  <c r="F18" i="59"/>
  <c r="E7" i="59"/>
  <c r="F7" i="59"/>
  <c r="D7" i="59"/>
  <c r="I146" i="57"/>
  <c r="J146" i="57"/>
  <c r="K146" i="57"/>
  <c r="L146" i="57"/>
  <c r="I147" i="57"/>
  <c r="I148" i="57"/>
  <c r="I149" i="57"/>
  <c r="I150" i="57"/>
  <c r="I151" i="57"/>
  <c r="I152" i="57"/>
  <c r="I153" i="57"/>
  <c r="I154" i="57"/>
  <c r="I155" i="57"/>
  <c r="I156" i="57"/>
  <c r="I157" i="57"/>
  <c r="Q156" i="57"/>
  <c r="S155" i="57"/>
  <c r="R155" i="57"/>
  <c r="Q153" i="57"/>
  <c r="S152" i="57"/>
  <c r="R152" i="57"/>
  <c r="Q150" i="57"/>
  <c r="S149" i="57"/>
  <c r="R149" i="57"/>
  <c r="S147" i="57"/>
  <c r="Q147" i="57"/>
  <c r="D146" i="57"/>
  <c r="E146" i="57"/>
  <c r="F146" i="57"/>
  <c r="G146" i="57"/>
  <c r="H146" i="57"/>
  <c r="M146" i="57"/>
  <c r="D147" i="57"/>
  <c r="D148" i="57"/>
  <c r="D149" i="57"/>
  <c r="D150" i="57"/>
  <c r="D151" i="57"/>
  <c r="D152" i="57"/>
  <c r="D153" i="57"/>
  <c r="D154" i="57"/>
  <c r="D155" i="57"/>
  <c r="D156" i="57"/>
  <c r="D157" i="57"/>
  <c r="D158" i="57"/>
  <c r="I158" i="57"/>
  <c r="O146" i="55"/>
  <c r="I148" i="58"/>
  <c r="K147" i="58"/>
  <c r="J147" i="58"/>
  <c r="I147" i="58"/>
  <c r="K159" i="58"/>
  <c r="J159" i="58"/>
  <c r="I159" i="58"/>
  <c r="K158" i="58"/>
  <c r="J158" i="58"/>
  <c r="I158" i="58"/>
  <c r="K157" i="58"/>
  <c r="J157" i="58"/>
  <c r="I157" i="58"/>
  <c r="K156" i="58"/>
  <c r="J156" i="58"/>
  <c r="I156" i="58"/>
  <c r="K155" i="58"/>
  <c r="J155" i="58"/>
  <c r="I155" i="58"/>
  <c r="K154" i="58"/>
  <c r="J154" i="58"/>
  <c r="I154" i="58"/>
  <c r="K153" i="58"/>
  <c r="J153" i="58"/>
  <c r="I153" i="58"/>
  <c r="K152" i="58"/>
  <c r="J152" i="58"/>
  <c r="I152" i="58"/>
  <c r="K151" i="58"/>
  <c r="J151" i="58"/>
  <c r="I151" i="58"/>
  <c r="K150" i="58"/>
  <c r="J150" i="58"/>
  <c r="I150" i="58"/>
  <c r="K149" i="58"/>
  <c r="J149" i="58"/>
  <c r="I149" i="58"/>
  <c r="K148" i="58"/>
  <c r="J148" i="58"/>
  <c r="H159" i="58"/>
  <c r="G159" i="58"/>
  <c r="F159" i="58"/>
  <c r="H158" i="58"/>
  <c r="G158" i="58"/>
  <c r="F158" i="58"/>
  <c r="H157" i="58"/>
  <c r="G157" i="58"/>
  <c r="F157" i="58"/>
  <c r="H156" i="58"/>
  <c r="G156" i="58"/>
  <c r="F156" i="58"/>
  <c r="H155" i="58"/>
  <c r="G155" i="58"/>
  <c r="F155" i="58"/>
  <c r="H154" i="58"/>
  <c r="G154" i="58"/>
  <c r="F154" i="58"/>
  <c r="H153" i="58"/>
  <c r="G153" i="58"/>
  <c r="F153" i="58"/>
  <c r="H152" i="58"/>
  <c r="G152" i="58"/>
  <c r="F152" i="58"/>
  <c r="H151" i="58"/>
  <c r="G151" i="58"/>
  <c r="F151" i="58"/>
  <c r="H150" i="58"/>
  <c r="G150" i="58"/>
  <c r="F150" i="58"/>
  <c r="H149" i="58"/>
  <c r="G149" i="58"/>
  <c r="F149" i="58"/>
  <c r="H148" i="58"/>
  <c r="G148" i="58"/>
  <c r="F148" i="58"/>
  <c r="F147" i="58"/>
  <c r="H147" i="58"/>
  <c r="G147" i="58"/>
  <c r="C147" i="58"/>
  <c r="E132" i="59"/>
  <c r="E159" i="58"/>
  <c r="N159" i="58" s="1"/>
  <c r="D159" i="58"/>
  <c r="M159" i="58" s="1"/>
  <c r="C159" i="58"/>
  <c r="L159" i="58" s="1"/>
  <c r="E158" i="58"/>
  <c r="D158" i="58"/>
  <c r="C158" i="58"/>
  <c r="E157" i="58"/>
  <c r="D157" i="58"/>
  <c r="C157" i="58"/>
  <c r="E156" i="58"/>
  <c r="D156" i="58"/>
  <c r="C156" i="58"/>
  <c r="E155" i="58"/>
  <c r="N155" i="58" s="1"/>
  <c r="D155" i="58"/>
  <c r="M155" i="58" s="1"/>
  <c r="C155" i="58"/>
  <c r="L155" i="58" s="1"/>
  <c r="E154" i="58"/>
  <c r="D154" i="58"/>
  <c r="C154" i="58"/>
  <c r="E153" i="58"/>
  <c r="D153" i="58"/>
  <c r="C153" i="58"/>
  <c r="E152" i="58"/>
  <c r="D152" i="58"/>
  <c r="C152" i="58"/>
  <c r="E151" i="58"/>
  <c r="N151" i="58" s="1"/>
  <c r="D151" i="58"/>
  <c r="M151" i="58" s="1"/>
  <c r="C151" i="58"/>
  <c r="L151" i="58" s="1"/>
  <c r="E150" i="58"/>
  <c r="D150" i="58"/>
  <c r="C150" i="58"/>
  <c r="E149" i="58"/>
  <c r="D149" i="58"/>
  <c r="C149" i="58"/>
  <c r="E148" i="58"/>
  <c r="D148" i="58"/>
  <c r="C148" i="58"/>
  <c r="E147" i="58"/>
  <c r="N147" i="58" s="1"/>
  <c r="D147" i="58"/>
  <c r="M147" i="58" s="1"/>
  <c r="N145" i="58"/>
  <c r="M145" i="58"/>
  <c r="L145" i="58"/>
  <c r="N144" i="58"/>
  <c r="M144" i="58"/>
  <c r="L144" i="58"/>
  <c r="N143" i="58"/>
  <c r="M143" i="58"/>
  <c r="L143" i="58"/>
  <c r="N142" i="58"/>
  <c r="M142" i="58"/>
  <c r="L142" i="58"/>
  <c r="N141" i="58"/>
  <c r="M141" i="58"/>
  <c r="L141" i="58"/>
  <c r="N140" i="58"/>
  <c r="M140" i="58"/>
  <c r="L140" i="58"/>
  <c r="N139" i="58"/>
  <c r="M139" i="58"/>
  <c r="L139" i="58"/>
  <c r="N138" i="58"/>
  <c r="M138" i="58"/>
  <c r="L138" i="58"/>
  <c r="N137" i="58"/>
  <c r="M137" i="58"/>
  <c r="L137" i="58"/>
  <c r="N136" i="58"/>
  <c r="M136" i="58"/>
  <c r="L136" i="58"/>
  <c r="N135" i="58"/>
  <c r="M135" i="58"/>
  <c r="L135" i="58"/>
  <c r="N134" i="58"/>
  <c r="M134" i="58"/>
  <c r="L134" i="58"/>
  <c r="N133" i="58"/>
  <c r="M133" i="58"/>
  <c r="L133" i="58"/>
  <c r="N130" i="58"/>
  <c r="M130" i="58"/>
  <c r="L130" i="58"/>
  <c r="N129" i="58"/>
  <c r="M129" i="58"/>
  <c r="L129" i="58"/>
  <c r="N128" i="58"/>
  <c r="M128" i="58"/>
  <c r="L128" i="58"/>
  <c r="N127" i="58"/>
  <c r="M127" i="58"/>
  <c r="L127" i="58"/>
  <c r="N126" i="58"/>
  <c r="M126" i="58"/>
  <c r="L126" i="58"/>
  <c r="N125" i="58"/>
  <c r="M125" i="58"/>
  <c r="L125" i="58"/>
  <c r="N124" i="58"/>
  <c r="M124" i="58"/>
  <c r="L124" i="58"/>
  <c r="N123" i="58"/>
  <c r="M123" i="58"/>
  <c r="L123" i="58"/>
  <c r="N122" i="58"/>
  <c r="M122" i="58"/>
  <c r="L122" i="58"/>
  <c r="N121" i="58"/>
  <c r="M121" i="58"/>
  <c r="L121" i="58"/>
  <c r="N120" i="58"/>
  <c r="M120" i="58"/>
  <c r="L120" i="58"/>
  <c r="N119" i="58"/>
  <c r="M119" i="58"/>
  <c r="L119" i="58"/>
  <c r="N118" i="58"/>
  <c r="M118" i="58"/>
  <c r="L118" i="58"/>
  <c r="N116" i="58"/>
  <c r="M116" i="58"/>
  <c r="L116" i="58"/>
  <c r="N115" i="58"/>
  <c r="M115" i="58"/>
  <c r="L115" i="58"/>
  <c r="N114" i="58"/>
  <c r="M114" i="58"/>
  <c r="L114" i="58"/>
  <c r="N113" i="58"/>
  <c r="M113" i="58"/>
  <c r="L113" i="58"/>
  <c r="N112" i="58"/>
  <c r="M112" i="58"/>
  <c r="L112" i="58"/>
  <c r="N111" i="58"/>
  <c r="M111" i="58"/>
  <c r="L111" i="58"/>
  <c r="N110" i="58"/>
  <c r="M110" i="58"/>
  <c r="L110" i="58"/>
  <c r="N109" i="58"/>
  <c r="M109" i="58"/>
  <c r="L109" i="58"/>
  <c r="N108" i="58"/>
  <c r="M108" i="58"/>
  <c r="L108" i="58"/>
  <c r="N107" i="58"/>
  <c r="M107" i="58"/>
  <c r="L107" i="58"/>
  <c r="N106" i="58"/>
  <c r="M106" i="58"/>
  <c r="L106" i="58"/>
  <c r="N105" i="58"/>
  <c r="M105" i="58"/>
  <c r="L105" i="58"/>
  <c r="N104" i="58"/>
  <c r="M104" i="58"/>
  <c r="L104" i="58"/>
  <c r="N102" i="58"/>
  <c r="M102" i="58"/>
  <c r="L102" i="58"/>
  <c r="N101" i="58"/>
  <c r="M101" i="58"/>
  <c r="L101" i="58"/>
  <c r="N100" i="58"/>
  <c r="M100" i="58"/>
  <c r="L100" i="58"/>
  <c r="N99" i="58"/>
  <c r="M99" i="58"/>
  <c r="L99" i="58"/>
  <c r="N98" i="58"/>
  <c r="M98" i="58"/>
  <c r="L98" i="58"/>
  <c r="N97" i="58"/>
  <c r="M97" i="58"/>
  <c r="L97" i="58"/>
  <c r="N96" i="58"/>
  <c r="M96" i="58"/>
  <c r="L96" i="58"/>
  <c r="N95" i="58"/>
  <c r="M95" i="58"/>
  <c r="L95" i="58"/>
  <c r="N94" i="58"/>
  <c r="M94" i="58"/>
  <c r="L94" i="58"/>
  <c r="N93" i="58"/>
  <c r="M93" i="58"/>
  <c r="L93" i="58"/>
  <c r="N92" i="58"/>
  <c r="M92" i="58"/>
  <c r="L92" i="58"/>
  <c r="N91" i="58"/>
  <c r="M91" i="58"/>
  <c r="L91" i="58"/>
  <c r="N90" i="58"/>
  <c r="M90" i="58"/>
  <c r="L90" i="58"/>
  <c r="N87" i="58"/>
  <c r="M87" i="58"/>
  <c r="L87" i="58"/>
  <c r="N86" i="58"/>
  <c r="M86" i="58"/>
  <c r="L86" i="58"/>
  <c r="N85" i="58"/>
  <c r="M85" i="58"/>
  <c r="L85" i="58"/>
  <c r="N84" i="58"/>
  <c r="M84" i="58"/>
  <c r="L84" i="58"/>
  <c r="N83" i="58"/>
  <c r="M83" i="58"/>
  <c r="L83" i="58"/>
  <c r="N82" i="58"/>
  <c r="M82" i="58"/>
  <c r="L82" i="58"/>
  <c r="N81" i="58"/>
  <c r="M81" i="58"/>
  <c r="L81" i="58"/>
  <c r="N80" i="58"/>
  <c r="M80" i="58"/>
  <c r="L80" i="58"/>
  <c r="N79" i="58"/>
  <c r="M79" i="58"/>
  <c r="L79" i="58"/>
  <c r="N78" i="58"/>
  <c r="M78" i="58"/>
  <c r="L78" i="58"/>
  <c r="N77" i="58"/>
  <c r="M77" i="58"/>
  <c r="L77" i="58"/>
  <c r="N76" i="58"/>
  <c r="M76" i="58"/>
  <c r="L76" i="58"/>
  <c r="N75" i="58"/>
  <c r="M75" i="58"/>
  <c r="L75" i="58"/>
  <c r="N73" i="58"/>
  <c r="M73" i="58"/>
  <c r="L73" i="58"/>
  <c r="N72" i="58"/>
  <c r="M72" i="58"/>
  <c r="L72" i="58"/>
  <c r="N71" i="58"/>
  <c r="M71" i="58"/>
  <c r="L71" i="58"/>
  <c r="N70" i="58"/>
  <c r="M70" i="58"/>
  <c r="L70" i="58"/>
  <c r="N69" i="58"/>
  <c r="M69" i="58"/>
  <c r="L69" i="58"/>
  <c r="N68" i="58"/>
  <c r="M68" i="58"/>
  <c r="L68" i="58"/>
  <c r="N67" i="58"/>
  <c r="M67" i="58"/>
  <c r="L67" i="58"/>
  <c r="N66" i="58"/>
  <c r="M66" i="58"/>
  <c r="L66" i="58"/>
  <c r="N65" i="58"/>
  <c r="M65" i="58"/>
  <c r="L65" i="58"/>
  <c r="N64" i="58"/>
  <c r="M64" i="58"/>
  <c r="L64" i="58"/>
  <c r="N63" i="58"/>
  <c r="M63" i="58"/>
  <c r="L63" i="58"/>
  <c r="N62" i="58"/>
  <c r="M62" i="58"/>
  <c r="L62" i="58"/>
  <c r="N61" i="58"/>
  <c r="M61" i="58"/>
  <c r="L61" i="58"/>
  <c r="N59" i="58"/>
  <c r="M59" i="58"/>
  <c r="L59" i="58"/>
  <c r="N58" i="58"/>
  <c r="M58" i="58"/>
  <c r="L58" i="58"/>
  <c r="N57" i="58"/>
  <c r="M57" i="58"/>
  <c r="L57" i="58"/>
  <c r="N56" i="58"/>
  <c r="M56" i="58"/>
  <c r="L56" i="58"/>
  <c r="N55" i="58"/>
  <c r="M55" i="58"/>
  <c r="L55" i="58"/>
  <c r="N54" i="58"/>
  <c r="M54" i="58"/>
  <c r="L54" i="58"/>
  <c r="N53" i="58"/>
  <c r="M53" i="58"/>
  <c r="L53" i="58"/>
  <c r="N52" i="58"/>
  <c r="M52" i="58"/>
  <c r="L52" i="58"/>
  <c r="N51" i="58"/>
  <c r="M51" i="58"/>
  <c r="L51" i="58"/>
  <c r="N50" i="58"/>
  <c r="M50" i="58"/>
  <c r="L50" i="58"/>
  <c r="N49" i="58"/>
  <c r="M49" i="58"/>
  <c r="L49" i="58"/>
  <c r="N48" i="58"/>
  <c r="M48" i="58"/>
  <c r="L48" i="58"/>
  <c r="N47" i="58"/>
  <c r="M47" i="58"/>
  <c r="L47" i="58"/>
  <c r="N44" i="58"/>
  <c r="M44" i="58"/>
  <c r="L44" i="58"/>
  <c r="N43" i="58"/>
  <c r="M43" i="58"/>
  <c r="L43" i="58"/>
  <c r="N42" i="58"/>
  <c r="M42" i="58"/>
  <c r="L42" i="58"/>
  <c r="N41" i="58"/>
  <c r="M41" i="58"/>
  <c r="L41" i="58"/>
  <c r="N40" i="58"/>
  <c r="M40" i="58"/>
  <c r="L40" i="58"/>
  <c r="N39" i="58"/>
  <c r="M39" i="58"/>
  <c r="L39" i="58"/>
  <c r="N38" i="58"/>
  <c r="M38" i="58"/>
  <c r="L38" i="58"/>
  <c r="N37" i="58"/>
  <c r="M37" i="58"/>
  <c r="L37" i="58"/>
  <c r="N36" i="58"/>
  <c r="M36" i="58"/>
  <c r="L36" i="58"/>
  <c r="N35" i="58"/>
  <c r="M35" i="58"/>
  <c r="L35" i="58"/>
  <c r="N34" i="58"/>
  <c r="M34" i="58"/>
  <c r="L34" i="58"/>
  <c r="N33" i="58"/>
  <c r="M33" i="58"/>
  <c r="L33" i="58"/>
  <c r="N32" i="58"/>
  <c r="M32" i="58"/>
  <c r="L32" i="58"/>
  <c r="N30" i="58"/>
  <c r="M30" i="58"/>
  <c r="L30" i="58"/>
  <c r="N29" i="58"/>
  <c r="M29" i="58"/>
  <c r="L29" i="58"/>
  <c r="N28" i="58"/>
  <c r="M28" i="58"/>
  <c r="L28" i="58"/>
  <c r="N27" i="58"/>
  <c r="M27" i="58"/>
  <c r="L27" i="58"/>
  <c r="N26" i="58"/>
  <c r="M26" i="58"/>
  <c r="L26" i="58"/>
  <c r="N25" i="58"/>
  <c r="M25" i="58"/>
  <c r="L25" i="58"/>
  <c r="N24" i="58"/>
  <c r="M24" i="58"/>
  <c r="L24" i="58"/>
  <c r="N23" i="58"/>
  <c r="M23" i="58"/>
  <c r="L23" i="58"/>
  <c r="N22" i="58"/>
  <c r="M22" i="58"/>
  <c r="L22" i="58"/>
  <c r="N21" i="58"/>
  <c r="M21" i="58"/>
  <c r="L21" i="58"/>
  <c r="N20" i="58"/>
  <c r="M20" i="58"/>
  <c r="L20" i="58"/>
  <c r="N19" i="58"/>
  <c r="M19" i="58"/>
  <c r="L19" i="58"/>
  <c r="N18" i="58"/>
  <c r="M18" i="58"/>
  <c r="L18" i="58"/>
  <c r="N16" i="58"/>
  <c r="M16" i="58"/>
  <c r="L16" i="58"/>
  <c r="N15" i="58"/>
  <c r="M15" i="58"/>
  <c r="L15" i="58"/>
  <c r="N14" i="58"/>
  <c r="M14" i="58"/>
  <c r="L14" i="58"/>
  <c r="N13" i="58"/>
  <c r="M13" i="58"/>
  <c r="L13" i="58"/>
  <c r="N12" i="58"/>
  <c r="M12" i="58"/>
  <c r="L12" i="58"/>
  <c r="N11" i="58"/>
  <c r="M11" i="58"/>
  <c r="L11" i="58"/>
  <c r="N10" i="58"/>
  <c r="M10" i="58"/>
  <c r="L10" i="58"/>
  <c r="N9" i="58"/>
  <c r="M9" i="58"/>
  <c r="L9" i="58"/>
  <c r="N8" i="58"/>
  <c r="M8" i="58"/>
  <c r="L8" i="58"/>
  <c r="N7" i="58"/>
  <c r="M7" i="58"/>
  <c r="L7" i="58"/>
  <c r="N6" i="58"/>
  <c r="M6" i="58"/>
  <c r="L6" i="58"/>
  <c r="N5" i="58"/>
  <c r="M5" i="58"/>
  <c r="L5" i="58"/>
  <c r="N4" i="58"/>
  <c r="M4" i="58"/>
  <c r="L4" i="58"/>
  <c r="T158" i="57"/>
  <c r="S158" i="57"/>
  <c r="R158" i="57"/>
  <c r="Q158" i="57"/>
  <c r="T157" i="57"/>
  <c r="S157" i="57"/>
  <c r="R157" i="57"/>
  <c r="P157" i="57" s="1"/>
  <c r="Q157" i="57"/>
  <c r="T156" i="57"/>
  <c r="S156" i="57"/>
  <c r="R156" i="57"/>
  <c r="T155" i="57"/>
  <c r="Q155" i="57"/>
  <c r="T154" i="57"/>
  <c r="S154" i="57"/>
  <c r="R154" i="57"/>
  <c r="Q154" i="57"/>
  <c r="T153" i="57"/>
  <c r="S153" i="57"/>
  <c r="R153" i="57"/>
  <c r="T152" i="57"/>
  <c r="Q152" i="57"/>
  <c r="T151" i="57"/>
  <c r="S151" i="57"/>
  <c r="R151" i="57"/>
  <c r="Q151" i="57"/>
  <c r="O151" i="57" s="1"/>
  <c r="T150" i="57"/>
  <c r="S150" i="57"/>
  <c r="R150" i="57"/>
  <c r="T149" i="57"/>
  <c r="Q149" i="57"/>
  <c r="T148" i="57"/>
  <c r="S148" i="57"/>
  <c r="R148" i="57"/>
  <c r="Q148" i="57"/>
  <c r="T147" i="57"/>
  <c r="R147" i="57"/>
  <c r="T144" i="57"/>
  <c r="S144" i="57"/>
  <c r="R144" i="57"/>
  <c r="Q144" i="57"/>
  <c r="I144" i="57"/>
  <c r="D144" i="57"/>
  <c r="T143" i="57"/>
  <c r="S143" i="57"/>
  <c r="R143" i="57"/>
  <c r="P143" i="57" s="1"/>
  <c r="Q143" i="57"/>
  <c r="I143" i="57"/>
  <c r="D143" i="57"/>
  <c r="T142" i="57"/>
  <c r="S142" i="57"/>
  <c r="R142" i="57"/>
  <c r="Q142" i="57"/>
  <c r="I142" i="57"/>
  <c r="D142" i="57"/>
  <c r="T141" i="57"/>
  <c r="S141" i="57"/>
  <c r="R141" i="57"/>
  <c r="Q141" i="57"/>
  <c r="O141" i="57"/>
  <c r="N141" i="57"/>
  <c r="I141" i="57"/>
  <c r="D141" i="57"/>
  <c r="T140" i="57"/>
  <c r="S140" i="57"/>
  <c r="R140" i="57"/>
  <c r="Q140" i="57"/>
  <c r="I140" i="57"/>
  <c r="D140" i="57"/>
  <c r="T139" i="57"/>
  <c r="S139" i="57"/>
  <c r="R139" i="57"/>
  <c r="P139" i="57" s="1"/>
  <c r="Q139" i="57"/>
  <c r="O139" i="57" s="1"/>
  <c r="I139" i="57"/>
  <c r="D139" i="57"/>
  <c r="T138" i="57"/>
  <c r="S138" i="57"/>
  <c r="R138" i="57"/>
  <c r="Q138" i="57"/>
  <c r="I138" i="57"/>
  <c r="D138" i="57"/>
  <c r="T137" i="57"/>
  <c r="S137" i="57"/>
  <c r="R137" i="57"/>
  <c r="Q137" i="57"/>
  <c r="O137" i="57" s="1"/>
  <c r="P137" i="57"/>
  <c r="I137" i="57"/>
  <c r="D137" i="57"/>
  <c r="T136" i="57"/>
  <c r="S136" i="57"/>
  <c r="R136" i="57"/>
  <c r="P136" i="57" s="1"/>
  <c r="Q136" i="57"/>
  <c r="I136" i="57"/>
  <c r="D136" i="57"/>
  <c r="T135" i="57"/>
  <c r="S135" i="57"/>
  <c r="R135" i="57"/>
  <c r="Q135" i="57"/>
  <c r="I135" i="57"/>
  <c r="D135" i="57"/>
  <c r="T134" i="57"/>
  <c r="S134" i="57"/>
  <c r="R134" i="57"/>
  <c r="P134" i="57" s="1"/>
  <c r="Q134" i="57"/>
  <c r="I134" i="57"/>
  <c r="D134" i="57"/>
  <c r="T133" i="57"/>
  <c r="S133" i="57"/>
  <c r="R133" i="57"/>
  <c r="P133" i="57" s="1"/>
  <c r="Q133" i="57"/>
  <c r="N133" i="57" s="1"/>
  <c r="I133" i="57"/>
  <c r="D133" i="57"/>
  <c r="M132" i="57"/>
  <c r="L132" i="57"/>
  <c r="K132" i="57"/>
  <c r="J132" i="57"/>
  <c r="H132" i="57"/>
  <c r="G132" i="57"/>
  <c r="F132" i="57"/>
  <c r="E132" i="57"/>
  <c r="T130" i="57"/>
  <c r="S130" i="57"/>
  <c r="R130" i="57"/>
  <c r="Q130" i="57"/>
  <c r="I130" i="57"/>
  <c r="D130" i="57"/>
  <c r="T129" i="57"/>
  <c r="S129" i="57"/>
  <c r="R129" i="57"/>
  <c r="P129" i="57" s="1"/>
  <c r="Q129" i="57"/>
  <c r="N129" i="57" s="1"/>
  <c r="I129" i="57"/>
  <c r="D129" i="57"/>
  <c r="T128" i="57"/>
  <c r="S128" i="57"/>
  <c r="R128" i="57"/>
  <c r="Q128" i="57"/>
  <c r="I128" i="57"/>
  <c r="D128" i="57"/>
  <c r="T127" i="57"/>
  <c r="S127" i="57"/>
  <c r="R127" i="57"/>
  <c r="Q127" i="57"/>
  <c r="I127" i="57"/>
  <c r="D127" i="57"/>
  <c r="T126" i="57"/>
  <c r="S126" i="57"/>
  <c r="R126" i="57"/>
  <c r="Q126" i="57"/>
  <c r="I126" i="57"/>
  <c r="D126" i="57"/>
  <c r="T125" i="57"/>
  <c r="S125" i="57"/>
  <c r="R125" i="57"/>
  <c r="Q125" i="57"/>
  <c r="I125" i="57"/>
  <c r="D125" i="57"/>
  <c r="T124" i="57"/>
  <c r="S124" i="57"/>
  <c r="R124" i="57"/>
  <c r="Q124" i="57"/>
  <c r="I124" i="57"/>
  <c r="D124" i="57"/>
  <c r="T123" i="57"/>
  <c r="S123" i="57"/>
  <c r="R123" i="57"/>
  <c r="Q123" i="57"/>
  <c r="O123" i="57" s="1"/>
  <c r="I123" i="57"/>
  <c r="D123" i="57"/>
  <c r="T122" i="57"/>
  <c r="P122" i="57" s="1"/>
  <c r="S122" i="57"/>
  <c r="R122" i="57"/>
  <c r="Q122" i="57"/>
  <c r="I122" i="57"/>
  <c r="D122" i="57"/>
  <c r="T121" i="57"/>
  <c r="S121" i="57"/>
  <c r="R121" i="57"/>
  <c r="P121" i="57" s="1"/>
  <c r="Q121" i="57"/>
  <c r="O121" i="57" s="1"/>
  <c r="I121" i="57"/>
  <c r="D121" i="57"/>
  <c r="T120" i="57"/>
  <c r="P120" i="57" s="1"/>
  <c r="S120" i="57"/>
  <c r="R120" i="57"/>
  <c r="Q120" i="57"/>
  <c r="I120" i="57"/>
  <c r="D120" i="57"/>
  <c r="T119" i="57"/>
  <c r="S119" i="57"/>
  <c r="R119" i="57"/>
  <c r="Q119" i="57"/>
  <c r="O119" i="57" s="1"/>
  <c r="I119" i="57"/>
  <c r="D119" i="57"/>
  <c r="M118" i="57"/>
  <c r="L118" i="57"/>
  <c r="K118" i="57"/>
  <c r="J118" i="57"/>
  <c r="H118" i="57"/>
  <c r="G118" i="57"/>
  <c r="F118" i="57"/>
  <c r="E118" i="57"/>
  <c r="N117" i="57"/>
  <c r="T116" i="57"/>
  <c r="S116" i="57"/>
  <c r="R116" i="57"/>
  <c r="Q116" i="57"/>
  <c r="I116" i="57"/>
  <c r="D116" i="57"/>
  <c r="T115" i="57"/>
  <c r="S115" i="57"/>
  <c r="R115" i="57"/>
  <c r="Q115" i="57"/>
  <c r="I115" i="57"/>
  <c r="D115" i="57"/>
  <c r="T114" i="57"/>
  <c r="S114" i="57"/>
  <c r="R114" i="57"/>
  <c r="Q114" i="57"/>
  <c r="I114" i="57"/>
  <c r="D114" i="57"/>
  <c r="T113" i="57"/>
  <c r="S113" i="57"/>
  <c r="R113" i="57"/>
  <c r="P113" i="57" s="1"/>
  <c r="Q113" i="57"/>
  <c r="I113" i="57"/>
  <c r="D113" i="57"/>
  <c r="T112" i="57"/>
  <c r="S112" i="57"/>
  <c r="R112" i="57"/>
  <c r="Q112" i="57"/>
  <c r="I112" i="57"/>
  <c r="D112" i="57"/>
  <c r="T111" i="57"/>
  <c r="S111" i="57"/>
  <c r="R111" i="57"/>
  <c r="Q111" i="57"/>
  <c r="I111" i="57"/>
  <c r="D111" i="57"/>
  <c r="T110" i="57"/>
  <c r="S110" i="57"/>
  <c r="R110" i="57"/>
  <c r="P110" i="57" s="1"/>
  <c r="Q110" i="57"/>
  <c r="I110" i="57"/>
  <c r="D110" i="57"/>
  <c r="T109" i="57"/>
  <c r="S109" i="57"/>
  <c r="O109" i="57" s="1"/>
  <c r="R109" i="57"/>
  <c r="P109" i="57" s="1"/>
  <c r="Q109" i="57"/>
  <c r="I109" i="57"/>
  <c r="D109" i="57"/>
  <c r="T108" i="57"/>
  <c r="S108" i="57"/>
  <c r="R108" i="57"/>
  <c r="Q108" i="57"/>
  <c r="I108" i="57"/>
  <c r="D108" i="57"/>
  <c r="T107" i="57"/>
  <c r="S107" i="57"/>
  <c r="R107" i="57"/>
  <c r="Q107" i="57"/>
  <c r="I107" i="57"/>
  <c r="D107" i="57"/>
  <c r="T106" i="57"/>
  <c r="S106" i="57"/>
  <c r="R106" i="57"/>
  <c r="Q106" i="57"/>
  <c r="I106" i="57"/>
  <c r="D106" i="57"/>
  <c r="T105" i="57"/>
  <c r="S105" i="57"/>
  <c r="R105" i="57"/>
  <c r="Q105" i="57"/>
  <c r="P105" i="57"/>
  <c r="O105" i="57"/>
  <c r="N105" i="57"/>
  <c r="I105" i="57"/>
  <c r="D105" i="57"/>
  <c r="M104" i="57"/>
  <c r="L104" i="57"/>
  <c r="K104" i="57"/>
  <c r="J104" i="57"/>
  <c r="H104" i="57"/>
  <c r="G104" i="57"/>
  <c r="F104" i="57"/>
  <c r="E104" i="57"/>
  <c r="T102" i="57"/>
  <c r="S102" i="57"/>
  <c r="R102" i="57"/>
  <c r="P102" i="57" s="1"/>
  <c r="Q102" i="57"/>
  <c r="I102" i="57"/>
  <c r="D102" i="57"/>
  <c r="T101" i="57"/>
  <c r="S101" i="57"/>
  <c r="R101" i="57"/>
  <c r="Q101" i="57"/>
  <c r="O101" i="57" s="1"/>
  <c r="N101" i="57"/>
  <c r="I101" i="57"/>
  <c r="D101" i="57"/>
  <c r="T100" i="57"/>
  <c r="S100" i="57"/>
  <c r="R100" i="57"/>
  <c r="Q100" i="57"/>
  <c r="I100" i="57"/>
  <c r="D100" i="57"/>
  <c r="T99" i="57"/>
  <c r="S99" i="57"/>
  <c r="R99" i="57"/>
  <c r="P99" i="57" s="1"/>
  <c r="Q99" i="57"/>
  <c r="N99" i="57" s="1"/>
  <c r="I99" i="57"/>
  <c r="D99" i="57"/>
  <c r="T98" i="57"/>
  <c r="S98" i="57"/>
  <c r="R98" i="57"/>
  <c r="P98" i="57" s="1"/>
  <c r="Q98" i="57"/>
  <c r="I98" i="57"/>
  <c r="D98" i="57"/>
  <c r="T97" i="57"/>
  <c r="S97" i="57"/>
  <c r="R97" i="57"/>
  <c r="Q97" i="57"/>
  <c r="O97" i="57" s="1"/>
  <c r="I97" i="57"/>
  <c r="D97" i="57"/>
  <c r="T96" i="57"/>
  <c r="S96" i="57"/>
  <c r="R96" i="57"/>
  <c r="Q96" i="57"/>
  <c r="I96" i="57"/>
  <c r="D96" i="57"/>
  <c r="T95" i="57"/>
  <c r="S95" i="57"/>
  <c r="R95" i="57"/>
  <c r="Q95" i="57"/>
  <c r="N95" i="57" s="1"/>
  <c r="I95" i="57"/>
  <c r="D95" i="57"/>
  <c r="T94" i="57"/>
  <c r="S94" i="57"/>
  <c r="R94" i="57"/>
  <c r="Q94" i="57"/>
  <c r="I94" i="57"/>
  <c r="D94" i="57"/>
  <c r="T93" i="57"/>
  <c r="S93" i="57"/>
  <c r="R93" i="57"/>
  <c r="Q93" i="57"/>
  <c r="O93" i="57" s="1"/>
  <c r="I93" i="57"/>
  <c r="D93" i="57"/>
  <c r="T92" i="57"/>
  <c r="S92" i="57"/>
  <c r="R92" i="57"/>
  <c r="P92" i="57" s="1"/>
  <c r="Q92" i="57"/>
  <c r="I92" i="57"/>
  <c r="D92" i="57"/>
  <c r="T91" i="57"/>
  <c r="S91" i="57"/>
  <c r="R91" i="57"/>
  <c r="Q91" i="57"/>
  <c r="I91" i="57"/>
  <c r="D91" i="57"/>
  <c r="M90" i="57"/>
  <c r="L90" i="57"/>
  <c r="K90" i="57"/>
  <c r="J90" i="57"/>
  <c r="H90" i="57"/>
  <c r="G90" i="57"/>
  <c r="F90" i="57"/>
  <c r="E90" i="57"/>
  <c r="D90" i="57" s="1"/>
  <c r="T88" i="57"/>
  <c r="S88" i="57"/>
  <c r="R88" i="57"/>
  <c r="Q88" i="57"/>
  <c r="I88" i="57"/>
  <c r="D88" i="57"/>
  <c r="T87" i="57"/>
  <c r="S87" i="57"/>
  <c r="R87" i="57"/>
  <c r="P87" i="57" s="1"/>
  <c r="Q87" i="57"/>
  <c r="I87" i="57"/>
  <c r="D87" i="57"/>
  <c r="T86" i="57"/>
  <c r="S86" i="57"/>
  <c r="R86" i="57"/>
  <c r="Q86" i="57"/>
  <c r="I86" i="57"/>
  <c r="D86" i="57"/>
  <c r="T85" i="57"/>
  <c r="S85" i="57"/>
  <c r="R85" i="57"/>
  <c r="P85" i="57" s="1"/>
  <c r="Q85" i="57"/>
  <c r="I85" i="57"/>
  <c r="D85" i="57"/>
  <c r="T84" i="57"/>
  <c r="S84" i="57"/>
  <c r="R84" i="57"/>
  <c r="Q84" i="57"/>
  <c r="I84" i="57"/>
  <c r="D84" i="57"/>
  <c r="T83" i="57"/>
  <c r="S83" i="57"/>
  <c r="R83" i="57"/>
  <c r="P83" i="57" s="1"/>
  <c r="Q83" i="57"/>
  <c r="O83" i="57" s="1"/>
  <c r="I83" i="57"/>
  <c r="D83" i="57"/>
  <c r="T82" i="57"/>
  <c r="S82" i="57"/>
  <c r="R82" i="57"/>
  <c r="Q82" i="57"/>
  <c r="I82" i="57"/>
  <c r="D82" i="57"/>
  <c r="T81" i="57"/>
  <c r="S81" i="57"/>
  <c r="R81" i="57"/>
  <c r="Q81" i="57"/>
  <c r="I81" i="57"/>
  <c r="D81" i="57"/>
  <c r="T80" i="57"/>
  <c r="S80" i="57"/>
  <c r="R80" i="57"/>
  <c r="Q80" i="57"/>
  <c r="I80" i="57"/>
  <c r="D80" i="57"/>
  <c r="T79" i="57"/>
  <c r="S79" i="57"/>
  <c r="R79" i="57"/>
  <c r="Q79" i="57"/>
  <c r="I79" i="57"/>
  <c r="D79" i="57"/>
  <c r="T78" i="57"/>
  <c r="S78" i="57"/>
  <c r="O78" i="57" s="1"/>
  <c r="R78" i="57"/>
  <c r="Q78" i="57"/>
  <c r="I78" i="57"/>
  <c r="D78" i="57"/>
  <c r="T77" i="57"/>
  <c r="S77" i="57"/>
  <c r="R77" i="57"/>
  <c r="P77" i="57" s="1"/>
  <c r="Q77" i="57"/>
  <c r="I77" i="57"/>
  <c r="D77" i="57"/>
  <c r="M76" i="57"/>
  <c r="L76" i="57"/>
  <c r="K76" i="57"/>
  <c r="J76" i="57"/>
  <c r="H76" i="57"/>
  <c r="G76" i="57"/>
  <c r="F76" i="57"/>
  <c r="E76" i="57"/>
  <c r="D76" i="57"/>
  <c r="T74" i="57"/>
  <c r="S74" i="57"/>
  <c r="R74" i="57"/>
  <c r="Q74" i="57"/>
  <c r="I74" i="57"/>
  <c r="D74" i="57"/>
  <c r="T73" i="57"/>
  <c r="S73" i="57"/>
  <c r="R73" i="57"/>
  <c r="Q73" i="57"/>
  <c r="I73" i="57"/>
  <c r="D73" i="57"/>
  <c r="T72" i="57"/>
  <c r="S72" i="57"/>
  <c r="R72" i="57"/>
  <c r="P72" i="57" s="1"/>
  <c r="Q72" i="57"/>
  <c r="N72" i="57" s="1"/>
  <c r="I72" i="57"/>
  <c r="D72" i="57"/>
  <c r="T71" i="57"/>
  <c r="S71" i="57"/>
  <c r="R71" i="57"/>
  <c r="P71" i="57" s="1"/>
  <c r="Q71" i="57"/>
  <c r="I71" i="57"/>
  <c r="D71" i="57"/>
  <c r="T70" i="57"/>
  <c r="S70" i="57"/>
  <c r="R70" i="57"/>
  <c r="Q70" i="57"/>
  <c r="I70" i="57"/>
  <c r="D70" i="57"/>
  <c r="T69" i="57"/>
  <c r="S69" i="57"/>
  <c r="R69" i="57"/>
  <c r="P69" i="57" s="1"/>
  <c r="Q69" i="57"/>
  <c r="I69" i="57"/>
  <c r="D69" i="57"/>
  <c r="T68" i="57"/>
  <c r="S68" i="57"/>
  <c r="O68" i="57" s="1"/>
  <c r="R68" i="57"/>
  <c r="Q68" i="57"/>
  <c r="I68" i="57"/>
  <c r="D68" i="57"/>
  <c r="T67" i="57"/>
  <c r="S67" i="57"/>
  <c r="R67" i="57"/>
  <c r="P67" i="57" s="1"/>
  <c r="Q67" i="57"/>
  <c r="I67" i="57"/>
  <c r="D67" i="57"/>
  <c r="T66" i="57"/>
  <c r="P66" i="57" s="1"/>
  <c r="S66" i="57"/>
  <c r="R66" i="57"/>
  <c r="Q66" i="57"/>
  <c r="I66" i="57"/>
  <c r="D66" i="57"/>
  <c r="T65" i="57"/>
  <c r="S65" i="57"/>
  <c r="R65" i="57"/>
  <c r="Q65" i="57"/>
  <c r="I65" i="57"/>
  <c r="D65" i="57"/>
  <c r="T64" i="57"/>
  <c r="S64" i="57"/>
  <c r="R64" i="57"/>
  <c r="Q64" i="57"/>
  <c r="I64" i="57"/>
  <c r="D64" i="57"/>
  <c r="T63" i="57"/>
  <c r="S63" i="57"/>
  <c r="R63" i="57"/>
  <c r="Q63" i="57"/>
  <c r="I63" i="57"/>
  <c r="D63" i="57"/>
  <c r="M62" i="57"/>
  <c r="L62" i="57"/>
  <c r="K62" i="57"/>
  <c r="J62" i="57"/>
  <c r="H62" i="57"/>
  <c r="G62" i="57"/>
  <c r="F62" i="57"/>
  <c r="E62" i="57"/>
  <c r="D62" i="57" s="1"/>
  <c r="T60" i="57"/>
  <c r="S60" i="57"/>
  <c r="R60" i="57"/>
  <c r="Q60" i="57"/>
  <c r="O60" i="57" s="1"/>
  <c r="I60" i="57"/>
  <c r="D60" i="57"/>
  <c r="T59" i="57"/>
  <c r="P59" i="57" s="1"/>
  <c r="S59" i="57"/>
  <c r="R59" i="57"/>
  <c r="Q59" i="57"/>
  <c r="I59" i="57"/>
  <c r="D59" i="57"/>
  <c r="T58" i="57"/>
  <c r="S58" i="57"/>
  <c r="R58" i="57"/>
  <c r="Q58" i="57"/>
  <c r="I58" i="57"/>
  <c r="D58" i="57"/>
  <c r="T57" i="57"/>
  <c r="S57" i="57"/>
  <c r="R57" i="57"/>
  <c r="P57" i="57" s="1"/>
  <c r="Q57" i="57"/>
  <c r="O57" i="57" s="1"/>
  <c r="I57" i="57"/>
  <c r="D57" i="57"/>
  <c r="T56" i="57"/>
  <c r="S56" i="57"/>
  <c r="R56" i="57"/>
  <c r="Q56" i="57"/>
  <c r="I56" i="57"/>
  <c r="D56" i="57"/>
  <c r="T55" i="57"/>
  <c r="S55" i="57"/>
  <c r="R55" i="57"/>
  <c r="P55" i="57" s="1"/>
  <c r="Q55" i="57"/>
  <c r="I55" i="57"/>
  <c r="D55" i="57"/>
  <c r="T54" i="57"/>
  <c r="S54" i="57"/>
  <c r="R54" i="57"/>
  <c r="Q54" i="57"/>
  <c r="I54" i="57"/>
  <c r="D54" i="57"/>
  <c r="T53" i="57"/>
  <c r="S53" i="57"/>
  <c r="R53" i="57"/>
  <c r="Q53" i="57"/>
  <c r="O53" i="57" s="1"/>
  <c r="I53" i="57"/>
  <c r="D53" i="57"/>
  <c r="T52" i="57"/>
  <c r="S52" i="57"/>
  <c r="R52" i="57"/>
  <c r="Q52" i="57"/>
  <c r="O52" i="57" s="1"/>
  <c r="I52" i="57"/>
  <c r="D52" i="57"/>
  <c r="T51" i="57"/>
  <c r="S51" i="57"/>
  <c r="R51" i="57"/>
  <c r="P51" i="57" s="1"/>
  <c r="Q51" i="57"/>
  <c r="N51" i="57" s="1"/>
  <c r="I51" i="57"/>
  <c r="D51" i="57"/>
  <c r="T50" i="57"/>
  <c r="S50" i="57"/>
  <c r="R50" i="57"/>
  <c r="Q50" i="57"/>
  <c r="I50" i="57"/>
  <c r="D50" i="57"/>
  <c r="T49" i="57"/>
  <c r="S49" i="57"/>
  <c r="R49" i="57"/>
  <c r="P49" i="57" s="1"/>
  <c r="Q49" i="57"/>
  <c r="I49" i="57"/>
  <c r="D49" i="57"/>
  <c r="M48" i="57"/>
  <c r="L48" i="57"/>
  <c r="K48" i="57"/>
  <c r="J48" i="57"/>
  <c r="H48" i="57"/>
  <c r="G48" i="57"/>
  <c r="F48" i="57"/>
  <c r="E48" i="57"/>
  <c r="T46" i="57"/>
  <c r="S46" i="57"/>
  <c r="R46" i="57"/>
  <c r="Q46" i="57"/>
  <c r="I46" i="57"/>
  <c r="D46" i="57"/>
  <c r="T45" i="57"/>
  <c r="S45" i="57"/>
  <c r="R45" i="57"/>
  <c r="Q45" i="57"/>
  <c r="N45" i="57" s="1"/>
  <c r="I45" i="57"/>
  <c r="D45" i="57"/>
  <c r="T44" i="57"/>
  <c r="S44" i="57"/>
  <c r="R44" i="57"/>
  <c r="Q44" i="57"/>
  <c r="I44" i="57"/>
  <c r="D44" i="57"/>
  <c r="T43" i="57"/>
  <c r="S43" i="57"/>
  <c r="R43" i="57"/>
  <c r="Q43" i="57"/>
  <c r="O43" i="57" s="1"/>
  <c r="I43" i="57"/>
  <c r="D43" i="57"/>
  <c r="T42" i="57"/>
  <c r="S42" i="57"/>
  <c r="R42" i="57"/>
  <c r="Q42" i="57"/>
  <c r="I42" i="57"/>
  <c r="D42" i="57"/>
  <c r="T41" i="57"/>
  <c r="S41" i="57"/>
  <c r="R41" i="57"/>
  <c r="Q41" i="57"/>
  <c r="O41" i="57" s="1"/>
  <c r="I41" i="57"/>
  <c r="D41" i="57"/>
  <c r="T40" i="57"/>
  <c r="S40" i="57"/>
  <c r="R40" i="57"/>
  <c r="Q40" i="57"/>
  <c r="I40" i="57"/>
  <c r="D40" i="57"/>
  <c r="T39" i="57"/>
  <c r="S39" i="57"/>
  <c r="R39" i="57"/>
  <c r="P39" i="57" s="1"/>
  <c r="Q39" i="57"/>
  <c r="O39" i="57" s="1"/>
  <c r="I39" i="57"/>
  <c r="D39" i="57"/>
  <c r="T38" i="57"/>
  <c r="S38" i="57"/>
  <c r="R38" i="57"/>
  <c r="Q38" i="57"/>
  <c r="I38" i="57"/>
  <c r="D38" i="57"/>
  <c r="T37" i="57"/>
  <c r="S37" i="57"/>
  <c r="R37" i="57"/>
  <c r="Q37" i="57"/>
  <c r="O37" i="57" s="1"/>
  <c r="I37" i="57"/>
  <c r="D37" i="57"/>
  <c r="T36" i="57"/>
  <c r="S36" i="57"/>
  <c r="R36" i="57"/>
  <c r="Q36" i="57"/>
  <c r="I36" i="57"/>
  <c r="D36" i="57"/>
  <c r="T35" i="57"/>
  <c r="S35" i="57"/>
  <c r="R35" i="57"/>
  <c r="Q35" i="57"/>
  <c r="O35" i="57" s="1"/>
  <c r="I35" i="57"/>
  <c r="D35" i="57"/>
  <c r="M34" i="57"/>
  <c r="L34" i="57"/>
  <c r="K34" i="57"/>
  <c r="J34" i="57"/>
  <c r="H34" i="57"/>
  <c r="G34" i="57"/>
  <c r="F34" i="57"/>
  <c r="E34" i="57"/>
  <c r="T32" i="57"/>
  <c r="S32" i="57"/>
  <c r="R32" i="57"/>
  <c r="P32" i="57" s="1"/>
  <c r="Q32" i="57"/>
  <c r="I32" i="57"/>
  <c r="D32" i="57"/>
  <c r="T31" i="57"/>
  <c r="S31" i="57"/>
  <c r="R31" i="57"/>
  <c r="Q31" i="57"/>
  <c r="I31" i="57"/>
  <c r="D31" i="57"/>
  <c r="T30" i="57"/>
  <c r="S30" i="57"/>
  <c r="R30" i="57"/>
  <c r="Q30" i="57"/>
  <c r="O30" i="57" s="1"/>
  <c r="I30" i="57"/>
  <c r="D30" i="57"/>
  <c r="T29" i="57"/>
  <c r="S29" i="57"/>
  <c r="R29" i="57"/>
  <c r="Q29" i="57"/>
  <c r="O29" i="57"/>
  <c r="I29" i="57"/>
  <c r="D29" i="57"/>
  <c r="T28" i="57"/>
  <c r="S28" i="57"/>
  <c r="R28" i="57"/>
  <c r="P28" i="57" s="1"/>
  <c r="Q28" i="57"/>
  <c r="I28" i="57"/>
  <c r="D28" i="57"/>
  <c r="T27" i="57"/>
  <c r="S27" i="57"/>
  <c r="R27" i="57"/>
  <c r="Q27" i="57"/>
  <c r="O27" i="57" s="1"/>
  <c r="I27" i="57"/>
  <c r="D27" i="57"/>
  <c r="T26" i="57"/>
  <c r="S26" i="57"/>
  <c r="R26" i="57"/>
  <c r="Q26" i="57"/>
  <c r="I26" i="57"/>
  <c r="D26" i="57"/>
  <c r="T25" i="57"/>
  <c r="S25" i="57"/>
  <c r="R25" i="57"/>
  <c r="Q25" i="57"/>
  <c r="I25" i="57"/>
  <c r="D25" i="57"/>
  <c r="T24" i="57"/>
  <c r="S24" i="57"/>
  <c r="R24" i="57"/>
  <c r="P24" i="57" s="1"/>
  <c r="Q24" i="57"/>
  <c r="I24" i="57"/>
  <c r="D24" i="57"/>
  <c r="T23" i="57"/>
  <c r="S23" i="57"/>
  <c r="R23" i="57"/>
  <c r="Q23" i="57"/>
  <c r="O23" i="57" s="1"/>
  <c r="I23" i="57"/>
  <c r="D23" i="57"/>
  <c r="T22" i="57"/>
  <c r="S22" i="57"/>
  <c r="R22" i="57"/>
  <c r="Q22" i="57"/>
  <c r="O22" i="57" s="1"/>
  <c r="I22" i="57"/>
  <c r="D22" i="57"/>
  <c r="T21" i="57"/>
  <c r="S21" i="57"/>
  <c r="R21" i="57"/>
  <c r="Q21" i="57"/>
  <c r="I21" i="57"/>
  <c r="D21" i="57"/>
  <c r="M20" i="57"/>
  <c r="L20" i="57"/>
  <c r="K20" i="57"/>
  <c r="J20" i="57"/>
  <c r="H20" i="57"/>
  <c r="G20" i="57"/>
  <c r="F20" i="57"/>
  <c r="E20" i="57"/>
  <c r="D20" i="57" s="1"/>
  <c r="T18" i="57"/>
  <c r="S18" i="57"/>
  <c r="R18" i="57"/>
  <c r="Q18" i="57"/>
  <c r="I18" i="57"/>
  <c r="D18" i="57"/>
  <c r="T17" i="57"/>
  <c r="S17" i="57"/>
  <c r="R17" i="57"/>
  <c r="P17" i="57" s="1"/>
  <c r="Q17" i="57"/>
  <c r="N17" i="57" s="1"/>
  <c r="I17" i="57"/>
  <c r="D17" i="57"/>
  <c r="T16" i="57"/>
  <c r="S16" i="57"/>
  <c r="R16" i="57"/>
  <c r="P16" i="57" s="1"/>
  <c r="Q16" i="57"/>
  <c r="I16" i="57"/>
  <c r="D16" i="57"/>
  <c r="T15" i="57"/>
  <c r="S15" i="57"/>
  <c r="R15" i="57"/>
  <c r="Q15" i="57"/>
  <c r="I15" i="57"/>
  <c r="D15" i="57"/>
  <c r="T14" i="57"/>
  <c r="S14" i="57"/>
  <c r="R14" i="57"/>
  <c r="Q14" i="57"/>
  <c r="I14" i="57"/>
  <c r="D14" i="57"/>
  <c r="T13" i="57"/>
  <c r="S13" i="57"/>
  <c r="R13" i="57"/>
  <c r="Q13" i="57"/>
  <c r="O13" i="57" s="1"/>
  <c r="I13" i="57"/>
  <c r="D13" i="57"/>
  <c r="T12" i="57"/>
  <c r="S12" i="57"/>
  <c r="R12" i="57"/>
  <c r="P12" i="57" s="1"/>
  <c r="Q12" i="57"/>
  <c r="I12" i="57"/>
  <c r="D12" i="57"/>
  <c r="T11" i="57"/>
  <c r="S11" i="57"/>
  <c r="R11" i="57"/>
  <c r="Q11" i="57"/>
  <c r="N11" i="57" s="1"/>
  <c r="I11" i="57"/>
  <c r="D11" i="57"/>
  <c r="T10" i="57"/>
  <c r="S10" i="57"/>
  <c r="R10" i="57"/>
  <c r="Q10" i="57"/>
  <c r="I10" i="57"/>
  <c r="D10" i="57"/>
  <c r="T9" i="57"/>
  <c r="S9" i="57"/>
  <c r="R9" i="57"/>
  <c r="Q9" i="57"/>
  <c r="I9" i="57"/>
  <c r="D9" i="57"/>
  <c r="T8" i="57"/>
  <c r="S8" i="57"/>
  <c r="R8" i="57"/>
  <c r="Q8" i="57"/>
  <c r="I8" i="57"/>
  <c r="D8" i="57"/>
  <c r="T7" i="57"/>
  <c r="S7" i="57"/>
  <c r="R7" i="57"/>
  <c r="Q7" i="57"/>
  <c r="I7" i="57"/>
  <c r="D7" i="57"/>
  <c r="M6" i="57"/>
  <c r="L6" i="57"/>
  <c r="K6" i="57"/>
  <c r="J6" i="57"/>
  <c r="I6" i="57" s="1"/>
  <c r="H6" i="57"/>
  <c r="G6" i="57"/>
  <c r="F6" i="57"/>
  <c r="E6" i="57"/>
  <c r="T158" i="56"/>
  <c r="P158" i="56" s="1"/>
  <c r="S158" i="56"/>
  <c r="R158" i="56"/>
  <c r="Q158" i="56"/>
  <c r="O158" i="56"/>
  <c r="I158" i="56"/>
  <c r="D158" i="56"/>
  <c r="T157" i="56"/>
  <c r="S157" i="56"/>
  <c r="R157" i="56"/>
  <c r="Q157" i="56"/>
  <c r="I157" i="56"/>
  <c r="D157" i="56"/>
  <c r="T156" i="56"/>
  <c r="S156" i="56"/>
  <c r="R156" i="56"/>
  <c r="Q156" i="56"/>
  <c r="I156" i="56"/>
  <c r="D156" i="56"/>
  <c r="T155" i="56"/>
  <c r="S155" i="56"/>
  <c r="R155" i="56"/>
  <c r="Q155" i="56"/>
  <c r="I155" i="56"/>
  <c r="D155" i="56"/>
  <c r="T154" i="56"/>
  <c r="S154" i="56"/>
  <c r="R154" i="56"/>
  <c r="Q154" i="56"/>
  <c r="O154" i="56" s="1"/>
  <c r="I154" i="56"/>
  <c r="D154" i="56"/>
  <c r="T153" i="56"/>
  <c r="S153" i="56"/>
  <c r="R153" i="56"/>
  <c r="Q153" i="56"/>
  <c r="I153" i="56"/>
  <c r="D153" i="56"/>
  <c r="T152" i="56"/>
  <c r="S152" i="56"/>
  <c r="R152" i="56"/>
  <c r="P152" i="56" s="1"/>
  <c r="Q152" i="56"/>
  <c r="I152" i="56"/>
  <c r="D152" i="56"/>
  <c r="T151" i="56"/>
  <c r="S151" i="56"/>
  <c r="R151" i="56"/>
  <c r="Q151" i="56"/>
  <c r="I151" i="56"/>
  <c r="D151" i="56"/>
  <c r="T150" i="56"/>
  <c r="S150" i="56"/>
  <c r="R150" i="56"/>
  <c r="Q150" i="56"/>
  <c r="O150" i="56" s="1"/>
  <c r="I150" i="56"/>
  <c r="D150" i="56"/>
  <c r="T149" i="56"/>
  <c r="S149" i="56"/>
  <c r="R149" i="56"/>
  <c r="Q149" i="56"/>
  <c r="I149" i="56"/>
  <c r="D149" i="56"/>
  <c r="T148" i="56"/>
  <c r="S148" i="56"/>
  <c r="R148" i="56"/>
  <c r="P148" i="56" s="1"/>
  <c r="Q148" i="56"/>
  <c r="I148" i="56"/>
  <c r="D148" i="56"/>
  <c r="T147" i="56"/>
  <c r="S147" i="56"/>
  <c r="R147" i="56"/>
  <c r="Q147" i="56"/>
  <c r="I147" i="56"/>
  <c r="D147" i="56"/>
  <c r="M146" i="56"/>
  <c r="L146" i="56"/>
  <c r="K146" i="56"/>
  <c r="J146" i="56"/>
  <c r="H146" i="56"/>
  <c r="T146" i="56" s="1"/>
  <c r="G146" i="56"/>
  <c r="S146" i="56" s="1"/>
  <c r="F146" i="56"/>
  <c r="E146" i="56"/>
  <c r="T144" i="56"/>
  <c r="S144" i="56"/>
  <c r="O144" i="56" s="1"/>
  <c r="R144" i="56"/>
  <c r="P144" i="56" s="1"/>
  <c r="Q144" i="56"/>
  <c r="I144" i="56"/>
  <c r="D144" i="56"/>
  <c r="T143" i="56"/>
  <c r="S143" i="56"/>
  <c r="R143" i="56"/>
  <c r="Q143" i="56"/>
  <c r="I143" i="56"/>
  <c r="D143" i="56"/>
  <c r="T142" i="56"/>
  <c r="S142" i="56"/>
  <c r="R142" i="56"/>
  <c r="Q142" i="56"/>
  <c r="N142" i="56" s="1"/>
  <c r="I142" i="56"/>
  <c r="D142" i="56"/>
  <c r="T141" i="56"/>
  <c r="S141" i="56"/>
  <c r="R141" i="56"/>
  <c r="Q141" i="56"/>
  <c r="I141" i="56"/>
  <c r="D141" i="56"/>
  <c r="T140" i="56"/>
  <c r="S140" i="56"/>
  <c r="R140" i="56"/>
  <c r="Q140" i="56"/>
  <c r="O140" i="56" s="1"/>
  <c r="P140" i="56"/>
  <c r="I140" i="56"/>
  <c r="D140" i="56"/>
  <c r="T139" i="56"/>
  <c r="S139" i="56"/>
  <c r="R139" i="56"/>
  <c r="Q139" i="56"/>
  <c r="I139" i="56"/>
  <c r="D139" i="56"/>
  <c r="T138" i="56"/>
  <c r="S138" i="56"/>
  <c r="R138" i="56"/>
  <c r="P138" i="56" s="1"/>
  <c r="Q138" i="56"/>
  <c r="I138" i="56"/>
  <c r="D138" i="56"/>
  <c r="T137" i="56"/>
  <c r="S137" i="56"/>
  <c r="R137" i="56"/>
  <c r="Q137" i="56"/>
  <c r="I137" i="56"/>
  <c r="D137" i="56"/>
  <c r="T136" i="56"/>
  <c r="S136" i="56"/>
  <c r="R136" i="56"/>
  <c r="Q136" i="56"/>
  <c r="O136" i="56"/>
  <c r="I136" i="56"/>
  <c r="D136" i="56"/>
  <c r="T135" i="56"/>
  <c r="S135" i="56"/>
  <c r="R135" i="56"/>
  <c r="Q135" i="56"/>
  <c r="I135" i="56"/>
  <c r="D135" i="56"/>
  <c r="T134" i="56"/>
  <c r="S134" i="56"/>
  <c r="R134" i="56"/>
  <c r="P134" i="56" s="1"/>
  <c r="Q134" i="56"/>
  <c r="I134" i="56"/>
  <c r="D134" i="56"/>
  <c r="T133" i="56"/>
  <c r="S133" i="56"/>
  <c r="R133" i="56"/>
  <c r="P133" i="56" s="1"/>
  <c r="Q133" i="56"/>
  <c r="I133" i="56"/>
  <c r="D133" i="56"/>
  <c r="M132" i="56"/>
  <c r="L132" i="56"/>
  <c r="K132" i="56"/>
  <c r="J132" i="56"/>
  <c r="H132" i="56"/>
  <c r="G132" i="56"/>
  <c r="F132" i="56"/>
  <c r="E132" i="56"/>
  <c r="T130" i="56"/>
  <c r="S130" i="56"/>
  <c r="R130" i="56"/>
  <c r="P130" i="56" s="1"/>
  <c r="Q130" i="56"/>
  <c r="O130" i="56" s="1"/>
  <c r="I130" i="56"/>
  <c r="D130" i="56"/>
  <c r="T129" i="56"/>
  <c r="S129" i="56"/>
  <c r="R129" i="56"/>
  <c r="Q129" i="56"/>
  <c r="I129" i="56"/>
  <c r="D129" i="56"/>
  <c r="T128" i="56"/>
  <c r="S128" i="56"/>
  <c r="R128" i="56"/>
  <c r="P128" i="56" s="1"/>
  <c r="Q128" i="56"/>
  <c r="I128" i="56"/>
  <c r="D128" i="56"/>
  <c r="T127" i="56"/>
  <c r="P127" i="56" s="1"/>
  <c r="S127" i="56"/>
  <c r="R127" i="56"/>
  <c r="Q127" i="56"/>
  <c r="O127" i="56"/>
  <c r="I127" i="56"/>
  <c r="D127" i="56"/>
  <c r="T126" i="56"/>
  <c r="S126" i="56"/>
  <c r="R126" i="56"/>
  <c r="Q126" i="56"/>
  <c r="I126" i="56"/>
  <c r="D126" i="56"/>
  <c r="T125" i="56"/>
  <c r="S125" i="56"/>
  <c r="R125" i="56"/>
  <c r="Q125" i="56"/>
  <c r="I125" i="56"/>
  <c r="D125" i="56"/>
  <c r="T124" i="56"/>
  <c r="S124" i="56"/>
  <c r="R124" i="56"/>
  <c r="P124" i="56" s="1"/>
  <c r="Q124" i="56"/>
  <c r="I124" i="56"/>
  <c r="D124" i="56"/>
  <c r="T123" i="56"/>
  <c r="S123" i="56"/>
  <c r="R123" i="56"/>
  <c r="P123" i="56" s="1"/>
  <c r="Q123" i="56"/>
  <c r="I123" i="56"/>
  <c r="D123" i="56"/>
  <c r="T122" i="56"/>
  <c r="S122" i="56"/>
  <c r="R122" i="56"/>
  <c r="Q122" i="56"/>
  <c r="I122" i="56"/>
  <c r="D122" i="56"/>
  <c r="T121" i="56"/>
  <c r="S121" i="56"/>
  <c r="R121" i="56"/>
  <c r="Q121" i="56"/>
  <c r="I121" i="56"/>
  <c r="D121" i="56"/>
  <c r="T120" i="56"/>
  <c r="S120" i="56"/>
  <c r="R120" i="56"/>
  <c r="Q120" i="56"/>
  <c r="O120" i="56" s="1"/>
  <c r="I120" i="56"/>
  <c r="D120" i="56"/>
  <c r="T119" i="56"/>
  <c r="S119" i="56"/>
  <c r="R119" i="56"/>
  <c r="Q119" i="56"/>
  <c r="P119" i="56"/>
  <c r="I119" i="56"/>
  <c r="D119" i="56"/>
  <c r="M118" i="56"/>
  <c r="T118" i="56" s="1"/>
  <c r="L118" i="56"/>
  <c r="K118" i="56"/>
  <c r="J118" i="56"/>
  <c r="H118" i="56"/>
  <c r="G118" i="56"/>
  <c r="F118" i="56"/>
  <c r="E118" i="56"/>
  <c r="T116" i="56"/>
  <c r="S116" i="56"/>
  <c r="R116" i="56"/>
  <c r="P116" i="56" s="1"/>
  <c r="Q116" i="56"/>
  <c r="O116" i="56" s="1"/>
  <c r="I116" i="56"/>
  <c r="D116" i="56"/>
  <c r="T115" i="56"/>
  <c r="S115" i="56"/>
  <c r="R115" i="56"/>
  <c r="Q115" i="56"/>
  <c r="O115" i="56" s="1"/>
  <c r="I115" i="56"/>
  <c r="D115" i="56"/>
  <c r="T114" i="56"/>
  <c r="S114" i="56"/>
  <c r="R114" i="56"/>
  <c r="Q114" i="56"/>
  <c r="O114" i="56" s="1"/>
  <c r="I114" i="56"/>
  <c r="D114" i="56"/>
  <c r="T113" i="56"/>
  <c r="S113" i="56"/>
  <c r="R113" i="56"/>
  <c r="Q113" i="56"/>
  <c r="O113" i="56" s="1"/>
  <c r="P113" i="56"/>
  <c r="I113" i="56"/>
  <c r="D113" i="56"/>
  <c r="T112" i="56"/>
  <c r="S112" i="56"/>
  <c r="R112" i="56"/>
  <c r="Q112" i="56"/>
  <c r="I112" i="56"/>
  <c r="D112" i="56"/>
  <c r="T111" i="56"/>
  <c r="S111" i="56"/>
  <c r="R111" i="56"/>
  <c r="Q111" i="56"/>
  <c r="O111" i="56" s="1"/>
  <c r="I111" i="56"/>
  <c r="D111" i="56"/>
  <c r="T110" i="56"/>
  <c r="S110" i="56"/>
  <c r="O110" i="56" s="1"/>
  <c r="R110" i="56"/>
  <c r="Q110" i="56"/>
  <c r="I110" i="56"/>
  <c r="D110" i="56"/>
  <c r="T109" i="56"/>
  <c r="S109" i="56"/>
  <c r="R109" i="56"/>
  <c r="Q109" i="56"/>
  <c r="I109" i="56"/>
  <c r="D109" i="56"/>
  <c r="T108" i="56"/>
  <c r="S108" i="56"/>
  <c r="N108" i="56" s="1"/>
  <c r="R108" i="56"/>
  <c r="Q108" i="56"/>
  <c r="I108" i="56"/>
  <c r="D108" i="56"/>
  <c r="T107" i="56"/>
  <c r="S107" i="56"/>
  <c r="R107" i="56"/>
  <c r="P107" i="56" s="1"/>
  <c r="Q107" i="56"/>
  <c r="O107" i="56" s="1"/>
  <c r="I107" i="56"/>
  <c r="D107" i="56"/>
  <c r="T106" i="56"/>
  <c r="S106" i="56"/>
  <c r="R106" i="56"/>
  <c r="Q106" i="56"/>
  <c r="I106" i="56"/>
  <c r="D106" i="56"/>
  <c r="T105" i="56"/>
  <c r="S105" i="56"/>
  <c r="R105" i="56"/>
  <c r="Q105" i="56"/>
  <c r="I105" i="56"/>
  <c r="D105" i="56"/>
  <c r="M104" i="56"/>
  <c r="I104" i="56" s="1"/>
  <c r="L104" i="56"/>
  <c r="K104" i="56"/>
  <c r="R104" i="56" s="1"/>
  <c r="J104" i="56"/>
  <c r="H104" i="56"/>
  <c r="G104" i="56"/>
  <c r="F104" i="56"/>
  <c r="E104" i="56"/>
  <c r="Q104" i="56" s="1"/>
  <c r="T102" i="56"/>
  <c r="S102" i="56"/>
  <c r="R102" i="56"/>
  <c r="Q102" i="56"/>
  <c r="I102" i="56"/>
  <c r="D102" i="56"/>
  <c r="T101" i="56"/>
  <c r="S101" i="56"/>
  <c r="R101" i="56"/>
  <c r="Q101" i="56"/>
  <c r="I101" i="56"/>
  <c r="D101" i="56"/>
  <c r="T100" i="56"/>
  <c r="S100" i="56"/>
  <c r="R100" i="56"/>
  <c r="Q100" i="56"/>
  <c r="I100" i="56"/>
  <c r="D100" i="56"/>
  <c r="T99" i="56"/>
  <c r="S99" i="56"/>
  <c r="R99" i="56"/>
  <c r="Q99" i="56"/>
  <c r="I99" i="56"/>
  <c r="D99" i="56"/>
  <c r="T98" i="56"/>
  <c r="S98" i="56"/>
  <c r="R98" i="56"/>
  <c r="Q98" i="56"/>
  <c r="I98" i="56"/>
  <c r="D98" i="56"/>
  <c r="T97" i="56"/>
  <c r="S97" i="56"/>
  <c r="R97" i="56"/>
  <c r="P97" i="56" s="1"/>
  <c r="Q97" i="56"/>
  <c r="I97" i="56"/>
  <c r="D97" i="56"/>
  <c r="T96" i="56"/>
  <c r="S96" i="56"/>
  <c r="R96" i="56"/>
  <c r="Q96" i="56"/>
  <c r="I96" i="56"/>
  <c r="D96" i="56"/>
  <c r="T95" i="56"/>
  <c r="S95" i="56"/>
  <c r="O95" i="56" s="1"/>
  <c r="R95" i="56"/>
  <c r="P95" i="56" s="1"/>
  <c r="Q95" i="56"/>
  <c r="I95" i="56"/>
  <c r="D95" i="56"/>
  <c r="T94" i="56"/>
  <c r="S94" i="56"/>
  <c r="R94" i="56"/>
  <c r="P94" i="56" s="1"/>
  <c r="Q94" i="56"/>
  <c r="I94" i="56"/>
  <c r="D94" i="56"/>
  <c r="T93" i="56"/>
  <c r="S93" i="56"/>
  <c r="R93" i="56"/>
  <c r="Q93" i="56"/>
  <c r="I93" i="56"/>
  <c r="D93" i="56"/>
  <c r="T92" i="56"/>
  <c r="S92" i="56"/>
  <c r="R92" i="56"/>
  <c r="Q92" i="56"/>
  <c r="I92" i="56"/>
  <c r="D92" i="56"/>
  <c r="T91" i="56"/>
  <c r="S91" i="56"/>
  <c r="O91" i="56" s="1"/>
  <c r="R91" i="56"/>
  <c r="Q91" i="56"/>
  <c r="I91" i="56"/>
  <c r="D91" i="56"/>
  <c r="M90" i="56"/>
  <c r="L90" i="56"/>
  <c r="S90" i="56" s="1"/>
  <c r="K90" i="56"/>
  <c r="J90" i="56"/>
  <c r="H90" i="56"/>
  <c r="G90" i="56"/>
  <c r="F90" i="56"/>
  <c r="E90" i="56"/>
  <c r="D90" i="56" s="1"/>
  <c r="T88" i="56"/>
  <c r="S88" i="56"/>
  <c r="O88" i="56" s="1"/>
  <c r="R88" i="56"/>
  <c r="Q88" i="56"/>
  <c r="I88" i="56"/>
  <c r="D88" i="56"/>
  <c r="T87" i="56"/>
  <c r="P87" i="56" s="1"/>
  <c r="S87" i="56"/>
  <c r="R87" i="56"/>
  <c r="Q87" i="56"/>
  <c r="O87" i="56" s="1"/>
  <c r="I87" i="56"/>
  <c r="D87" i="56"/>
  <c r="T86" i="56"/>
  <c r="S86" i="56"/>
  <c r="R86" i="56"/>
  <c r="Q86" i="56"/>
  <c r="I86" i="56"/>
  <c r="D86" i="56"/>
  <c r="T85" i="56"/>
  <c r="S85" i="56"/>
  <c r="R85" i="56"/>
  <c r="P85" i="56" s="1"/>
  <c r="Q85" i="56"/>
  <c r="I85" i="56"/>
  <c r="D85" i="56"/>
  <c r="T84" i="56"/>
  <c r="S84" i="56"/>
  <c r="R84" i="56"/>
  <c r="P84" i="56" s="1"/>
  <c r="Q84" i="56"/>
  <c r="I84" i="56"/>
  <c r="D84" i="56"/>
  <c r="T83" i="56"/>
  <c r="S83" i="56"/>
  <c r="R83" i="56"/>
  <c r="Q83" i="56"/>
  <c r="O83" i="56" s="1"/>
  <c r="I83" i="56"/>
  <c r="D83" i="56"/>
  <c r="T82" i="56"/>
  <c r="S82" i="56"/>
  <c r="R82" i="56"/>
  <c r="Q82" i="56"/>
  <c r="I82" i="56"/>
  <c r="D82" i="56"/>
  <c r="T81" i="56"/>
  <c r="S81" i="56"/>
  <c r="R81" i="56"/>
  <c r="P81" i="56" s="1"/>
  <c r="Q81" i="56"/>
  <c r="O81" i="56"/>
  <c r="N81" i="56"/>
  <c r="I81" i="56"/>
  <c r="D81" i="56"/>
  <c r="T80" i="56"/>
  <c r="S80" i="56"/>
  <c r="R80" i="56"/>
  <c r="Q80" i="56"/>
  <c r="I80" i="56"/>
  <c r="D80" i="56"/>
  <c r="T79" i="56"/>
  <c r="S79" i="56"/>
  <c r="R79" i="56"/>
  <c r="Q79" i="56"/>
  <c r="O79" i="56" s="1"/>
  <c r="I79" i="56"/>
  <c r="D79" i="56"/>
  <c r="T78" i="56"/>
  <c r="S78" i="56"/>
  <c r="R78" i="56"/>
  <c r="Q78" i="56"/>
  <c r="I78" i="56"/>
  <c r="D78" i="56"/>
  <c r="T77" i="56"/>
  <c r="S77" i="56"/>
  <c r="R77" i="56"/>
  <c r="P77" i="56" s="1"/>
  <c r="Q77" i="56"/>
  <c r="O77" i="56" s="1"/>
  <c r="I77" i="56"/>
  <c r="D77" i="56"/>
  <c r="M76" i="56"/>
  <c r="L76" i="56"/>
  <c r="K76" i="56"/>
  <c r="J76" i="56"/>
  <c r="H76" i="56"/>
  <c r="G76" i="56"/>
  <c r="F76" i="56"/>
  <c r="R76" i="56" s="1"/>
  <c r="E76" i="56"/>
  <c r="T74" i="56"/>
  <c r="P74" i="56" s="1"/>
  <c r="S74" i="56"/>
  <c r="R74" i="56"/>
  <c r="Q74" i="56"/>
  <c r="I74" i="56"/>
  <c r="D74" i="56"/>
  <c r="T73" i="56"/>
  <c r="S73" i="56"/>
  <c r="R73" i="56"/>
  <c r="Q73" i="56"/>
  <c r="I73" i="56"/>
  <c r="D73" i="56"/>
  <c r="T72" i="56"/>
  <c r="S72" i="56"/>
  <c r="R72" i="56"/>
  <c r="Q72" i="56"/>
  <c r="O72" i="56" s="1"/>
  <c r="I72" i="56"/>
  <c r="D72" i="56"/>
  <c r="T71" i="56"/>
  <c r="S71" i="56"/>
  <c r="R71" i="56"/>
  <c r="Q71" i="56"/>
  <c r="I71" i="56"/>
  <c r="D71" i="56"/>
  <c r="T70" i="56"/>
  <c r="S70" i="56"/>
  <c r="R70" i="56"/>
  <c r="Q70" i="56"/>
  <c r="I70" i="56"/>
  <c r="D70" i="56"/>
  <c r="T69" i="56"/>
  <c r="S69" i="56"/>
  <c r="R69" i="56"/>
  <c r="Q69" i="56"/>
  <c r="I69" i="56"/>
  <c r="D69" i="56"/>
  <c r="T68" i="56"/>
  <c r="S68" i="56"/>
  <c r="R68" i="56"/>
  <c r="Q68" i="56"/>
  <c r="O68" i="56"/>
  <c r="I68" i="56"/>
  <c r="D68" i="56"/>
  <c r="T67" i="56"/>
  <c r="S67" i="56"/>
  <c r="R67" i="56"/>
  <c r="Q67" i="56"/>
  <c r="I67" i="56"/>
  <c r="D67" i="56"/>
  <c r="T66" i="56"/>
  <c r="S66" i="56"/>
  <c r="R66" i="56"/>
  <c r="Q66" i="56"/>
  <c r="I66" i="56"/>
  <c r="D66" i="56"/>
  <c r="T65" i="56"/>
  <c r="S65" i="56"/>
  <c r="R65" i="56"/>
  <c r="P65" i="56" s="1"/>
  <c r="Q65" i="56"/>
  <c r="I65" i="56"/>
  <c r="D65" i="56"/>
  <c r="T64" i="56"/>
  <c r="S64" i="56"/>
  <c r="R64" i="56"/>
  <c r="Q64" i="56"/>
  <c r="O64" i="56" s="1"/>
  <c r="I64" i="56"/>
  <c r="D64" i="56"/>
  <c r="T63" i="56"/>
  <c r="S63" i="56"/>
  <c r="R63" i="56"/>
  <c r="Q63" i="56"/>
  <c r="I63" i="56"/>
  <c r="D63" i="56"/>
  <c r="M62" i="56"/>
  <c r="L62" i="56"/>
  <c r="K62" i="56"/>
  <c r="J62" i="56"/>
  <c r="H62" i="56"/>
  <c r="G62" i="56"/>
  <c r="F62" i="56"/>
  <c r="E62" i="56"/>
  <c r="T60" i="56"/>
  <c r="S60" i="56"/>
  <c r="R60" i="56"/>
  <c r="Q60" i="56"/>
  <c r="I60" i="56"/>
  <c r="D60" i="56"/>
  <c r="T59" i="56"/>
  <c r="S59" i="56"/>
  <c r="R59" i="56"/>
  <c r="Q59" i="56"/>
  <c r="I59" i="56"/>
  <c r="D59" i="56"/>
  <c r="T58" i="56"/>
  <c r="S58" i="56"/>
  <c r="O58" i="56" s="1"/>
  <c r="R58" i="56"/>
  <c r="Q58" i="56"/>
  <c r="I58" i="56"/>
  <c r="D58" i="56"/>
  <c r="T57" i="56"/>
  <c r="P57" i="56" s="1"/>
  <c r="S57" i="56"/>
  <c r="R57" i="56"/>
  <c r="Q57" i="56"/>
  <c r="O57" i="56" s="1"/>
  <c r="I57" i="56"/>
  <c r="D57" i="56"/>
  <c r="T56" i="56"/>
  <c r="S56" i="56"/>
  <c r="R56" i="56"/>
  <c r="Q56" i="56"/>
  <c r="I56" i="56"/>
  <c r="D56" i="56"/>
  <c r="T55" i="56"/>
  <c r="S55" i="56"/>
  <c r="R55" i="56"/>
  <c r="Q55" i="56"/>
  <c r="I55" i="56"/>
  <c r="D55" i="56"/>
  <c r="T54" i="56"/>
  <c r="S54" i="56"/>
  <c r="R54" i="56"/>
  <c r="Q54" i="56"/>
  <c r="I54" i="56"/>
  <c r="D54" i="56"/>
  <c r="T53" i="56"/>
  <c r="S53" i="56"/>
  <c r="R53" i="56"/>
  <c r="P53" i="56" s="1"/>
  <c r="Q53" i="56"/>
  <c r="O53" i="56" s="1"/>
  <c r="I53" i="56"/>
  <c r="D53" i="56"/>
  <c r="T52" i="56"/>
  <c r="S52" i="56"/>
  <c r="R52" i="56"/>
  <c r="P52" i="56" s="1"/>
  <c r="Q52" i="56"/>
  <c r="N52" i="56" s="1"/>
  <c r="I52" i="56"/>
  <c r="D52" i="56"/>
  <c r="T51" i="56"/>
  <c r="S51" i="56"/>
  <c r="R51" i="56"/>
  <c r="Q51" i="56"/>
  <c r="I51" i="56"/>
  <c r="D51" i="56"/>
  <c r="T50" i="56"/>
  <c r="S50" i="56"/>
  <c r="R50" i="56"/>
  <c r="Q50" i="56"/>
  <c r="O50" i="56" s="1"/>
  <c r="I50" i="56"/>
  <c r="D50" i="56"/>
  <c r="T49" i="56"/>
  <c r="S49" i="56"/>
  <c r="R49" i="56"/>
  <c r="Q49" i="56"/>
  <c r="I49" i="56"/>
  <c r="D49" i="56"/>
  <c r="M48" i="56"/>
  <c r="L48" i="56"/>
  <c r="K48" i="56"/>
  <c r="J48" i="56"/>
  <c r="H48" i="56"/>
  <c r="G48" i="56"/>
  <c r="F48" i="56"/>
  <c r="E48" i="56"/>
  <c r="T46" i="56"/>
  <c r="S46" i="56"/>
  <c r="O46" i="56" s="1"/>
  <c r="R46" i="56"/>
  <c r="Q46" i="56"/>
  <c r="I46" i="56"/>
  <c r="D46" i="56"/>
  <c r="T45" i="56"/>
  <c r="S45" i="56"/>
  <c r="R45" i="56"/>
  <c r="P45" i="56" s="1"/>
  <c r="Q45" i="56"/>
  <c r="I45" i="56"/>
  <c r="D45" i="56"/>
  <c r="T44" i="56"/>
  <c r="S44" i="56"/>
  <c r="R44" i="56"/>
  <c r="Q44" i="56"/>
  <c r="I44" i="56"/>
  <c r="D44" i="56"/>
  <c r="T43" i="56"/>
  <c r="S43" i="56"/>
  <c r="R43" i="56"/>
  <c r="Q43" i="56"/>
  <c r="I43" i="56"/>
  <c r="D43" i="56"/>
  <c r="T42" i="56"/>
  <c r="P42" i="56" s="1"/>
  <c r="S42" i="56"/>
  <c r="R42" i="56"/>
  <c r="Q42" i="56"/>
  <c r="I42" i="56"/>
  <c r="D42" i="56"/>
  <c r="T41" i="56"/>
  <c r="S41" i="56"/>
  <c r="R41" i="56"/>
  <c r="P41" i="56" s="1"/>
  <c r="Q41" i="56"/>
  <c r="I41" i="56"/>
  <c r="D41" i="56"/>
  <c r="T40" i="56"/>
  <c r="S40" i="56"/>
  <c r="R40" i="56"/>
  <c r="Q40" i="56"/>
  <c r="I40" i="56"/>
  <c r="D40" i="56"/>
  <c r="T39" i="56"/>
  <c r="S39" i="56"/>
  <c r="R39" i="56"/>
  <c r="Q39" i="56"/>
  <c r="I39" i="56"/>
  <c r="D39" i="56"/>
  <c r="T38" i="56"/>
  <c r="S38" i="56"/>
  <c r="O38" i="56" s="1"/>
  <c r="R38" i="56"/>
  <c r="Q38" i="56"/>
  <c r="I38" i="56"/>
  <c r="D38" i="56"/>
  <c r="T37" i="56"/>
  <c r="S37" i="56"/>
  <c r="R37" i="56"/>
  <c r="Q37" i="56"/>
  <c r="I37" i="56"/>
  <c r="D37" i="56"/>
  <c r="T36" i="56"/>
  <c r="S36" i="56"/>
  <c r="R36" i="56"/>
  <c r="Q36" i="56"/>
  <c r="O36" i="56" s="1"/>
  <c r="I36" i="56"/>
  <c r="D36" i="56"/>
  <c r="T35" i="56"/>
  <c r="S35" i="56"/>
  <c r="R35" i="56"/>
  <c r="Q35" i="56"/>
  <c r="I35" i="56"/>
  <c r="D35" i="56"/>
  <c r="M34" i="56"/>
  <c r="L34" i="56"/>
  <c r="K34" i="56"/>
  <c r="J34" i="56"/>
  <c r="H34" i="56"/>
  <c r="G34" i="56"/>
  <c r="F34" i="56"/>
  <c r="R34" i="56" s="1"/>
  <c r="E34" i="56"/>
  <c r="T32" i="56"/>
  <c r="S32" i="56"/>
  <c r="R32" i="56"/>
  <c r="Q32" i="56"/>
  <c r="I32" i="56"/>
  <c r="D32" i="56"/>
  <c r="T31" i="56"/>
  <c r="S31" i="56"/>
  <c r="R31" i="56"/>
  <c r="P31" i="56" s="1"/>
  <c r="Q31" i="56"/>
  <c r="I31" i="56"/>
  <c r="D31" i="56"/>
  <c r="T30" i="56"/>
  <c r="S30" i="56"/>
  <c r="R30" i="56"/>
  <c r="Q30" i="56"/>
  <c r="I30" i="56"/>
  <c r="D30" i="56"/>
  <c r="T29" i="56"/>
  <c r="S29" i="56"/>
  <c r="R29" i="56"/>
  <c r="Q29" i="56"/>
  <c r="O29" i="56"/>
  <c r="I29" i="56"/>
  <c r="D29" i="56"/>
  <c r="T28" i="56"/>
  <c r="S28" i="56"/>
  <c r="R28" i="56"/>
  <c r="Q28" i="56"/>
  <c r="I28" i="56"/>
  <c r="D28" i="56"/>
  <c r="T27" i="56"/>
  <c r="S27" i="56"/>
  <c r="R27" i="56"/>
  <c r="Q27" i="56"/>
  <c r="O27" i="56" s="1"/>
  <c r="I27" i="56"/>
  <c r="D27" i="56"/>
  <c r="T26" i="56"/>
  <c r="S26" i="56"/>
  <c r="R26" i="56"/>
  <c r="P26" i="56" s="1"/>
  <c r="Q26" i="56"/>
  <c r="I26" i="56"/>
  <c r="D26" i="56"/>
  <c r="T25" i="56"/>
  <c r="S25" i="56"/>
  <c r="R25" i="56"/>
  <c r="P25" i="56" s="1"/>
  <c r="Q25" i="56"/>
  <c r="N25" i="56" s="1"/>
  <c r="I25" i="56"/>
  <c r="D25" i="56"/>
  <c r="T24" i="56"/>
  <c r="S24" i="56"/>
  <c r="R24" i="56"/>
  <c r="Q24" i="56"/>
  <c r="I24" i="56"/>
  <c r="D24" i="56"/>
  <c r="T23" i="56"/>
  <c r="S23" i="56"/>
  <c r="R23" i="56"/>
  <c r="P23" i="56" s="1"/>
  <c r="Q23" i="56"/>
  <c r="I23" i="56"/>
  <c r="D23" i="56"/>
  <c r="T22" i="56"/>
  <c r="S22" i="56"/>
  <c r="R22" i="56"/>
  <c r="Q22" i="56"/>
  <c r="I22" i="56"/>
  <c r="D22" i="56"/>
  <c r="T21" i="56"/>
  <c r="S21" i="56"/>
  <c r="R21" i="56"/>
  <c r="P21" i="56" s="1"/>
  <c r="Q21" i="56"/>
  <c r="I21" i="56"/>
  <c r="D21" i="56"/>
  <c r="M20" i="56"/>
  <c r="L20" i="56"/>
  <c r="K20" i="56"/>
  <c r="J20" i="56"/>
  <c r="H20" i="56"/>
  <c r="G20" i="56"/>
  <c r="F20" i="56"/>
  <c r="E20" i="56"/>
  <c r="T18" i="56"/>
  <c r="S18" i="56"/>
  <c r="R18" i="56"/>
  <c r="Q18" i="56"/>
  <c r="I18" i="56"/>
  <c r="D18" i="56"/>
  <c r="T17" i="56"/>
  <c r="S17" i="56"/>
  <c r="R17" i="56"/>
  <c r="P17" i="56" s="1"/>
  <c r="Q17" i="56"/>
  <c r="I17" i="56"/>
  <c r="D17" i="56"/>
  <c r="T16" i="56"/>
  <c r="S16" i="56"/>
  <c r="R16" i="56"/>
  <c r="Q16" i="56"/>
  <c r="I16" i="56"/>
  <c r="D16" i="56"/>
  <c r="T15" i="56"/>
  <c r="S15" i="56"/>
  <c r="R15" i="56"/>
  <c r="P15" i="56" s="1"/>
  <c r="Q15" i="56"/>
  <c r="I15" i="56"/>
  <c r="D15" i="56"/>
  <c r="T14" i="56"/>
  <c r="S14" i="56"/>
  <c r="R14" i="56"/>
  <c r="Q14" i="56"/>
  <c r="I14" i="56"/>
  <c r="D14" i="56"/>
  <c r="T13" i="56"/>
  <c r="S13" i="56"/>
  <c r="R13" i="56"/>
  <c r="Q13" i="56"/>
  <c r="I13" i="56"/>
  <c r="D13" i="56"/>
  <c r="T12" i="56"/>
  <c r="S12" i="56"/>
  <c r="R12" i="56"/>
  <c r="Q12" i="56"/>
  <c r="I12" i="56"/>
  <c r="D12" i="56"/>
  <c r="T11" i="56"/>
  <c r="S11" i="56"/>
  <c r="R11" i="56"/>
  <c r="Q11" i="56"/>
  <c r="I11" i="56"/>
  <c r="D11" i="56"/>
  <c r="T10" i="56"/>
  <c r="S10" i="56"/>
  <c r="R10" i="56"/>
  <c r="Q10" i="56"/>
  <c r="I10" i="56"/>
  <c r="D10" i="56"/>
  <c r="T9" i="56"/>
  <c r="S9" i="56"/>
  <c r="R9" i="56"/>
  <c r="Q9" i="56"/>
  <c r="I9" i="56"/>
  <c r="D9" i="56"/>
  <c r="T8" i="56"/>
  <c r="S8" i="56"/>
  <c r="R8" i="56"/>
  <c r="Q8" i="56"/>
  <c r="I8" i="56"/>
  <c r="D8" i="56"/>
  <c r="T7" i="56"/>
  <c r="S7" i="56"/>
  <c r="R7" i="56"/>
  <c r="Q7" i="56"/>
  <c r="I7" i="56"/>
  <c r="D7" i="56"/>
  <c r="M6" i="56"/>
  <c r="L6" i="56"/>
  <c r="K6" i="56"/>
  <c r="J6" i="56"/>
  <c r="H6" i="56"/>
  <c r="G6" i="56"/>
  <c r="F6" i="56"/>
  <c r="E6" i="56"/>
  <c r="Q6" i="56" s="1"/>
  <c r="Y158" i="55"/>
  <c r="X158" i="55"/>
  <c r="W158" i="55"/>
  <c r="V158" i="55"/>
  <c r="N158" i="55"/>
  <c r="I158" i="55"/>
  <c r="D158" i="55"/>
  <c r="Y157" i="55"/>
  <c r="X157" i="55"/>
  <c r="W157" i="55"/>
  <c r="U157" i="55" s="1"/>
  <c r="V157" i="55"/>
  <c r="N157" i="55"/>
  <c r="I157" i="55"/>
  <c r="D157" i="55"/>
  <c r="Y156" i="55"/>
  <c r="X156" i="55"/>
  <c r="W156" i="55"/>
  <c r="V156" i="55"/>
  <c r="N156" i="55"/>
  <c r="I156" i="55"/>
  <c r="D156" i="55"/>
  <c r="Y155" i="55"/>
  <c r="X155" i="55"/>
  <c r="T155" i="55" s="1"/>
  <c r="W155" i="55"/>
  <c r="V155" i="55"/>
  <c r="N155" i="55"/>
  <c r="I155" i="55"/>
  <c r="D155" i="55"/>
  <c r="Y154" i="55"/>
  <c r="X154" i="55"/>
  <c r="W154" i="55"/>
  <c r="V154" i="55"/>
  <c r="T154" i="55" s="1"/>
  <c r="N154" i="55"/>
  <c r="I154" i="55"/>
  <c r="D154" i="55"/>
  <c r="Y153" i="55"/>
  <c r="X153" i="55"/>
  <c r="W153" i="55"/>
  <c r="V153" i="55"/>
  <c r="N153" i="55"/>
  <c r="I153" i="55"/>
  <c r="D153" i="55"/>
  <c r="Y152" i="55"/>
  <c r="X152" i="55"/>
  <c r="W152" i="55"/>
  <c r="U152" i="55" s="1"/>
  <c r="V152" i="55"/>
  <c r="N152" i="55"/>
  <c r="I152" i="55"/>
  <c r="D152" i="55"/>
  <c r="Y151" i="55"/>
  <c r="X151" i="55"/>
  <c r="W151" i="55"/>
  <c r="V151" i="55"/>
  <c r="T151" i="55" s="1"/>
  <c r="N151" i="55"/>
  <c r="I151" i="55"/>
  <c r="D151" i="55"/>
  <c r="Y150" i="55"/>
  <c r="X150" i="55"/>
  <c r="W150" i="55"/>
  <c r="V150" i="55"/>
  <c r="N150" i="55"/>
  <c r="I150" i="55"/>
  <c r="D150" i="55"/>
  <c r="Y149" i="55"/>
  <c r="X149" i="55"/>
  <c r="W149" i="55"/>
  <c r="V149" i="55"/>
  <c r="N149" i="55"/>
  <c r="I149" i="55"/>
  <c r="D149" i="55"/>
  <c r="Y148" i="55"/>
  <c r="X148" i="55"/>
  <c r="W148" i="55"/>
  <c r="V148" i="55"/>
  <c r="N148" i="55"/>
  <c r="I148" i="55"/>
  <c r="D148" i="55"/>
  <c r="Y147" i="55"/>
  <c r="X147" i="55"/>
  <c r="W147" i="55"/>
  <c r="V147" i="55"/>
  <c r="N147" i="55"/>
  <c r="I147" i="55"/>
  <c r="D147" i="55"/>
  <c r="R146" i="55"/>
  <c r="Q146" i="55"/>
  <c r="P146" i="55"/>
  <c r="Y144" i="55"/>
  <c r="X144" i="55"/>
  <c r="W144" i="55"/>
  <c r="U144" i="55" s="1"/>
  <c r="V144" i="55"/>
  <c r="N144" i="55"/>
  <c r="I144" i="55"/>
  <c r="D144" i="55"/>
  <c r="Y143" i="55"/>
  <c r="X143" i="55"/>
  <c r="W143" i="55"/>
  <c r="V143" i="55"/>
  <c r="N143" i="55"/>
  <c r="I143" i="55"/>
  <c r="D143" i="55"/>
  <c r="Y142" i="55"/>
  <c r="X142" i="55"/>
  <c r="W142" i="55"/>
  <c r="V142" i="55"/>
  <c r="N142" i="55"/>
  <c r="I142" i="55"/>
  <c r="D142" i="55"/>
  <c r="Y141" i="55"/>
  <c r="X141" i="55"/>
  <c r="W141" i="55"/>
  <c r="V141" i="55"/>
  <c r="T141" i="55" s="1"/>
  <c r="N141" i="55"/>
  <c r="I141" i="55"/>
  <c r="D141" i="55"/>
  <c r="Y140" i="55"/>
  <c r="X140" i="55"/>
  <c r="W140" i="55"/>
  <c r="V140" i="55"/>
  <c r="N140" i="55"/>
  <c r="I140" i="55"/>
  <c r="D140" i="55"/>
  <c r="Y139" i="55"/>
  <c r="X139" i="55"/>
  <c r="W139" i="55"/>
  <c r="V139" i="55"/>
  <c r="T139" i="55" s="1"/>
  <c r="N139" i="55"/>
  <c r="I139" i="55"/>
  <c r="D139" i="55"/>
  <c r="Y138" i="55"/>
  <c r="X138" i="55"/>
  <c r="W138" i="55"/>
  <c r="V138" i="55"/>
  <c r="N138" i="55"/>
  <c r="I138" i="55"/>
  <c r="D138" i="55"/>
  <c r="Y137" i="55"/>
  <c r="X137" i="55"/>
  <c r="W137" i="55"/>
  <c r="V137" i="55"/>
  <c r="N137" i="55"/>
  <c r="I137" i="55"/>
  <c r="D137" i="55"/>
  <c r="Y136" i="55"/>
  <c r="X136" i="55"/>
  <c r="W136" i="55"/>
  <c r="V136" i="55"/>
  <c r="N136" i="55"/>
  <c r="I136" i="55"/>
  <c r="D136" i="55"/>
  <c r="Y135" i="55"/>
  <c r="X135" i="55"/>
  <c r="W135" i="55"/>
  <c r="V135" i="55"/>
  <c r="N135" i="55"/>
  <c r="I135" i="55"/>
  <c r="D135" i="55"/>
  <c r="Y134" i="55"/>
  <c r="X134" i="55"/>
  <c r="W134" i="55"/>
  <c r="V134" i="55"/>
  <c r="T134" i="55" s="1"/>
  <c r="U134" i="55"/>
  <c r="N134" i="55"/>
  <c r="I134" i="55"/>
  <c r="D134" i="55"/>
  <c r="Y133" i="55"/>
  <c r="X133" i="55"/>
  <c r="W133" i="55"/>
  <c r="V133" i="55"/>
  <c r="N133" i="55"/>
  <c r="I133" i="55"/>
  <c r="D133" i="55"/>
  <c r="R132" i="55"/>
  <c r="Q132" i="55"/>
  <c r="P132" i="55"/>
  <c r="O132" i="55"/>
  <c r="M132" i="55"/>
  <c r="L132" i="55"/>
  <c r="K132" i="55"/>
  <c r="J132" i="55"/>
  <c r="H132" i="55"/>
  <c r="G132" i="55"/>
  <c r="F132" i="55"/>
  <c r="E132" i="55"/>
  <c r="Y130" i="55"/>
  <c r="X130" i="55"/>
  <c r="W130" i="55"/>
  <c r="V130" i="55"/>
  <c r="N130" i="55"/>
  <c r="I130" i="55"/>
  <c r="D130" i="55"/>
  <c r="Y129" i="55"/>
  <c r="X129" i="55"/>
  <c r="W129" i="55"/>
  <c r="V129" i="55"/>
  <c r="T129" i="55" s="1"/>
  <c r="N129" i="55"/>
  <c r="I129" i="55"/>
  <c r="D129" i="55"/>
  <c r="Y128" i="55"/>
  <c r="X128" i="55"/>
  <c r="W128" i="55"/>
  <c r="V128" i="55"/>
  <c r="N128" i="55"/>
  <c r="I128" i="55"/>
  <c r="D128" i="55"/>
  <c r="Y127" i="55"/>
  <c r="X127" i="55"/>
  <c r="W127" i="55"/>
  <c r="V127" i="55"/>
  <c r="N127" i="55"/>
  <c r="I127" i="55"/>
  <c r="D127" i="55"/>
  <c r="Y126" i="55"/>
  <c r="X126" i="55"/>
  <c r="W126" i="55"/>
  <c r="V126" i="55"/>
  <c r="N126" i="55"/>
  <c r="I126" i="55"/>
  <c r="D126" i="55"/>
  <c r="Y125" i="55"/>
  <c r="X125" i="55"/>
  <c r="W125" i="55"/>
  <c r="V125" i="55"/>
  <c r="N125" i="55"/>
  <c r="I125" i="55"/>
  <c r="D125" i="55"/>
  <c r="Y124" i="55"/>
  <c r="X124" i="55"/>
  <c r="W124" i="55"/>
  <c r="V124" i="55"/>
  <c r="N124" i="55"/>
  <c r="I124" i="55"/>
  <c r="D124" i="55"/>
  <c r="Y123" i="55"/>
  <c r="X123" i="55"/>
  <c r="W123" i="55"/>
  <c r="V123" i="55"/>
  <c r="N123" i="55"/>
  <c r="I123" i="55"/>
  <c r="D123" i="55"/>
  <c r="Y122" i="55"/>
  <c r="X122" i="55"/>
  <c r="W122" i="55"/>
  <c r="U122" i="55" s="1"/>
  <c r="V122" i="55"/>
  <c r="N122" i="55"/>
  <c r="I122" i="55"/>
  <c r="D122" i="55"/>
  <c r="Y121" i="55"/>
  <c r="X121" i="55"/>
  <c r="W121" i="55"/>
  <c r="V121" i="55"/>
  <c r="N121" i="55"/>
  <c r="I121" i="55"/>
  <c r="D121" i="55"/>
  <c r="Y120" i="55"/>
  <c r="X120" i="55"/>
  <c r="W120" i="55"/>
  <c r="V120" i="55"/>
  <c r="N120" i="55"/>
  <c r="I120" i="55"/>
  <c r="D120" i="55"/>
  <c r="Y119" i="55"/>
  <c r="X119" i="55"/>
  <c r="W119" i="55"/>
  <c r="V119" i="55"/>
  <c r="N119" i="55"/>
  <c r="I119" i="55"/>
  <c r="D119" i="55"/>
  <c r="R118" i="55"/>
  <c r="Y118" i="55" s="1"/>
  <c r="Q118" i="55"/>
  <c r="P118" i="55"/>
  <c r="O118" i="55"/>
  <c r="N118" i="55" s="1"/>
  <c r="M118" i="55"/>
  <c r="L118" i="55"/>
  <c r="K118" i="55"/>
  <c r="J118" i="55"/>
  <c r="H118" i="55"/>
  <c r="G118" i="55"/>
  <c r="F118" i="55"/>
  <c r="E118" i="55"/>
  <c r="Y116" i="55"/>
  <c r="X116" i="55"/>
  <c r="W116" i="55"/>
  <c r="V116" i="55"/>
  <c r="N116" i="55"/>
  <c r="I116" i="55"/>
  <c r="D116" i="55"/>
  <c r="Y115" i="55"/>
  <c r="X115" i="55"/>
  <c r="W115" i="55"/>
  <c r="V115" i="55"/>
  <c r="N115" i="55"/>
  <c r="I115" i="55"/>
  <c r="D115" i="55"/>
  <c r="Y114" i="55"/>
  <c r="X114" i="55"/>
  <c r="W114" i="55"/>
  <c r="V114" i="55"/>
  <c r="N114" i="55"/>
  <c r="I114" i="55"/>
  <c r="D114" i="55"/>
  <c r="Y113" i="55"/>
  <c r="X113" i="55"/>
  <c r="W113" i="55"/>
  <c r="V113" i="55"/>
  <c r="N113" i="55"/>
  <c r="I113" i="55"/>
  <c r="D113" i="55"/>
  <c r="Y112" i="55"/>
  <c r="X112" i="55"/>
  <c r="W112" i="55"/>
  <c r="V112" i="55"/>
  <c r="N112" i="55"/>
  <c r="I112" i="55"/>
  <c r="D112" i="55"/>
  <c r="Y111" i="55"/>
  <c r="X111" i="55"/>
  <c r="W111" i="55"/>
  <c r="V111" i="55"/>
  <c r="N111" i="55"/>
  <c r="I111" i="55"/>
  <c r="D111" i="55"/>
  <c r="Y110" i="55"/>
  <c r="X110" i="55"/>
  <c r="W110" i="55"/>
  <c r="V110" i="55"/>
  <c r="N110" i="55"/>
  <c r="I110" i="55"/>
  <c r="D110" i="55"/>
  <c r="Y109" i="55"/>
  <c r="X109" i="55"/>
  <c r="W109" i="55"/>
  <c r="V109" i="55"/>
  <c r="N109" i="55"/>
  <c r="I109" i="55"/>
  <c r="D109" i="55"/>
  <c r="Y108" i="55"/>
  <c r="X108" i="55"/>
  <c r="W108" i="55"/>
  <c r="V108" i="55"/>
  <c r="N108" i="55"/>
  <c r="I108" i="55"/>
  <c r="D108" i="55"/>
  <c r="Y107" i="55"/>
  <c r="X107" i="55"/>
  <c r="W107" i="55"/>
  <c r="V107" i="55"/>
  <c r="N107" i="55"/>
  <c r="I107" i="55"/>
  <c r="D107" i="55"/>
  <c r="Y106" i="55"/>
  <c r="X106" i="55"/>
  <c r="W106" i="55"/>
  <c r="U106" i="55" s="1"/>
  <c r="V106" i="55"/>
  <c r="N106" i="55"/>
  <c r="I106" i="55"/>
  <c r="D106" i="55"/>
  <c r="Y105" i="55"/>
  <c r="X105" i="55"/>
  <c r="W105" i="55"/>
  <c r="V105" i="55"/>
  <c r="N105" i="55"/>
  <c r="I105" i="55"/>
  <c r="D105" i="55"/>
  <c r="R104" i="55"/>
  <c r="Q104" i="55"/>
  <c r="P104" i="55"/>
  <c r="O104" i="55"/>
  <c r="M104" i="55"/>
  <c r="L104" i="55"/>
  <c r="K104" i="55"/>
  <c r="J104" i="55"/>
  <c r="H104" i="55"/>
  <c r="G104" i="55"/>
  <c r="F104" i="55"/>
  <c r="E104" i="55"/>
  <c r="Y102" i="55"/>
  <c r="X102" i="55"/>
  <c r="W102" i="55"/>
  <c r="V102" i="55"/>
  <c r="N102" i="55"/>
  <c r="I102" i="55"/>
  <c r="D102" i="55"/>
  <c r="Y101" i="55"/>
  <c r="X101" i="55"/>
  <c r="W101" i="55"/>
  <c r="V101" i="55"/>
  <c r="N101" i="55"/>
  <c r="I101" i="55"/>
  <c r="D101" i="55"/>
  <c r="Y100" i="55"/>
  <c r="X100" i="55"/>
  <c r="W100" i="55"/>
  <c r="V100" i="55"/>
  <c r="N100" i="55"/>
  <c r="I100" i="55"/>
  <c r="D100" i="55"/>
  <c r="Y99" i="55"/>
  <c r="X99" i="55"/>
  <c r="W99" i="55"/>
  <c r="V99" i="55"/>
  <c r="N99" i="55"/>
  <c r="I99" i="55"/>
  <c r="D99" i="55"/>
  <c r="Y98" i="55"/>
  <c r="X98" i="55"/>
  <c r="W98" i="55"/>
  <c r="V98" i="55"/>
  <c r="N98" i="55"/>
  <c r="I98" i="55"/>
  <c r="D98" i="55"/>
  <c r="Y97" i="55"/>
  <c r="X97" i="55"/>
  <c r="W97" i="55"/>
  <c r="V97" i="55"/>
  <c r="N97" i="55"/>
  <c r="I97" i="55"/>
  <c r="D97" i="55"/>
  <c r="Y96" i="55"/>
  <c r="X96" i="55"/>
  <c r="W96" i="55"/>
  <c r="V96" i="55"/>
  <c r="T96" i="55" s="1"/>
  <c r="N96" i="55"/>
  <c r="I96" i="55"/>
  <c r="D96" i="55"/>
  <c r="Y95" i="55"/>
  <c r="X95" i="55"/>
  <c r="W95" i="55"/>
  <c r="V95" i="55"/>
  <c r="N95" i="55"/>
  <c r="I95" i="55"/>
  <c r="D95" i="55"/>
  <c r="Y94" i="55"/>
  <c r="X94" i="55"/>
  <c r="W94" i="55"/>
  <c r="V94" i="55"/>
  <c r="N94" i="55"/>
  <c r="I94" i="55"/>
  <c r="D94" i="55"/>
  <c r="Y93" i="55"/>
  <c r="X93" i="55"/>
  <c r="W93" i="55"/>
  <c r="V93" i="55"/>
  <c r="N93" i="55"/>
  <c r="I93" i="55"/>
  <c r="D93" i="55"/>
  <c r="Y92" i="55"/>
  <c r="X92" i="55"/>
  <c r="W92" i="55"/>
  <c r="V92" i="55"/>
  <c r="N92" i="55"/>
  <c r="I92" i="55"/>
  <c r="D92" i="55"/>
  <c r="Y91" i="55"/>
  <c r="X91" i="55"/>
  <c r="W91" i="55"/>
  <c r="V91" i="55"/>
  <c r="N91" i="55"/>
  <c r="I91" i="55"/>
  <c r="D91" i="55"/>
  <c r="R90" i="55"/>
  <c r="Q90" i="55"/>
  <c r="P90" i="55"/>
  <c r="O90" i="55"/>
  <c r="M90" i="55"/>
  <c r="L90" i="55"/>
  <c r="K90" i="55"/>
  <c r="J90" i="55"/>
  <c r="I90" i="55"/>
  <c r="H90" i="55"/>
  <c r="G90" i="55"/>
  <c r="F90" i="55"/>
  <c r="E90" i="55"/>
  <c r="Y88" i="55"/>
  <c r="X88" i="55"/>
  <c r="W88" i="55"/>
  <c r="V88" i="55"/>
  <c r="N88" i="55"/>
  <c r="I88" i="55"/>
  <c r="D88" i="55"/>
  <c r="Y87" i="55"/>
  <c r="X87" i="55"/>
  <c r="W87" i="55"/>
  <c r="U87" i="55" s="1"/>
  <c r="V87" i="55"/>
  <c r="N87" i="55"/>
  <c r="I87" i="55"/>
  <c r="D87" i="55"/>
  <c r="Y86" i="55"/>
  <c r="X86" i="55"/>
  <c r="W86" i="55"/>
  <c r="V86" i="55"/>
  <c r="N86" i="55"/>
  <c r="I86" i="55"/>
  <c r="D86" i="55"/>
  <c r="Y85" i="55"/>
  <c r="X85" i="55"/>
  <c r="W85" i="55"/>
  <c r="V85" i="55"/>
  <c r="N85" i="55"/>
  <c r="I85" i="55"/>
  <c r="D85" i="55"/>
  <c r="Y84" i="55"/>
  <c r="X84" i="55"/>
  <c r="W84" i="55"/>
  <c r="V84" i="55"/>
  <c r="N84" i="55"/>
  <c r="I84" i="55"/>
  <c r="D84" i="55"/>
  <c r="Y83" i="55"/>
  <c r="X83" i="55"/>
  <c r="W83" i="55"/>
  <c r="V83" i="55"/>
  <c r="N83" i="55"/>
  <c r="I83" i="55"/>
  <c r="D83" i="55"/>
  <c r="Y82" i="55"/>
  <c r="X82" i="55"/>
  <c r="W82" i="55"/>
  <c r="V82" i="55"/>
  <c r="N82" i="55"/>
  <c r="I82" i="55"/>
  <c r="D82" i="55"/>
  <c r="Y81" i="55"/>
  <c r="X81" i="55"/>
  <c r="W81" i="55"/>
  <c r="V81" i="55"/>
  <c r="N81" i="55"/>
  <c r="I81" i="55"/>
  <c r="D81" i="55"/>
  <c r="Y80" i="55"/>
  <c r="X80" i="55"/>
  <c r="W80" i="55"/>
  <c r="V80" i="55"/>
  <c r="N80" i="55"/>
  <c r="I80" i="55"/>
  <c r="D80" i="55"/>
  <c r="Y79" i="55"/>
  <c r="X79" i="55"/>
  <c r="W79" i="55"/>
  <c r="V79" i="55"/>
  <c r="N79" i="55"/>
  <c r="I79" i="55"/>
  <c r="D79" i="55"/>
  <c r="Y78" i="55"/>
  <c r="X78" i="55"/>
  <c r="W78" i="55"/>
  <c r="V78" i="55"/>
  <c r="N78" i="55"/>
  <c r="I78" i="55"/>
  <c r="D78" i="55"/>
  <c r="Y77" i="55"/>
  <c r="X77" i="55"/>
  <c r="W77" i="55"/>
  <c r="V77" i="55"/>
  <c r="T77" i="55" s="1"/>
  <c r="N77" i="55"/>
  <c r="I77" i="55"/>
  <c r="D77" i="55"/>
  <c r="R76" i="55"/>
  <c r="Q76" i="55"/>
  <c r="P76" i="55"/>
  <c r="O76" i="55"/>
  <c r="M76" i="55"/>
  <c r="L76" i="55"/>
  <c r="K76" i="55"/>
  <c r="J76" i="55"/>
  <c r="H76" i="55"/>
  <c r="G76" i="55"/>
  <c r="X76" i="55" s="1"/>
  <c r="F76" i="55"/>
  <c r="W76" i="55" s="1"/>
  <c r="E76" i="55"/>
  <c r="Y74" i="55"/>
  <c r="X74" i="55"/>
  <c r="W74" i="55"/>
  <c r="V74" i="55"/>
  <c r="N74" i="55"/>
  <c r="I74" i="55"/>
  <c r="D74" i="55"/>
  <c r="Y73" i="55"/>
  <c r="X73" i="55"/>
  <c r="W73" i="55"/>
  <c r="V73" i="55"/>
  <c r="N73" i="55"/>
  <c r="I73" i="55"/>
  <c r="D73" i="55"/>
  <c r="Y72" i="55"/>
  <c r="X72" i="55"/>
  <c r="W72" i="55"/>
  <c r="V72" i="55"/>
  <c r="N72" i="55"/>
  <c r="I72" i="55"/>
  <c r="D72" i="55"/>
  <c r="Y71" i="55"/>
  <c r="U71" i="55" s="1"/>
  <c r="X71" i="55"/>
  <c r="T71" i="55" s="1"/>
  <c r="W71" i="55"/>
  <c r="V71" i="55"/>
  <c r="N71" i="55"/>
  <c r="I71" i="55"/>
  <c r="D71" i="55"/>
  <c r="Y70" i="55"/>
  <c r="X70" i="55"/>
  <c r="W70" i="55"/>
  <c r="V70" i="55"/>
  <c r="T70" i="55" s="1"/>
  <c r="N70" i="55"/>
  <c r="I70" i="55"/>
  <c r="D70" i="55"/>
  <c r="Y69" i="55"/>
  <c r="X69" i="55"/>
  <c r="W69" i="55"/>
  <c r="V69" i="55"/>
  <c r="N69" i="55"/>
  <c r="I69" i="55"/>
  <c r="D69" i="55"/>
  <c r="Y68" i="55"/>
  <c r="X68" i="55"/>
  <c r="W68" i="55"/>
  <c r="U68" i="55" s="1"/>
  <c r="V68" i="55"/>
  <c r="N68" i="55"/>
  <c r="I68" i="55"/>
  <c r="D68" i="55"/>
  <c r="Y67" i="55"/>
  <c r="X67" i="55"/>
  <c r="W67" i="55"/>
  <c r="V67" i="55"/>
  <c r="N67" i="55"/>
  <c r="I67" i="55"/>
  <c r="D67" i="55"/>
  <c r="Y66" i="55"/>
  <c r="X66" i="55"/>
  <c r="W66" i="55"/>
  <c r="V66" i="55"/>
  <c r="N66" i="55"/>
  <c r="I66" i="55"/>
  <c r="D66" i="55"/>
  <c r="Y65" i="55"/>
  <c r="X65" i="55"/>
  <c r="W65" i="55"/>
  <c r="V65" i="55"/>
  <c r="N65" i="55"/>
  <c r="I65" i="55"/>
  <c r="D65" i="55"/>
  <c r="Y64" i="55"/>
  <c r="X64" i="55"/>
  <c r="W64" i="55"/>
  <c r="V64" i="55"/>
  <c r="N64" i="55"/>
  <c r="I64" i="55"/>
  <c r="D64" i="55"/>
  <c r="Y63" i="55"/>
  <c r="X63" i="55"/>
  <c r="W63" i="55"/>
  <c r="V63" i="55"/>
  <c r="N63" i="55"/>
  <c r="I63" i="55"/>
  <c r="D63" i="55"/>
  <c r="R62" i="55"/>
  <c r="Q62" i="55"/>
  <c r="P62" i="55"/>
  <c r="O62" i="55"/>
  <c r="M62" i="55"/>
  <c r="L62" i="55"/>
  <c r="K62" i="55"/>
  <c r="J62" i="55"/>
  <c r="H62" i="55"/>
  <c r="G62" i="55"/>
  <c r="X62" i="55" s="1"/>
  <c r="F62" i="55"/>
  <c r="W62" i="55" s="1"/>
  <c r="E62" i="55"/>
  <c r="Y60" i="55"/>
  <c r="X60" i="55"/>
  <c r="W60" i="55"/>
  <c r="V60" i="55"/>
  <c r="N60" i="55"/>
  <c r="I60" i="55"/>
  <c r="D60" i="55"/>
  <c r="Y59" i="55"/>
  <c r="X59" i="55"/>
  <c r="W59" i="55"/>
  <c r="U59" i="55" s="1"/>
  <c r="V59" i="55"/>
  <c r="N59" i="55"/>
  <c r="I59" i="55"/>
  <c r="D59" i="55"/>
  <c r="Y58" i="55"/>
  <c r="X58" i="55"/>
  <c r="W58" i="55"/>
  <c r="V58" i="55"/>
  <c r="N58" i="55"/>
  <c r="I58" i="55"/>
  <c r="D58" i="55"/>
  <c r="Y57" i="55"/>
  <c r="X57" i="55"/>
  <c r="T57" i="55" s="1"/>
  <c r="W57" i="55"/>
  <c r="V57" i="55"/>
  <c r="N57" i="55"/>
  <c r="I57" i="55"/>
  <c r="D57" i="55"/>
  <c r="Y56" i="55"/>
  <c r="X56" i="55"/>
  <c r="W56" i="55"/>
  <c r="V56" i="55"/>
  <c r="N56" i="55"/>
  <c r="I56" i="55"/>
  <c r="D56" i="55"/>
  <c r="Y55" i="55"/>
  <c r="X55" i="55"/>
  <c r="W55" i="55"/>
  <c r="V55" i="55"/>
  <c r="T55" i="55" s="1"/>
  <c r="N55" i="55"/>
  <c r="I55" i="55"/>
  <c r="D55" i="55"/>
  <c r="Y54" i="55"/>
  <c r="X54" i="55"/>
  <c r="W54" i="55"/>
  <c r="V54" i="55"/>
  <c r="T54" i="55" s="1"/>
  <c r="N54" i="55"/>
  <c r="I54" i="55"/>
  <c r="D54" i="55"/>
  <c r="Y53" i="55"/>
  <c r="X53" i="55"/>
  <c r="W53" i="55"/>
  <c r="V53" i="55"/>
  <c r="N53" i="55"/>
  <c r="I53" i="55"/>
  <c r="D53" i="55"/>
  <c r="Y52" i="55"/>
  <c r="X52" i="55"/>
  <c r="W52" i="55"/>
  <c r="V52" i="55"/>
  <c r="N52" i="55"/>
  <c r="I52" i="55"/>
  <c r="D52" i="55"/>
  <c r="Y51" i="55"/>
  <c r="X51" i="55"/>
  <c r="W51" i="55"/>
  <c r="V51" i="55"/>
  <c r="N51" i="55"/>
  <c r="I51" i="55"/>
  <c r="D51" i="55"/>
  <c r="Y50" i="55"/>
  <c r="X50" i="55"/>
  <c r="W50" i="55"/>
  <c r="V50" i="55"/>
  <c r="N50" i="55"/>
  <c r="I50" i="55"/>
  <c r="D50" i="55"/>
  <c r="Y49" i="55"/>
  <c r="X49" i="55"/>
  <c r="W49" i="55"/>
  <c r="V49" i="55"/>
  <c r="N49" i="55"/>
  <c r="I49" i="55"/>
  <c r="D49" i="55"/>
  <c r="R48" i="55"/>
  <c r="Q48" i="55"/>
  <c r="P48" i="55"/>
  <c r="O48" i="55"/>
  <c r="M48" i="55"/>
  <c r="L48" i="55"/>
  <c r="K48" i="55"/>
  <c r="J48" i="55"/>
  <c r="H48" i="55"/>
  <c r="G48" i="55"/>
  <c r="X48" i="55" s="1"/>
  <c r="F48" i="55"/>
  <c r="E48" i="55"/>
  <c r="Y46" i="55"/>
  <c r="X46" i="55"/>
  <c r="W46" i="55"/>
  <c r="V46" i="55"/>
  <c r="T46" i="55" s="1"/>
  <c r="N46" i="55"/>
  <c r="I46" i="55"/>
  <c r="D46" i="55"/>
  <c r="Y45" i="55"/>
  <c r="X45" i="55"/>
  <c r="W45" i="55"/>
  <c r="V45" i="55"/>
  <c r="N45" i="55"/>
  <c r="I45" i="55"/>
  <c r="D45" i="55"/>
  <c r="Y44" i="55"/>
  <c r="X44" i="55"/>
  <c r="W44" i="55"/>
  <c r="V44" i="55"/>
  <c r="N44" i="55"/>
  <c r="I44" i="55"/>
  <c r="D44" i="55"/>
  <c r="Y43" i="55"/>
  <c r="X43" i="55"/>
  <c r="W43" i="55"/>
  <c r="V43" i="55"/>
  <c r="N43" i="55"/>
  <c r="I43" i="55"/>
  <c r="D43" i="55"/>
  <c r="Y42" i="55"/>
  <c r="X42" i="55"/>
  <c r="W42" i="55"/>
  <c r="V42" i="55"/>
  <c r="T42" i="55" s="1"/>
  <c r="N42" i="55"/>
  <c r="I42" i="55"/>
  <c r="D42" i="55"/>
  <c r="Y41" i="55"/>
  <c r="X41" i="55"/>
  <c r="W41" i="55"/>
  <c r="V41" i="55"/>
  <c r="N41" i="55"/>
  <c r="I41" i="55"/>
  <c r="D41" i="55"/>
  <c r="Y40" i="55"/>
  <c r="X40" i="55"/>
  <c r="W40" i="55"/>
  <c r="V40" i="55"/>
  <c r="N40" i="55"/>
  <c r="I40" i="55"/>
  <c r="D40" i="55"/>
  <c r="Y39" i="55"/>
  <c r="X39" i="55"/>
  <c r="W39" i="55"/>
  <c r="U39" i="55" s="1"/>
  <c r="V39" i="55"/>
  <c r="N39" i="55"/>
  <c r="I39" i="55"/>
  <c r="D39" i="55"/>
  <c r="Y38" i="55"/>
  <c r="X38" i="55"/>
  <c r="W38" i="55"/>
  <c r="V38" i="55"/>
  <c r="N38" i="55"/>
  <c r="I38" i="55"/>
  <c r="D38" i="55"/>
  <c r="Y37" i="55"/>
  <c r="X37" i="55"/>
  <c r="W37" i="55"/>
  <c r="V37" i="55"/>
  <c r="N37" i="55"/>
  <c r="I37" i="55"/>
  <c r="D37" i="55"/>
  <c r="Y36" i="55"/>
  <c r="X36" i="55"/>
  <c r="W36" i="55"/>
  <c r="V36" i="55"/>
  <c r="N36" i="55"/>
  <c r="I36" i="55"/>
  <c r="D36" i="55"/>
  <c r="Y35" i="55"/>
  <c r="X35" i="55"/>
  <c r="W35" i="55"/>
  <c r="V35" i="55"/>
  <c r="N35" i="55"/>
  <c r="I35" i="55"/>
  <c r="D35" i="55"/>
  <c r="R34" i="55"/>
  <c r="Q34" i="55"/>
  <c r="P34" i="55"/>
  <c r="O34" i="55"/>
  <c r="N34" i="55" s="1"/>
  <c r="M34" i="55"/>
  <c r="L34" i="55"/>
  <c r="K34" i="55"/>
  <c r="J34" i="55"/>
  <c r="H34" i="55"/>
  <c r="G34" i="55"/>
  <c r="F34" i="55"/>
  <c r="E34" i="55"/>
  <c r="Y32" i="55"/>
  <c r="X32" i="55"/>
  <c r="W32" i="55"/>
  <c r="V32" i="55"/>
  <c r="N32" i="55"/>
  <c r="I32" i="55"/>
  <c r="D32" i="55"/>
  <c r="Y31" i="55"/>
  <c r="X31" i="55"/>
  <c r="W31" i="55"/>
  <c r="V31" i="55"/>
  <c r="T31" i="55" s="1"/>
  <c r="N31" i="55"/>
  <c r="I31" i="55"/>
  <c r="D31" i="55"/>
  <c r="Y30" i="55"/>
  <c r="X30" i="55"/>
  <c r="W30" i="55"/>
  <c r="V30" i="55"/>
  <c r="N30" i="55"/>
  <c r="I30" i="55"/>
  <c r="D30" i="55"/>
  <c r="Y29" i="55"/>
  <c r="X29" i="55"/>
  <c r="W29" i="55"/>
  <c r="V29" i="55"/>
  <c r="N29" i="55"/>
  <c r="I29" i="55"/>
  <c r="D29" i="55"/>
  <c r="Y28" i="55"/>
  <c r="X28" i="55"/>
  <c r="W28" i="55"/>
  <c r="V28" i="55"/>
  <c r="N28" i="55"/>
  <c r="I28" i="55"/>
  <c r="D28" i="55"/>
  <c r="Y27" i="55"/>
  <c r="X27" i="55"/>
  <c r="W27" i="55"/>
  <c r="V27" i="55"/>
  <c r="T27" i="55" s="1"/>
  <c r="N27" i="55"/>
  <c r="I27" i="55"/>
  <c r="D27" i="55"/>
  <c r="Y26" i="55"/>
  <c r="X26" i="55"/>
  <c r="W26" i="55"/>
  <c r="V26" i="55"/>
  <c r="N26" i="55"/>
  <c r="I26" i="55"/>
  <c r="D26" i="55"/>
  <c r="Y25" i="55"/>
  <c r="X25" i="55"/>
  <c r="W25" i="55"/>
  <c r="V25" i="55"/>
  <c r="N25" i="55"/>
  <c r="I25" i="55"/>
  <c r="D25" i="55"/>
  <c r="Y24" i="55"/>
  <c r="X24" i="55"/>
  <c r="W24" i="55"/>
  <c r="V24" i="55"/>
  <c r="N24" i="55"/>
  <c r="I24" i="55"/>
  <c r="D24" i="55"/>
  <c r="Y23" i="55"/>
  <c r="X23" i="55"/>
  <c r="W23" i="55"/>
  <c r="V23" i="55"/>
  <c r="N23" i="55"/>
  <c r="I23" i="55"/>
  <c r="D23" i="55"/>
  <c r="Y22" i="55"/>
  <c r="X22" i="55"/>
  <c r="W22" i="55"/>
  <c r="V22" i="55"/>
  <c r="N22" i="55"/>
  <c r="I22" i="55"/>
  <c r="D22" i="55"/>
  <c r="Y21" i="55"/>
  <c r="X21" i="55"/>
  <c r="W21" i="55"/>
  <c r="V21" i="55"/>
  <c r="N21" i="55"/>
  <c r="I21" i="55"/>
  <c r="D21" i="55"/>
  <c r="R20" i="55"/>
  <c r="Q20" i="55"/>
  <c r="P20" i="55"/>
  <c r="O20" i="55"/>
  <c r="M20" i="55"/>
  <c r="L20" i="55"/>
  <c r="K20" i="55"/>
  <c r="J20" i="55"/>
  <c r="I20" i="55" s="1"/>
  <c r="H20" i="55"/>
  <c r="G20" i="55"/>
  <c r="F20" i="55"/>
  <c r="E20" i="55"/>
  <c r="Y18" i="55"/>
  <c r="U18" i="55" s="1"/>
  <c r="X18" i="55"/>
  <c r="T18" i="55" s="1"/>
  <c r="W18" i="55"/>
  <c r="V18" i="55"/>
  <c r="N18" i="55"/>
  <c r="I18" i="55"/>
  <c r="D18" i="55"/>
  <c r="Y17" i="55"/>
  <c r="X17" i="55"/>
  <c r="W17" i="55"/>
  <c r="V17" i="55"/>
  <c r="T17" i="55" s="1"/>
  <c r="N17" i="55"/>
  <c r="I17" i="55"/>
  <c r="D17" i="55"/>
  <c r="Y16" i="55"/>
  <c r="X16" i="55"/>
  <c r="W16" i="55"/>
  <c r="V16" i="55"/>
  <c r="N16" i="55"/>
  <c r="I16" i="55"/>
  <c r="D16" i="55"/>
  <c r="Y15" i="55"/>
  <c r="X15" i="55"/>
  <c r="W15" i="55"/>
  <c r="V15" i="55"/>
  <c r="N15" i="55"/>
  <c r="I15" i="55"/>
  <c r="D15" i="55"/>
  <c r="Y14" i="55"/>
  <c r="X14" i="55"/>
  <c r="W14" i="55"/>
  <c r="V14" i="55"/>
  <c r="N14" i="55"/>
  <c r="I14" i="55"/>
  <c r="D14" i="55"/>
  <c r="Y13" i="55"/>
  <c r="X13" i="55"/>
  <c r="W13" i="55"/>
  <c r="V13" i="55"/>
  <c r="N13" i="55"/>
  <c r="I13" i="55"/>
  <c r="D13" i="55"/>
  <c r="Y12" i="55"/>
  <c r="X12" i="55"/>
  <c r="W12" i="55"/>
  <c r="V12" i="55"/>
  <c r="N12" i="55"/>
  <c r="I12" i="55"/>
  <c r="D12" i="55"/>
  <c r="Y11" i="55"/>
  <c r="X11" i="55"/>
  <c r="W11" i="55"/>
  <c r="V11" i="55"/>
  <c r="N11" i="55"/>
  <c r="I11" i="55"/>
  <c r="D11" i="55"/>
  <c r="Y10" i="55"/>
  <c r="X10" i="55"/>
  <c r="W10" i="55"/>
  <c r="V10" i="55"/>
  <c r="N10" i="55"/>
  <c r="I10" i="55"/>
  <c r="D10" i="55"/>
  <c r="Y9" i="55"/>
  <c r="X9" i="55"/>
  <c r="W9" i="55"/>
  <c r="V9" i="55"/>
  <c r="N9" i="55"/>
  <c r="I9" i="55"/>
  <c r="D9" i="55"/>
  <c r="Y8" i="55"/>
  <c r="X8" i="55"/>
  <c r="W8" i="55"/>
  <c r="V8" i="55"/>
  <c r="N8" i="55"/>
  <c r="I8" i="55"/>
  <c r="D8" i="55"/>
  <c r="Y7" i="55"/>
  <c r="X7" i="55"/>
  <c r="W7" i="55"/>
  <c r="V7" i="55"/>
  <c r="N7" i="55"/>
  <c r="I7" i="55"/>
  <c r="D7" i="55"/>
  <c r="R6" i="55"/>
  <c r="Q6" i="55"/>
  <c r="P6" i="55"/>
  <c r="O6" i="55"/>
  <c r="M6" i="55"/>
  <c r="L6" i="55"/>
  <c r="K6" i="55"/>
  <c r="J6" i="55"/>
  <c r="H6" i="55"/>
  <c r="Y6" i="55" s="1"/>
  <c r="G6" i="55"/>
  <c r="F6" i="55"/>
  <c r="E6" i="55"/>
  <c r="D90" i="64" l="1"/>
  <c r="I146" i="62"/>
  <c r="O34" i="62"/>
  <c r="P118" i="61"/>
  <c r="P48" i="61"/>
  <c r="S150" i="60"/>
  <c r="S156" i="60"/>
  <c r="U146" i="60"/>
  <c r="S133" i="60"/>
  <c r="S134" i="60"/>
  <c r="X146" i="60"/>
  <c r="S123" i="60"/>
  <c r="S122" i="60"/>
  <c r="S115" i="60"/>
  <c r="S110" i="60"/>
  <c r="S104" i="60"/>
  <c r="S108" i="60"/>
  <c r="S95" i="60"/>
  <c r="S93" i="60"/>
  <c r="S100" i="60"/>
  <c r="S85" i="60"/>
  <c r="S88" i="60"/>
  <c r="S80" i="60"/>
  <c r="S78" i="60"/>
  <c r="S81" i="60"/>
  <c r="S82" i="60"/>
  <c r="S68" i="60"/>
  <c r="S54" i="60"/>
  <c r="S48" i="60"/>
  <c r="S55" i="60"/>
  <c r="S44" i="60"/>
  <c r="S35" i="60"/>
  <c r="S36" i="60"/>
  <c r="S43" i="60"/>
  <c r="S39" i="60"/>
  <c r="S31" i="60"/>
  <c r="S25" i="60"/>
  <c r="S20" i="60"/>
  <c r="S21" i="60"/>
  <c r="S14" i="60"/>
  <c r="S17" i="60"/>
  <c r="S16" i="60"/>
  <c r="S7" i="60"/>
  <c r="S11" i="60"/>
  <c r="S13" i="60"/>
  <c r="D104" i="64"/>
  <c r="F146" i="64"/>
  <c r="D6" i="64"/>
  <c r="E146" i="64"/>
  <c r="P146" i="62"/>
  <c r="N132" i="62"/>
  <c r="O132" i="62"/>
  <c r="P132" i="62"/>
  <c r="P118" i="62"/>
  <c r="O104" i="62"/>
  <c r="P90" i="62"/>
  <c r="P62" i="62"/>
  <c r="P48" i="62"/>
  <c r="D146" i="62"/>
  <c r="N48" i="62"/>
  <c r="N20" i="62"/>
  <c r="P20" i="62"/>
  <c r="O20" i="62"/>
  <c r="P132" i="61"/>
  <c r="O118" i="61"/>
  <c r="N118" i="61" s="1"/>
  <c r="O104" i="61"/>
  <c r="P104" i="61"/>
  <c r="P90" i="61"/>
  <c r="O76" i="61"/>
  <c r="P62" i="61"/>
  <c r="O48" i="61"/>
  <c r="N48" i="61" s="1"/>
  <c r="O34" i="61"/>
  <c r="I146" i="61"/>
  <c r="P34" i="61"/>
  <c r="N34" i="61" s="1"/>
  <c r="P20" i="61"/>
  <c r="O20" i="61"/>
  <c r="P6" i="61"/>
  <c r="S60" i="60"/>
  <c r="T76" i="60"/>
  <c r="S83" i="60"/>
  <c r="S101" i="60"/>
  <c r="S143" i="60"/>
  <c r="S154" i="60"/>
  <c r="T132" i="60"/>
  <c r="S139" i="60"/>
  <c r="S144" i="60"/>
  <c r="S137" i="60"/>
  <c r="S142" i="60"/>
  <c r="S140" i="60"/>
  <c r="S135" i="60"/>
  <c r="U132" i="60"/>
  <c r="S118" i="60"/>
  <c r="U118" i="60"/>
  <c r="U104" i="60"/>
  <c r="S109" i="60"/>
  <c r="S102" i="60"/>
  <c r="T90" i="60"/>
  <c r="U90" i="60"/>
  <c r="S97" i="60"/>
  <c r="S92" i="60"/>
  <c r="W146" i="60"/>
  <c r="S98" i="60"/>
  <c r="S91" i="60"/>
  <c r="S76" i="60"/>
  <c r="S86" i="60"/>
  <c r="U76" i="60"/>
  <c r="S66" i="60"/>
  <c r="S70" i="60"/>
  <c r="S64" i="60"/>
  <c r="S62" i="60"/>
  <c r="U62" i="60"/>
  <c r="T62" i="60"/>
  <c r="V146" i="60"/>
  <c r="T48" i="60"/>
  <c r="U48" i="60"/>
  <c r="S49" i="60"/>
  <c r="D146" i="60"/>
  <c r="S42" i="60"/>
  <c r="S38" i="60"/>
  <c r="T34" i="60"/>
  <c r="U34" i="60"/>
  <c r="S34" i="60"/>
  <c r="S30" i="60"/>
  <c r="U20" i="60"/>
  <c r="T20" i="60"/>
  <c r="T6" i="60"/>
  <c r="U6" i="60"/>
  <c r="I146" i="60"/>
  <c r="S6" i="60"/>
  <c r="T146" i="60"/>
  <c r="O146" i="61"/>
  <c r="N146" i="61" s="1"/>
  <c r="P104" i="62"/>
  <c r="O6" i="61"/>
  <c r="P6" i="62"/>
  <c r="O132" i="61"/>
  <c r="N132" i="61" s="1"/>
  <c r="O62" i="62"/>
  <c r="N104" i="62"/>
  <c r="N34" i="62"/>
  <c r="S79" i="60"/>
  <c r="N76" i="62"/>
  <c r="N6" i="62"/>
  <c r="D20" i="64"/>
  <c r="O146" i="62"/>
  <c r="N62" i="62"/>
  <c r="O62" i="61"/>
  <c r="N62" i="61" s="1"/>
  <c r="D146" i="61"/>
  <c r="P76" i="62"/>
  <c r="O76" i="62"/>
  <c r="S138" i="60"/>
  <c r="O118" i="62"/>
  <c r="O90" i="61"/>
  <c r="N146" i="62"/>
  <c r="N104" i="61"/>
  <c r="D62" i="64"/>
  <c r="S124" i="60"/>
  <c r="D76" i="64"/>
  <c r="S112" i="60"/>
  <c r="N118" i="62"/>
  <c r="P34" i="62"/>
  <c r="N90" i="62"/>
  <c r="O6" i="62"/>
  <c r="D132" i="64"/>
  <c r="O90" i="62"/>
  <c r="O48" i="62"/>
  <c r="P146" i="61"/>
  <c r="S105" i="60"/>
  <c r="T104" i="60"/>
  <c r="S132" i="60"/>
  <c r="P76" i="61"/>
  <c r="N76" i="61" s="1"/>
  <c r="Y146" i="60"/>
  <c r="T118" i="60"/>
  <c r="D90" i="59"/>
  <c r="D34" i="59"/>
  <c r="D118" i="59"/>
  <c r="D76" i="59"/>
  <c r="D104" i="59"/>
  <c r="D48" i="59"/>
  <c r="D146" i="59"/>
  <c r="D132" i="59"/>
  <c r="M150" i="58"/>
  <c r="M154" i="58"/>
  <c r="M158" i="58"/>
  <c r="N150" i="58"/>
  <c r="N154" i="58"/>
  <c r="N158" i="58"/>
  <c r="L147" i="58"/>
  <c r="L150" i="58"/>
  <c r="L154" i="58"/>
  <c r="L158" i="58"/>
  <c r="O147" i="57"/>
  <c r="O155" i="57"/>
  <c r="P155" i="57"/>
  <c r="O156" i="57"/>
  <c r="N148" i="57"/>
  <c r="O154" i="57"/>
  <c r="N158" i="57"/>
  <c r="P153" i="57"/>
  <c r="N156" i="57"/>
  <c r="N150" i="57"/>
  <c r="P150" i="57"/>
  <c r="S146" i="57"/>
  <c r="P151" i="57"/>
  <c r="P149" i="57"/>
  <c r="O152" i="57"/>
  <c r="P144" i="57"/>
  <c r="O133" i="57"/>
  <c r="P141" i="57"/>
  <c r="I118" i="57"/>
  <c r="O124" i="57"/>
  <c r="O128" i="57"/>
  <c r="P124" i="57"/>
  <c r="P128" i="57"/>
  <c r="O127" i="57"/>
  <c r="P125" i="57"/>
  <c r="O120" i="57"/>
  <c r="P106" i="57"/>
  <c r="O112" i="57"/>
  <c r="O116" i="57"/>
  <c r="P114" i="57"/>
  <c r="N113" i="57"/>
  <c r="O111" i="57"/>
  <c r="P111" i="57"/>
  <c r="O100" i="57"/>
  <c r="P94" i="57"/>
  <c r="N91" i="57"/>
  <c r="O95" i="57"/>
  <c r="I90" i="57"/>
  <c r="N93" i="57"/>
  <c r="O92" i="57"/>
  <c r="N96" i="57"/>
  <c r="P96" i="57"/>
  <c r="I76" i="57"/>
  <c r="O80" i="57"/>
  <c r="O82" i="57"/>
  <c r="O86" i="57"/>
  <c r="P78" i="57"/>
  <c r="P80" i="57"/>
  <c r="P86" i="57"/>
  <c r="P88" i="57"/>
  <c r="P84" i="57"/>
  <c r="N78" i="57"/>
  <c r="N80" i="57"/>
  <c r="O65" i="57"/>
  <c r="P65" i="57"/>
  <c r="T62" i="57"/>
  <c r="N64" i="57"/>
  <c r="P68" i="57"/>
  <c r="N70" i="57"/>
  <c r="O49" i="57"/>
  <c r="N59" i="57"/>
  <c r="N60" i="57"/>
  <c r="O54" i="57"/>
  <c r="N52" i="57"/>
  <c r="O58" i="57"/>
  <c r="O50" i="57"/>
  <c r="N39" i="57"/>
  <c r="P44" i="57"/>
  <c r="P37" i="57"/>
  <c r="P36" i="57"/>
  <c r="P45" i="57"/>
  <c r="O21" i="57"/>
  <c r="N23" i="57"/>
  <c r="P30" i="57"/>
  <c r="P21" i="57"/>
  <c r="N27" i="57"/>
  <c r="N31" i="57"/>
  <c r="P29" i="57"/>
  <c r="P25" i="57"/>
  <c r="O9" i="57"/>
  <c r="P8" i="57"/>
  <c r="P10" i="57"/>
  <c r="O11" i="57"/>
  <c r="O17" i="57"/>
  <c r="N10" i="57"/>
  <c r="N158" i="56"/>
  <c r="P147" i="56"/>
  <c r="P149" i="56"/>
  <c r="P153" i="56"/>
  <c r="P155" i="56"/>
  <c r="P157" i="56"/>
  <c r="Q146" i="56"/>
  <c r="P150" i="56"/>
  <c r="N155" i="56"/>
  <c r="P143" i="56"/>
  <c r="O134" i="56"/>
  <c r="Q132" i="56"/>
  <c r="P135" i="56"/>
  <c r="P142" i="56"/>
  <c r="P137" i="56"/>
  <c r="P141" i="56"/>
  <c r="P125" i="56"/>
  <c r="O124" i="56"/>
  <c r="O126" i="56"/>
  <c r="N121" i="56"/>
  <c r="S104" i="56"/>
  <c r="N109" i="56"/>
  <c r="O108" i="56"/>
  <c r="O106" i="56"/>
  <c r="P101" i="56"/>
  <c r="T90" i="56"/>
  <c r="I90" i="56"/>
  <c r="O92" i="56"/>
  <c r="P92" i="56"/>
  <c r="N101" i="56"/>
  <c r="R90" i="56"/>
  <c r="N92" i="56"/>
  <c r="O94" i="56"/>
  <c r="N94" i="56"/>
  <c r="P100" i="56"/>
  <c r="Q76" i="56"/>
  <c r="P80" i="56"/>
  <c r="O78" i="56"/>
  <c r="O85" i="56"/>
  <c r="O86" i="56"/>
  <c r="P86" i="56"/>
  <c r="P88" i="56"/>
  <c r="R62" i="56"/>
  <c r="O69" i="56"/>
  <c r="P73" i="56"/>
  <c r="P69" i="56"/>
  <c r="O66" i="56"/>
  <c r="N72" i="56"/>
  <c r="P72" i="56"/>
  <c r="O55" i="56"/>
  <c r="R48" i="56"/>
  <c r="O60" i="56"/>
  <c r="P49" i="56"/>
  <c r="N57" i="56"/>
  <c r="P59" i="56"/>
  <c r="P54" i="56"/>
  <c r="P56" i="56"/>
  <c r="N60" i="56"/>
  <c r="P60" i="56"/>
  <c r="T34" i="56"/>
  <c r="N38" i="56"/>
  <c r="O44" i="56"/>
  <c r="P35" i="56"/>
  <c r="P37" i="56"/>
  <c r="P46" i="56"/>
  <c r="O21" i="56"/>
  <c r="R20" i="56"/>
  <c r="O24" i="56"/>
  <c r="O25" i="56"/>
  <c r="P22" i="56"/>
  <c r="O28" i="56"/>
  <c r="N32" i="56"/>
  <c r="T20" i="56"/>
  <c r="P30" i="56"/>
  <c r="P16" i="56"/>
  <c r="T6" i="56"/>
  <c r="I6" i="56"/>
  <c r="N12" i="56"/>
  <c r="O9" i="56"/>
  <c r="O11" i="56"/>
  <c r="P18" i="56"/>
  <c r="N7" i="56"/>
  <c r="P11" i="56"/>
  <c r="P12" i="56"/>
  <c r="R6" i="56"/>
  <c r="O14" i="56"/>
  <c r="P9" i="56"/>
  <c r="P13" i="56"/>
  <c r="N15" i="56"/>
  <c r="U12" i="55"/>
  <c r="T7" i="55"/>
  <c r="S7" i="55" s="1"/>
  <c r="T10" i="55"/>
  <c r="U15" i="55"/>
  <c r="U28" i="55"/>
  <c r="U27" i="55"/>
  <c r="S27" i="55"/>
  <c r="U22" i="55"/>
  <c r="T45" i="55"/>
  <c r="T44" i="55"/>
  <c r="U46" i="55"/>
  <c r="T72" i="55"/>
  <c r="U86" i="55"/>
  <c r="N90" i="55"/>
  <c r="U114" i="55"/>
  <c r="T143" i="55"/>
  <c r="U143" i="55"/>
  <c r="U138" i="55"/>
  <c r="U155" i="55"/>
  <c r="S155" i="55"/>
  <c r="U141" i="55"/>
  <c r="S141" i="55" s="1"/>
  <c r="T121" i="55"/>
  <c r="U121" i="55"/>
  <c r="U125" i="55"/>
  <c r="U129" i="55"/>
  <c r="S129" i="55" s="1"/>
  <c r="X118" i="55"/>
  <c r="I118" i="55"/>
  <c r="T123" i="55"/>
  <c r="U123" i="55"/>
  <c r="T122" i="55"/>
  <c r="S122" i="55" s="1"/>
  <c r="U108" i="55"/>
  <c r="T107" i="55"/>
  <c r="U109" i="55"/>
  <c r="U116" i="55"/>
  <c r="T108" i="55"/>
  <c r="S108" i="55" s="1"/>
  <c r="T112" i="55"/>
  <c r="S112" i="55" s="1"/>
  <c r="X104" i="55"/>
  <c r="U107" i="55"/>
  <c r="S107" i="55" s="1"/>
  <c r="T114" i="55"/>
  <c r="S114" i="55" s="1"/>
  <c r="Y104" i="55"/>
  <c r="T109" i="55"/>
  <c r="T102" i="55"/>
  <c r="U102" i="55"/>
  <c r="U94" i="55"/>
  <c r="U93" i="55"/>
  <c r="D90" i="55"/>
  <c r="U97" i="55"/>
  <c r="T94" i="55"/>
  <c r="U101" i="55"/>
  <c r="U77" i="55"/>
  <c r="T84" i="55"/>
  <c r="I76" i="55"/>
  <c r="T78" i="55"/>
  <c r="T80" i="55"/>
  <c r="S80" i="55" s="1"/>
  <c r="U78" i="55"/>
  <c r="U80" i="55"/>
  <c r="T87" i="55"/>
  <c r="S87" i="55" s="1"/>
  <c r="T88" i="55"/>
  <c r="T83" i="55"/>
  <c r="U88" i="55"/>
  <c r="D62" i="55"/>
  <c r="U66" i="55"/>
  <c r="U72" i="55"/>
  <c r="S72" i="55" s="1"/>
  <c r="T64" i="55"/>
  <c r="U69" i="55"/>
  <c r="Y62" i="55"/>
  <c r="T69" i="55"/>
  <c r="U56" i="55"/>
  <c r="U51" i="55"/>
  <c r="T58" i="55"/>
  <c r="U58" i="55"/>
  <c r="T52" i="55"/>
  <c r="U53" i="55"/>
  <c r="Y48" i="55"/>
  <c r="U55" i="55"/>
  <c r="S55" i="55" s="1"/>
  <c r="U50" i="55"/>
  <c r="V34" i="55"/>
  <c r="U43" i="55"/>
  <c r="T35" i="55"/>
  <c r="T36" i="55"/>
  <c r="U36" i="55"/>
  <c r="U41" i="55"/>
  <c r="V20" i="55"/>
  <c r="T24" i="55"/>
  <c r="U29" i="55"/>
  <c r="T30" i="55"/>
  <c r="U31" i="55"/>
  <c r="S31" i="55" s="1"/>
  <c r="T22" i="55"/>
  <c r="S22" i="55" s="1"/>
  <c r="U7" i="55"/>
  <c r="U10" i="55"/>
  <c r="S10" i="55" s="1"/>
  <c r="D6" i="55"/>
  <c r="T8" i="55"/>
  <c r="T13" i="55"/>
  <c r="U64" i="55"/>
  <c r="S64" i="55" s="1"/>
  <c r="U83" i="55"/>
  <c r="U98" i="55"/>
  <c r="T110" i="55"/>
  <c r="U115" i="55"/>
  <c r="U135" i="55"/>
  <c r="U8" i="55"/>
  <c r="U13" i="55"/>
  <c r="N20" i="55"/>
  <c r="T25" i="55"/>
  <c r="T66" i="55"/>
  <c r="S66" i="55" s="1"/>
  <c r="T85" i="55"/>
  <c r="T100" i="55"/>
  <c r="T125" i="55"/>
  <c r="S125" i="55" s="1"/>
  <c r="N132" i="55"/>
  <c r="T137" i="55"/>
  <c r="T142" i="55"/>
  <c r="T119" i="55"/>
  <c r="S119" i="55" s="1"/>
  <c r="S134" i="55"/>
  <c r="T12" i="55"/>
  <c r="S12" i="55" s="1"/>
  <c r="U32" i="55"/>
  <c r="T39" i="55"/>
  <c r="S39" i="55" s="1"/>
  <c r="U49" i="55"/>
  <c r="T51" i="55"/>
  <c r="S51" i="55" s="1"/>
  <c r="U54" i="55"/>
  <c r="S54" i="55" s="1"/>
  <c r="U63" i="55"/>
  <c r="N104" i="55"/>
  <c r="U112" i="55"/>
  <c r="U119" i="55"/>
  <c r="U127" i="55"/>
  <c r="N48" i="55"/>
  <c r="T65" i="55"/>
  <c r="T116" i="55"/>
  <c r="S116" i="55" s="1"/>
  <c r="X90" i="55"/>
  <c r="N6" i="55"/>
  <c r="T11" i="55"/>
  <c r="T14" i="55"/>
  <c r="T16" i="55"/>
  <c r="S16" i="55" s="1"/>
  <c r="U26" i="55"/>
  <c r="W34" i="55"/>
  <c r="T38" i="55"/>
  <c r="T41" i="55"/>
  <c r="S41" i="55" s="1"/>
  <c r="T60" i="55"/>
  <c r="N62" i="55"/>
  <c r="T74" i="55"/>
  <c r="U84" i="55"/>
  <c r="S84" i="55" s="1"/>
  <c r="V90" i="55"/>
  <c r="T91" i="55"/>
  <c r="U99" i="55"/>
  <c r="T106" i="55"/>
  <c r="S106" i="55" s="1"/>
  <c r="T113" i="55"/>
  <c r="U133" i="55"/>
  <c r="T92" i="55"/>
  <c r="U14" i="55"/>
  <c r="W20" i="55"/>
  <c r="T26" i="55"/>
  <c r="T28" i="55"/>
  <c r="S28" i="55" s="1"/>
  <c r="X34" i="55"/>
  <c r="U38" i="55"/>
  <c r="S38" i="55" s="1"/>
  <c r="T43" i="55"/>
  <c r="T50" i="55"/>
  <c r="U60" i="55"/>
  <c r="T86" i="55"/>
  <c r="S86" i="55" s="1"/>
  <c r="W90" i="55"/>
  <c r="U91" i="55"/>
  <c r="U96" i="55"/>
  <c r="S96" i="55" s="1"/>
  <c r="T101" i="55"/>
  <c r="U113" i="55"/>
  <c r="W132" i="55"/>
  <c r="T49" i="55"/>
  <c r="S49" i="55" s="1"/>
  <c r="T97" i="55"/>
  <c r="Y34" i="55"/>
  <c r="T98" i="55"/>
  <c r="T115" i="55"/>
  <c r="S115" i="55" s="1"/>
  <c r="U128" i="55"/>
  <c r="T140" i="55"/>
  <c r="T152" i="55"/>
  <c r="S152" i="55" s="1"/>
  <c r="T147" i="55"/>
  <c r="T149" i="55"/>
  <c r="T157" i="55"/>
  <c r="S157" i="55" s="1"/>
  <c r="U148" i="55"/>
  <c r="T153" i="55"/>
  <c r="U156" i="55"/>
  <c r="I132" i="55"/>
  <c r="U110" i="55"/>
  <c r="D118" i="55"/>
  <c r="T135" i="55"/>
  <c r="S135" i="55" s="1"/>
  <c r="T138" i="55"/>
  <c r="S138" i="55" s="1"/>
  <c r="T99" i="55"/>
  <c r="U149" i="55"/>
  <c r="S149" i="55" s="1"/>
  <c r="T120" i="55"/>
  <c r="S143" i="55"/>
  <c r="T93" i="55"/>
  <c r="U120" i="55"/>
  <c r="T127" i="55"/>
  <c r="S127" i="55" s="1"/>
  <c r="T148" i="55"/>
  <c r="S123" i="55"/>
  <c r="U140" i="55"/>
  <c r="U151" i="55"/>
  <c r="S151" i="55" s="1"/>
  <c r="W118" i="55"/>
  <c r="K146" i="55"/>
  <c r="T95" i="55"/>
  <c r="T111" i="55"/>
  <c r="T126" i="55"/>
  <c r="U139" i="55"/>
  <c r="S139" i="55" s="1"/>
  <c r="U150" i="55"/>
  <c r="U92" i="55"/>
  <c r="S92" i="55" s="1"/>
  <c r="U95" i="55"/>
  <c r="U100" i="55"/>
  <c r="I104" i="55"/>
  <c r="T105" i="55"/>
  <c r="U111" i="55"/>
  <c r="U126" i="55"/>
  <c r="D132" i="55"/>
  <c r="T136" i="55"/>
  <c r="U142" i="55"/>
  <c r="T150" i="55"/>
  <c r="T156" i="55"/>
  <c r="W104" i="55"/>
  <c r="U105" i="55"/>
  <c r="T128" i="55"/>
  <c r="S128" i="55" s="1"/>
  <c r="T133" i="55"/>
  <c r="U136" i="55"/>
  <c r="T144" i="55"/>
  <c r="S144" i="55" s="1"/>
  <c r="U147" i="55"/>
  <c r="S46" i="55"/>
  <c r="J146" i="55"/>
  <c r="U67" i="55"/>
  <c r="U70" i="55"/>
  <c r="S70" i="55" s="1"/>
  <c r="U73" i="55"/>
  <c r="U37" i="55"/>
  <c r="V62" i="55"/>
  <c r="S62" i="55" s="1"/>
  <c r="T67" i="55"/>
  <c r="T73" i="55"/>
  <c r="Y76" i="55"/>
  <c r="U16" i="55"/>
  <c r="M146" i="55"/>
  <c r="T21" i="55"/>
  <c r="U24" i="55"/>
  <c r="U40" i="55"/>
  <c r="D48" i="55"/>
  <c r="T56" i="55"/>
  <c r="S56" i="55" s="1"/>
  <c r="U85" i="55"/>
  <c r="U25" i="55"/>
  <c r="T37" i="55"/>
  <c r="U57" i="55"/>
  <c r="S57" i="55" s="1"/>
  <c r="T15" i="55"/>
  <c r="S15" i="55" s="1"/>
  <c r="U21" i="55"/>
  <c r="S18" i="55"/>
  <c r="X20" i="55"/>
  <c r="U45" i="55"/>
  <c r="S45" i="55" s="1"/>
  <c r="I62" i="55"/>
  <c r="T82" i="55"/>
  <c r="S17" i="55"/>
  <c r="U9" i="55"/>
  <c r="S9" i="55" s="1"/>
  <c r="U23" i="55"/>
  <c r="I34" i="55"/>
  <c r="T63" i="55"/>
  <c r="U74" i="55"/>
  <c r="U82" i="55"/>
  <c r="T9" i="55"/>
  <c r="U17" i="55"/>
  <c r="T29" i="55"/>
  <c r="U44" i="55"/>
  <c r="T68" i="55"/>
  <c r="S68" i="55" s="1"/>
  <c r="T32" i="55"/>
  <c r="U35" i="55"/>
  <c r="U52" i="55"/>
  <c r="S52" i="55" s="1"/>
  <c r="U65" i="55"/>
  <c r="T81" i="55"/>
  <c r="S71" i="55"/>
  <c r="V76" i="55"/>
  <c r="U81" i="55"/>
  <c r="N134" i="56"/>
  <c r="P156" i="56"/>
  <c r="N147" i="56"/>
  <c r="P136" i="56"/>
  <c r="N140" i="56"/>
  <c r="R132" i="56"/>
  <c r="O137" i="56"/>
  <c r="O142" i="56"/>
  <c r="P139" i="56"/>
  <c r="P111" i="56"/>
  <c r="P64" i="56"/>
  <c r="T76" i="56"/>
  <c r="P79" i="56"/>
  <c r="P93" i="56"/>
  <c r="N95" i="56"/>
  <c r="P108" i="56"/>
  <c r="O121" i="56"/>
  <c r="P63" i="56"/>
  <c r="N85" i="56"/>
  <c r="P99" i="56"/>
  <c r="O101" i="56"/>
  <c r="D104" i="56"/>
  <c r="O105" i="56"/>
  <c r="O112" i="56"/>
  <c r="P121" i="56"/>
  <c r="O128" i="56"/>
  <c r="N124" i="56"/>
  <c r="O65" i="56"/>
  <c r="P78" i="56"/>
  <c r="N87" i="56"/>
  <c r="P112" i="56"/>
  <c r="N69" i="56"/>
  <c r="T62" i="56"/>
  <c r="Q90" i="56"/>
  <c r="N107" i="56"/>
  <c r="O80" i="56"/>
  <c r="O109" i="56"/>
  <c r="N111" i="56"/>
  <c r="N116" i="56"/>
  <c r="O125" i="56"/>
  <c r="N127" i="56"/>
  <c r="O129" i="56"/>
  <c r="I62" i="56"/>
  <c r="N64" i="56"/>
  <c r="N91" i="56"/>
  <c r="P96" i="56"/>
  <c r="O98" i="56"/>
  <c r="P109" i="56"/>
  <c r="O122" i="56"/>
  <c r="P129" i="56"/>
  <c r="S62" i="56"/>
  <c r="P71" i="56"/>
  <c r="N79" i="56"/>
  <c r="P82" i="56"/>
  <c r="N84" i="56"/>
  <c r="P91" i="56"/>
  <c r="N113" i="56"/>
  <c r="O17" i="56"/>
  <c r="P28" i="56"/>
  <c r="S48" i="56"/>
  <c r="O7" i="56"/>
  <c r="N9" i="56"/>
  <c r="P32" i="56"/>
  <c r="N36" i="56"/>
  <c r="O40" i="56"/>
  <c r="I48" i="56"/>
  <c r="P7" i="56"/>
  <c r="I20" i="56"/>
  <c r="N53" i="56"/>
  <c r="O22" i="56"/>
  <c r="N27" i="56"/>
  <c r="N55" i="56"/>
  <c r="N14" i="56"/>
  <c r="P38" i="56"/>
  <c r="N24" i="56"/>
  <c r="O37" i="56"/>
  <c r="N13" i="56"/>
  <c r="N21" i="56"/>
  <c r="S34" i="56"/>
  <c r="O35" i="56"/>
  <c r="P50" i="56"/>
  <c r="P58" i="56"/>
  <c r="P8" i="56"/>
  <c r="O15" i="56"/>
  <c r="I34" i="56"/>
  <c r="N17" i="56"/>
  <c r="O39" i="56"/>
  <c r="N43" i="56"/>
  <c r="D48" i="56"/>
  <c r="O129" i="57"/>
  <c r="P140" i="57"/>
  <c r="N119" i="57"/>
  <c r="P127" i="57"/>
  <c r="O135" i="57"/>
  <c r="N151" i="57"/>
  <c r="D118" i="57"/>
  <c r="N121" i="57"/>
  <c r="Q132" i="57"/>
  <c r="N124" i="57"/>
  <c r="N139" i="57"/>
  <c r="P142" i="57"/>
  <c r="O148" i="57"/>
  <c r="P126" i="57"/>
  <c r="S132" i="57"/>
  <c r="P158" i="57"/>
  <c r="N155" i="57"/>
  <c r="O158" i="57"/>
  <c r="N123" i="57"/>
  <c r="T146" i="57"/>
  <c r="N128" i="57"/>
  <c r="N137" i="57"/>
  <c r="N143" i="57"/>
  <c r="O150" i="57"/>
  <c r="N120" i="57"/>
  <c r="P130" i="57"/>
  <c r="P147" i="57"/>
  <c r="N154" i="57"/>
  <c r="P123" i="57"/>
  <c r="N127" i="57"/>
  <c r="P138" i="57"/>
  <c r="O143" i="57"/>
  <c r="P154" i="57"/>
  <c r="D34" i="57"/>
  <c r="N37" i="57"/>
  <c r="O40" i="57"/>
  <c r="P53" i="57"/>
  <c r="O70" i="57"/>
  <c r="P95" i="57"/>
  <c r="O113" i="57"/>
  <c r="S48" i="57"/>
  <c r="R34" i="57"/>
  <c r="P40" i="57"/>
  <c r="P42" i="57"/>
  <c r="N55" i="57"/>
  <c r="O72" i="57"/>
  <c r="P81" i="57"/>
  <c r="N83" i="57"/>
  <c r="O88" i="57"/>
  <c r="N92" i="57"/>
  <c r="O108" i="57"/>
  <c r="I34" i="57"/>
  <c r="O69" i="57"/>
  <c r="O96" i="57"/>
  <c r="O99" i="57"/>
  <c r="O115" i="57"/>
  <c r="I62" i="57"/>
  <c r="O64" i="57"/>
  <c r="P74" i="57"/>
  <c r="D104" i="57"/>
  <c r="P115" i="57"/>
  <c r="N109" i="57"/>
  <c r="Q34" i="57"/>
  <c r="N86" i="57"/>
  <c r="S34" i="57"/>
  <c r="N65" i="57"/>
  <c r="P70" i="57"/>
  <c r="P41" i="57"/>
  <c r="O45" i="57"/>
  <c r="O73" i="57"/>
  <c r="O107" i="57"/>
  <c r="P64" i="57"/>
  <c r="N79" i="57"/>
  <c r="N100" i="57"/>
  <c r="N40" i="57"/>
  <c r="O55" i="57"/>
  <c r="N88" i="57"/>
  <c r="P100" i="57"/>
  <c r="O15" i="57"/>
  <c r="O31" i="57"/>
  <c r="P31" i="57"/>
  <c r="R20" i="57"/>
  <c r="O7" i="57"/>
  <c r="N14" i="57"/>
  <c r="I20" i="57"/>
  <c r="N30" i="57"/>
  <c r="D6" i="57"/>
  <c r="P14" i="57"/>
  <c r="P23" i="57"/>
  <c r="O25" i="57"/>
  <c r="T6" i="57"/>
  <c r="R6" i="57"/>
  <c r="N18" i="57"/>
  <c r="S6" i="57"/>
  <c r="N13" i="57"/>
  <c r="P18" i="57"/>
  <c r="P27" i="57"/>
  <c r="O26" i="57"/>
  <c r="M148" i="58"/>
  <c r="M152" i="58"/>
  <c r="M156" i="58"/>
  <c r="L148" i="58"/>
  <c r="L152" i="58"/>
  <c r="N148" i="58"/>
  <c r="N152" i="58"/>
  <c r="N156" i="58"/>
  <c r="L149" i="58"/>
  <c r="L153" i="58"/>
  <c r="L157" i="58"/>
  <c r="M149" i="58"/>
  <c r="M153" i="58"/>
  <c r="M157" i="58"/>
  <c r="L156" i="58"/>
  <c r="N149" i="58"/>
  <c r="N153" i="58"/>
  <c r="N157" i="58"/>
  <c r="D62" i="59"/>
  <c r="W48" i="55"/>
  <c r="F146" i="55"/>
  <c r="S77" i="55"/>
  <c r="W6" i="55"/>
  <c r="Y20" i="55"/>
  <c r="D20" i="55"/>
  <c r="H146" i="55"/>
  <c r="G146" i="55"/>
  <c r="S58" i="55"/>
  <c r="V104" i="55"/>
  <c r="D104" i="55"/>
  <c r="S44" i="55"/>
  <c r="P15" i="57"/>
  <c r="N15" i="57"/>
  <c r="E146" i="55"/>
  <c r="O56" i="56"/>
  <c r="N56" i="56"/>
  <c r="S132" i="56"/>
  <c r="D132" i="56"/>
  <c r="P151" i="56"/>
  <c r="N151" i="56"/>
  <c r="O153" i="56"/>
  <c r="N153" i="56"/>
  <c r="S62" i="57"/>
  <c r="N73" i="57"/>
  <c r="P73" i="57"/>
  <c r="O130" i="57"/>
  <c r="N130" i="57"/>
  <c r="N26" i="56"/>
  <c r="O26" i="56"/>
  <c r="N97" i="56"/>
  <c r="O97" i="56"/>
  <c r="O99" i="56"/>
  <c r="N99" i="56"/>
  <c r="N120" i="56"/>
  <c r="P120" i="56"/>
  <c r="O135" i="56"/>
  <c r="N135" i="56"/>
  <c r="P82" i="57"/>
  <c r="N82" i="57"/>
  <c r="T76" i="57"/>
  <c r="N157" i="57"/>
  <c r="O157" i="57"/>
  <c r="O42" i="56"/>
  <c r="N42" i="56"/>
  <c r="P83" i="56"/>
  <c r="N83" i="56"/>
  <c r="P102" i="56"/>
  <c r="N102" i="56"/>
  <c r="O138" i="56"/>
  <c r="N138" i="56"/>
  <c r="N8" i="57"/>
  <c r="Q6" i="57"/>
  <c r="O8" i="57"/>
  <c r="O84" i="57"/>
  <c r="N84" i="57"/>
  <c r="N98" i="57"/>
  <c r="O98" i="57"/>
  <c r="O16" i="56"/>
  <c r="N16" i="56"/>
  <c r="O30" i="56"/>
  <c r="N30" i="56"/>
  <c r="P44" i="56"/>
  <c r="N44" i="56"/>
  <c r="Q48" i="56"/>
  <c r="P55" i="56"/>
  <c r="N77" i="56"/>
  <c r="N119" i="56"/>
  <c r="O119" i="56"/>
  <c r="P126" i="56"/>
  <c r="N126" i="56"/>
  <c r="O139" i="56"/>
  <c r="N139" i="56"/>
  <c r="O148" i="56"/>
  <c r="N148" i="56"/>
  <c r="N150" i="56"/>
  <c r="P50" i="57"/>
  <c r="N50" i="57"/>
  <c r="R62" i="57"/>
  <c r="P63" i="57"/>
  <c r="O81" i="57"/>
  <c r="N81" i="57"/>
  <c r="Q76" i="57"/>
  <c r="O125" i="57"/>
  <c r="N125" i="57"/>
  <c r="X6" i="55"/>
  <c r="O23" i="56"/>
  <c r="N23" i="56"/>
  <c r="O138" i="57"/>
  <c r="N138" i="57"/>
  <c r="I6" i="55"/>
  <c r="U11" i="55"/>
  <c r="D34" i="55"/>
  <c r="T40" i="55"/>
  <c r="V118" i="55"/>
  <c r="X132" i="55"/>
  <c r="N11" i="56"/>
  <c r="O18" i="56"/>
  <c r="N18" i="56"/>
  <c r="S20" i="56"/>
  <c r="N22" i="56"/>
  <c r="O32" i="56"/>
  <c r="O41" i="56"/>
  <c r="N41" i="56"/>
  <c r="N46" i="56"/>
  <c r="N50" i="56"/>
  <c r="O52" i="56"/>
  <c r="D76" i="56"/>
  <c r="O82" i="56"/>
  <c r="O84" i="56"/>
  <c r="Q118" i="56"/>
  <c r="N128" i="56"/>
  <c r="N25" i="57"/>
  <c r="T48" i="57"/>
  <c r="N102" i="57"/>
  <c r="O102" i="57"/>
  <c r="O122" i="57"/>
  <c r="N122" i="57"/>
  <c r="Q118" i="57"/>
  <c r="V6" i="55"/>
  <c r="U30" i="55"/>
  <c r="V48" i="55"/>
  <c r="T53" i="55"/>
  <c r="U79" i="55"/>
  <c r="Y90" i="55"/>
  <c r="Y132" i="55"/>
  <c r="O13" i="56"/>
  <c r="O43" i="56"/>
  <c r="P66" i="56"/>
  <c r="N66" i="56"/>
  <c r="O73" i="56"/>
  <c r="N73" i="56"/>
  <c r="N112" i="56"/>
  <c r="P115" i="56"/>
  <c r="N115" i="56"/>
  <c r="R118" i="56"/>
  <c r="D118" i="56"/>
  <c r="N130" i="56"/>
  <c r="I132" i="56"/>
  <c r="T132" i="56"/>
  <c r="N16" i="57"/>
  <c r="O16" i="57"/>
  <c r="O36" i="57"/>
  <c r="N36" i="57"/>
  <c r="N41" i="57"/>
  <c r="N63" i="56"/>
  <c r="O63" i="56"/>
  <c r="P54" i="57"/>
  <c r="N54" i="57"/>
  <c r="O74" i="57"/>
  <c r="N74" i="57"/>
  <c r="O142" i="57"/>
  <c r="N142" i="57"/>
  <c r="O70" i="56"/>
  <c r="N70" i="56"/>
  <c r="O100" i="56"/>
  <c r="N100" i="56"/>
  <c r="T130" i="55"/>
  <c r="U153" i="55"/>
  <c r="P10" i="56"/>
  <c r="D34" i="56"/>
  <c r="Q34" i="56"/>
  <c r="N65" i="56"/>
  <c r="P70" i="56"/>
  <c r="O149" i="56"/>
  <c r="N149" i="56"/>
  <c r="O156" i="56"/>
  <c r="N156" i="56"/>
  <c r="P135" i="57"/>
  <c r="N135" i="57"/>
  <c r="O8" i="56"/>
  <c r="N8" i="56"/>
  <c r="P68" i="56"/>
  <c r="N68" i="56"/>
  <c r="N123" i="56"/>
  <c r="O123" i="56"/>
  <c r="O45" i="56"/>
  <c r="N45" i="56"/>
  <c r="S76" i="56"/>
  <c r="P105" i="56"/>
  <c r="N105" i="56"/>
  <c r="P9" i="57"/>
  <c r="N9" i="57"/>
  <c r="O32" i="57"/>
  <c r="N32" i="57"/>
  <c r="N76" i="55"/>
  <c r="D6" i="56"/>
  <c r="O10" i="56"/>
  <c r="N10" i="56"/>
  <c r="D20" i="56"/>
  <c r="Q20" i="56"/>
  <c r="O49" i="56"/>
  <c r="N49" i="56"/>
  <c r="I118" i="56"/>
  <c r="N22" i="57"/>
  <c r="P22" i="57"/>
  <c r="T23" i="55"/>
  <c r="S23" i="55" s="1"/>
  <c r="U42" i="55"/>
  <c r="S42" i="55" s="1"/>
  <c r="I48" i="55"/>
  <c r="D76" i="55"/>
  <c r="U130" i="55"/>
  <c r="P29" i="56"/>
  <c r="N29" i="56"/>
  <c r="O31" i="56"/>
  <c r="N31" i="56"/>
  <c r="N35" i="56"/>
  <c r="N37" i="56"/>
  <c r="P40" i="56"/>
  <c r="N40" i="56"/>
  <c r="O67" i="56"/>
  <c r="I76" i="56"/>
  <c r="P98" i="56"/>
  <c r="N98" i="56"/>
  <c r="O102" i="56"/>
  <c r="P154" i="56"/>
  <c r="N154" i="56"/>
  <c r="O24" i="57"/>
  <c r="N24" i="57"/>
  <c r="Q20" i="57"/>
  <c r="P43" i="57"/>
  <c r="N43" i="57"/>
  <c r="O56" i="57"/>
  <c r="N56" i="57"/>
  <c r="P58" i="57"/>
  <c r="N58" i="57"/>
  <c r="N112" i="57"/>
  <c r="P112" i="57"/>
  <c r="N54" i="56"/>
  <c r="O54" i="56"/>
  <c r="O74" i="56"/>
  <c r="N74" i="56"/>
  <c r="O96" i="56"/>
  <c r="N96" i="56"/>
  <c r="O157" i="56"/>
  <c r="N157" i="56"/>
  <c r="N12" i="57"/>
  <c r="O12" i="57"/>
  <c r="N26" i="57"/>
  <c r="P26" i="57"/>
  <c r="P97" i="57"/>
  <c r="N97" i="57"/>
  <c r="R118" i="57"/>
  <c r="P152" i="57"/>
  <c r="N152" i="57"/>
  <c r="R146" i="57"/>
  <c r="U137" i="55"/>
  <c r="P27" i="56"/>
  <c r="O51" i="56"/>
  <c r="N59" i="56"/>
  <c r="T104" i="56"/>
  <c r="O143" i="56"/>
  <c r="N143" i="56"/>
  <c r="O42" i="57"/>
  <c r="N42" i="57"/>
  <c r="N108" i="57"/>
  <c r="P108" i="57"/>
  <c r="R104" i="57"/>
  <c r="V132" i="55"/>
  <c r="L146" i="55"/>
  <c r="T59" i="55"/>
  <c r="S59" i="55" s="1"/>
  <c r="T79" i="55"/>
  <c r="T124" i="55"/>
  <c r="T158" i="55"/>
  <c r="P39" i="56"/>
  <c r="P51" i="56"/>
  <c r="N51" i="56"/>
  <c r="Q62" i="56"/>
  <c r="D62" i="56"/>
  <c r="N71" i="56"/>
  <c r="O71" i="56"/>
  <c r="N78" i="56"/>
  <c r="N93" i="56"/>
  <c r="O93" i="56"/>
  <c r="N110" i="56"/>
  <c r="O152" i="56"/>
  <c r="N152" i="56"/>
  <c r="P7" i="57"/>
  <c r="N7" i="57"/>
  <c r="O14" i="57"/>
  <c r="O44" i="57"/>
  <c r="N44" i="57"/>
  <c r="N94" i="57"/>
  <c r="O94" i="57"/>
  <c r="Q90" i="57"/>
  <c r="O126" i="57"/>
  <c r="N126" i="57"/>
  <c r="N149" i="57"/>
  <c r="O149" i="57"/>
  <c r="U124" i="55"/>
  <c r="U158" i="55"/>
  <c r="P14" i="56"/>
  <c r="P36" i="56"/>
  <c r="P110" i="56"/>
  <c r="P122" i="56"/>
  <c r="N122" i="56"/>
  <c r="R146" i="56"/>
  <c r="S20" i="57"/>
  <c r="P35" i="57"/>
  <c r="N35" i="57"/>
  <c r="T34" i="57"/>
  <c r="O66" i="57"/>
  <c r="N66" i="57"/>
  <c r="N68" i="57"/>
  <c r="N87" i="57"/>
  <c r="O144" i="57"/>
  <c r="N144" i="57"/>
  <c r="N153" i="57"/>
  <c r="O153" i="57"/>
  <c r="D48" i="57"/>
  <c r="T104" i="57"/>
  <c r="P107" i="57"/>
  <c r="N116" i="57"/>
  <c r="P116" i="57"/>
  <c r="O134" i="57"/>
  <c r="N134" i="57"/>
  <c r="P91" i="57"/>
  <c r="R90" i="57"/>
  <c r="O91" i="57"/>
  <c r="S90" i="57"/>
  <c r="O106" i="57"/>
  <c r="N106" i="57"/>
  <c r="O114" i="57"/>
  <c r="N114" i="57"/>
  <c r="S118" i="57"/>
  <c r="O136" i="57"/>
  <c r="N136" i="57"/>
  <c r="O12" i="56"/>
  <c r="T48" i="56"/>
  <c r="N106" i="56"/>
  <c r="N137" i="56"/>
  <c r="O147" i="56"/>
  <c r="O155" i="56"/>
  <c r="I48" i="57"/>
  <c r="Q48" i="57"/>
  <c r="N49" i="57"/>
  <c r="P52" i="57"/>
  <c r="N57" i="57"/>
  <c r="P60" i="57"/>
  <c r="O67" i="57"/>
  <c r="N67" i="57"/>
  <c r="T90" i="57"/>
  <c r="N111" i="57"/>
  <c r="P119" i="57"/>
  <c r="T118" i="57"/>
  <c r="D132" i="57"/>
  <c r="S6" i="56"/>
  <c r="N28" i="56"/>
  <c r="O59" i="56"/>
  <c r="N80" i="56"/>
  <c r="N86" i="56"/>
  <c r="P106" i="56"/>
  <c r="N129" i="56"/>
  <c r="P11" i="57"/>
  <c r="N21" i="57"/>
  <c r="N29" i="57"/>
  <c r="O51" i="57"/>
  <c r="O59" i="57"/>
  <c r="O77" i="57"/>
  <c r="N77" i="57"/>
  <c r="O85" i="57"/>
  <c r="N85" i="57"/>
  <c r="P93" i="57"/>
  <c r="P101" i="57"/>
  <c r="P148" i="57"/>
  <c r="P156" i="57"/>
  <c r="S76" i="57"/>
  <c r="U154" i="55"/>
  <c r="S154" i="55" s="1"/>
  <c r="P24" i="56"/>
  <c r="P43" i="56"/>
  <c r="N114" i="56"/>
  <c r="S118" i="56"/>
  <c r="N136" i="56"/>
  <c r="N144" i="56"/>
  <c r="O10" i="57"/>
  <c r="O18" i="57"/>
  <c r="T20" i="57"/>
  <c r="O38" i="57"/>
  <c r="N38" i="57"/>
  <c r="O46" i="57"/>
  <c r="N46" i="57"/>
  <c r="N69" i="57"/>
  <c r="Q104" i="57"/>
  <c r="R132" i="57"/>
  <c r="O140" i="57"/>
  <c r="N140" i="57"/>
  <c r="Q146" i="57"/>
  <c r="N147" i="57"/>
  <c r="N58" i="56"/>
  <c r="N67" i="56"/>
  <c r="N82" i="56"/>
  <c r="N88" i="56"/>
  <c r="P114" i="56"/>
  <c r="O133" i="56"/>
  <c r="O141" i="56"/>
  <c r="P13" i="57"/>
  <c r="O28" i="57"/>
  <c r="N28" i="57"/>
  <c r="P38" i="57"/>
  <c r="P46" i="57"/>
  <c r="O79" i="57"/>
  <c r="O87" i="57"/>
  <c r="I104" i="57"/>
  <c r="O110" i="57"/>
  <c r="N110" i="57"/>
  <c r="I132" i="57"/>
  <c r="N39" i="56"/>
  <c r="P67" i="56"/>
  <c r="N125" i="56"/>
  <c r="N133" i="56"/>
  <c r="N141" i="56"/>
  <c r="O151" i="56"/>
  <c r="R48" i="57"/>
  <c r="N53" i="57"/>
  <c r="P56" i="57"/>
  <c r="O63" i="57"/>
  <c r="N63" i="57"/>
  <c r="Q62" i="57"/>
  <c r="O71" i="57"/>
  <c r="N71" i="57"/>
  <c r="P79" i="57"/>
  <c r="R76" i="57"/>
  <c r="S104" i="57"/>
  <c r="N107" i="57"/>
  <c r="N115" i="57"/>
  <c r="T132" i="57"/>
  <c r="D146" i="64" l="1"/>
  <c r="N90" i="61"/>
  <c r="N20" i="61"/>
  <c r="N6" i="61"/>
  <c r="S146" i="60"/>
  <c r="O146" i="57"/>
  <c r="O132" i="57"/>
  <c r="O118" i="57"/>
  <c r="P118" i="57"/>
  <c r="P76" i="57"/>
  <c r="O76" i="57"/>
  <c r="P20" i="57"/>
  <c r="P132" i="56"/>
  <c r="O104" i="56"/>
  <c r="O76" i="56"/>
  <c r="O34" i="56"/>
  <c r="O20" i="56"/>
  <c r="I146" i="56"/>
  <c r="T6" i="55"/>
  <c r="S14" i="55"/>
  <c r="S29" i="55"/>
  <c r="S24" i="55"/>
  <c r="S43" i="55"/>
  <c r="S35" i="55"/>
  <c r="S36" i="55"/>
  <c r="S69" i="55"/>
  <c r="S78" i="55"/>
  <c r="S93" i="55"/>
  <c r="S109" i="55"/>
  <c r="S113" i="55"/>
  <c r="N146" i="55"/>
  <c r="S136" i="55"/>
  <c r="S147" i="55"/>
  <c r="S150" i="55"/>
  <c r="S137" i="55"/>
  <c r="S140" i="55"/>
  <c r="S118" i="55"/>
  <c r="S121" i="55"/>
  <c r="U118" i="55"/>
  <c r="U104" i="55"/>
  <c r="T104" i="55"/>
  <c r="S97" i="55"/>
  <c r="S94" i="55"/>
  <c r="S91" i="55"/>
  <c r="S101" i="55"/>
  <c r="S102" i="55"/>
  <c r="S99" i="55"/>
  <c r="S100" i="55"/>
  <c r="S88" i="55"/>
  <c r="S81" i="55"/>
  <c r="S83" i="55"/>
  <c r="S85" i="55"/>
  <c r="S65" i="55"/>
  <c r="S67" i="55"/>
  <c r="S63" i="55"/>
  <c r="S74" i="55"/>
  <c r="S53" i="55"/>
  <c r="S60" i="55"/>
  <c r="S50" i="55"/>
  <c r="S48" i="55"/>
  <c r="S34" i="55"/>
  <c r="S37" i="55"/>
  <c r="T34" i="55"/>
  <c r="S25" i="55"/>
  <c r="S32" i="55"/>
  <c r="W146" i="55"/>
  <c r="S8" i="55"/>
  <c r="S11" i="55"/>
  <c r="U48" i="55"/>
  <c r="S73" i="55"/>
  <c r="S111" i="55"/>
  <c r="S98" i="55"/>
  <c r="T90" i="55"/>
  <c r="S105" i="55"/>
  <c r="S95" i="55"/>
  <c r="S90" i="55"/>
  <c r="S20" i="55"/>
  <c r="S133" i="55"/>
  <c r="T62" i="55"/>
  <c r="S26" i="55"/>
  <c r="S110" i="55"/>
  <c r="S13" i="55"/>
  <c r="U76" i="55"/>
  <c r="S21" i="55"/>
  <c r="T76" i="55"/>
  <c r="S76" i="55"/>
  <c r="S142" i="55"/>
  <c r="S126" i="55"/>
  <c r="S156" i="55"/>
  <c r="S148" i="55"/>
  <c r="S104" i="55"/>
  <c r="U146" i="55"/>
  <c r="Y146" i="55"/>
  <c r="U90" i="55"/>
  <c r="S120" i="55"/>
  <c r="T132" i="55"/>
  <c r="U20" i="55"/>
  <c r="X146" i="55"/>
  <c r="D146" i="55"/>
  <c r="S40" i="55"/>
  <c r="U6" i="55"/>
  <c r="S82" i="55"/>
  <c r="U62" i="55"/>
  <c r="V146" i="55"/>
  <c r="P146" i="56"/>
  <c r="P62" i="56"/>
  <c r="O62" i="56"/>
  <c r="O118" i="56"/>
  <c r="N118" i="56" s="1"/>
  <c r="P76" i="56"/>
  <c r="O90" i="56"/>
  <c r="P104" i="56"/>
  <c r="N104" i="56" s="1"/>
  <c r="P118" i="56"/>
  <c r="P34" i="56"/>
  <c r="O48" i="56"/>
  <c r="O6" i="56"/>
  <c r="P20" i="56"/>
  <c r="N20" i="56" s="1"/>
  <c r="P48" i="56"/>
  <c r="N132" i="57"/>
  <c r="P132" i="57"/>
  <c r="P146" i="57"/>
  <c r="N118" i="57"/>
  <c r="N104" i="57"/>
  <c r="N90" i="57"/>
  <c r="O48" i="57"/>
  <c r="O104" i="57"/>
  <c r="O34" i="57"/>
  <c r="P48" i="57"/>
  <c r="N6" i="57"/>
  <c r="O20" i="57"/>
  <c r="U34" i="55"/>
  <c r="N48" i="56"/>
  <c r="P90" i="56"/>
  <c r="S130" i="55"/>
  <c r="T118" i="55"/>
  <c r="U132" i="55"/>
  <c r="N34" i="57"/>
  <c r="P34" i="57"/>
  <c r="D146" i="56"/>
  <c r="S124" i="55"/>
  <c r="O6" i="57"/>
  <c r="S79" i="55"/>
  <c r="S153" i="55"/>
  <c r="N48" i="57"/>
  <c r="P104" i="57"/>
  <c r="P6" i="57"/>
  <c r="N146" i="57"/>
  <c r="N20" i="57"/>
  <c r="O146" i="56"/>
  <c r="S158" i="55"/>
  <c r="O90" i="57"/>
  <c r="P90" i="57"/>
  <c r="I146" i="55"/>
  <c r="S30" i="55"/>
  <c r="N62" i="56"/>
  <c r="N62" i="57"/>
  <c r="N76" i="56"/>
  <c r="O62" i="57"/>
  <c r="O132" i="56"/>
  <c r="N132" i="56" s="1"/>
  <c r="S132" i="55"/>
  <c r="S6" i="55"/>
  <c r="T146" i="55"/>
  <c r="N76" i="57"/>
  <c r="P6" i="56"/>
  <c r="N6" i="56" s="1"/>
  <c r="T48" i="55"/>
  <c r="P62" i="57"/>
  <c r="T20" i="55"/>
  <c r="N146" i="56" l="1"/>
  <c r="N90" i="56"/>
  <c r="N34" i="56"/>
  <c r="S146" i="55"/>
  <c r="T129" i="51" l="1"/>
  <c r="S146" i="49"/>
  <c r="V146" i="49"/>
  <c r="U146" i="49"/>
  <c r="T146" i="49"/>
  <c r="J146" i="49"/>
  <c r="K146" i="49"/>
  <c r="L146" i="49"/>
  <c r="M146" i="49"/>
  <c r="E146" i="49"/>
  <c r="F146" i="49"/>
  <c r="G146" i="49"/>
  <c r="H146" i="49"/>
  <c r="I146" i="49"/>
  <c r="D146" i="49"/>
  <c r="W147" i="49"/>
  <c r="E148" i="52" l="1"/>
  <c r="E149" i="52"/>
  <c r="E150" i="52"/>
  <c r="E151" i="52"/>
  <c r="E152" i="52"/>
  <c r="E153" i="52"/>
  <c r="E154" i="52"/>
  <c r="E155" i="52"/>
  <c r="E156" i="52"/>
  <c r="E157" i="52"/>
  <c r="E158" i="52"/>
  <c r="E159" i="52"/>
  <c r="D148" i="52"/>
  <c r="D149" i="52"/>
  <c r="D150" i="52"/>
  <c r="D151" i="52"/>
  <c r="D152" i="52"/>
  <c r="D153" i="52"/>
  <c r="D154" i="52"/>
  <c r="D155" i="52"/>
  <c r="D156" i="52"/>
  <c r="D157" i="52"/>
  <c r="D158" i="52"/>
  <c r="D159" i="52"/>
  <c r="D147" i="52"/>
  <c r="E147" i="52"/>
  <c r="C148" i="52"/>
  <c r="C149" i="52"/>
  <c r="C150" i="52"/>
  <c r="C151" i="52"/>
  <c r="C152" i="52"/>
  <c r="C153" i="52"/>
  <c r="C154" i="52"/>
  <c r="C155" i="52"/>
  <c r="C156" i="52"/>
  <c r="C157" i="52"/>
  <c r="C158" i="52"/>
  <c r="C159" i="52"/>
  <c r="C147" i="52"/>
  <c r="N146" i="40" l="1"/>
  <c r="O146" i="49"/>
  <c r="N77" i="49"/>
  <c r="N78" i="49"/>
  <c r="N79" i="49"/>
  <c r="N80" i="49"/>
  <c r="N81" i="49"/>
  <c r="N82" i="49"/>
  <c r="N83" i="49"/>
  <c r="N84" i="49"/>
  <c r="N85" i="49"/>
  <c r="N86" i="49"/>
  <c r="N87" i="49"/>
  <c r="N88" i="49"/>
  <c r="Q7" i="51" l="1"/>
  <c r="R7" i="50"/>
  <c r="P7" i="37"/>
  <c r="P6" i="37"/>
  <c r="N6" i="37"/>
  <c r="P6" i="45"/>
  <c r="O6" i="45"/>
  <c r="N6" i="45"/>
  <c r="N8" i="45"/>
  <c r="N7" i="45"/>
  <c r="W9" i="49"/>
  <c r="V7" i="40"/>
  <c r="T7" i="40" s="1"/>
  <c r="N7" i="25"/>
  <c r="N6" i="25"/>
  <c r="S6" i="29"/>
  <c r="F146" i="54" l="1"/>
  <c r="E146" i="54"/>
  <c r="D146" i="54"/>
  <c r="F132" i="54"/>
  <c r="E132" i="54"/>
  <c r="D132" i="54"/>
  <c r="F118" i="54"/>
  <c r="E118" i="54"/>
  <c r="F104" i="54"/>
  <c r="E104" i="54"/>
  <c r="D104" i="54" s="1"/>
  <c r="F90" i="54"/>
  <c r="D90" i="54" s="1"/>
  <c r="E90" i="54"/>
  <c r="F76" i="54"/>
  <c r="E76" i="54"/>
  <c r="D76" i="54"/>
  <c r="F62" i="54"/>
  <c r="E62" i="54"/>
  <c r="D62" i="54" s="1"/>
  <c r="F48" i="54"/>
  <c r="E48" i="54"/>
  <c r="D48" i="54" s="1"/>
  <c r="F34" i="54"/>
  <c r="E34" i="54"/>
  <c r="D34" i="54" s="1"/>
  <c r="F20" i="54"/>
  <c r="E20" i="54"/>
  <c r="D20" i="54"/>
  <c r="F6" i="54"/>
  <c r="E6" i="54"/>
  <c r="D6" i="54" s="1"/>
  <c r="F146" i="48"/>
  <c r="E146" i="48"/>
  <c r="D146" i="48"/>
  <c r="F132" i="48"/>
  <c r="E132" i="48"/>
  <c r="D132" i="48" s="1"/>
  <c r="F118" i="48"/>
  <c r="E118" i="48"/>
  <c r="D118" i="48"/>
  <c r="F104" i="48"/>
  <c r="E104" i="48"/>
  <c r="D104" i="48" s="1"/>
  <c r="F90" i="48"/>
  <c r="E90" i="48"/>
  <c r="D90" i="48"/>
  <c r="F76" i="48"/>
  <c r="E76" i="48"/>
  <c r="D76" i="48" s="1"/>
  <c r="F62" i="48"/>
  <c r="E62" i="48"/>
  <c r="D62" i="48"/>
  <c r="F48" i="48"/>
  <c r="E48" i="48"/>
  <c r="D48" i="48"/>
  <c r="F34" i="48"/>
  <c r="E34" i="48"/>
  <c r="D34" i="48" s="1"/>
  <c r="F20" i="48"/>
  <c r="E20" i="48"/>
  <c r="D20" i="48"/>
  <c r="F6" i="48"/>
  <c r="E6" i="48"/>
  <c r="D6" i="48"/>
  <c r="F6" i="39"/>
  <c r="E6" i="39"/>
  <c r="D6" i="39"/>
  <c r="G34" i="50"/>
  <c r="N159" i="52"/>
  <c r="M159" i="52"/>
  <c r="L159" i="52"/>
  <c r="N158" i="52"/>
  <c r="M158" i="52"/>
  <c r="L158" i="52"/>
  <c r="N157" i="52"/>
  <c r="M157" i="52"/>
  <c r="L157" i="52"/>
  <c r="N156" i="52"/>
  <c r="M156" i="52"/>
  <c r="L156" i="52"/>
  <c r="N155" i="52"/>
  <c r="M155" i="52"/>
  <c r="L155" i="52"/>
  <c r="N154" i="52"/>
  <c r="M154" i="52"/>
  <c r="L154" i="52"/>
  <c r="N153" i="52"/>
  <c r="M153" i="52"/>
  <c r="L153" i="52"/>
  <c r="N152" i="52"/>
  <c r="M152" i="52"/>
  <c r="L152" i="52"/>
  <c r="N151" i="52"/>
  <c r="M151" i="52"/>
  <c r="L151" i="52"/>
  <c r="N150" i="52"/>
  <c r="M150" i="52"/>
  <c r="L150" i="52"/>
  <c r="N149" i="52"/>
  <c r="M149" i="52"/>
  <c r="L149" i="52"/>
  <c r="N148" i="52"/>
  <c r="M148" i="52"/>
  <c r="L148" i="52"/>
  <c r="N147" i="52"/>
  <c r="M147" i="52"/>
  <c r="L147" i="52"/>
  <c r="N145" i="52"/>
  <c r="M145" i="52"/>
  <c r="L145" i="52"/>
  <c r="N144" i="52"/>
  <c r="M144" i="52"/>
  <c r="L144" i="52"/>
  <c r="N143" i="52"/>
  <c r="M143" i="52"/>
  <c r="L143" i="52"/>
  <c r="N142" i="52"/>
  <c r="M142" i="52"/>
  <c r="L142" i="52"/>
  <c r="N141" i="52"/>
  <c r="M141" i="52"/>
  <c r="L141" i="52"/>
  <c r="N140" i="52"/>
  <c r="M140" i="52"/>
  <c r="L140" i="52"/>
  <c r="N139" i="52"/>
  <c r="M139" i="52"/>
  <c r="L139" i="52"/>
  <c r="N138" i="52"/>
  <c r="M138" i="52"/>
  <c r="L138" i="52"/>
  <c r="N137" i="52"/>
  <c r="M137" i="52"/>
  <c r="L137" i="52"/>
  <c r="N136" i="52"/>
  <c r="M136" i="52"/>
  <c r="L136" i="52"/>
  <c r="N135" i="52"/>
  <c r="M135" i="52"/>
  <c r="L135" i="52"/>
  <c r="N134" i="52"/>
  <c r="M134" i="52"/>
  <c r="L134" i="52"/>
  <c r="N133" i="52"/>
  <c r="M133" i="52"/>
  <c r="L133" i="52"/>
  <c r="N130" i="52"/>
  <c r="M130" i="52"/>
  <c r="L130" i="52"/>
  <c r="N129" i="52"/>
  <c r="M129" i="52"/>
  <c r="L129" i="52"/>
  <c r="N128" i="52"/>
  <c r="M128" i="52"/>
  <c r="L128" i="52"/>
  <c r="N127" i="52"/>
  <c r="M127" i="52"/>
  <c r="L127" i="52"/>
  <c r="N126" i="52"/>
  <c r="M126" i="52"/>
  <c r="L126" i="52"/>
  <c r="N125" i="52"/>
  <c r="M125" i="52"/>
  <c r="L125" i="52"/>
  <c r="N124" i="52"/>
  <c r="M124" i="52"/>
  <c r="L124" i="52"/>
  <c r="N123" i="52"/>
  <c r="M123" i="52"/>
  <c r="L123" i="52"/>
  <c r="N122" i="52"/>
  <c r="M122" i="52"/>
  <c r="L122" i="52"/>
  <c r="N121" i="52"/>
  <c r="M121" i="52"/>
  <c r="L121" i="52"/>
  <c r="N120" i="52"/>
  <c r="M120" i="52"/>
  <c r="L120" i="52"/>
  <c r="N119" i="52"/>
  <c r="M119" i="52"/>
  <c r="L119" i="52"/>
  <c r="N118" i="52"/>
  <c r="M118" i="52"/>
  <c r="L118" i="52"/>
  <c r="N116" i="52"/>
  <c r="M116" i="52"/>
  <c r="L116" i="52"/>
  <c r="N115" i="52"/>
  <c r="M115" i="52"/>
  <c r="L115" i="52"/>
  <c r="N114" i="52"/>
  <c r="M114" i="52"/>
  <c r="L114" i="52"/>
  <c r="N113" i="52"/>
  <c r="M113" i="52"/>
  <c r="L113" i="52"/>
  <c r="N112" i="52"/>
  <c r="M112" i="52"/>
  <c r="L112" i="52"/>
  <c r="N111" i="52"/>
  <c r="M111" i="52"/>
  <c r="L111" i="52"/>
  <c r="N110" i="52"/>
  <c r="M110" i="52"/>
  <c r="L110" i="52"/>
  <c r="N109" i="52"/>
  <c r="M109" i="52"/>
  <c r="L109" i="52"/>
  <c r="N108" i="52"/>
  <c r="M108" i="52"/>
  <c r="L108" i="52"/>
  <c r="N107" i="52"/>
  <c r="M107" i="52"/>
  <c r="L107" i="52"/>
  <c r="N106" i="52"/>
  <c r="M106" i="52"/>
  <c r="L106" i="52"/>
  <c r="N105" i="52"/>
  <c r="M105" i="52"/>
  <c r="L105" i="52"/>
  <c r="N104" i="52"/>
  <c r="M104" i="52"/>
  <c r="L104" i="52"/>
  <c r="N102" i="52"/>
  <c r="M102" i="52"/>
  <c r="L102" i="52"/>
  <c r="N101" i="52"/>
  <c r="M101" i="52"/>
  <c r="L101" i="52"/>
  <c r="N100" i="52"/>
  <c r="M100" i="52"/>
  <c r="L100" i="52"/>
  <c r="N99" i="52"/>
  <c r="M99" i="52"/>
  <c r="L99" i="52"/>
  <c r="N98" i="52"/>
  <c r="M98" i="52"/>
  <c r="L98" i="52"/>
  <c r="N97" i="52"/>
  <c r="M97" i="52"/>
  <c r="L97" i="52"/>
  <c r="N96" i="52"/>
  <c r="M96" i="52"/>
  <c r="L96" i="52"/>
  <c r="N95" i="52"/>
  <c r="M95" i="52"/>
  <c r="L95" i="52"/>
  <c r="N94" i="52"/>
  <c r="M94" i="52"/>
  <c r="L94" i="52"/>
  <c r="N93" i="52"/>
  <c r="M93" i="52"/>
  <c r="L93" i="52"/>
  <c r="N92" i="52"/>
  <c r="M92" i="52"/>
  <c r="L92" i="52"/>
  <c r="N91" i="52"/>
  <c r="M91" i="52"/>
  <c r="L91" i="52"/>
  <c r="N90" i="52"/>
  <c r="M90" i="52"/>
  <c r="L90" i="52"/>
  <c r="N87" i="52"/>
  <c r="M87" i="52"/>
  <c r="L87" i="52"/>
  <c r="N86" i="52"/>
  <c r="M86" i="52"/>
  <c r="L86" i="52"/>
  <c r="N85" i="52"/>
  <c r="M85" i="52"/>
  <c r="L85" i="52"/>
  <c r="N84" i="52"/>
  <c r="M84" i="52"/>
  <c r="L84" i="52"/>
  <c r="N83" i="52"/>
  <c r="M83" i="52"/>
  <c r="L83" i="52"/>
  <c r="N82" i="52"/>
  <c r="M82" i="52"/>
  <c r="L82" i="52"/>
  <c r="N81" i="52"/>
  <c r="M81" i="52"/>
  <c r="L81" i="52"/>
  <c r="N80" i="52"/>
  <c r="M80" i="52"/>
  <c r="L80" i="52"/>
  <c r="N79" i="52"/>
  <c r="M79" i="52"/>
  <c r="L79" i="52"/>
  <c r="N78" i="52"/>
  <c r="M78" i="52"/>
  <c r="L78" i="52"/>
  <c r="N77" i="52"/>
  <c r="M77" i="52"/>
  <c r="L77" i="52"/>
  <c r="N76" i="52"/>
  <c r="M76" i="52"/>
  <c r="L76" i="52"/>
  <c r="N75" i="52"/>
  <c r="M75" i="52"/>
  <c r="L75" i="52"/>
  <c r="N73" i="52"/>
  <c r="M73" i="52"/>
  <c r="L73" i="52"/>
  <c r="N72" i="52"/>
  <c r="M72" i="52"/>
  <c r="L72" i="52"/>
  <c r="N71" i="52"/>
  <c r="M71" i="52"/>
  <c r="L71" i="52"/>
  <c r="N70" i="52"/>
  <c r="M70" i="52"/>
  <c r="L70" i="52"/>
  <c r="N69" i="52"/>
  <c r="M69" i="52"/>
  <c r="L69" i="52"/>
  <c r="N68" i="52"/>
  <c r="M68" i="52"/>
  <c r="L68" i="52"/>
  <c r="N67" i="52"/>
  <c r="M67" i="52"/>
  <c r="L67" i="52"/>
  <c r="N66" i="52"/>
  <c r="M66" i="52"/>
  <c r="L66" i="52"/>
  <c r="N65" i="52"/>
  <c r="M65" i="52"/>
  <c r="L65" i="52"/>
  <c r="N64" i="52"/>
  <c r="M64" i="52"/>
  <c r="L64" i="52"/>
  <c r="N63" i="52"/>
  <c r="M63" i="52"/>
  <c r="L63" i="52"/>
  <c r="N62" i="52"/>
  <c r="M62" i="52"/>
  <c r="L62" i="52"/>
  <c r="N61" i="52"/>
  <c r="M61" i="52"/>
  <c r="L61" i="52"/>
  <c r="N59" i="52"/>
  <c r="M59" i="52"/>
  <c r="L59" i="52"/>
  <c r="N58" i="52"/>
  <c r="M58" i="52"/>
  <c r="L58" i="52"/>
  <c r="N57" i="52"/>
  <c r="M57" i="52"/>
  <c r="L57" i="52"/>
  <c r="N56" i="52"/>
  <c r="M56" i="52"/>
  <c r="L56" i="52"/>
  <c r="N55" i="52"/>
  <c r="M55" i="52"/>
  <c r="L55" i="52"/>
  <c r="N54" i="52"/>
  <c r="M54" i="52"/>
  <c r="L54" i="52"/>
  <c r="N53" i="52"/>
  <c r="M53" i="52"/>
  <c r="L53" i="52"/>
  <c r="N52" i="52"/>
  <c r="M52" i="52"/>
  <c r="L52" i="52"/>
  <c r="N51" i="52"/>
  <c r="M51" i="52"/>
  <c r="L51" i="52"/>
  <c r="N50" i="52"/>
  <c r="M50" i="52"/>
  <c r="L50" i="52"/>
  <c r="N49" i="52"/>
  <c r="M49" i="52"/>
  <c r="L49" i="52"/>
  <c r="N48" i="52"/>
  <c r="M48" i="52"/>
  <c r="L48" i="52"/>
  <c r="N47" i="52"/>
  <c r="M47" i="52"/>
  <c r="L47" i="52"/>
  <c r="N44" i="52"/>
  <c r="M44" i="52"/>
  <c r="L44" i="52"/>
  <c r="N43" i="52"/>
  <c r="M43" i="52"/>
  <c r="L43" i="52"/>
  <c r="N42" i="52"/>
  <c r="M42" i="52"/>
  <c r="L42" i="52"/>
  <c r="N41" i="52"/>
  <c r="M41" i="52"/>
  <c r="L41" i="52"/>
  <c r="N40" i="52"/>
  <c r="M40" i="52"/>
  <c r="L40" i="52"/>
  <c r="N39" i="52"/>
  <c r="M39" i="52"/>
  <c r="L39" i="52"/>
  <c r="N38" i="52"/>
  <c r="M38" i="52"/>
  <c r="L38" i="52"/>
  <c r="N37" i="52"/>
  <c r="M37" i="52"/>
  <c r="L37" i="52"/>
  <c r="N36" i="52"/>
  <c r="M36" i="52"/>
  <c r="L36" i="52"/>
  <c r="N35" i="52"/>
  <c r="M35" i="52"/>
  <c r="L35" i="52"/>
  <c r="N34" i="52"/>
  <c r="M34" i="52"/>
  <c r="L34" i="52"/>
  <c r="N33" i="52"/>
  <c r="M33" i="52"/>
  <c r="L33" i="52"/>
  <c r="N32" i="52"/>
  <c r="M32" i="52"/>
  <c r="L32" i="52"/>
  <c r="N30" i="52"/>
  <c r="M30" i="52"/>
  <c r="L30" i="52"/>
  <c r="N29" i="52"/>
  <c r="M29" i="52"/>
  <c r="L29" i="52"/>
  <c r="N28" i="52"/>
  <c r="M28" i="52"/>
  <c r="L28" i="52"/>
  <c r="N27" i="52"/>
  <c r="M27" i="52"/>
  <c r="L27" i="52"/>
  <c r="N26" i="52"/>
  <c r="M26" i="52"/>
  <c r="L26" i="52"/>
  <c r="N25" i="52"/>
  <c r="M25" i="52"/>
  <c r="L25" i="52"/>
  <c r="N24" i="52"/>
  <c r="M24" i="52"/>
  <c r="L24" i="52"/>
  <c r="N23" i="52"/>
  <c r="M23" i="52"/>
  <c r="L23" i="52"/>
  <c r="N22" i="52"/>
  <c r="M22" i="52"/>
  <c r="L22" i="52"/>
  <c r="N21" i="52"/>
  <c r="M21" i="52"/>
  <c r="L21" i="52"/>
  <c r="N20" i="52"/>
  <c r="M20" i="52"/>
  <c r="L20" i="52"/>
  <c r="N19" i="52"/>
  <c r="M19" i="52"/>
  <c r="L19" i="52"/>
  <c r="N18" i="52"/>
  <c r="M18" i="52"/>
  <c r="L18" i="52"/>
  <c r="N16" i="52"/>
  <c r="M16" i="52"/>
  <c r="L16" i="52"/>
  <c r="N15" i="52"/>
  <c r="M15" i="52"/>
  <c r="L15" i="52"/>
  <c r="N14" i="52"/>
  <c r="M14" i="52"/>
  <c r="L14" i="52"/>
  <c r="N13" i="52"/>
  <c r="M13" i="52"/>
  <c r="L13" i="52"/>
  <c r="N12" i="52"/>
  <c r="M12" i="52"/>
  <c r="L12" i="52"/>
  <c r="N11" i="52"/>
  <c r="M11" i="52"/>
  <c r="L11" i="52"/>
  <c r="N10" i="52"/>
  <c r="M10" i="52"/>
  <c r="L10" i="52"/>
  <c r="N9" i="52"/>
  <c r="M9" i="52"/>
  <c r="L9" i="52"/>
  <c r="N8" i="52"/>
  <c r="M8" i="52"/>
  <c r="L8" i="52"/>
  <c r="N7" i="52"/>
  <c r="M7" i="52"/>
  <c r="L7" i="52"/>
  <c r="N6" i="52"/>
  <c r="M6" i="52"/>
  <c r="L6" i="52"/>
  <c r="N5" i="52"/>
  <c r="M5" i="52"/>
  <c r="L5" i="52"/>
  <c r="N4" i="52"/>
  <c r="M4" i="52"/>
  <c r="L4" i="52"/>
  <c r="T158" i="51"/>
  <c r="S158" i="51"/>
  <c r="R158" i="51"/>
  <c r="Q158" i="51"/>
  <c r="I158" i="51"/>
  <c r="D158" i="51"/>
  <c r="T157" i="51"/>
  <c r="S157" i="51"/>
  <c r="R157" i="51"/>
  <c r="Q157" i="51"/>
  <c r="I157" i="51"/>
  <c r="D157" i="51"/>
  <c r="T156" i="51"/>
  <c r="S156" i="51"/>
  <c r="R156" i="51"/>
  <c r="Q156" i="51"/>
  <c r="N156" i="51" s="1"/>
  <c r="I156" i="51"/>
  <c r="D156" i="51"/>
  <c r="T155" i="51"/>
  <c r="S155" i="51"/>
  <c r="R155" i="51"/>
  <c r="P155" i="51" s="1"/>
  <c r="Q155" i="51"/>
  <c r="I155" i="51"/>
  <c r="D155" i="51"/>
  <c r="T154" i="51"/>
  <c r="S154" i="51"/>
  <c r="R154" i="51"/>
  <c r="Q154" i="51"/>
  <c r="I154" i="51"/>
  <c r="D154" i="51"/>
  <c r="T153" i="51"/>
  <c r="S153" i="51"/>
  <c r="R153" i="51"/>
  <c r="Q153" i="51"/>
  <c r="I153" i="51"/>
  <c r="D153" i="51"/>
  <c r="T152" i="51"/>
  <c r="S152" i="51"/>
  <c r="R152" i="51"/>
  <c r="Q152" i="51"/>
  <c r="I152" i="51"/>
  <c r="D152" i="51"/>
  <c r="T151" i="51"/>
  <c r="S151" i="51"/>
  <c r="R151" i="51"/>
  <c r="Q151" i="51"/>
  <c r="I151" i="51"/>
  <c r="D151" i="51"/>
  <c r="T150" i="51"/>
  <c r="S150" i="51"/>
  <c r="R150" i="51"/>
  <c r="Q150" i="51"/>
  <c r="I150" i="51"/>
  <c r="D150" i="51"/>
  <c r="T149" i="51"/>
  <c r="S149" i="51"/>
  <c r="R149" i="51"/>
  <c r="Q149" i="51"/>
  <c r="I149" i="51"/>
  <c r="D149" i="51"/>
  <c r="T148" i="51"/>
  <c r="S148" i="51"/>
  <c r="R148" i="51"/>
  <c r="P148" i="51" s="1"/>
  <c r="Q148" i="51"/>
  <c r="I148" i="51"/>
  <c r="D148" i="51"/>
  <c r="T147" i="51"/>
  <c r="S147" i="51"/>
  <c r="R147" i="51"/>
  <c r="Q147" i="51"/>
  <c r="I147" i="51"/>
  <c r="D147" i="51"/>
  <c r="M146" i="51"/>
  <c r="L146" i="51"/>
  <c r="K146" i="51"/>
  <c r="J146" i="51"/>
  <c r="H146" i="51"/>
  <c r="G146" i="51"/>
  <c r="F146" i="51"/>
  <c r="E146" i="51"/>
  <c r="T144" i="51"/>
  <c r="S144" i="51"/>
  <c r="R144" i="51"/>
  <c r="Q144" i="51"/>
  <c r="I144" i="51"/>
  <c r="D144" i="51"/>
  <c r="T143" i="51"/>
  <c r="S143" i="51"/>
  <c r="R143" i="51"/>
  <c r="Q143" i="51"/>
  <c r="O143" i="51" s="1"/>
  <c r="I143" i="51"/>
  <c r="D143" i="51"/>
  <c r="T142" i="51"/>
  <c r="S142" i="51"/>
  <c r="R142" i="51"/>
  <c r="Q142" i="51"/>
  <c r="I142" i="51"/>
  <c r="D142" i="51"/>
  <c r="T141" i="51"/>
  <c r="S141" i="51"/>
  <c r="R141" i="51"/>
  <c r="P141" i="51" s="1"/>
  <c r="Q141" i="51"/>
  <c r="O141" i="51" s="1"/>
  <c r="I141" i="51"/>
  <c r="D141" i="51"/>
  <c r="T140" i="51"/>
  <c r="S140" i="51"/>
  <c r="R140" i="51"/>
  <c r="Q140" i="51"/>
  <c r="I140" i="51"/>
  <c r="D140" i="51"/>
  <c r="T139" i="51"/>
  <c r="S139" i="51"/>
  <c r="R139" i="51"/>
  <c r="Q139" i="51"/>
  <c r="I139" i="51"/>
  <c r="D139" i="51"/>
  <c r="T138" i="51"/>
  <c r="S138" i="51"/>
  <c r="R138" i="51"/>
  <c r="Q138" i="51"/>
  <c r="I138" i="51"/>
  <c r="D138" i="51"/>
  <c r="T137" i="51"/>
  <c r="S137" i="51"/>
  <c r="R137" i="51"/>
  <c r="Q137" i="51"/>
  <c r="I137" i="51"/>
  <c r="D137" i="51"/>
  <c r="T136" i="51"/>
  <c r="S136" i="51"/>
  <c r="R136" i="51"/>
  <c r="Q136" i="51"/>
  <c r="I136" i="51"/>
  <c r="D136" i="51"/>
  <c r="T135" i="51"/>
  <c r="S135" i="51"/>
  <c r="R135" i="51"/>
  <c r="Q135" i="51"/>
  <c r="I135" i="51"/>
  <c r="D135" i="51"/>
  <c r="T134" i="51"/>
  <c r="S134" i="51"/>
  <c r="R134" i="51"/>
  <c r="Q134" i="51"/>
  <c r="I134" i="51"/>
  <c r="D134" i="51"/>
  <c r="T133" i="51"/>
  <c r="S133" i="51"/>
  <c r="R133" i="51"/>
  <c r="Q133" i="51"/>
  <c r="I133" i="51"/>
  <c r="D133" i="51"/>
  <c r="M132" i="51"/>
  <c r="L132" i="51"/>
  <c r="K132" i="51"/>
  <c r="J132" i="51"/>
  <c r="H132" i="51"/>
  <c r="G132" i="51"/>
  <c r="F132" i="51"/>
  <c r="E132" i="51"/>
  <c r="T130" i="51"/>
  <c r="S130" i="51"/>
  <c r="R130" i="51"/>
  <c r="Q130" i="51"/>
  <c r="I130" i="51"/>
  <c r="D130" i="51"/>
  <c r="S129" i="51"/>
  <c r="R129" i="51"/>
  <c r="Q129" i="51"/>
  <c r="I129" i="51"/>
  <c r="D129" i="51"/>
  <c r="T128" i="51"/>
  <c r="S128" i="51"/>
  <c r="R128" i="51"/>
  <c r="Q128" i="51"/>
  <c r="O128" i="51" s="1"/>
  <c r="I128" i="51"/>
  <c r="D128" i="51"/>
  <c r="T127" i="51"/>
  <c r="S127" i="51"/>
  <c r="R127" i="51"/>
  <c r="N127" i="51" s="1"/>
  <c r="Q127" i="51"/>
  <c r="I127" i="51"/>
  <c r="D127" i="51"/>
  <c r="T126" i="51"/>
  <c r="S126" i="51"/>
  <c r="R126" i="51"/>
  <c r="P126" i="51" s="1"/>
  <c r="Q126" i="51"/>
  <c r="O126" i="51" s="1"/>
  <c r="I126" i="51"/>
  <c r="D126" i="51"/>
  <c r="T125" i="51"/>
  <c r="S125" i="51"/>
  <c r="O125" i="51" s="1"/>
  <c r="R125" i="51"/>
  <c r="Q125" i="51"/>
  <c r="I125" i="51"/>
  <c r="D125" i="51"/>
  <c r="T124" i="51"/>
  <c r="S124" i="51"/>
  <c r="R124" i="51"/>
  <c r="P124" i="51" s="1"/>
  <c r="Q124" i="51"/>
  <c r="I124" i="51"/>
  <c r="D124" i="51"/>
  <c r="T123" i="51"/>
  <c r="S123" i="51"/>
  <c r="R123" i="51"/>
  <c r="Q123" i="51"/>
  <c r="I123" i="51"/>
  <c r="D123" i="51"/>
  <c r="T122" i="51"/>
  <c r="S122" i="51"/>
  <c r="R122" i="51"/>
  <c r="Q122" i="51"/>
  <c r="I122" i="51"/>
  <c r="D122" i="51"/>
  <c r="T121" i="51"/>
  <c r="S121" i="51"/>
  <c r="R121" i="51"/>
  <c r="Q121" i="51"/>
  <c r="I121" i="51"/>
  <c r="D121" i="51"/>
  <c r="T120" i="51"/>
  <c r="S120" i="51"/>
  <c r="R120" i="51"/>
  <c r="Q120" i="51"/>
  <c r="O120" i="51" s="1"/>
  <c r="I120" i="51"/>
  <c r="D120" i="51"/>
  <c r="T119" i="51"/>
  <c r="S119" i="51"/>
  <c r="R119" i="51"/>
  <c r="Q119" i="51"/>
  <c r="I119" i="51"/>
  <c r="D119" i="51"/>
  <c r="M118" i="51"/>
  <c r="L118" i="51"/>
  <c r="K118" i="51"/>
  <c r="J118" i="51"/>
  <c r="H118" i="51"/>
  <c r="G118" i="51"/>
  <c r="F118" i="51"/>
  <c r="E118" i="51"/>
  <c r="N117" i="51"/>
  <c r="T116" i="51"/>
  <c r="S116" i="51"/>
  <c r="R116" i="51"/>
  <c r="Q116" i="51"/>
  <c r="I116" i="51"/>
  <c r="D116" i="51"/>
  <c r="T115" i="51"/>
  <c r="S115" i="51"/>
  <c r="R115" i="51"/>
  <c r="Q115" i="51"/>
  <c r="I115" i="51"/>
  <c r="D115" i="51"/>
  <c r="T114" i="51"/>
  <c r="S114" i="51"/>
  <c r="R114" i="51"/>
  <c r="Q114" i="51"/>
  <c r="I114" i="51"/>
  <c r="D114" i="51"/>
  <c r="T113" i="51"/>
  <c r="S113" i="51"/>
  <c r="R113" i="51"/>
  <c r="Q113" i="51"/>
  <c r="I113" i="51"/>
  <c r="D113" i="51"/>
  <c r="T112" i="51"/>
  <c r="S112" i="51"/>
  <c r="R112" i="51"/>
  <c r="P112" i="51" s="1"/>
  <c r="Q112" i="51"/>
  <c r="I112" i="51"/>
  <c r="D112" i="51"/>
  <c r="T111" i="51"/>
  <c r="S111" i="51"/>
  <c r="R111" i="51"/>
  <c r="Q111" i="51"/>
  <c r="O111" i="51" s="1"/>
  <c r="I111" i="51"/>
  <c r="D111" i="51"/>
  <c r="T110" i="51"/>
  <c r="S110" i="51"/>
  <c r="R110" i="51"/>
  <c r="Q110" i="51"/>
  <c r="I110" i="51"/>
  <c r="D110" i="51"/>
  <c r="T109" i="51"/>
  <c r="S109" i="51"/>
  <c r="R109" i="51"/>
  <c r="Q109" i="51"/>
  <c r="O109" i="51"/>
  <c r="I109" i="51"/>
  <c r="D109" i="51"/>
  <c r="T108" i="51"/>
  <c r="S108" i="51"/>
  <c r="R108" i="51"/>
  <c r="Q108" i="51"/>
  <c r="I108" i="51"/>
  <c r="D108" i="51"/>
  <c r="T107" i="51"/>
  <c r="S107" i="51"/>
  <c r="R107" i="51"/>
  <c r="Q107" i="51"/>
  <c r="I107" i="51"/>
  <c r="D107" i="51"/>
  <c r="T106" i="51"/>
  <c r="S106" i="51"/>
  <c r="R106" i="51"/>
  <c r="Q106" i="51"/>
  <c r="I106" i="51"/>
  <c r="D106" i="51"/>
  <c r="T105" i="51"/>
  <c r="S105" i="51"/>
  <c r="R105" i="51"/>
  <c r="Q105" i="51"/>
  <c r="O105" i="51" s="1"/>
  <c r="I105" i="51"/>
  <c r="D105" i="51"/>
  <c r="M104" i="51"/>
  <c r="L104" i="51"/>
  <c r="K104" i="51"/>
  <c r="J104" i="51"/>
  <c r="H104" i="51"/>
  <c r="G104" i="51"/>
  <c r="F104" i="51"/>
  <c r="E104" i="51"/>
  <c r="T102" i="51"/>
  <c r="S102" i="51"/>
  <c r="O102" i="51" s="1"/>
  <c r="R102" i="51"/>
  <c r="Q102" i="51"/>
  <c r="I102" i="51"/>
  <c r="D102" i="51"/>
  <c r="T101" i="51"/>
  <c r="S101" i="51"/>
  <c r="R101" i="51"/>
  <c r="P101" i="51" s="1"/>
  <c r="Q101" i="51"/>
  <c r="I101" i="51"/>
  <c r="D101" i="51"/>
  <c r="T100" i="51"/>
  <c r="S100" i="51"/>
  <c r="R100" i="51"/>
  <c r="Q100" i="51"/>
  <c r="I100" i="51"/>
  <c r="D100" i="51"/>
  <c r="T99" i="51"/>
  <c r="S99" i="51"/>
  <c r="R99" i="51"/>
  <c r="Q99" i="51"/>
  <c r="I99" i="51"/>
  <c r="D99" i="51"/>
  <c r="T98" i="51"/>
  <c r="S98" i="51"/>
  <c r="R98" i="51"/>
  <c r="Q98" i="51"/>
  <c r="I98" i="51"/>
  <c r="D98" i="51"/>
  <c r="T97" i="51"/>
  <c r="S97" i="51"/>
  <c r="R97" i="51"/>
  <c r="Q97" i="51"/>
  <c r="I97" i="51"/>
  <c r="D97" i="51"/>
  <c r="T96" i="51"/>
  <c r="S96" i="51"/>
  <c r="R96" i="51"/>
  <c r="Q96" i="51"/>
  <c r="I96" i="51"/>
  <c r="D96" i="51"/>
  <c r="T95" i="51"/>
  <c r="S95" i="51"/>
  <c r="R95" i="51"/>
  <c r="Q95" i="51"/>
  <c r="I95" i="51"/>
  <c r="D95" i="51"/>
  <c r="T94" i="51"/>
  <c r="S94" i="51"/>
  <c r="O94" i="51" s="1"/>
  <c r="R94" i="51"/>
  <c r="Q94" i="51"/>
  <c r="I94" i="51"/>
  <c r="D94" i="51"/>
  <c r="T93" i="51"/>
  <c r="S93" i="51"/>
  <c r="R93" i="51"/>
  <c r="P93" i="51" s="1"/>
  <c r="Q93" i="51"/>
  <c r="I93" i="51"/>
  <c r="D93" i="51"/>
  <c r="T92" i="51"/>
  <c r="S92" i="51"/>
  <c r="R92" i="51"/>
  <c r="Q92" i="51"/>
  <c r="I92" i="51"/>
  <c r="D92" i="51"/>
  <c r="T91" i="51"/>
  <c r="S91" i="51"/>
  <c r="R91" i="51"/>
  <c r="Q91" i="51"/>
  <c r="I91" i="51"/>
  <c r="D91" i="51"/>
  <c r="M90" i="51"/>
  <c r="L90" i="51"/>
  <c r="K90" i="51"/>
  <c r="J90" i="51"/>
  <c r="H90" i="51"/>
  <c r="G90" i="51"/>
  <c r="F90" i="51"/>
  <c r="E90" i="51"/>
  <c r="T88" i="51"/>
  <c r="S88" i="51"/>
  <c r="R88" i="51"/>
  <c r="Q88" i="51"/>
  <c r="I88" i="51"/>
  <c r="D88" i="51"/>
  <c r="T87" i="51"/>
  <c r="S87" i="51"/>
  <c r="R87" i="51"/>
  <c r="Q87" i="51"/>
  <c r="O87" i="51" s="1"/>
  <c r="I87" i="51"/>
  <c r="D87" i="51"/>
  <c r="T86" i="51"/>
  <c r="S86" i="51"/>
  <c r="R86" i="51"/>
  <c r="Q86" i="51"/>
  <c r="I86" i="51"/>
  <c r="D86" i="51"/>
  <c r="T85" i="51"/>
  <c r="S85" i="51"/>
  <c r="R85" i="51"/>
  <c r="Q85" i="51"/>
  <c r="I85" i="51"/>
  <c r="D85" i="51"/>
  <c r="T84" i="51"/>
  <c r="S84" i="51"/>
  <c r="R84" i="51"/>
  <c r="Q84" i="51"/>
  <c r="I84" i="51"/>
  <c r="D84" i="51"/>
  <c r="T83" i="51"/>
  <c r="S83" i="51"/>
  <c r="R83" i="51"/>
  <c r="Q83" i="51"/>
  <c r="I83" i="51"/>
  <c r="D83" i="51"/>
  <c r="T82" i="51"/>
  <c r="S82" i="51"/>
  <c r="R82" i="51"/>
  <c r="Q82" i="51"/>
  <c r="I82" i="51"/>
  <c r="D82" i="51"/>
  <c r="T81" i="51"/>
  <c r="S81" i="51"/>
  <c r="R81" i="51"/>
  <c r="Q81" i="51"/>
  <c r="I81" i="51"/>
  <c r="D81" i="51"/>
  <c r="T80" i="51"/>
  <c r="S80" i="51"/>
  <c r="R80" i="51"/>
  <c r="Q80" i="51"/>
  <c r="I80" i="51"/>
  <c r="D80" i="51"/>
  <c r="T79" i="51"/>
  <c r="S79" i="51"/>
  <c r="R79" i="51"/>
  <c r="Q79" i="51"/>
  <c r="O79" i="51" s="1"/>
  <c r="I79" i="51"/>
  <c r="D79" i="51"/>
  <c r="T78" i="51"/>
  <c r="S78" i="51"/>
  <c r="R78" i="51"/>
  <c r="Q78" i="51"/>
  <c r="I78" i="51"/>
  <c r="D78" i="51"/>
  <c r="T77" i="51"/>
  <c r="S77" i="51"/>
  <c r="R77" i="51"/>
  <c r="Q77" i="51"/>
  <c r="I77" i="51"/>
  <c r="D77" i="51"/>
  <c r="M76" i="51"/>
  <c r="L76" i="51"/>
  <c r="K76" i="51"/>
  <c r="J76" i="51"/>
  <c r="H76" i="51"/>
  <c r="G76" i="51"/>
  <c r="F76" i="51"/>
  <c r="E76" i="51"/>
  <c r="T74" i="51"/>
  <c r="S74" i="51"/>
  <c r="R74" i="51"/>
  <c r="Q74" i="51"/>
  <c r="I74" i="51"/>
  <c r="D74" i="51"/>
  <c r="T73" i="51"/>
  <c r="S73" i="51"/>
  <c r="R73" i="51"/>
  <c r="Q73" i="51"/>
  <c r="I73" i="51"/>
  <c r="D73" i="51"/>
  <c r="T72" i="51"/>
  <c r="S72" i="51"/>
  <c r="R72" i="51"/>
  <c r="Q72" i="51"/>
  <c r="O72" i="51" s="1"/>
  <c r="I72" i="51"/>
  <c r="D72" i="51"/>
  <c r="T71" i="51"/>
  <c r="S71" i="51"/>
  <c r="R71" i="51"/>
  <c r="Q71" i="51"/>
  <c r="I71" i="51"/>
  <c r="D71" i="51"/>
  <c r="T70" i="51"/>
  <c r="S70" i="51"/>
  <c r="R70" i="51"/>
  <c r="Q70" i="51"/>
  <c r="I70" i="51"/>
  <c r="D70" i="51"/>
  <c r="T69" i="51"/>
  <c r="S69" i="51"/>
  <c r="R69" i="51"/>
  <c r="Q69" i="51"/>
  <c r="I69" i="51"/>
  <c r="D69" i="51"/>
  <c r="T68" i="51"/>
  <c r="S68" i="51"/>
  <c r="R68" i="51"/>
  <c r="P68" i="51" s="1"/>
  <c r="Q68" i="51"/>
  <c r="I68" i="51"/>
  <c r="D68" i="51"/>
  <c r="T67" i="51"/>
  <c r="S67" i="51"/>
  <c r="R67" i="51"/>
  <c r="Q67" i="51"/>
  <c r="I67" i="51"/>
  <c r="D67" i="51"/>
  <c r="T66" i="51"/>
  <c r="S66" i="51"/>
  <c r="R66" i="51"/>
  <c r="Q66" i="51"/>
  <c r="I66" i="51"/>
  <c r="D66" i="51"/>
  <c r="T65" i="51"/>
  <c r="S65" i="51"/>
  <c r="R65" i="51"/>
  <c r="P65" i="51" s="1"/>
  <c r="Q65" i="51"/>
  <c r="I65" i="51"/>
  <c r="D65" i="51"/>
  <c r="T64" i="51"/>
  <c r="S64" i="51"/>
  <c r="R64" i="51"/>
  <c r="Q64" i="51"/>
  <c r="I64" i="51"/>
  <c r="D64" i="51"/>
  <c r="T63" i="51"/>
  <c r="S63" i="51"/>
  <c r="R63" i="51"/>
  <c r="Q63" i="51"/>
  <c r="I63" i="51"/>
  <c r="D63" i="51"/>
  <c r="M62" i="51"/>
  <c r="L62" i="51"/>
  <c r="K62" i="51"/>
  <c r="J62" i="51"/>
  <c r="H62" i="51"/>
  <c r="G62" i="51"/>
  <c r="F62" i="51"/>
  <c r="E62" i="51"/>
  <c r="T60" i="51"/>
  <c r="S60" i="51"/>
  <c r="R60" i="51"/>
  <c r="Q60" i="51"/>
  <c r="I60" i="51"/>
  <c r="D60" i="51"/>
  <c r="T59" i="51"/>
  <c r="S59" i="51"/>
  <c r="R59" i="51"/>
  <c r="Q59" i="51"/>
  <c r="I59" i="51"/>
  <c r="D59" i="51"/>
  <c r="T58" i="51"/>
  <c r="S58" i="51"/>
  <c r="R58" i="51"/>
  <c r="Q58" i="51"/>
  <c r="I58" i="51"/>
  <c r="D58" i="51"/>
  <c r="T57" i="51"/>
  <c r="S57" i="51"/>
  <c r="R57" i="51"/>
  <c r="P57" i="51" s="1"/>
  <c r="Q57" i="51"/>
  <c r="I57" i="51"/>
  <c r="D57" i="51"/>
  <c r="T56" i="51"/>
  <c r="S56" i="51"/>
  <c r="R56" i="51"/>
  <c r="Q56" i="51"/>
  <c r="I56" i="51"/>
  <c r="D56" i="51"/>
  <c r="T55" i="51"/>
  <c r="S55" i="51"/>
  <c r="R55" i="51"/>
  <c r="P55" i="51" s="1"/>
  <c r="Q55" i="51"/>
  <c r="I55" i="51"/>
  <c r="D55" i="51"/>
  <c r="T54" i="51"/>
  <c r="S54" i="51"/>
  <c r="R54" i="51"/>
  <c r="Q54" i="51"/>
  <c r="I54" i="51"/>
  <c r="D54" i="51"/>
  <c r="T53" i="51"/>
  <c r="S53" i="51"/>
  <c r="R53" i="51"/>
  <c r="Q53" i="51"/>
  <c r="I53" i="51"/>
  <c r="D53" i="51"/>
  <c r="T52" i="51"/>
  <c r="S52" i="51"/>
  <c r="R52" i="51"/>
  <c r="Q52" i="51"/>
  <c r="I52" i="51"/>
  <c r="D52" i="51"/>
  <c r="T51" i="51"/>
  <c r="S51" i="51"/>
  <c r="R51" i="51"/>
  <c r="Q51" i="51"/>
  <c r="I51" i="51"/>
  <c r="D51" i="51"/>
  <c r="T50" i="51"/>
  <c r="S50" i="51"/>
  <c r="R50" i="51"/>
  <c r="Q50" i="51"/>
  <c r="I50" i="51"/>
  <c r="D50" i="51"/>
  <c r="T49" i="51"/>
  <c r="S49" i="51"/>
  <c r="R49" i="51"/>
  <c r="Q49" i="51"/>
  <c r="I49" i="51"/>
  <c r="D49" i="51"/>
  <c r="M48" i="51"/>
  <c r="L48" i="51"/>
  <c r="K48" i="51"/>
  <c r="J48" i="51"/>
  <c r="H48" i="51"/>
  <c r="G48" i="51"/>
  <c r="F48" i="51"/>
  <c r="E48" i="51"/>
  <c r="T46" i="51"/>
  <c r="S46" i="51"/>
  <c r="R46" i="51"/>
  <c r="Q46" i="51"/>
  <c r="I46" i="51"/>
  <c r="D46" i="51"/>
  <c r="T45" i="51"/>
  <c r="S45" i="51"/>
  <c r="R45" i="51"/>
  <c r="Q45" i="51"/>
  <c r="O45" i="51" s="1"/>
  <c r="I45" i="51"/>
  <c r="D45" i="51"/>
  <c r="T44" i="51"/>
  <c r="S44" i="51"/>
  <c r="R44" i="51"/>
  <c r="Q44" i="51"/>
  <c r="I44" i="51"/>
  <c r="D44" i="51"/>
  <c r="T43" i="51"/>
  <c r="S43" i="51"/>
  <c r="R43" i="51"/>
  <c r="Q43" i="51"/>
  <c r="I43" i="51"/>
  <c r="D43" i="51"/>
  <c r="T42" i="51"/>
  <c r="S42" i="51"/>
  <c r="R42" i="51"/>
  <c r="Q42" i="51"/>
  <c r="I42" i="51"/>
  <c r="D42" i="51"/>
  <c r="T41" i="51"/>
  <c r="S41" i="51"/>
  <c r="R41" i="51"/>
  <c r="Q41" i="51"/>
  <c r="I41" i="51"/>
  <c r="D41" i="51"/>
  <c r="T40" i="51"/>
  <c r="S40" i="51"/>
  <c r="R40" i="51"/>
  <c r="Q40" i="51"/>
  <c r="I40" i="51"/>
  <c r="D40" i="51"/>
  <c r="T39" i="51"/>
  <c r="S39" i="51"/>
  <c r="R39" i="51"/>
  <c r="Q39" i="51"/>
  <c r="I39" i="51"/>
  <c r="D39" i="51"/>
  <c r="T38" i="51"/>
  <c r="S38" i="51"/>
  <c r="R38" i="51"/>
  <c r="Q38" i="51"/>
  <c r="I38" i="51"/>
  <c r="D38" i="51"/>
  <c r="T37" i="51"/>
  <c r="S37" i="51"/>
  <c r="R37" i="51"/>
  <c r="Q37" i="51"/>
  <c r="I37" i="51"/>
  <c r="D37" i="51"/>
  <c r="T36" i="51"/>
  <c r="S36" i="51"/>
  <c r="R36" i="51"/>
  <c r="Q36" i="51"/>
  <c r="I36" i="51"/>
  <c r="D36" i="51"/>
  <c r="T35" i="51"/>
  <c r="S35" i="51"/>
  <c r="R35" i="51"/>
  <c r="Q35" i="51"/>
  <c r="O35" i="51" s="1"/>
  <c r="I35" i="51"/>
  <c r="D35" i="51"/>
  <c r="M34" i="51"/>
  <c r="L34" i="51"/>
  <c r="K34" i="51"/>
  <c r="J34" i="51"/>
  <c r="H34" i="51"/>
  <c r="G34" i="51"/>
  <c r="F34" i="51"/>
  <c r="E34" i="51"/>
  <c r="T32" i="51"/>
  <c r="S32" i="51"/>
  <c r="R32" i="51"/>
  <c r="Q32" i="51"/>
  <c r="I32" i="51"/>
  <c r="D32" i="51"/>
  <c r="T31" i="51"/>
  <c r="S31" i="51"/>
  <c r="R31" i="51"/>
  <c r="Q31" i="51"/>
  <c r="I31" i="51"/>
  <c r="D31" i="51"/>
  <c r="T30" i="51"/>
  <c r="S30" i="51"/>
  <c r="R30" i="51"/>
  <c r="Q30" i="51"/>
  <c r="I30" i="51"/>
  <c r="D30" i="51"/>
  <c r="T29" i="51"/>
  <c r="S29" i="51"/>
  <c r="R29" i="51"/>
  <c r="Q29" i="51"/>
  <c r="I29" i="51"/>
  <c r="D29" i="51"/>
  <c r="T28" i="51"/>
  <c r="S28" i="51"/>
  <c r="R28" i="51"/>
  <c r="Q28" i="51"/>
  <c r="I28" i="51"/>
  <c r="D28" i="51"/>
  <c r="T27" i="51"/>
  <c r="S27" i="51"/>
  <c r="R27" i="51"/>
  <c r="Q27" i="51"/>
  <c r="I27" i="51"/>
  <c r="D27" i="51"/>
  <c r="T26" i="51"/>
  <c r="S26" i="51"/>
  <c r="R26" i="51"/>
  <c r="Q26" i="51"/>
  <c r="O26" i="51" s="1"/>
  <c r="I26" i="51"/>
  <c r="D26" i="51"/>
  <c r="T25" i="51"/>
  <c r="S25" i="51"/>
  <c r="R25" i="51"/>
  <c r="Q25" i="51"/>
  <c r="I25" i="51"/>
  <c r="D25" i="51"/>
  <c r="T24" i="51"/>
  <c r="S24" i="51"/>
  <c r="R24" i="51"/>
  <c r="Q24" i="51"/>
  <c r="O24" i="51" s="1"/>
  <c r="I24" i="51"/>
  <c r="D24" i="51"/>
  <c r="T23" i="51"/>
  <c r="S23" i="51"/>
  <c r="R23" i="51"/>
  <c r="Q23" i="51"/>
  <c r="I23" i="51"/>
  <c r="D23" i="51"/>
  <c r="T22" i="51"/>
  <c r="S22" i="51"/>
  <c r="R22" i="51"/>
  <c r="P22" i="51" s="1"/>
  <c r="Q22" i="51"/>
  <c r="I22" i="51"/>
  <c r="D22" i="51"/>
  <c r="T21" i="51"/>
  <c r="S21" i="51"/>
  <c r="R21" i="51"/>
  <c r="Q21" i="51"/>
  <c r="I21" i="51"/>
  <c r="D21" i="51"/>
  <c r="M20" i="51"/>
  <c r="L20" i="51"/>
  <c r="K20" i="51"/>
  <c r="J20" i="51"/>
  <c r="I20" i="51" s="1"/>
  <c r="H20" i="51"/>
  <c r="G20" i="51"/>
  <c r="F20" i="51"/>
  <c r="E20" i="51"/>
  <c r="T18" i="51"/>
  <c r="S18" i="51"/>
  <c r="R18" i="51"/>
  <c r="Q18" i="51"/>
  <c r="I18" i="51"/>
  <c r="D18" i="51"/>
  <c r="T17" i="51"/>
  <c r="S17" i="51"/>
  <c r="R17" i="51"/>
  <c r="Q17" i="51"/>
  <c r="I17" i="51"/>
  <c r="D17" i="51"/>
  <c r="T16" i="51"/>
  <c r="S16" i="51"/>
  <c r="R16" i="51"/>
  <c r="Q16" i="51"/>
  <c r="I16" i="51"/>
  <c r="D16" i="51"/>
  <c r="T15" i="51"/>
  <c r="S15" i="51"/>
  <c r="R15" i="51"/>
  <c r="Q15" i="51"/>
  <c r="I15" i="51"/>
  <c r="D15" i="51"/>
  <c r="T14" i="51"/>
  <c r="S14" i="51"/>
  <c r="R14" i="51"/>
  <c r="Q14" i="51"/>
  <c r="I14" i="51"/>
  <c r="D14" i="51"/>
  <c r="T13" i="51"/>
  <c r="S13" i="51"/>
  <c r="R13" i="51"/>
  <c r="Q13" i="51"/>
  <c r="I13" i="51"/>
  <c r="D13" i="51"/>
  <c r="T12" i="51"/>
  <c r="S12" i="51"/>
  <c r="R12" i="51"/>
  <c r="Q12" i="51"/>
  <c r="I12" i="51"/>
  <c r="D12" i="51"/>
  <c r="T11" i="51"/>
  <c r="S11" i="51"/>
  <c r="R11" i="51"/>
  <c r="Q11" i="51"/>
  <c r="I11" i="51"/>
  <c r="D11" i="51"/>
  <c r="T10" i="51"/>
  <c r="S10" i="51"/>
  <c r="R10" i="51"/>
  <c r="Q10" i="51"/>
  <c r="I10" i="51"/>
  <c r="D10" i="51"/>
  <c r="T9" i="51"/>
  <c r="S9" i="51"/>
  <c r="R9" i="51"/>
  <c r="Q9" i="51"/>
  <c r="I9" i="51"/>
  <c r="D9" i="51"/>
  <c r="T8" i="51"/>
  <c r="S8" i="51"/>
  <c r="R8" i="51"/>
  <c r="Q8" i="51"/>
  <c r="I8" i="51"/>
  <c r="D8" i="51"/>
  <c r="T7" i="51"/>
  <c r="S7" i="51"/>
  <c r="R7" i="51"/>
  <c r="N7" i="51" s="1"/>
  <c r="I7" i="51"/>
  <c r="D7" i="51"/>
  <c r="M6" i="51"/>
  <c r="L6" i="51"/>
  <c r="K6" i="51"/>
  <c r="J6" i="51"/>
  <c r="H6" i="51"/>
  <c r="G6" i="51"/>
  <c r="F6" i="51"/>
  <c r="E6" i="51"/>
  <c r="T158" i="50"/>
  <c r="S158" i="50"/>
  <c r="R158" i="50"/>
  <c r="Q158" i="50"/>
  <c r="I158" i="50"/>
  <c r="D158" i="50"/>
  <c r="T157" i="50"/>
  <c r="S157" i="50"/>
  <c r="R157" i="50"/>
  <c r="P157" i="50" s="1"/>
  <c r="Q157" i="50"/>
  <c r="I157" i="50"/>
  <c r="D157" i="50"/>
  <c r="T156" i="50"/>
  <c r="S156" i="50"/>
  <c r="R156" i="50"/>
  <c r="Q156" i="50"/>
  <c r="I156" i="50"/>
  <c r="D156" i="50"/>
  <c r="T155" i="50"/>
  <c r="S155" i="50"/>
  <c r="R155" i="50"/>
  <c r="Q155" i="50"/>
  <c r="I155" i="50"/>
  <c r="D155" i="50"/>
  <c r="T154" i="50"/>
  <c r="S154" i="50"/>
  <c r="R154" i="50"/>
  <c r="Q154" i="50"/>
  <c r="I154" i="50"/>
  <c r="D154" i="50"/>
  <c r="T153" i="50"/>
  <c r="S153" i="50"/>
  <c r="R153" i="50"/>
  <c r="Q153" i="50"/>
  <c r="I153" i="50"/>
  <c r="D153" i="50"/>
  <c r="T152" i="50"/>
  <c r="S152" i="50"/>
  <c r="R152" i="50"/>
  <c r="Q152" i="50"/>
  <c r="I152" i="50"/>
  <c r="D152" i="50"/>
  <c r="T151" i="50"/>
  <c r="S151" i="50"/>
  <c r="R151" i="50"/>
  <c r="Q151" i="50"/>
  <c r="N151" i="50" s="1"/>
  <c r="I151" i="50"/>
  <c r="D151" i="50"/>
  <c r="T150" i="50"/>
  <c r="S150" i="50"/>
  <c r="R150" i="50"/>
  <c r="Q150" i="50"/>
  <c r="I150" i="50"/>
  <c r="D150" i="50"/>
  <c r="T149" i="50"/>
  <c r="S149" i="50"/>
  <c r="R149" i="50"/>
  <c r="P149" i="50"/>
  <c r="Q149" i="50"/>
  <c r="I149" i="50"/>
  <c r="D149" i="50"/>
  <c r="T148" i="50"/>
  <c r="S148" i="50"/>
  <c r="R148" i="50"/>
  <c r="Q148" i="50"/>
  <c r="I148" i="50"/>
  <c r="D148" i="50"/>
  <c r="T147" i="50"/>
  <c r="S147" i="50"/>
  <c r="R147" i="50"/>
  <c r="P147" i="50" s="1"/>
  <c r="Q147" i="50"/>
  <c r="I147" i="50"/>
  <c r="D147" i="50"/>
  <c r="M146" i="50"/>
  <c r="L146" i="50"/>
  <c r="K146" i="50"/>
  <c r="J146" i="50"/>
  <c r="H146" i="50"/>
  <c r="G146" i="50"/>
  <c r="F146" i="50"/>
  <c r="E146" i="50"/>
  <c r="T144" i="50"/>
  <c r="S144" i="50"/>
  <c r="R144" i="50"/>
  <c r="Q144" i="50"/>
  <c r="I144" i="50"/>
  <c r="D144" i="50"/>
  <c r="T143" i="50"/>
  <c r="N143" i="50" s="1"/>
  <c r="S143" i="50"/>
  <c r="R143" i="50"/>
  <c r="Q143" i="50"/>
  <c r="I143" i="50"/>
  <c r="D143" i="50"/>
  <c r="T142" i="50"/>
  <c r="S142" i="50"/>
  <c r="R142" i="50"/>
  <c r="Q142" i="50"/>
  <c r="O142" i="50"/>
  <c r="I142" i="50"/>
  <c r="D142" i="50"/>
  <c r="T141" i="50"/>
  <c r="S141" i="50"/>
  <c r="R141" i="50"/>
  <c r="Q141" i="50"/>
  <c r="I141" i="50"/>
  <c r="D141" i="50"/>
  <c r="T140" i="50"/>
  <c r="S140" i="50"/>
  <c r="R140" i="50"/>
  <c r="Q140" i="50"/>
  <c r="I140" i="50"/>
  <c r="D140" i="50"/>
  <c r="T139" i="50"/>
  <c r="S139" i="50"/>
  <c r="R139" i="50"/>
  <c r="Q139" i="50"/>
  <c r="O139" i="50" s="1"/>
  <c r="I139" i="50"/>
  <c r="D139" i="50"/>
  <c r="T138" i="50"/>
  <c r="S138" i="50"/>
  <c r="R138" i="50"/>
  <c r="Q138" i="50"/>
  <c r="I138" i="50"/>
  <c r="D138" i="50"/>
  <c r="T137" i="50"/>
  <c r="S137" i="50"/>
  <c r="R137" i="50"/>
  <c r="Q137" i="50"/>
  <c r="I137" i="50"/>
  <c r="D137" i="50"/>
  <c r="T136" i="50"/>
  <c r="S136" i="50"/>
  <c r="R136" i="50"/>
  <c r="Q136" i="50"/>
  <c r="O136" i="50" s="1"/>
  <c r="I136" i="50"/>
  <c r="D136" i="50"/>
  <c r="T135" i="50"/>
  <c r="S135" i="50"/>
  <c r="R135" i="50"/>
  <c r="Q135" i="50"/>
  <c r="I135" i="50"/>
  <c r="D135" i="50"/>
  <c r="T134" i="50"/>
  <c r="S134" i="50"/>
  <c r="R134" i="50"/>
  <c r="Q134" i="50"/>
  <c r="O134" i="50" s="1"/>
  <c r="I134" i="50"/>
  <c r="D134" i="50"/>
  <c r="T133" i="50"/>
  <c r="S133" i="50"/>
  <c r="R133" i="50"/>
  <c r="Q133" i="50"/>
  <c r="I133" i="50"/>
  <c r="D133" i="50"/>
  <c r="M132" i="50"/>
  <c r="L132" i="50"/>
  <c r="K132" i="50"/>
  <c r="J132" i="50"/>
  <c r="H132" i="50"/>
  <c r="T132" i="50" s="1"/>
  <c r="G132" i="50"/>
  <c r="F132" i="50"/>
  <c r="E132" i="50"/>
  <c r="T130" i="50"/>
  <c r="S130" i="50"/>
  <c r="R130" i="50"/>
  <c r="P130" i="50" s="1"/>
  <c r="Q130" i="50"/>
  <c r="I130" i="50"/>
  <c r="D130" i="50"/>
  <c r="T129" i="50"/>
  <c r="S129" i="50"/>
  <c r="R129" i="50"/>
  <c r="Q129" i="50"/>
  <c r="I129" i="50"/>
  <c r="D129" i="50"/>
  <c r="T128" i="50"/>
  <c r="S128" i="50"/>
  <c r="R128" i="50"/>
  <c r="P128" i="50" s="1"/>
  <c r="Q128" i="50"/>
  <c r="I128" i="50"/>
  <c r="D128" i="50"/>
  <c r="T127" i="50"/>
  <c r="S127" i="50"/>
  <c r="R127" i="50"/>
  <c r="Q127" i="50"/>
  <c r="I127" i="50"/>
  <c r="D127" i="50"/>
  <c r="T126" i="50"/>
  <c r="S126" i="50"/>
  <c r="R126" i="50"/>
  <c r="P126" i="50" s="1"/>
  <c r="Q126" i="50"/>
  <c r="I126" i="50"/>
  <c r="D126" i="50"/>
  <c r="T125" i="50"/>
  <c r="S125" i="50"/>
  <c r="R125" i="50"/>
  <c r="Q125" i="50"/>
  <c r="I125" i="50"/>
  <c r="D125" i="50"/>
  <c r="T124" i="50"/>
  <c r="S124" i="50"/>
  <c r="R124" i="50"/>
  <c r="P124" i="50" s="1"/>
  <c r="Q124" i="50"/>
  <c r="I124" i="50"/>
  <c r="D124" i="50"/>
  <c r="T123" i="50"/>
  <c r="S123" i="50"/>
  <c r="R123" i="50"/>
  <c r="Q123" i="50"/>
  <c r="I123" i="50"/>
  <c r="D123" i="50"/>
  <c r="T122" i="50"/>
  <c r="S122" i="50"/>
  <c r="R122" i="50"/>
  <c r="P122" i="50" s="1"/>
  <c r="Q122" i="50"/>
  <c r="I122" i="50"/>
  <c r="D122" i="50"/>
  <c r="T121" i="50"/>
  <c r="S121" i="50"/>
  <c r="R121" i="50"/>
  <c r="Q121" i="50"/>
  <c r="I121" i="50"/>
  <c r="D121" i="50"/>
  <c r="T120" i="50"/>
  <c r="S120" i="50"/>
  <c r="R120" i="50"/>
  <c r="Q120" i="50"/>
  <c r="I120" i="50"/>
  <c r="D120" i="50"/>
  <c r="T119" i="50"/>
  <c r="S119" i="50"/>
  <c r="R119" i="50"/>
  <c r="Q119" i="50"/>
  <c r="I119" i="50"/>
  <c r="D119" i="50"/>
  <c r="M118" i="50"/>
  <c r="L118" i="50"/>
  <c r="K118" i="50"/>
  <c r="J118" i="50"/>
  <c r="H118" i="50"/>
  <c r="G118" i="50"/>
  <c r="F118" i="50"/>
  <c r="E118" i="50"/>
  <c r="T116" i="50"/>
  <c r="S116" i="50"/>
  <c r="R116" i="50"/>
  <c r="Q116" i="50"/>
  <c r="I116" i="50"/>
  <c r="D116" i="50"/>
  <c r="T115" i="50"/>
  <c r="S115" i="50"/>
  <c r="R115" i="50"/>
  <c r="Q115" i="50"/>
  <c r="I115" i="50"/>
  <c r="D115" i="50"/>
  <c r="T114" i="50"/>
  <c r="S114" i="50"/>
  <c r="R114" i="50"/>
  <c r="Q114" i="50"/>
  <c r="I114" i="50"/>
  <c r="D114" i="50"/>
  <c r="T113" i="50"/>
  <c r="S113" i="50"/>
  <c r="R113" i="50"/>
  <c r="Q113" i="50"/>
  <c r="O113" i="50" s="1"/>
  <c r="I113" i="50"/>
  <c r="D113" i="50"/>
  <c r="T112" i="50"/>
  <c r="S112" i="50"/>
  <c r="R112" i="50"/>
  <c r="Q112" i="50"/>
  <c r="I112" i="50"/>
  <c r="D112" i="50"/>
  <c r="T111" i="50"/>
  <c r="S111" i="50"/>
  <c r="R111" i="50"/>
  <c r="Q111" i="50"/>
  <c r="I111" i="50"/>
  <c r="D111" i="50"/>
  <c r="T110" i="50"/>
  <c r="S110" i="50"/>
  <c r="R110" i="50"/>
  <c r="Q110" i="50"/>
  <c r="I110" i="50"/>
  <c r="D110" i="50"/>
  <c r="T109" i="50"/>
  <c r="S109" i="50"/>
  <c r="R109" i="50"/>
  <c r="Q109" i="50"/>
  <c r="I109" i="50"/>
  <c r="D109" i="50"/>
  <c r="T108" i="50"/>
  <c r="S108" i="50"/>
  <c r="R108" i="50"/>
  <c r="Q108" i="50"/>
  <c r="I108" i="50"/>
  <c r="D108" i="50"/>
  <c r="T107" i="50"/>
  <c r="S107" i="50"/>
  <c r="R107" i="50"/>
  <c r="Q107" i="50"/>
  <c r="I107" i="50"/>
  <c r="D107" i="50"/>
  <c r="T106" i="50"/>
  <c r="S106" i="50"/>
  <c r="R106" i="50"/>
  <c r="Q106" i="50"/>
  <c r="I106" i="50"/>
  <c r="D106" i="50"/>
  <c r="T105" i="50"/>
  <c r="S105" i="50"/>
  <c r="R105" i="50"/>
  <c r="Q105" i="50"/>
  <c r="I105" i="50"/>
  <c r="D105" i="50"/>
  <c r="M104" i="50"/>
  <c r="L104" i="50"/>
  <c r="K104" i="50"/>
  <c r="J104" i="50"/>
  <c r="H104" i="50"/>
  <c r="G104" i="50"/>
  <c r="F104" i="50"/>
  <c r="E104" i="50"/>
  <c r="T102" i="50"/>
  <c r="P102" i="50" s="1"/>
  <c r="S102" i="50"/>
  <c r="R102" i="50"/>
  <c r="Q102" i="50"/>
  <c r="I102" i="50"/>
  <c r="D102" i="50"/>
  <c r="T101" i="50"/>
  <c r="S101" i="50"/>
  <c r="R101" i="50"/>
  <c r="Q101" i="50"/>
  <c r="I101" i="50"/>
  <c r="D101" i="50"/>
  <c r="T100" i="50"/>
  <c r="S100" i="50"/>
  <c r="R100" i="50"/>
  <c r="Q100" i="50"/>
  <c r="I100" i="50"/>
  <c r="D100" i="50"/>
  <c r="T99" i="50"/>
  <c r="S99" i="50"/>
  <c r="R99" i="50"/>
  <c r="Q99" i="50"/>
  <c r="I99" i="50"/>
  <c r="D99" i="50"/>
  <c r="T98" i="50"/>
  <c r="S98" i="50"/>
  <c r="R98" i="50"/>
  <c r="Q98" i="50"/>
  <c r="I98" i="50"/>
  <c r="D98" i="50"/>
  <c r="T97" i="50"/>
  <c r="S97" i="50"/>
  <c r="R97" i="50"/>
  <c r="Q97" i="50"/>
  <c r="I97" i="50"/>
  <c r="D97" i="50"/>
  <c r="T96" i="50"/>
  <c r="S96" i="50"/>
  <c r="R96" i="50"/>
  <c r="Q96" i="50"/>
  <c r="I96" i="50"/>
  <c r="D96" i="50"/>
  <c r="T95" i="50"/>
  <c r="S95" i="50"/>
  <c r="R95" i="50"/>
  <c r="Q95" i="50"/>
  <c r="I95" i="50"/>
  <c r="D95" i="50"/>
  <c r="T94" i="50"/>
  <c r="P94" i="50" s="1"/>
  <c r="S94" i="50"/>
  <c r="R94" i="50"/>
  <c r="Q94" i="50"/>
  <c r="I94" i="50"/>
  <c r="D94" i="50"/>
  <c r="T93" i="50"/>
  <c r="S93" i="50"/>
  <c r="R93" i="50"/>
  <c r="Q93" i="50"/>
  <c r="I93" i="50"/>
  <c r="D93" i="50"/>
  <c r="T92" i="50"/>
  <c r="P92" i="50" s="1"/>
  <c r="S92" i="50"/>
  <c r="R92" i="50"/>
  <c r="Q92" i="50"/>
  <c r="I92" i="50"/>
  <c r="D92" i="50"/>
  <c r="T91" i="50"/>
  <c r="S91" i="50"/>
  <c r="O91" i="50" s="1"/>
  <c r="R91" i="50"/>
  <c r="Q91" i="50"/>
  <c r="I91" i="50"/>
  <c r="D91" i="50"/>
  <c r="M90" i="50"/>
  <c r="L90" i="50"/>
  <c r="K90" i="50"/>
  <c r="J90" i="50"/>
  <c r="H90" i="50"/>
  <c r="T90" i="50" s="1"/>
  <c r="G90" i="50"/>
  <c r="F90" i="50"/>
  <c r="E90" i="50"/>
  <c r="T88" i="50"/>
  <c r="S88" i="50"/>
  <c r="R88" i="50"/>
  <c r="Q88" i="50"/>
  <c r="N88" i="50" s="1"/>
  <c r="I88" i="50"/>
  <c r="D88" i="50"/>
  <c r="T87" i="50"/>
  <c r="S87" i="50"/>
  <c r="R87" i="50"/>
  <c r="P87" i="50" s="1"/>
  <c r="Q87" i="50"/>
  <c r="I87" i="50"/>
  <c r="D87" i="50"/>
  <c r="T86" i="50"/>
  <c r="S86" i="50"/>
  <c r="R86" i="50"/>
  <c r="Q86" i="50"/>
  <c r="I86" i="50"/>
  <c r="D86" i="50"/>
  <c r="T85" i="50"/>
  <c r="S85" i="50"/>
  <c r="R85" i="50"/>
  <c r="Q85" i="50"/>
  <c r="I85" i="50"/>
  <c r="D85" i="50"/>
  <c r="T84" i="50"/>
  <c r="S84" i="50"/>
  <c r="R84" i="50"/>
  <c r="Q84" i="50"/>
  <c r="I84" i="50"/>
  <c r="D84" i="50"/>
  <c r="T83" i="50"/>
  <c r="S83" i="50"/>
  <c r="R83" i="50"/>
  <c r="Q83" i="50"/>
  <c r="I83" i="50"/>
  <c r="D83" i="50"/>
  <c r="T82" i="50"/>
  <c r="S82" i="50"/>
  <c r="R82" i="50"/>
  <c r="Q82" i="50"/>
  <c r="I82" i="50"/>
  <c r="D82" i="50"/>
  <c r="T81" i="50"/>
  <c r="S81" i="50"/>
  <c r="R81" i="50"/>
  <c r="Q81" i="50"/>
  <c r="I81" i="50"/>
  <c r="D81" i="50"/>
  <c r="T80" i="50"/>
  <c r="S80" i="50"/>
  <c r="R80" i="50"/>
  <c r="Q80" i="50"/>
  <c r="I80" i="50"/>
  <c r="D80" i="50"/>
  <c r="T79" i="50"/>
  <c r="S79" i="50"/>
  <c r="R79" i="50"/>
  <c r="P79" i="50" s="1"/>
  <c r="Q79" i="50"/>
  <c r="I79" i="50"/>
  <c r="D79" i="50"/>
  <c r="T78" i="50"/>
  <c r="S78" i="50"/>
  <c r="R78" i="50"/>
  <c r="Q78" i="50"/>
  <c r="I78" i="50"/>
  <c r="D78" i="50"/>
  <c r="T77" i="50"/>
  <c r="S77" i="50"/>
  <c r="R77" i="50"/>
  <c r="Q77" i="50"/>
  <c r="I77" i="50"/>
  <c r="D77" i="50"/>
  <c r="M76" i="50"/>
  <c r="L76" i="50"/>
  <c r="K76" i="50"/>
  <c r="J76" i="50"/>
  <c r="H76" i="50"/>
  <c r="G76" i="50"/>
  <c r="F76" i="50"/>
  <c r="E76" i="50"/>
  <c r="T74" i="50"/>
  <c r="S74" i="50"/>
  <c r="R74" i="50"/>
  <c r="Q74" i="50"/>
  <c r="I74" i="50"/>
  <c r="D74" i="50"/>
  <c r="T73" i="50"/>
  <c r="S73" i="50"/>
  <c r="R73" i="50"/>
  <c r="Q73" i="50"/>
  <c r="O73" i="50" s="1"/>
  <c r="I73" i="50"/>
  <c r="D73" i="50"/>
  <c r="T72" i="50"/>
  <c r="S72" i="50"/>
  <c r="R72" i="50"/>
  <c r="Q72" i="50"/>
  <c r="I72" i="50"/>
  <c r="D72" i="50"/>
  <c r="T71" i="50"/>
  <c r="S71" i="50"/>
  <c r="R71" i="50"/>
  <c r="Q71" i="50"/>
  <c r="I71" i="50"/>
  <c r="D71" i="50"/>
  <c r="T70" i="50"/>
  <c r="S70" i="50"/>
  <c r="R70" i="50"/>
  <c r="Q70" i="50"/>
  <c r="I70" i="50"/>
  <c r="D70" i="50"/>
  <c r="T69" i="50"/>
  <c r="S69" i="50"/>
  <c r="R69" i="50"/>
  <c r="Q69" i="50"/>
  <c r="I69" i="50"/>
  <c r="D69" i="50"/>
  <c r="T68" i="50"/>
  <c r="S68" i="50"/>
  <c r="R68" i="50"/>
  <c r="Q68" i="50"/>
  <c r="I68" i="50"/>
  <c r="D68" i="50"/>
  <c r="T67" i="50"/>
  <c r="S67" i="50"/>
  <c r="R67" i="50"/>
  <c r="P67" i="50" s="1"/>
  <c r="Q67" i="50"/>
  <c r="I67" i="50"/>
  <c r="D67" i="50"/>
  <c r="T66" i="50"/>
  <c r="S66" i="50"/>
  <c r="R66" i="50"/>
  <c r="Q66" i="50"/>
  <c r="I66" i="50"/>
  <c r="D66" i="50"/>
  <c r="T65" i="50"/>
  <c r="S65" i="50"/>
  <c r="R65" i="50"/>
  <c r="Q65" i="50"/>
  <c r="I65" i="50"/>
  <c r="D65" i="50"/>
  <c r="T64" i="50"/>
  <c r="S64" i="50"/>
  <c r="R64" i="50"/>
  <c r="Q64" i="50"/>
  <c r="I64" i="50"/>
  <c r="D64" i="50"/>
  <c r="T63" i="50"/>
  <c r="S63" i="50"/>
  <c r="R63" i="50"/>
  <c r="Q63" i="50"/>
  <c r="I63" i="50"/>
  <c r="D63" i="50"/>
  <c r="M62" i="50"/>
  <c r="T62" i="50" s="1"/>
  <c r="L62" i="50"/>
  <c r="K62" i="50"/>
  <c r="J62" i="50"/>
  <c r="H62" i="50"/>
  <c r="G62" i="50"/>
  <c r="F62" i="50"/>
  <c r="E62" i="50"/>
  <c r="T60" i="50"/>
  <c r="S60" i="50"/>
  <c r="R60" i="50"/>
  <c r="Q60" i="50"/>
  <c r="I60" i="50"/>
  <c r="D60" i="50"/>
  <c r="T59" i="50"/>
  <c r="S59" i="50"/>
  <c r="R59" i="50"/>
  <c r="Q59" i="50"/>
  <c r="I59" i="50"/>
  <c r="D59" i="50"/>
  <c r="T58" i="50"/>
  <c r="S58" i="50"/>
  <c r="R58" i="50"/>
  <c r="P58" i="50"/>
  <c r="Q58" i="50"/>
  <c r="I58" i="50"/>
  <c r="D58" i="50"/>
  <c r="T57" i="50"/>
  <c r="S57" i="50"/>
  <c r="R57" i="50"/>
  <c r="Q57" i="50"/>
  <c r="I57" i="50"/>
  <c r="D57" i="50"/>
  <c r="T56" i="50"/>
  <c r="S56" i="50"/>
  <c r="R56" i="50"/>
  <c r="Q56" i="50"/>
  <c r="I56" i="50"/>
  <c r="D56" i="50"/>
  <c r="T55" i="50"/>
  <c r="S55" i="50"/>
  <c r="R55" i="50"/>
  <c r="Q55" i="50"/>
  <c r="I55" i="50"/>
  <c r="D55" i="50"/>
  <c r="T54" i="50"/>
  <c r="S54" i="50"/>
  <c r="R54" i="50"/>
  <c r="Q54" i="50"/>
  <c r="I54" i="50"/>
  <c r="D54" i="50"/>
  <c r="T53" i="50"/>
  <c r="S53" i="50"/>
  <c r="R53" i="50"/>
  <c r="Q53" i="50"/>
  <c r="I53" i="50"/>
  <c r="D53" i="50"/>
  <c r="T52" i="50"/>
  <c r="S52" i="50"/>
  <c r="R52" i="50"/>
  <c r="Q52" i="50"/>
  <c r="I52" i="50"/>
  <c r="D52" i="50"/>
  <c r="T51" i="50"/>
  <c r="S51" i="50"/>
  <c r="R51" i="50"/>
  <c r="Q51" i="50"/>
  <c r="I51" i="50"/>
  <c r="D51" i="50"/>
  <c r="T50" i="50"/>
  <c r="S50" i="50"/>
  <c r="R50" i="50"/>
  <c r="Q50" i="50"/>
  <c r="I50" i="50"/>
  <c r="D50" i="50"/>
  <c r="T49" i="50"/>
  <c r="S49" i="50"/>
  <c r="R49" i="50"/>
  <c r="Q49" i="50"/>
  <c r="I49" i="50"/>
  <c r="D49" i="50"/>
  <c r="M48" i="50"/>
  <c r="L48" i="50"/>
  <c r="K48" i="50"/>
  <c r="J48" i="50"/>
  <c r="H48" i="50"/>
  <c r="G48" i="50"/>
  <c r="F48" i="50"/>
  <c r="E48" i="50"/>
  <c r="T46" i="50"/>
  <c r="S46" i="50"/>
  <c r="R46" i="50"/>
  <c r="Q46" i="50"/>
  <c r="I46" i="50"/>
  <c r="D46" i="50"/>
  <c r="T45" i="50"/>
  <c r="S45" i="50"/>
  <c r="R45" i="50"/>
  <c r="Q45" i="50"/>
  <c r="I45" i="50"/>
  <c r="D45" i="50"/>
  <c r="T44" i="50"/>
  <c r="S44" i="50"/>
  <c r="R44" i="50"/>
  <c r="P44" i="50" s="1"/>
  <c r="Q44" i="50"/>
  <c r="I44" i="50"/>
  <c r="D44" i="50"/>
  <c r="T43" i="50"/>
  <c r="S43" i="50"/>
  <c r="R43" i="50"/>
  <c r="Q43" i="50"/>
  <c r="I43" i="50"/>
  <c r="D43" i="50"/>
  <c r="T42" i="50"/>
  <c r="S42" i="50"/>
  <c r="R42" i="50"/>
  <c r="Q42" i="50"/>
  <c r="I42" i="50"/>
  <c r="D42" i="50"/>
  <c r="T41" i="50"/>
  <c r="S41" i="50"/>
  <c r="R41" i="50"/>
  <c r="Q41" i="50"/>
  <c r="I41" i="50"/>
  <c r="D41" i="50"/>
  <c r="T40" i="50"/>
  <c r="S40" i="50"/>
  <c r="R40" i="50"/>
  <c r="Q40" i="50"/>
  <c r="I40" i="50"/>
  <c r="D40" i="50"/>
  <c r="T39" i="50"/>
  <c r="S39" i="50"/>
  <c r="R39" i="50"/>
  <c r="Q39" i="50"/>
  <c r="I39" i="50"/>
  <c r="D39" i="50"/>
  <c r="T38" i="50"/>
  <c r="S38" i="50"/>
  <c r="R38" i="50"/>
  <c r="Q38" i="50"/>
  <c r="I38" i="50"/>
  <c r="D38" i="50"/>
  <c r="T37" i="50"/>
  <c r="S37" i="50"/>
  <c r="R37" i="50"/>
  <c r="Q37" i="50"/>
  <c r="I37" i="50"/>
  <c r="D37" i="50"/>
  <c r="T36" i="50"/>
  <c r="S36" i="50"/>
  <c r="R36" i="50"/>
  <c r="Q36" i="50"/>
  <c r="I36" i="50"/>
  <c r="D36" i="50"/>
  <c r="T35" i="50"/>
  <c r="S35" i="50"/>
  <c r="R35" i="50"/>
  <c r="Q35" i="50"/>
  <c r="I35" i="50"/>
  <c r="D35" i="50"/>
  <c r="M34" i="50"/>
  <c r="L34" i="50"/>
  <c r="K34" i="50"/>
  <c r="J34" i="50"/>
  <c r="H34" i="50"/>
  <c r="T34" i="50" s="1"/>
  <c r="F34" i="50"/>
  <c r="E34" i="50"/>
  <c r="T32" i="50"/>
  <c r="S32" i="50"/>
  <c r="R32" i="50"/>
  <c r="Q32" i="50"/>
  <c r="I32" i="50"/>
  <c r="D32" i="50"/>
  <c r="T31" i="50"/>
  <c r="S31" i="50"/>
  <c r="R31" i="50"/>
  <c r="Q31" i="50"/>
  <c r="I31" i="50"/>
  <c r="D31" i="50"/>
  <c r="T30" i="50"/>
  <c r="S30" i="50"/>
  <c r="R30" i="50"/>
  <c r="Q30" i="50"/>
  <c r="I30" i="50"/>
  <c r="D30" i="50"/>
  <c r="T29" i="50"/>
  <c r="S29" i="50"/>
  <c r="R29" i="50"/>
  <c r="Q29" i="50"/>
  <c r="I29" i="50"/>
  <c r="D29" i="50"/>
  <c r="T28" i="50"/>
  <c r="S28" i="50"/>
  <c r="O28" i="50" s="1"/>
  <c r="R28" i="50"/>
  <c r="Q28" i="50"/>
  <c r="I28" i="50"/>
  <c r="D28" i="50"/>
  <c r="T27" i="50"/>
  <c r="S27" i="50"/>
  <c r="O27" i="50" s="1"/>
  <c r="R27" i="50"/>
  <c r="Q27" i="50"/>
  <c r="I27" i="50"/>
  <c r="D27" i="50"/>
  <c r="T26" i="50"/>
  <c r="S26" i="50"/>
  <c r="R26" i="50"/>
  <c r="Q26" i="50"/>
  <c r="I26" i="50"/>
  <c r="D26" i="50"/>
  <c r="T25" i="50"/>
  <c r="S25" i="50"/>
  <c r="R25" i="50"/>
  <c r="Q25" i="50"/>
  <c r="I25" i="50"/>
  <c r="D25" i="50"/>
  <c r="T24" i="50"/>
  <c r="S24" i="50"/>
  <c r="O24" i="50" s="1"/>
  <c r="R24" i="50"/>
  <c r="Q24" i="50"/>
  <c r="I24" i="50"/>
  <c r="D24" i="50"/>
  <c r="T23" i="50"/>
  <c r="S23" i="50"/>
  <c r="R23" i="50"/>
  <c r="Q23" i="50"/>
  <c r="I23" i="50"/>
  <c r="D23" i="50"/>
  <c r="T22" i="50"/>
  <c r="S22" i="50"/>
  <c r="R22" i="50"/>
  <c r="Q22" i="50"/>
  <c r="I22" i="50"/>
  <c r="D22" i="50"/>
  <c r="T21" i="50"/>
  <c r="S21" i="50"/>
  <c r="O21" i="50" s="1"/>
  <c r="R21" i="50"/>
  <c r="Q21" i="50"/>
  <c r="I21" i="50"/>
  <c r="D21" i="50"/>
  <c r="M20" i="50"/>
  <c r="L20" i="50"/>
  <c r="K20" i="50"/>
  <c r="J20" i="50"/>
  <c r="H20" i="50"/>
  <c r="G20" i="50"/>
  <c r="F20" i="50"/>
  <c r="E20" i="50"/>
  <c r="T18" i="50"/>
  <c r="S18" i="50"/>
  <c r="R18" i="50"/>
  <c r="Q18" i="50"/>
  <c r="I18" i="50"/>
  <c r="D18" i="50"/>
  <c r="T17" i="50"/>
  <c r="S17" i="50"/>
  <c r="R17" i="50"/>
  <c r="Q17" i="50"/>
  <c r="I17" i="50"/>
  <c r="D17" i="50"/>
  <c r="T16" i="50"/>
  <c r="S16" i="50"/>
  <c r="R16" i="50"/>
  <c r="Q16" i="50"/>
  <c r="I16" i="50"/>
  <c r="D16" i="50"/>
  <c r="T15" i="50"/>
  <c r="S15" i="50"/>
  <c r="R15" i="50"/>
  <c r="Q15" i="50"/>
  <c r="I15" i="50"/>
  <c r="D15" i="50"/>
  <c r="T14" i="50"/>
  <c r="S14" i="50"/>
  <c r="R14" i="50"/>
  <c r="Q14" i="50"/>
  <c r="I14" i="50"/>
  <c r="D14" i="50"/>
  <c r="T13" i="50"/>
  <c r="S13" i="50"/>
  <c r="R13" i="50"/>
  <c r="Q13" i="50"/>
  <c r="I13" i="50"/>
  <c r="D13" i="50"/>
  <c r="T12" i="50"/>
  <c r="S12" i="50"/>
  <c r="R12" i="50"/>
  <c r="Q12" i="50"/>
  <c r="I12" i="50"/>
  <c r="D12" i="50"/>
  <c r="T11" i="50"/>
  <c r="S11" i="50"/>
  <c r="R11" i="50"/>
  <c r="Q11" i="50"/>
  <c r="I11" i="50"/>
  <c r="D11" i="50"/>
  <c r="T10" i="50"/>
  <c r="S10" i="50"/>
  <c r="R10" i="50"/>
  <c r="Q10" i="50"/>
  <c r="I10" i="50"/>
  <c r="D10" i="50"/>
  <c r="T9" i="50"/>
  <c r="S9" i="50"/>
  <c r="R9" i="50"/>
  <c r="Q9" i="50"/>
  <c r="I9" i="50"/>
  <c r="D9" i="50"/>
  <c r="T8" i="50"/>
  <c r="S8" i="50"/>
  <c r="R8" i="50"/>
  <c r="Q8" i="50"/>
  <c r="I8" i="50"/>
  <c r="D8" i="50"/>
  <c r="T7" i="50"/>
  <c r="S7" i="50"/>
  <c r="Q7" i="50"/>
  <c r="I7" i="50"/>
  <c r="D7" i="50"/>
  <c r="M6" i="50"/>
  <c r="L6" i="50"/>
  <c r="K6" i="50"/>
  <c r="J6" i="50"/>
  <c r="H6" i="50"/>
  <c r="G6" i="50"/>
  <c r="S6" i="50" s="1"/>
  <c r="F6" i="50"/>
  <c r="R6" i="50" s="1"/>
  <c r="E6" i="50"/>
  <c r="Q6" i="50" s="1"/>
  <c r="Y158" i="49"/>
  <c r="X158" i="49"/>
  <c r="W158" i="49"/>
  <c r="V158" i="49"/>
  <c r="N158" i="49"/>
  <c r="I158" i="49"/>
  <c r="D158" i="49"/>
  <c r="Y157" i="49"/>
  <c r="X157" i="49"/>
  <c r="W157" i="49"/>
  <c r="V157" i="49"/>
  <c r="N157" i="49"/>
  <c r="I157" i="49"/>
  <c r="D157" i="49"/>
  <c r="Y156" i="49"/>
  <c r="X156" i="49"/>
  <c r="W156" i="49"/>
  <c r="V156" i="49"/>
  <c r="N156" i="49"/>
  <c r="I156" i="49"/>
  <c r="D156" i="49"/>
  <c r="Y155" i="49"/>
  <c r="X155" i="49"/>
  <c r="W155" i="49"/>
  <c r="V155" i="49"/>
  <c r="N155" i="49"/>
  <c r="I155" i="49"/>
  <c r="D155" i="49"/>
  <c r="Y154" i="49"/>
  <c r="X154" i="49"/>
  <c r="W154" i="49"/>
  <c r="V154" i="49"/>
  <c r="N154" i="49"/>
  <c r="I154" i="49"/>
  <c r="D154" i="49"/>
  <c r="Y153" i="49"/>
  <c r="X153" i="49"/>
  <c r="W153" i="49"/>
  <c r="V153" i="49"/>
  <c r="N153" i="49"/>
  <c r="I153" i="49"/>
  <c r="D153" i="49"/>
  <c r="Y152" i="49"/>
  <c r="X152" i="49"/>
  <c r="W152" i="49"/>
  <c r="V152" i="49"/>
  <c r="N152" i="49"/>
  <c r="I152" i="49"/>
  <c r="D152" i="49"/>
  <c r="Y151" i="49"/>
  <c r="X151" i="49"/>
  <c r="W151" i="49"/>
  <c r="V151" i="49"/>
  <c r="N151" i="49"/>
  <c r="I151" i="49"/>
  <c r="D151" i="49"/>
  <c r="Y150" i="49"/>
  <c r="X150" i="49"/>
  <c r="W150" i="49"/>
  <c r="V150" i="49"/>
  <c r="N150" i="49"/>
  <c r="I150" i="49"/>
  <c r="D150" i="49"/>
  <c r="Y149" i="49"/>
  <c r="X149" i="49"/>
  <c r="W149" i="49"/>
  <c r="V149" i="49"/>
  <c r="T149" i="49" s="1"/>
  <c r="N149" i="49"/>
  <c r="I149" i="49"/>
  <c r="D149" i="49"/>
  <c r="Y148" i="49"/>
  <c r="X148" i="49"/>
  <c r="W148" i="49"/>
  <c r="V148" i="49"/>
  <c r="N148" i="49"/>
  <c r="I148" i="49"/>
  <c r="D148" i="49"/>
  <c r="Y147" i="49"/>
  <c r="X147" i="49"/>
  <c r="U147" i="49"/>
  <c r="V147" i="49"/>
  <c r="N147" i="49"/>
  <c r="I147" i="49"/>
  <c r="D147" i="49"/>
  <c r="R146" i="49"/>
  <c r="Q146" i="49"/>
  <c r="P146" i="49"/>
  <c r="Y144" i="49"/>
  <c r="X144" i="49"/>
  <c r="W144" i="49"/>
  <c r="V144" i="49"/>
  <c r="N144" i="49"/>
  <c r="I144" i="49"/>
  <c r="D144" i="49"/>
  <c r="Y143" i="49"/>
  <c r="X143" i="49"/>
  <c r="W143" i="49"/>
  <c r="V143" i="49"/>
  <c r="N143" i="49"/>
  <c r="I143" i="49"/>
  <c r="D143" i="49"/>
  <c r="Y142" i="49"/>
  <c r="X142" i="49"/>
  <c r="W142" i="49"/>
  <c r="V142" i="49"/>
  <c r="T142" i="49"/>
  <c r="N142" i="49"/>
  <c r="I142" i="49"/>
  <c r="D142" i="49"/>
  <c r="Y141" i="49"/>
  <c r="X141" i="49"/>
  <c r="W141" i="49"/>
  <c r="V141" i="49"/>
  <c r="N141" i="49"/>
  <c r="I141" i="49"/>
  <c r="D141" i="49"/>
  <c r="Y140" i="49"/>
  <c r="X140" i="49"/>
  <c r="W140" i="49"/>
  <c r="V140" i="49"/>
  <c r="N140" i="49"/>
  <c r="I140" i="49"/>
  <c r="D140" i="49"/>
  <c r="Y139" i="49"/>
  <c r="X139" i="49"/>
  <c r="W139" i="49"/>
  <c r="V139" i="49"/>
  <c r="N139" i="49"/>
  <c r="I139" i="49"/>
  <c r="D139" i="49"/>
  <c r="Y138" i="49"/>
  <c r="X138" i="49"/>
  <c r="W138" i="49"/>
  <c r="V138" i="49"/>
  <c r="N138" i="49"/>
  <c r="I138" i="49"/>
  <c r="D138" i="49"/>
  <c r="Y137" i="49"/>
  <c r="X137" i="49"/>
  <c r="W137" i="49"/>
  <c r="V137" i="49"/>
  <c r="N137" i="49"/>
  <c r="I137" i="49"/>
  <c r="D137" i="49"/>
  <c r="Y136" i="49"/>
  <c r="X136" i="49"/>
  <c r="W136" i="49"/>
  <c r="U136" i="49" s="1"/>
  <c r="V136" i="49"/>
  <c r="N136" i="49"/>
  <c r="I136" i="49"/>
  <c r="D136" i="49"/>
  <c r="Y135" i="49"/>
  <c r="X135" i="49"/>
  <c r="W135" i="49"/>
  <c r="V135" i="49"/>
  <c r="N135" i="49"/>
  <c r="I135" i="49"/>
  <c r="D135" i="49"/>
  <c r="Y134" i="49"/>
  <c r="X134" i="49"/>
  <c r="W134" i="49"/>
  <c r="V134" i="49"/>
  <c r="N134" i="49"/>
  <c r="I134" i="49"/>
  <c r="D134" i="49"/>
  <c r="Y133" i="49"/>
  <c r="X133" i="49"/>
  <c r="W133" i="49"/>
  <c r="V133" i="49"/>
  <c r="N133" i="49"/>
  <c r="I133" i="49"/>
  <c r="D133" i="49"/>
  <c r="R132" i="49"/>
  <c r="Q132" i="49"/>
  <c r="P132" i="49"/>
  <c r="O132" i="49"/>
  <c r="M132" i="49"/>
  <c r="L132" i="49"/>
  <c r="K132" i="49"/>
  <c r="J132" i="49"/>
  <c r="H132" i="49"/>
  <c r="G132" i="49"/>
  <c r="F132" i="49"/>
  <c r="E132" i="49"/>
  <c r="Y130" i="49"/>
  <c r="X130" i="49"/>
  <c r="W130" i="49"/>
  <c r="U130" i="49" s="1"/>
  <c r="V130" i="49"/>
  <c r="N130" i="49"/>
  <c r="I130" i="49"/>
  <c r="D130" i="49"/>
  <c r="Y129" i="49"/>
  <c r="X129" i="49"/>
  <c r="W129" i="49"/>
  <c r="V129" i="49"/>
  <c r="N129" i="49"/>
  <c r="I129" i="49"/>
  <c r="D129" i="49"/>
  <c r="Y128" i="49"/>
  <c r="X128" i="49"/>
  <c r="W128" i="49"/>
  <c r="V128" i="49"/>
  <c r="N128" i="49"/>
  <c r="I128" i="49"/>
  <c r="D128" i="49"/>
  <c r="Y127" i="49"/>
  <c r="X127" i="49"/>
  <c r="W127" i="49"/>
  <c r="V127" i="49"/>
  <c r="N127" i="49"/>
  <c r="I127" i="49"/>
  <c r="D127" i="49"/>
  <c r="Y126" i="49"/>
  <c r="X126" i="49"/>
  <c r="T126" i="49" s="1"/>
  <c r="W126" i="49"/>
  <c r="V126" i="49"/>
  <c r="N126" i="49"/>
  <c r="I126" i="49"/>
  <c r="D126" i="49"/>
  <c r="Y125" i="49"/>
  <c r="X125" i="49"/>
  <c r="W125" i="49"/>
  <c r="U125" i="49" s="1"/>
  <c r="V125" i="49"/>
  <c r="N125" i="49"/>
  <c r="I125" i="49"/>
  <c r="D125" i="49"/>
  <c r="Y124" i="49"/>
  <c r="X124" i="49"/>
  <c r="W124" i="49"/>
  <c r="V124" i="49"/>
  <c r="T124" i="49" s="1"/>
  <c r="N124" i="49"/>
  <c r="I124" i="49"/>
  <c r="D124" i="49"/>
  <c r="Y123" i="49"/>
  <c r="X123" i="49"/>
  <c r="W123" i="49"/>
  <c r="V123" i="49"/>
  <c r="N123" i="49"/>
  <c r="I123" i="49"/>
  <c r="D123" i="49"/>
  <c r="Y122" i="49"/>
  <c r="X122" i="49"/>
  <c r="W122" i="49"/>
  <c r="V122" i="49"/>
  <c r="N122" i="49"/>
  <c r="I122" i="49"/>
  <c r="D122" i="49"/>
  <c r="Y121" i="49"/>
  <c r="X121" i="49"/>
  <c r="W121" i="49"/>
  <c r="V121" i="49"/>
  <c r="N121" i="49"/>
  <c r="I121" i="49"/>
  <c r="D121" i="49"/>
  <c r="Y120" i="49"/>
  <c r="X120" i="49"/>
  <c r="W120" i="49"/>
  <c r="V120" i="49"/>
  <c r="N120" i="49"/>
  <c r="I120" i="49"/>
  <c r="D120" i="49"/>
  <c r="Y119" i="49"/>
  <c r="X119" i="49"/>
  <c r="W119" i="49"/>
  <c r="V119" i="49"/>
  <c r="N119" i="49"/>
  <c r="I119" i="49"/>
  <c r="D119" i="49"/>
  <c r="R118" i="49"/>
  <c r="Q118" i="49"/>
  <c r="P118" i="49"/>
  <c r="O118" i="49"/>
  <c r="M118" i="49"/>
  <c r="L118" i="49"/>
  <c r="K118" i="49"/>
  <c r="J118" i="49"/>
  <c r="H118" i="49"/>
  <c r="G118" i="49"/>
  <c r="F118" i="49"/>
  <c r="E118" i="49"/>
  <c r="Y116" i="49"/>
  <c r="X116" i="49"/>
  <c r="W116" i="49"/>
  <c r="V116" i="49"/>
  <c r="N116" i="49"/>
  <c r="I116" i="49"/>
  <c r="D116" i="49"/>
  <c r="Y115" i="49"/>
  <c r="X115" i="49"/>
  <c r="W115" i="49"/>
  <c r="U115" i="49" s="1"/>
  <c r="V115" i="49"/>
  <c r="N115" i="49"/>
  <c r="I115" i="49"/>
  <c r="D115" i="49"/>
  <c r="Y114" i="49"/>
  <c r="X114" i="49"/>
  <c r="W114" i="49"/>
  <c r="V114" i="49"/>
  <c r="T114" i="49" s="1"/>
  <c r="N114" i="49"/>
  <c r="I114" i="49"/>
  <c r="D114" i="49"/>
  <c r="Y113" i="49"/>
  <c r="X113" i="49"/>
  <c r="W113" i="49"/>
  <c r="V113" i="49"/>
  <c r="N113" i="49"/>
  <c r="I113" i="49"/>
  <c r="D113" i="49"/>
  <c r="Y112" i="49"/>
  <c r="X112" i="49"/>
  <c r="W112" i="49"/>
  <c r="V112" i="49"/>
  <c r="N112" i="49"/>
  <c r="I112" i="49"/>
  <c r="D112" i="49"/>
  <c r="Y111" i="49"/>
  <c r="X111" i="49"/>
  <c r="W111" i="49"/>
  <c r="V111" i="49"/>
  <c r="N111" i="49"/>
  <c r="I111" i="49"/>
  <c r="D111" i="49"/>
  <c r="Y110" i="49"/>
  <c r="X110" i="49"/>
  <c r="W110" i="49"/>
  <c r="V110" i="49"/>
  <c r="N110" i="49"/>
  <c r="I110" i="49"/>
  <c r="D110" i="49"/>
  <c r="Y109" i="49"/>
  <c r="X109" i="49"/>
  <c r="W109" i="49"/>
  <c r="V109" i="49"/>
  <c r="N109" i="49"/>
  <c r="I109" i="49"/>
  <c r="D109" i="49"/>
  <c r="Y108" i="49"/>
  <c r="X108" i="49"/>
  <c r="W108" i="49"/>
  <c r="V108" i="49"/>
  <c r="N108" i="49"/>
  <c r="I108" i="49"/>
  <c r="D108" i="49"/>
  <c r="Y107" i="49"/>
  <c r="X107" i="49"/>
  <c r="W107" i="49"/>
  <c r="U107" i="49" s="1"/>
  <c r="V107" i="49"/>
  <c r="N107" i="49"/>
  <c r="I107" i="49"/>
  <c r="D107" i="49"/>
  <c r="Y106" i="49"/>
  <c r="X106" i="49"/>
  <c r="W106" i="49"/>
  <c r="V106" i="49"/>
  <c r="T106" i="49" s="1"/>
  <c r="N106" i="49"/>
  <c r="I106" i="49"/>
  <c r="D106" i="49"/>
  <c r="Y105" i="49"/>
  <c r="X105" i="49"/>
  <c r="W105" i="49"/>
  <c r="V105" i="49"/>
  <c r="N105" i="49"/>
  <c r="I105" i="49"/>
  <c r="D105" i="49"/>
  <c r="R104" i="49"/>
  <c r="Q104" i="49"/>
  <c r="P104" i="49"/>
  <c r="O104" i="49"/>
  <c r="N104" i="49" s="1"/>
  <c r="M104" i="49"/>
  <c r="L104" i="49"/>
  <c r="K104" i="49"/>
  <c r="J104" i="49"/>
  <c r="H104" i="49"/>
  <c r="G104" i="49"/>
  <c r="F104" i="49"/>
  <c r="E104" i="49"/>
  <c r="Y102" i="49"/>
  <c r="X102" i="49"/>
  <c r="W102" i="49"/>
  <c r="V102" i="49"/>
  <c r="N102" i="49"/>
  <c r="I102" i="49"/>
  <c r="D102" i="49"/>
  <c r="Y101" i="49"/>
  <c r="X101" i="49"/>
  <c r="W101" i="49"/>
  <c r="V101" i="49"/>
  <c r="N101" i="49"/>
  <c r="I101" i="49"/>
  <c r="D101" i="49"/>
  <c r="Y100" i="49"/>
  <c r="X100" i="49"/>
  <c r="W100" i="49"/>
  <c r="V100" i="49"/>
  <c r="N100" i="49"/>
  <c r="I100" i="49"/>
  <c r="D100" i="49"/>
  <c r="Y99" i="49"/>
  <c r="X99" i="49"/>
  <c r="W99" i="49"/>
  <c r="V99" i="49"/>
  <c r="N99" i="49"/>
  <c r="I99" i="49"/>
  <c r="D99" i="49"/>
  <c r="Y98" i="49"/>
  <c r="X98" i="49"/>
  <c r="W98" i="49"/>
  <c r="V98" i="49"/>
  <c r="N98" i="49"/>
  <c r="I98" i="49"/>
  <c r="D98" i="49"/>
  <c r="Y97" i="49"/>
  <c r="X97" i="49"/>
  <c r="W97" i="49"/>
  <c r="V97" i="49"/>
  <c r="N97" i="49"/>
  <c r="I97" i="49"/>
  <c r="D97" i="49"/>
  <c r="Y96" i="49"/>
  <c r="X96" i="49"/>
  <c r="W96" i="49"/>
  <c r="V96" i="49"/>
  <c r="N96" i="49"/>
  <c r="I96" i="49"/>
  <c r="D96" i="49"/>
  <c r="Y95" i="49"/>
  <c r="X95" i="49"/>
  <c r="W95" i="49"/>
  <c r="V95" i="49"/>
  <c r="N95" i="49"/>
  <c r="I95" i="49"/>
  <c r="D95" i="49"/>
  <c r="Y94" i="49"/>
  <c r="X94" i="49"/>
  <c r="T94" i="49" s="1"/>
  <c r="W94" i="49"/>
  <c r="V94" i="49"/>
  <c r="N94" i="49"/>
  <c r="I94" i="49"/>
  <c r="D94" i="49"/>
  <c r="Y93" i="49"/>
  <c r="X93" i="49"/>
  <c r="W93" i="49"/>
  <c r="U93" i="49" s="1"/>
  <c r="V93" i="49"/>
  <c r="N93" i="49"/>
  <c r="I93" i="49"/>
  <c r="D93" i="49"/>
  <c r="Y92" i="49"/>
  <c r="X92" i="49"/>
  <c r="W92" i="49"/>
  <c r="V92" i="49"/>
  <c r="N92" i="49"/>
  <c r="I92" i="49"/>
  <c r="D92" i="49"/>
  <c r="Y91" i="49"/>
  <c r="X91" i="49"/>
  <c r="W91" i="49"/>
  <c r="V91" i="49"/>
  <c r="N91" i="49"/>
  <c r="I91" i="49"/>
  <c r="D91" i="49"/>
  <c r="R90" i="49"/>
  <c r="Q90" i="49"/>
  <c r="P90" i="49"/>
  <c r="O90" i="49"/>
  <c r="M90" i="49"/>
  <c r="L90" i="49"/>
  <c r="K90" i="49"/>
  <c r="J90" i="49"/>
  <c r="H90" i="49"/>
  <c r="G90" i="49"/>
  <c r="F90" i="49"/>
  <c r="E90" i="49"/>
  <c r="Y88" i="49"/>
  <c r="X88" i="49"/>
  <c r="W88" i="49"/>
  <c r="V88" i="49"/>
  <c r="I88" i="49"/>
  <c r="D88" i="49"/>
  <c r="Y87" i="49"/>
  <c r="X87" i="49"/>
  <c r="W87" i="49"/>
  <c r="V87" i="49"/>
  <c r="I87" i="49"/>
  <c r="D87" i="49"/>
  <c r="Y86" i="49"/>
  <c r="X86" i="49"/>
  <c r="W86" i="49"/>
  <c r="V86" i="49"/>
  <c r="I86" i="49"/>
  <c r="D86" i="49"/>
  <c r="Y85" i="49"/>
  <c r="X85" i="49"/>
  <c r="W85" i="49"/>
  <c r="V85" i="49"/>
  <c r="I85" i="49"/>
  <c r="D85" i="49"/>
  <c r="Y84" i="49"/>
  <c r="X84" i="49"/>
  <c r="W84" i="49"/>
  <c r="V84" i="49"/>
  <c r="I84" i="49"/>
  <c r="D84" i="49"/>
  <c r="Y83" i="49"/>
  <c r="X83" i="49"/>
  <c r="W83" i="49"/>
  <c r="V83" i="49"/>
  <c r="I83" i="49"/>
  <c r="D83" i="49"/>
  <c r="Y82" i="49"/>
  <c r="X82" i="49"/>
  <c r="W82" i="49"/>
  <c r="V82" i="49"/>
  <c r="I82" i="49"/>
  <c r="D82" i="49"/>
  <c r="Y81" i="49"/>
  <c r="X81" i="49"/>
  <c r="W81" i="49"/>
  <c r="V81" i="49"/>
  <c r="I81" i="49"/>
  <c r="D81" i="49"/>
  <c r="Y80" i="49"/>
  <c r="X80" i="49"/>
  <c r="W80" i="49"/>
  <c r="V80" i="49"/>
  <c r="I80" i="49"/>
  <c r="D80" i="49"/>
  <c r="Y79" i="49"/>
  <c r="X79" i="49"/>
  <c r="W79" i="49"/>
  <c r="V79" i="49"/>
  <c r="I79" i="49"/>
  <c r="D79" i="49"/>
  <c r="Y78" i="49"/>
  <c r="X78" i="49"/>
  <c r="W78" i="49"/>
  <c r="V78" i="49"/>
  <c r="I78" i="49"/>
  <c r="D78" i="49"/>
  <c r="Y77" i="49"/>
  <c r="X77" i="49"/>
  <c r="W77" i="49"/>
  <c r="V77" i="49"/>
  <c r="I77" i="49"/>
  <c r="D77" i="49"/>
  <c r="R76" i="49"/>
  <c r="Q76" i="49"/>
  <c r="P76" i="49"/>
  <c r="O76" i="49"/>
  <c r="M76" i="49"/>
  <c r="L76" i="49"/>
  <c r="K76" i="49"/>
  <c r="J76" i="49"/>
  <c r="H76" i="49"/>
  <c r="G76" i="49"/>
  <c r="F76" i="49"/>
  <c r="E76" i="49"/>
  <c r="Y74" i="49"/>
  <c r="X74" i="49"/>
  <c r="W74" i="49"/>
  <c r="V74" i="49"/>
  <c r="N74" i="49"/>
  <c r="I74" i="49"/>
  <c r="D74" i="49"/>
  <c r="Y73" i="49"/>
  <c r="X73" i="49"/>
  <c r="W73" i="49"/>
  <c r="V73" i="49"/>
  <c r="N73" i="49"/>
  <c r="I73" i="49"/>
  <c r="D73" i="49"/>
  <c r="Y72" i="49"/>
  <c r="X72" i="49"/>
  <c r="W72" i="49"/>
  <c r="V72" i="49"/>
  <c r="N72" i="49"/>
  <c r="I72" i="49"/>
  <c r="D72" i="49"/>
  <c r="Y71" i="49"/>
  <c r="X71" i="49"/>
  <c r="W71" i="49"/>
  <c r="V71" i="49"/>
  <c r="N71" i="49"/>
  <c r="I71" i="49"/>
  <c r="D71" i="49"/>
  <c r="Y70" i="49"/>
  <c r="X70" i="49"/>
  <c r="W70" i="49"/>
  <c r="V70" i="49"/>
  <c r="N70" i="49"/>
  <c r="I70" i="49"/>
  <c r="D70" i="49"/>
  <c r="Y69" i="49"/>
  <c r="X69" i="49"/>
  <c r="W69" i="49"/>
  <c r="V69" i="49"/>
  <c r="N69" i="49"/>
  <c r="I69" i="49"/>
  <c r="D69" i="49"/>
  <c r="Y68" i="49"/>
  <c r="X68" i="49"/>
  <c r="W68" i="49"/>
  <c r="V68" i="49"/>
  <c r="N68" i="49"/>
  <c r="I68" i="49"/>
  <c r="D68" i="49"/>
  <c r="Y67" i="49"/>
  <c r="X67" i="49"/>
  <c r="W67" i="49"/>
  <c r="V67" i="49"/>
  <c r="N67" i="49"/>
  <c r="I67" i="49"/>
  <c r="D67" i="49"/>
  <c r="Y66" i="49"/>
  <c r="X66" i="49"/>
  <c r="W66" i="49"/>
  <c r="V66" i="49"/>
  <c r="N66" i="49"/>
  <c r="I66" i="49"/>
  <c r="D66" i="49"/>
  <c r="Y65" i="49"/>
  <c r="X65" i="49"/>
  <c r="W65" i="49"/>
  <c r="V65" i="49"/>
  <c r="N65" i="49"/>
  <c r="I65" i="49"/>
  <c r="D65" i="49"/>
  <c r="Y64" i="49"/>
  <c r="X64" i="49"/>
  <c r="W64" i="49"/>
  <c r="V64" i="49"/>
  <c r="N64" i="49"/>
  <c r="I64" i="49"/>
  <c r="D64" i="49"/>
  <c r="Y63" i="49"/>
  <c r="X63" i="49"/>
  <c r="W63" i="49"/>
  <c r="V63" i="49"/>
  <c r="N63" i="49"/>
  <c r="I63" i="49"/>
  <c r="D63" i="49"/>
  <c r="R62" i="49"/>
  <c r="Q62" i="49"/>
  <c r="P62" i="49"/>
  <c r="O62" i="49"/>
  <c r="M62" i="49"/>
  <c r="L62" i="49"/>
  <c r="K62" i="49"/>
  <c r="J62" i="49"/>
  <c r="H62" i="49"/>
  <c r="G62" i="49"/>
  <c r="F62" i="49"/>
  <c r="D62" i="49" s="1"/>
  <c r="E62" i="49"/>
  <c r="Y60" i="49"/>
  <c r="X60" i="49"/>
  <c r="W60" i="49"/>
  <c r="V60" i="49"/>
  <c r="N60" i="49"/>
  <c r="I60" i="49"/>
  <c r="D60" i="49"/>
  <c r="Y59" i="49"/>
  <c r="X59" i="49"/>
  <c r="W59" i="49"/>
  <c r="V59" i="49"/>
  <c r="N59" i="49"/>
  <c r="I59" i="49"/>
  <c r="D59" i="49"/>
  <c r="Y58" i="49"/>
  <c r="X58" i="49"/>
  <c r="W58" i="49"/>
  <c r="V58" i="49"/>
  <c r="N58" i="49"/>
  <c r="I58" i="49"/>
  <c r="D58" i="49"/>
  <c r="Y57" i="49"/>
  <c r="X57" i="49"/>
  <c r="W57" i="49"/>
  <c r="V57" i="49"/>
  <c r="N57" i="49"/>
  <c r="I57" i="49"/>
  <c r="D57" i="49"/>
  <c r="Y56" i="49"/>
  <c r="X56" i="49"/>
  <c r="W56" i="49"/>
  <c r="V56" i="49"/>
  <c r="N56" i="49"/>
  <c r="I56" i="49"/>
  <c r="D56" i="49"/>
  <c r="Y55" i="49"/>
  <c r="X55" i="49"/>
  <c r="W55" i="49"/>
  <c r="V55" i="49"/>
  <c r="N55" i="49"/>
  <c r="I55" i="49"/>
  <c r="D55" i="49"/>
  <c r="Y54" i="49"/>
  <c r="X54" i="49"/>
  <c r="W54" i="49"/>
  <c r="V54" i="49"/>
  <c r="N54" i="49"/>
  <c r="I54" i="49"/>
  <c r="D54" i="49"/>
  <c r="Y53" i="49"/>
  <c r="X53" i="49"/>
  <c r="W53" i="49"/>
  <c r="V53" i="49"/>
  <c r="N53" i="49"/>
  <c r="I53" i="49"/>
  <c r="D53" i="49"/>
  <c r="Y52" i="49"/>
  <c r="X52" i="49"/>
  <c r="W52" i="49"/>
  <c r="V52" i="49"/>
  <c r="N52" i="49"/>
  <c r="I52" i="49"/>
  <c r="D52" i="49"/>
  <c r="Y51" i="49"/>
  <c r="X51" i="49"/>
  <c r="W51" i="49"/>
  <c r="V51" i="49"/>
  <c r="N51" i="49"/>
  <c r="I51" i="49"/>
  <c r="D51" i="49"/>
  <c r="Y50" i="49"/>
  <c r="X50" i="49"/>
  <c r="W50" i="49"/>
  <c r="V50" i="49"/>
  <c r="N50" i="49"/>
  <c r="I50" i="49"/>
  <c r="D50" i="49"/>
  <c r="Y49" i="49"/>
  <c r="X49" i="49"/>
  <c r="W49" i="49"/>
  <c r="V49" i="49"/>
  <c r="N49" i="49"/>
  <c r="I49" i="49"/>
  <c r="D49" i="49"/>
  <c r="R48" i="49"/>
  <c r="Q48" i="49"/>
  <c r="P48" i="49"/>
  <c r="O48" i="49"/>
  <c r="M48" i="49"/>
  <c r="L48" i="49"/>
  <c r="K48" i="49"/>
  <c r="J48" i="49"/>
  <c r="H48" i="49"/>
  <c r="G48" i="49"/>
  <c r="F48" i="49"/>
  <c r="E48" i="49"/>
  <c r="Y46" i="49"/>
  <c r="X46" i="49"/>
  <c r="W46" i="49"/>
  <c r="V46" i="49"/>
  <c r="N46" i="49"/>
  <c r="I46" i="49"/>
  <c r="D46" i="49"/>
  <c r="Y45" i="49"/>
  <c r="X45" i="49"/>
  <c r="W45" i="49"/>
  <c r="V45" i="49"/>
  <c r="N45" i="49"/>
  <c r="I45" i="49"/>
  <c r="D45" i="49"/>
  <c r="Y44" i="49"/>
  <c r="X44" i="49"/>
  <c r="W44" i="49"/>
  <c r="V44" i="49"/>
  <c r="N44" i="49"/>
  <c r="I44" i="49"/>
  <c r="D44" i="49"/>
  <c r="Y43" i="49"/>
  <c r="X43" i="49"/>
  <c r="W43" i="49"/>
  <c r="V43" i="49"/>
  <c r="T43" i="49" s="1"/>
  <c r="N43" i="49"/>
  <c r="I43" i="49"/>
  <c r="D43" i="49"/>
  <c r="Y42" i="49"/>
  <c r="X42" i="49"/>
  <c r="W42" i="49"/>
  <c r="V42" i="49"/>
  <c r="N42" i="49"/>
  <c r="I42" i="49"/>
  <c r="D42" i="49"/>
  <c r="Y41" i="49"/>
  <c r="X41" i="49"/>
  <c r="W41" i="49"/>
  <c r="V41" i="49"/>
  <c r="N41" i="49"/>
  <c r="I41" i="49"/>
  <c r="D41" i="49"/>
  <c r="Y40" i="49"/>
  <c r="X40" i="49"/>
  <c r="W40" i="49"/>
  <c r="V40" i="49"/>
  <c r="N40" i="49"/>
  <c r="I40" i="49"/>
  <c r="D40" i="49"/>
  <c r="Y39" i="49"/>
  <c r="X39" i="49"/>
  <c r="W39" i="49"/>
  <c r="V39" i="49"/>
  <c r="N39" i="49"/>
  <c r="I39" i="49"/>
  <c r="D39" i="49"/>
  <c r="Y38" i="49"/>
  <c r="X38" i="49"/>
  <c r="W38" i="49"/>
  <c r="V38" i="49"/>
  <c r="N38" i="49"/>
  <c r="I38" i="49"/>
  <c r="D38" i="49"/>
  <c r="Y37" i="49"/>
  <c r="X37" i="49"/>
  <c r="W37" i="49"/>
  <c r="V37" i="49"/>
  <c r="N37" i="49"/>
  <c r="I37" i="49"/>
  <c r="D37" i="49"/>
  <c r="Y36" i="49"/>
  <c r="X36" i="49"/>
  <c r="W36" i="49"/>
  <c r="V36" i="49"/>
  <c r="N36" i="49"/>
  <c r="I36" i="49"/>
  <c r="D36" i="49"/>
  <c r="Y35" i="49"/>
  <c r="X35" i="49"/>
  <c r="W35" i="49"/>
  <c r="V35" i="49"/>
  <c r="N35" i="49"/>
  <c r="I35" i="49"/>
  <c r="D35" i="49"/>
  <c r="R34" i="49"/>
  <c r="Q34" i="49"/>
  <c r="P34" i="49"/>
  <c r="O34" i="49"/>
  <c r="M34" i="49"/>
  <c r="L34" i="49"/>
  <c r="K34" i="49"/>
  <c r="J34" i="49"/>
  <c r="H34" i="49"/>
  <c r="G34" i="49"/>
  <c r="F34" i="49"/>
  <c r="E34" i="49"/>
  <c r="Y32" i="49"/>
  <c r="X32" i="49"/>
  <c r="W32" i="49"/>
  <c r="V32" i="49"/>
  <c r="N32" i="49"/>
  <c r="I32" i="49"/>
  <c r="D32" i="49"/>
  <c r="Y31" i="49"/>
  <c r="X31" i="49"/>
  <c r="W31" i="49"/>
  <c r="V31" i="49"/>
  <c r="N31" i="49"/>
  <c r="I31" i="49"/>
  <c r="D31" i="49"/>
  <c r="Y30" i="49"/>
  <c r="X30" i="49"/>
  <c r="W30" i="49"/>
  <c r="V30" i="49"/>
  <c r="N30" i="49"/>
  <c r="I30" i="49"/>
  <c r="D30" i="49"/>
  <c r="Y29" i="49"/>
  <c r="X29" i="49"/>
  <c r="W29" i="49"/>
  <c r="V29" i="49"/>
  <c r="N29" i="49"/>
  <c r="I29" i="49"/>
  <c r="D29" i="49"/>
  <c r="Y28" i="49"/>
  <c r="X28" i="49"/>
  <c r="W28" i="49"/>
  <c r="V28" i="49"/>
  <c r="N28" i="49"/>
  <c r="I28" i="49"/>
  <c r="D28" i="49"/>
  <c r="Y27" i="49"/>
  <c r="X27" i="49"/>
  <c r="W27" i="49"/>
  <c r="V27" i="49"/>
  <c r="N27" i="49"/>
  <c r="I27" i="49"/>
  <c r="D27" i="49"/>
  <c r="Y26" i="49"/>
  <c r="X26" i="49"/>
  <c r="W26" i="49"/>
  <c r="V26" i="49"/>
  <c r="N26" i="49"/>
  <c r="I26" i="49"/>
  <c r="D26" i="49"/>
  <c r="Y25" i="49"/>
  <c r="X25" i="49"/>
  <c r="W25" i="49"/>
  <c r="V25" i="49"/>
  <c r="N25" i="49"/>
  <c r="I25" i="49"/>
  <c r="D25" i="49"/>
  <c r="Y24" i="49"/>
  <c r="X24" i="49"/>
  <c r="W24" i="49"/>
  <c r="V24" i="49"/>
  <c r="N24" i="49"/>
  <c r="I24" i="49"/>
  <c r="D24" i="49"/>
  <c r="Y23" i="49"/>
  <c r="X23" i="49"/>
  <c r="W23" i="49"/>
  <c r="V23" i="49"/>
  <c r="N23" i="49"/>
  <c r="I23" i="49"/>
  <c r="D23" i="49"/>
  <c r="Y22" i="49"/>
  <c r="X22" i="49"/>
  <c r="W22" i="49"/>
  <c r="V22" i="49"/>
  <c r="N22" i="49"/>
  <c r="I22" i="49"/>
  <c r="D22" i="49"/>
  <c r="Y21" i="49"/>
  <c r="X21" i="49"/>
  <c r="W21" i="49"/>
  <c r="V21" i="49"/>
  <c r="N21" i="49"/>
  <c r="I21" i="49"/>
  <c r="D21" i="49"/>
  <c r="R20" i="49"/>
  <c r="Q20" i="49"/>
  <c r="P20" i="49"/>
  <c r="O20" i="49"/>
  <c r="M20" i="49"/>
  <c r="L20" i="49"/>
  <c r="K20" i="49"/>
  <c r="J20" i="49"/>
  <c r="H20" i="49"/>
  <c r="G20" i="49"/>
  <c r="F20" i="49"/>
  <c r="E20" i="49"/>
  <c r="Y18" i="49"/>
  <c r="X18" i="49"/>
  <c r="W18" i="49"/>
  <c r="V18" i="49"/>
  <c r="N18" i="49"/>
  <c r="I18" i="49"/>
  <c r="D18" i="49"/>
  <c r="Y17" i="49"/>
  <c r="X17" i="49"/>
  <c r="W17" i="49"/>
  <c r="V17" i="49"/>
  <c r="T17" i="49" s="1"/>
  <c r="N17" i="49"/>
  <c r="I17" i="49"/>
  <c r="D17" i="49"/>
  <c r="Y16" i="49"/>
  <c r="X16" i="49"/>
  <c r="W16" i="49"/>
  <c r="V16" i="49"/>
  <c r="N16" i="49"/>
  <c r="I16" i="49"/>
  <c r="D16" i="49"/>
  <c r="Y15" i="49"/>
  <c r="X15" i="49"/>
  <c r="W15" i="49"/>
  <c r="V15" i="49"/>
  <c r="N15" i="49"/>
  <c r="I15" i="49"/>
  <c r="D15" i="49"/>
  <c r="Y14" i="49"/>
  <c r="X14" i="49"/>
  <c r="W14" i="49"/>
  <c r="V14" i="49"/>
  <c r="N14" i="49"/>
  <c r="I14" i="49"/>
  <c r="D14" i="49"/>
  <c r="Y13" i="49"/>
  <c r="X13" i="49"/>
  <c r="W13" i="49"/>
  <c r="V13" i="49"/>
  <c r="N13" i="49"/>
  <c r="I13" i="49"/>
  <c r="D13" i="49"/>
  <c r="Y12" i="49"/>
  <c r="X12" i="49"/>
  <c r="W12" i="49"/>
  <c r="V12" i="49"/>
  <c r="N12" i="49"/>
  <c r="I12" i="49"/>
  <c r="D12" i="49"/>
  <c r="Y11" i="49"/>
  <c r="X11" i="49"/>
  <c r="W11" i="49"/>
  <c r="U11" i="49" s="1"/>
  <c r="V11" i="49"/>
  <c r="N11" i="49"/>
  <c r="I11" i="49"/>
  <c r="D11" i="49"/>
  <c r="Y10" i="49"/>
  <c r="X10" i="49"/>
  <c r="W10" i="49"/>
  <c r="V10" i="49"/>
  <c r="N10" i="49"/>
  <c r="I10" i="49"/>
  <c r="D10" i="49"/>
  <c r="Y9" i="49"/>
  <c r="X9" i="49"/>
  <c r="V9" i="49"/>
  <c r="N9" i="49"/>
  <c r="I9" i="49"/>
  <c r="D9" i="49"/>
  <c r="Y8" i="49"/>
  <c r="X8" i="49"/>
  <c r="W8" i="49"/>
  <c r="V8" i="49"/>
  <c r="N8" i="49"/>
  <c r="I8" i="49"/>
  <c r="D8" i="49"/>
  <c r="Y7" i="49"/>
  <c r="X7" i="49"/>
  <c r="W7" i="49"/>
  <c r="V7" i="49"/>
  <c r="N7" i="49"/>
  <c r="I7" i="49"/>
  <c r="D7" i="49"/>
  <c r="R6" i="49"/>
  <c r="Q6" i="49"/>
  <c r="P6" i="49"/>
  <c r="O6" i="49"/>
  <c r="M6" i="49"/>
  <c r="L6" i="49"/>
  <c r="K6" i="49"/>
  <c r="J6" i="49"/>
  <c r="H6" i="49"/>
  <c r="G6" i="49"/>
  <c r="F6" i="49"/>
  <c r="E6" i="49"/>
  <c r="D118" i="54" l="1"/>
  <c r="P157" i="51"/>
  <c r="O157" i="51"/>
  <c r="O148" i="51"/>
  <c r="P136" i="51"/>
  <c r="P142" i="51"/>
  <c r="P144" i="51"/>
  <c r="O142" i="51"/>
  <c r="D118" i="51"/>
  <c r="N123" i="51"/>
  <c r="P115" i="51"/>
  <c r="P106" i="51"/>
  <c r="O110" i="51"/>
  <c r="P102" i="51"/>
  <c r="P98" i="51"/>
  <c r="O88" i="51"/>
  <c r="P77" i="51"/>
  <c r="P79" i="51"/>
  <c r="P81" i="51"/>
  <c r="P85" i="51"/>
  <c r="P87" i="51"/>
  <c r="O67" i="51"/>
  <c r="O66" i="51"/>
  <c r="N68" i="51"/>
  <c r="P64" i="51"/>
  <c r="N74" i="51"/>
  <c r="O57" i="51"/>
  <c r="O55" i="51"/>
  <c r="P58" i="51"/>
  <c r="P60" i="51"/>
  <c r="P38" i="51"/>
  <c r="P42" i="51"/>
  <c r="P46" i="51"/>
  <c r="O36" i="51"/>
  <c r="O44" i="51"/>
  <c r="P21" i="51"/>
  <c r="P31" i="51"/>
  <c r="O30" i="51"/>
  <c r="P24" i="51"/>
  <c r="P26" i="51"/>
  <c r="P28" i="51"/>
  <c r="Q6" i="51"/>
  <c r="P8" i="51"/>
  <c r="P16" i="51"/>
  <c r="O8" i="51"/>
  <c r="P11" i="51"/>
  <c r="O156" i="50"/>
  <c r="O158" i="50"/>
  <c r="Q146" i="50"/>
  <c r="T146" i="50"/>
  <c r="P133" i="50"/>
  <c r="P139" i="50"/>
  <c r="P143" i="50"/>
  <c r="P119" i="50"/>
  <c r="I118" i="50"/>
  <c r="P116" i="50"/>
  <c r="T104" i="50"/>
  <c r="P108" i="50"/>
  <c r="P110" i="50"/>
  <c r="O102" i="50"/>
  <c r="R90" i="50"/>
  <c r="P80" i="50"/>
  <c r="P82" i="50"/>
  <c r="P88" i="50"/>
  <c r="O81" i="50"/>
  <c r="N69" i="50"/>
  <c r="R62" i="50"/>
  <c r="P73" i="50"/>
  <c r="O74" i="50"/>
  <c r="N70" i="50"/>
  <c r="N58" i="50"/>
  <c r="O51" i="50"/>
  <c r="O55" i="50"/>
  <c r="N43" i="50"/>
  <c r="S34" i="50"/>
  <c r="R34" i="50"/>
  <c r="P43" i="50"/>
  <c r="O31" i="50"/>
  <c r="N31" i="50"/>
  <c r="O7" i="50"/>
  <c r="T54" i="49"/>
  <c r="U59" i="49"/>
  <c r="T38" i="49"/>
  <c r="U29" i="49"/>
  <c r="T29" i="49"/>
  <c r="S29" i="49" s="1"/>
  <c r="T24" i="49"/>
  <c r="U149" i="49"/>
  <c r="S149" i="49" s="1"/>
  <c r="U151" i="49"/>
  <c r="T148" i="49"/>
  <c r="T121" i="49"/>
  <c r="T137" i="49"/>
  <c r="U142" i="49"/>
  <c r="Y132" i="49"/>
  <c r="U109" i="49"/>
  <c r="T96" i="49"/>
  <c r="U108" i="49"/>
  <c r="T93" i="49"/>
  <c r="T87" i="49"/>
  <c r="T88" i="49"/>
  <c r="I62" i="49"/>
  <c r="T74" i="49"/>
  <c r="T69" i="49"/>
  <c r="T44" i="49"/>
  <c r="T46" i="49"/>
  <c r="T53" i="49"/>
  <c r="U58" i="49"/>
  <c r="T49" i="49"/>
  <c r="U60" i="49"/>
  <c r="U46" i="49"/>
  <c r="T45" i="49"/>
  <c r="T35" i="49"/>
  <c r="T52" i="49"/>
  <c r="U49" i="49"/>
  <c r="U41" i="49"/>
  <c r="T26" i="49"/>
  <c r="T32" i="49"/>
  <c r="U27" i="49"/>
  <c r="W6" i="49"/>
  <c r="V6" i="49"/>
  <c r="U8" i="49"/>
  <c r="T8" i="49"/>
  <c r="S8" i="49" s="1"/>
  <c r="T13" i="49"/>
  <c r="T7" i="49"/>
  <c r="N157" i="51"/>
  <c r="N115" i="51"/>
  <c r="P9" i="51"/>
  <c r="P39" i="51"/>
  <c r="N82" i="51"/>
  <c r="D104" i="51"/>
  <c r="P109" i="51"/>
  <c r="O115" i="51"/>
  <c r="N137" i="51"/>
  <c r="O139" i="51"/>
  <c r="P149" i="51"/>
  <c r="T146" i="51"/>
  <c r="O11" i="51"/>
  <c r="N41" i="51"/>
  <c r="S146" i="51"/>
  <c r="D6" i="51"/>
  <c r="N15" i="51"/>
  <c r="N21" i="51"/>
  <c r="O23" i="51"/>
  <c r="O37" i="51"/>
  <c r="O41" i="51"/>
  <c r="O43" i="51"/>
  <c r="O82" i="51"/>
  <c r="P123" i="51"/>
  <c r="D132" i="51"/>
  <c r="O93" i="51"/>
  <c r="O97" i="51"/>
  <c r="Q132" i="51"/>
  <c r="O138" i="51"/>
  <c r="P150" i="51"/>
  <c r="O156" i="51"/>
  <c r="N24" i="51"/>
  <c r="P72" i="51"/>
  <c r="N129" i="51"/>
  <c r="Q146" i="51"/>
  <c r="O31" i="51"/>
  <c r="R20" i="51"/>
  <c r="P63" i="51"/>
  <c r="O14" i="51"/>
  <c r="P18" i="51"/>
  <c r="O28" i="51"/>
  <c r="N57" i="51"/>
  <c r="P67" i="51"/>
  <c r="O73" i="51"/>
  <c r="N126" i="51"/>
  <c r="N147" i="51"/>
  <c r="O16" i="51"/>
  <c r="P30" i="51"/>
  <c r="D48" i="51"/>
  <c r="P92" i="51"/>
  <c r="P96" i="51"/>
  <c r="P147" i="51"/>
  <c r="O149" i="51"/>
  <c r="O151" i="51"/>
  <c r="O153" i="51"/>
  <c r="N155" i="51"/>
  <c r="N88" i="51"/>
  <c r="N14" i="51"/>
  <c r="N25" i="51"/>
  <c r="N31" i="51"/>
  <c r="D34" i="51"/>
  <c r="P35" i="51"/>
  <c r="N49" i="51"/>
  <c r="O74" i="51"/>
  <c r="P82" i="51"/>
  <c r="P100" i="51"/>
  <c r="P25" i="51"/>
  <c r="P49" i="51"/>
  <c r="P53" i="51"/>
  <c r="N55" i="51"/>
  <c r="P74" i="51"/>
  <c r="P88" i="51"/>
  <c r="P120" i="51"/>
  <c r="S76" i="51"/>
  <c r="D20" i="51"/>
  <c r="N36" i="51"/>
  <c r="P130" i="51"/>
  <c r="P59" i="51"/>
  <c r="P71" i="51"/>
  <c r="P97" i="51"/>
  <c r="N135" i="51"/>
  <c r="I6" i="51"/>
  <c r="P15" i="51"/>
  <c r="I90" i="51"/>
  <c r="N92" i="51"/>
  <c r="N106" i="51"/>
  <c r="P135" i="51"/>
  <c r="O137" i="51"/>
  <c r="P138" i="51"/>
  <c r="P23" i="51"/>
  <c r="P32" i="51"/>
  <c r="O68" i="51"/>
  <c r="O80" i="51"/>
  <c r="O84" i="51"/>
  <c r="O106" i="51"/>
  <c r="O108" i="51"/>
  <c r="S132" i="51"/>
  <c r="N141" i="51"/>
  <c r="R118" i="50"/>
  <c r="N35" i="50"/>
  <c r="O43" i="50"/>
  <c r="R48" i="50"/>
  <c r="I62" i="50"/>
  <c r="N109" i="50"/>
  <c r="S118" i="50"/>
  <c r="N136" i="50"/>
  <c r="P16" i="50"/>
  <c r="P18" i="50"/>
  <c r="O41" i="50"/>
  <c r="S48" i="50"/>
  <c r="P59" i="50"/>
  <c r="O82" i="50"/>
  <c r="O93" i="50"/>
  <c r="O99" i="50"/>
  <c r="O109" i="50"/>
  <c r="P113" i="50"/>
  <c r="O138" i="50"/>
  <c r="N154" i="50"/>
  <c r="P37" i="50"/>
  <c r="N66" i="50"/>
  <c r="O70" i="50"/>
  <c r="P93" i="50"/>
  <c r="P99" i="50"/>
  <c r="O152" i="50"/>
  <c r="O154" i="50"/>
  <c r="P50" i="50"/>
  <c r="D6" i="50"/>
  <c r="P7" i="50"/>
  <c r="P11" i="50"/>
  <c r="P13" i="50"/>
  <c r="O36" i="50"/>
  <c r="O40" i="50"/>
  <c r="N42" i="50"/>
  <c r="O85" i="50"/>
  <c r="S104" i="50"/>
  <c r="O112" i="50"/>
  <c r="R146" i="50"/>
  <c r="P23" i="50"/>
  <c r="O52" i="50"/>
  <c r="O58" i="50"/>
  <c r="D62" i="50"/>
  <c r="O116" i="50"/>
  <c r="S146" i="50"/>
  <c r="O151" i="50"/>
  <c r="O155" i="50"/>
  <c r="P22" i="50"/>
  <c r="P30" i="50"/>
  <c r="P69" i="50"/>
  <c r="I48" i="50"/>
  <c r="O11" i="50"/>
  <c r="T6" i="50"/>
  <c r="P49" i="50"/>
  <c r="P51" i="50"/>
  <c r="P55" i="50"/>
  <c r="P57" i="50"/>
  <c r="N73" i="50"/>
  <c r="I132" i="50"/>
  <c r="N7" i="50"/>
  <c r="P21" i="50"/>
  <c r="O23" i="50"/>
  <c r="N93" i="50"/>
  <c r="O105" i="50"/>
  <c r="O107" i="50"/>
  <c r="N129" i="50"/>
  <c r="P144" i="50"/>
  <c r="O37" i="50"/>
  <c r="O39" i="50"/>
  <c r="P74" i="50"/>
  <c r="O15" i="50"/>
  <c r="P27" i="50"/>
  <c r="P29" i="50"/>
  <c r="D34" i="50"/>
  <c r="P35" i="50"/>
  <c r="P39" i="50"/>
  <c r="O53" i="50"/>
  <c r="P63" i="50"/>
  <c r="P65" i="50"/>
  <c r="D90" i="50"/>
  <c r="P123" i="50"/>
  <c r="P137" i="50"/>
  <c r="O143" i="50"/>
  <c r="P107" i="50"/>
  <c r="P81" i="50"/>
  <c r="P151" i="50"/>
  <c r="P71" i="50"/>
  <c r="P97" i="50"/>
  <c r="P101" i="50"/>
  <c r="N122" i="50"/>
  <c r="O124" i="50"/>
  <c r="O92" i="50"/>
  <c r="O148" i="50"/>
  <c r="O8" i="50"/>
  <c r="O30" i="50"/>
  <c r="O38" i="50"/>
  <c r="N40" i="50"/>
  <c r="P45" i="50"/>
  <c r="N64" i="50"/>
  <c r="P83" i="50"/>
  <c r="N148" i="50"/>
  <c r="P8" i="50"/>
  <c r="P10" i="50"/>
  <c r="T20" i="50"/>
  <c r="P26" i="50"/>
  <c r="P28" i="50"/>
  <c r="O66" i="50"/>
  <c r="N96" i="50"/>
  <c r="O98" i="50"/>
  <c r="P14" i="50"/>
  <c r="P40" i="50"/>
  <c r="T48" i="50"/>
  <c r="O68" i="50"/>
  <c r="P78" i="50"/>
  <c r="P96" i="50"/>
  <c r="P100" i="50"/>
  <c r="N102" i="50"/>
  <c r="P114" i="50"/>
  <c r="O133" i="50"/>
  <c r="T82" i="49"/>
  <c r="T91" i="49"/>
  <c r="T133" i="49"/>
  <c r="T58" i="49"/>
  <c r="S58" i="49" s="1"/>
  <c r="X90" i="49"/>
  <c r="N62" i="49"/>
  <c r="T72" i="49"/>
  <c r="N76" i="49"/>
  <c r="T100" i="49"/>
  <c r="X20" i="49"/>
  <c r="T81" i="49"/>
  <c r="T155" i="49"/>
  <c r="S155" i="49" s="1"/>
  <c r="U31" i="49"/>
  <c r="X62" i="49"/>
  <c r="U139" i="49"/>
  <c r="U7" i="49"/>
  <c r="V20" i="49"/>
  <c r="T57" i="49"/>
  <c r="T97" i="49"/>
  <c r="I6" i="49"/>
  <c r="I34" i="49"/>
  <c r="U71" i="49"/>
  <c r="T136" i="49"/>
  <c r="S136" i="49" s="1"/>
  <c r="U141" i="49"/>
  <c r="I20" i="49"/>
  <c r="Y34" i="49"/>
  <c r="U77" i="49"/>
  <c r="X132" i="49"/>
  <c r="T23" i="49"/>
  <c r="U28" i="49"/>
  <c r="T65" i="49"/>
  <c r="U70" i="49"/>
  <c r="T79" i="49"/>
  <c r="T84" i="49"/>
  <c r="U101" i="49"/>
  <c r="U110" i="49"/>
  <c r="U150" i="49"/>
  <c r="T157" i="49"/>
  <c r="U16" i="49"/>
  <c r="U23" i="49"/>
  <c r="T40" i="49"/>
  <c r="T60" i="49"/>
  <c r="U65" i="49"/>
  <c r="S65" i="49" s="1"/>
  <c r="U105" i="49"/>
  <c r="U119" i="49"/>
  <c r="U129" i="49"/>
  <c r="U133" i="49"/>
  <c r="Y146" i="49"/>
  <c r="U157" i="49"/>
  <c r="S114" i="49"/>
  <c r="U35" i="49"/>
  <c r="U40" i="49"/>
  <c r="U72" i="49"/>
  <c r="U74" i="49"/>
  <c r="S74" i="49" s="1"/>
  <c r="T102" i="49"/>
  <c r="T109" i="49"/>
  <c r="S109" i="49" s="1"/>
  <c r="U112" i="49"/>
  <c r="U114" i="49"/>
  <c r="T123" i="49"/>
  <c r="S123" i="49" s="1"/>
  <c r="U154" i="49"/>
  <c r="S49" i="49"/>
  <c r="T78" i="49"/>
  <c r="U81" i="49"/>
  <c r="T83" i="49"/>
  <c r="U102" i="49"/>
  <c r="T116" i="49"/>
  <c r="U123" i="49"/>
  <c r="N132" i="49"/>
  <c r="T156" i="49"/>
  <c r="U64" i="49"/>
  <c r="T71" i="49"/>
  <c r="U78" i="49"/>
  <c r="T111" i="49"/>
  <c r="T151" i="49"/>
  <c r="S151" i="49" s="1"/>
  <c r="U156" i="49"/>
  <c r="U17" i="49"/>
  <c r="S17" i="49" s="1"/>
  <c r="U80" i="49"/>
  <c r="U99" i="49"/>
  <c r="U12" i="49"/>
  <c r="U51" i="49"/>
  <c r="D118" i="49"/>
  <c r="U127" i="49"/>
  <c r="P86" i="51"/>
  <c r="P116" i="51"/>
  <c r="P153" i="51"/>
  <c r="O70" i="51"/>
  <c r="N111" i="51"/>
  <c r="S6" i="51"/>
  <c r="N11" i="51"/>
  <c r="O32" i="51"/>
  <c r="R34" i="51"/>
  <c r="P36" i="51"/>
  <c r="O49" i="51"/>
  <c r="N64" i="51"/>
  <c r="P69" i="51"/>
  <c r="O86" i="51"/>
  <c r="P99" i="51"/>
  <c r="O116" i="51"/>
  <c r="P122" i="51"/>
  <c r="P127" i="51"/>
  <c r="O135" i="51"/>
  <c r="P140" i="51"/>
  <c r="N148" i="51"/>
  <c r="P151" i="51"/>
  <c r="O155" i="51"/>
  <c r="O83" i="51"/>
  <c r="P94" i="51"/>
  <c r="P111" i="51"/>
  <c r="O113" i="51"/>
  <c r="I132" i="51"/>
  <c r="N152" i="51"/>
  <c r="S48" i="51"/>
  <c r="O40" i="51"/>
  <c r="O129" i="51"/>
  <c r="P10" i="51"/>
  <c r="N23" i="51"/>
  <c r="N44" i="51"/>
  <c r="O54" i="51"/>
  <c r="N72" i="51"/>
  <c r="I76" i="51"/>
  <c r="N100" i="51"/>
  <c r="O121" i="51"/>
  <c r="O134" i="51"/>
  <c r="P17" i="51"/>
  <c r="P52" i="51"/>
  <c r="N67" i="51"/>
  <c r="P78" i="51"/>
  <c r="Q104" i="51"/>
  <c r="N139" i="51"/>
  <c r="O147" i="51"/>
  <c r="N112" i="51"/>
  <c r="N151" i="51"/>
  <c r="P156" i="51"/>
  <c r="N58" i="51"/>
  <c r="N29" i="51"/>
  <c r="P73" i="51"/>
  <c r="P51" i="51"/>
  <c r="N39" i="51"/>
  <c r="P95" i="51"/>
  <c r="P110" i="51"/>
  <c r="O114" i="51"/>
  <c r="I118" i="51"/>
  <c r="P128" i="51"/>
  <c r="N143" i="51"/>
  <c r="P29" i="51"/>
  <c r="O96" i="51"/>
  <c r="P12" i="51"/>
  <c r="P14" i="51"/>
  <c r="N32" i="51"/>
  <c r="O58" i="51"/>
  <c r="N86" i="51"/>
  <c r="D90" i="51"/>
  <c r="N97" i="51"/>
  <c r="P108" i="51"/>
  <c r="P114" i="51"/>
  <c r="O122" i="51"/>
  <c r="O127" i="51"/>
  <c r="N138" i="51"/>
  <c r="P158" i="51"/>
  <c r="N15" i="50"/>
  <c r="P25" i="50"/>
  <c r="P36" i="50"/>
  <c r="P52" i="50"/>
  <c r="O54" i="50"/>
  <c r="O65" i="50"/>
  <c r="P70" i="50"/>
  <c r="O78" i="50"/>
  <c r="P85" i="50"/>
  <c r="N116" i="50"/>
  <c r="N139" i="50"/>
  <c r="P148" i="50"/>
  <c r="N126" i="50"/>
  <c r="O150" i="50"/>
  <c r="O12" i="50"/>
  <c r="O56" i="50"/>
  <c r="P72" i="50"/>
  <c r="N82" i="50"/>
  <c r="I90" i="50"/>
  <c r="P98" i="50"/>
  <c r="P111" i="50"/>
  <c r="O128" i="50"/>
  <c r="P141" i="50"/>
  <c r="P109" i="50"/>
  <c r="P12" i="50"/>
  <c r="O35" i="50"/>
  <c r="N53" i="50"/>
  <c r="O69" i="50"/>
  <c r="N92" i="50"/>
  <c r="O95" i="50"/>
  <c r="P121" i="50"/>
  <c r="O29" i="50"/>
  <c r="O60" i="50"/>
  <c r="P64" i="50"/>
  <c r="S90" i="50"/>
  <c r="N95" i="50"/>
  <c r="N130" i="50"/>
  <c r="P54" i="50"/>
  <c r="O72" i="50"/>
  <c r="N11" i="50"/>
  <c r="N21" i="50"/>
  <c r="N30" i="50"/>
  <c r="N39" i="50"/>
  <c r="P53" i="50"/>
  <c r="N60" i="50"/>
  <c r="P66" i="50"/>
  <c r="P77" i="50"/>
  <c r="N99" i="50"/>
  <c r="O125" i="50"/>
  <c r="N134" i="50"/>
  <c r="O9" i="50"/>
  <c r="N13" i="50"/>
  <c r="P31" i="50"/>
  <c r="N68" i="50"/>
  <c r="P84" i="50"/>
  <c r="Q90" i="50"/>
  <c r="N107" i="50"/>
  <c r="P112" i="50"/>
  <c r="P125" i="50"/>
  <c r="N127" i="50"/>
  <c r="P136" i="50"/>
  <c r="R20" i="50"/>
  <c r="N23" i="50"/>
  <c r="Q62" i="50"/>
  <c r="R76" i="50"/>
  <c r="O79" i="50"/>
  <c r="R132" i="50"/>
  <c r="N133" i="50"/>
  <c r="N87" i="50"/>
  <c r="P41" i="50"/>
  <c r="O13" i="50"/>
  <c r="S20" i="50"/>
  <c r="Q34" i="50"/>
  <c r="O96" i="50"/>
  <c r="P129" i="50"/>
  <c r="S132" i="50"/>
  <c r="I76" i="50"/>
  <c r="N8" i="50"/>
  <c r="P46" i="50"/>
  <c r="O50" i="50"/>
  <c r="S62" i="50"/>
  <c r="P68" i="50"/>
  <c r="T76" i="50"/>
  <c r="P120" i="50"/>
  <c r="O122" i="50"/>
  <c r="P127" i="50"/>
  <c r="P135" i="50"/>
  <c r="N142" i="50"/>
  <c r="P153" i="50"/>
  <c r="U32" i="49"/>
  <c r="N34" i="49"/>
  <c r="N146" i="49" s="1"/>
  <c r="U52" i="49"/>
  <c r="S52" i="49" s="1"/>
  <c r="T63" i="49"/>
  <c r="T66" i="49"/>
  <c r="U86" i="49"/>
  <c r="T98" i="49"/>
  <c r="T108" i="49"/>
  <c r="U113" i="49"/>
  <c r="T120" i="49"/>
  <c r="T125" i="49"/>
  <c r="S125" i="49" s="1"/>
  <c r="T147" i="49"/>
  <c r="S147" i="49" s="1"/>
  <c r="U155" i="49"/>
  <c r="U39" i="49"/>
  <c r="U54" i="49"/>
  <c r="S54" i="49" s="1"/>
  <c r="U57" i="49"/>
  <c r="U66" i="49"/>
  <c r="U73" i="49"/>
  <c r="U83" i="49"/>
  <c r="S83" i="49" s="1"/>
  <c r="U95" i="49"/>
  <c r="U98" i="49"/>
  <c r="X118" i="49"/>
  <c r="U152" i="49"/>
  <c r="N6" i="49"/>
  <c r="T21" i="49"/>
  <c r="T39" i="49"/>
  <c r="S39" i="49" s="1"/>
  <c r="T41" i="49"/>
  <c r="U44" i="49"/>
  <c r="S44" i="49" s="1"/>
  <c r="T51" i="49"/>
  <c r="S51" i="49" s="1"/>
  <c r="T70" i="49"/>
  <c r="T73" i="49"/>
  <c r="S73" i="49" s="1"/>
  <c r="U88" i="49"/>
  <c r="U100" i="49"/>
  <c r="X104" i="49"/>
  <c r="T110" i="49"/>
  <c r="T112" i="49"/>
  <c r="T119" i="49"/>
  <c r="T129" i="49"/>
  <c r="U137" i="49"/>
  <c r="S137" i="49" s="1"/>
  <c r="T154" i="49"/>
  <c r="X34" i="49"/>
  <c r="U85" i="49"/>
  <c r="Y104" i="49"/>
  <c r="T107" i="49"/>
  <c r="S107" i="49" s="1"/>
  <c r="W90" i="49"/>
  <c r="U21" i="49"/>
  <c r="U26" i="49"/>
  <c r="N48" i="49"/>
  <c r="W62" i="49"/>
  <c r="T64" i="49"/>
  <c r="S64" i="49" s="1"/>
  <c r="T67" i="49"/>
  <c r="T99" i="49"/>
  <c r="T25" i="49"/>
  <c r="T28" i="49"/>
  <c r="U38" i="49"/>
  <c r="S38" i="49" s="1"/>
  <c r="U67" i="49"/>
  <c r="U94" i="49"/>
  <c r="S94" i="49" s="1"/>
  <c r="U144" i="49"/>
  <c r="U25" i="49"/>
  <c r="T128" i="49"/>
  <c r="U30" i="49"/>
  <c r="V48" i="49"/>
  <c r="U50" i="49"/>
  <c r="U55" i="49"/>
  <c r="U121" i="49"/>
  <c r="S121" i="49" s="1"/>
  <c r="U128" i="49"/>
  <c r="T138" i="49"/>
  <c r="T143" i="49"/>
  <c r="T158" i="49"/>
  <c r="N20" i="49"/>
  <c r="U91" i="49"/>
  <c r="U106" i="49"/>
  <c r="S106" i="49" s="1"/>
  <c r="T130" i="49"/>
  <c r="S130" i="49" s="1"/>
  <c r="U138" i="49"/>
  <c r="U143" i="49"/>
  <c r="S112" i="49"/>
  <c r="W34" i="49"/>
  <c r="T36" i="49"/>
  <c r="U42" i="49"/>
  <c r="D48" i="49"/>
  <c r="U56" i="49"/>
  <c r="T59" i="49"/>
  <c r="S59" i="49" s="1"/>
  <c r="U69" i="49"/>
  <c r="S69" i="49" s="1"/>
  <c r="T77" i="49"/>
  <c r="U97" i="49"/>
  <c r="U120" i="49"/>
  <c r="U126" i="49"/>
  <c r="S126" i="49" s="1"/>
  <c r="T134" i="49"/>
  <c r="U140" i="49"/>
  <c r="U36" i="49"/>
  <c r="U45" i="49"/>
  <c r="S45" i="49" s="1"/>
  <c r="U111" i="49"/>
  <c r="U134" i="49"/>
  <c r="Y48" i="49"/>
  <c r="V76" i="49"/>
  <c r="T105" i="49"/>
  <c r="T122" i="49"/>
  <c r="I132" i="49"/>
  <c r="T139" i="49"/>
  <c r="S139" i="49" s="1"/>
  <c r="W146" i="49"/>
  <c r="X146" i="49"/>
  <c r="I48" i="49"/>
  <c r="T85" i="49"/>
  <c r="Y90" i="49"/>
  <c r="U53" i="49"/>
  <c r="S53" i="49" s="1"/>
  <c r="X48" i="49"/>
  <c r="V62" i="49"/>
  <c r="U79" i="49"/>
  <c r="U82" i="49"/>
  <c r="S82" i="49" s="1"/>
  <c r="U96" i="49"/>
  <c r="S96" i="49" s="1"/>
  <c r="T101" i="49"/>
  <c r="U116" i="49"/>
  <c r="V132" i="49"/>
  <c r="U153" i="49"/>
  <c r="D76" i="49"/>
  <c r="W76" i="49"/>
  <c r="T92" i="49"/>
  <c r="T115" i="49"/>
  <c r="S115" i="49" s="1"/>
  <c r="T141" i="49"/>
  <c r="T152" i="49"/>
  <c r="U68" i="49"/>
  <c r="T37" i="49"/>
  <c r="X76" i="49"/>
  <c r="U87" i="49"/>
  <c r="S87" i="49" s="1"/>
  <c r="U92" i="49"/>
  <c r="W104" i="49"/>
  <c r="V118" i="49"/>
  <c r="T144" i="49"/>
  <c r="Y62" i="49"/>
  <c r="Y76" i="49"/>
  <c r="T95" i="49"/>
  <c r="W118" i="49"/>
  <c r="T50" i="49"/>
  <c r="T150" i="49"/>
  <c r="S150" i="49" s="1"/>
  <c r="T56" i="49"/>
  <c r="T80" i="49"/>
  <c r="U84" i="49"/>
  <c r="T86" i="49"/>
  <c r="U124" i="49"/>
  <c r="S124" i="49" s="1"/>
  <c r="W132" i="49"/>
  <c r="S132" i="49" s="1"/>
  <c r="U158" i="49"/>
  <c r="Y6" i="49"/>
  <c r="U10" i="49"/>
  <c r="D20" i="49"/>
  <c r="W20" i="49"/>
  <c r="U22" i="49"/>
  <c r="T22" i="49"/>
  <c r="T14" i="49"/>
  <c r="Y20" i="49"/>
  <c r="T11" i="49"/>
  <c r="S11" i="49" s="1"/>
  <c r="U24" i="49"/>
  <c r="T27" i="49"/>
  <c r="S27" i="49" s="1"/>
  <c r="T30" i="49"/>
  <c r="T16" i="49"/>
  <c r="X6" i="49"/>
  <c r="S6" i="49" s="1"/>
  <c r="U13" i="49"/>
  <c r="U18" i="49"/>
  <c r="T31" i="49"/>
  <c r="U14" i="49"/>
  <c r="T10" i="49"/>
  <c r="T15" i="49"/>
  <c r="T18" i="49"/>
  <c r="T9" i="49"/>
  <c r="T12" i="49"/>
  <c r="U15" i="49"/>
  <c r="U9" i="49"/>
  <c r="D6" i="49"/>
  <c r="U37" i="49"/>
  <c r="W48" i="49"/>
  <c r="O16" i="50"/>
  <c r="N16" i="50"/>
  <c r="N29" i="50"/>
  <c r="P32" i="50"/>
  <c r="N36" i="50"/>
  <c r="O46" i="50"/>
  <c r="N46" i="50"/>
  <c r="O39" i="51"/>
  <c r="N83" i="51"/>
  <c r="P83" i="51"/>
  <c r="O85" i="51"/>
  <c r="N85" i="51"/>
  <c r="N98" i="51"/>
  <c r="O98" i="51"/>
  <c r="O57" i="50"/>
  <c r="N57" i="50"/>
  <c r="P105" i="50"/>
  <c r="N105" i="50"/>
  <c r="P54" i="51"/>
  <c r="N54" i="51"/>
  <c r="N124" i="51"/>
  <c r="Q118" i="51"/>
  <c r="O124" i="51"/>
  <c r="N90" i="49"/>
  <c r="I6" i="50"/>
  <c r="N9" i="50"/>
  <c r="P152" i="50"/>
  <c r="N152" i="50"/>
  <c r="O71" i="51"/>
  <c r="N71" i="51"/>
  <c r="P91" i="51"/>
  <c r="R90" i="51"/>
  <c r="N93" i="51"/>
  <c r="N121" i="51"/>
  <c r="N18" i="50"/>
  <c r="O18" i="50"/>
  <c r="O9" i="51"/>
  <c r="N9" i="51"/>
  <c r="R48" i="51"/>
  <c r="P50" i="51"/>
  <c r="N50" i="51"/>
  <c r="N52" i="50"/>
  <c r="N120" i="50"/>
  <c r="O120" i="50"/>
  <c r="N22" i="51"/>
  <c r="O22" i="51"/>
  <c r="Q20" i="51"/>
  <c r="T104" i="51"/>
  <c r="D34" i="49"/>
  <c r="T55" i="49"/>
  <c r="N59" i="50"/>
  <c r="O59" i="50"/>
  <c r="I76" i="49"/>
  <c r="S93" i="49"/>
  <c r="U148" i="49"/>
  <c r="P24" i="50"/>
  <c r="O49" i="50"/>
  <c r="N49" i="50"/>
  <c r="N54" i="50"/>
  <c r="N77" i="50"/>
  <c r="O77" i="50"/>
  <c r="N79" i="50"/>
  <c r="N84" i="50"/>
  <c r="O84" i="50"/>
  <c r="O149" i="50"/>
  <c r="N149" i="50"/>
  <c r="O27" i="51"/>
  <c r="N27" i="51"/>
  <c r="S118" i="51"/>
  <c r="N119" i="51"/>
  <c r="V34" i="49"/>
  <c r="N137" i="50"/>
  <c r="O137" i="50"/>
  <c r="N119" i="50"/>
  <c r="O119" i="50"/>
  <c r="O130" i="51"/>
  <c r="N130" i="51"/>
  <c r="O63" i="50"/>
  <c r="N63" i="50"/>
  <c r="O100" i="50"/>
  <c r="N100" i="50"/>
  <c r="P140" i="50"/>
  <c r="N140" i="50"/>
  <c r="O144" i="50"/>
  <c r="N144" i="50"/>
  <c r="U43" i="49"/>
  <c r="S43" i="49" s="1"/>
  <c r="T68" i="49"/>
  <c r="S142" i="49"/>
  <c r="O17" i="50"/>
  <c r="N17" i="50"/>
  <c r="I20" i="50"/>
  <c r="N27" i="50"/>
  <c r="O67" i="50"/>
  <c r="N67" i="50"/>
  <c r="N12" i="51"/>
  <c r="O12" i="51"/>
  <c r="O17" i="51"/>
  <c r="N17" i="51"/>
  <c r="P125" i="51"/>
  <c r="N125" i="51"/>
  <c r="P86" i="50"/>
  <c r="N86" i="50"/>
  <c r="O111" i="50"/>
  <c r="N111" i="50"/>
  <c r="O106" i="50"/>
  <c r="N106" i="50"/>
  <c r="N134" i="51"/>
  <c r="P134" i="51"/>
  <c r="R132" i="51"/>
  <c r="Y118" i="49"/>
  <c r="O10" i="50"/>
  <c r="N10" i="50"/>
  <c r="P56" i="50"/>
  <c r="N56" i="50"/>
  <c r="T42" i="49"/>
  <c r="I90" i="49"/>
  <c r="T113" i="49"/>
  <c r="N72" i="50"/>
  <c r="N94" i="50"/>
  <c r="O94" i="50"/>
  <c r="S20" i="51"/>
  <c r="N65" i="51"/>
  <c r="O65" i="51"/>
  <c r="O101" i="51"/>
  <c r="N101" i="51"/>
  <c r="D76" i="50"/>
  <c r="Q76" i="50"/>
  <c r="O95" i="51"/>
  <c r="N95" i="51"/>
  <c r="D90" i="49"/>
  <c r="V90" i="49"/>
  <c r="V104" i="49"/>
  <c r="D104" i="49"/>
  <c r="U63" i="49"/>
  <c r="U122" i="49"/>
  <c r="T135" i="49"/>
  <c r="O14" i="50"/>
  <c r="N14" i="50"/>
  <c r="O25" i="50"/>
  <c r="N25" i="50"/>
  <c r="O32" i="50"/>
  <c r="O64" i="50"/>
  <c r="N101" i="50"/>
  <c r="O108" i="50"/>
  <c r="N108" i="50"/>
  <c r="N125" i="50"/>
  <c r="N155" i="50"/>
  <c r="P155" i="50"/>
  <c r="O157" i="50"/>
  <c r="N157" i="50"/>
  <c r="P37" i="51"/>
  <c r="N37" i="51"/>
  <c r="P107" i="51"/>
  <c r="N109" i="51"/>
  <c r="I34" i="51"/>
  <c r="O42" i="51"/>
  <c r="N42" i="51"/>
  <c r="P45" i="51"/>
  <c r="P84" i="51"/>
  <c r="N84" i="51"/>
  <c r="T90" i="51"/>
  <c r="O100" i="51"/>
  <c r="R104" i="51"/>
  <c r="P105" i="51"/>
  <c r="N105" i="51"/>
  <c r="N118" i="49"/>
  <c r="N28" i="50"/>
  <c r="N74" i="50"/>
  <c r="N113" i="50"/>
  <c r="O115" i="50"/>
  <c r="N115" i="50"/>
  <c r="Q118" i="50"/>
  <c r="D118" i="50"/>
  <c r="O129" i="50"/>
  <c r="D132" i="50"/>
  <c r="Q132" i="50"/>
  <c r="P134" i="50"/>
  <c r="N141" i="50"/>
  <c r="O141" i="50"/>
  <c r="Q34" i="51"/>
  <c r="N51" i="51"/>
  <c r="O51" i="51"/>
  <c r="Q48" i="51"/>
  <c r="O53" i="51"/>
  <c r="N53" i="51"/>
  <c r="O60" i="51"/>
  <c r="N60" i="51"/>
  <c r="N69" i="51"/>
  <c r="O69" i="51"/>
  <c r="T118" i="51"/>
  <c r="P119" i="51"/>
  <c r="O133" i="51"/>
  <c r="N133" i="51"/>
  <c r="D132" i="49"/>
  <c r="N38" i="50"/>
  <c r="N44" i="50"/>
  <c r="O71" i="50"/>
  <c r="N71" i="50"/>
  <c r="O86" i="50"/>
  <c r="P91" i="50"/>
  <c r="N91" i="50"/>
  <c r="N112" i="50"/>
  <c r="P115" i="50"/>
  <c r="R6" i="51"/>
  <c r="N6" i="51" s="1"/>
  <c r="P7" i="51"/>
  <c r="O78" i="51"/>
  <c r="N78" i="51"/>
  <c r="O92" i="51"/>
  <c r="N107" i="51"/>
  <c r="P121" i="51"/>
  <c r="R118" i="51"/>
  <c r="P133" i="51"/>
  <c r="O140" i="51"/>
  <c r="N140" i="51"/>
  <c r="O22" i="50"/>
  <c r="N22" i="50"/>
  <c r="N78" i="50"/>
  <c r="O88" i="50"/>
  <c r="P106" i="50"/>
  <c r="T118" i="50"/>
  <c r="O121" i="50"/>
  <c r="N121" i="50"/>
  <c r="T6" i="51"/>
  <c r="N28" i="51"/>
  <c r="T62" i="51"/>
  <c r="T76" i="51"/>
  <c r="T132" i="51"/>
  <c r="P152" i="51"/>
  <c r="Q104" i="50"/>
  <c r="D104" i="50"/>
  <c r="O153" i="50"/>
  <c r="N153" i="50"/>
  <c r="O18" i="51"/>
  <c r="N18" i="51"/>
  <c r="O63" i="51"/>
  <c r="Q62" i="51"/>
  <c r="N63" i="51"/>
  <c r="P66" i="51"/>
  <c r="N66" i="51"/>
  <c r="O154" i="51"/>
  <c r="N154" i="51"/>
  <c r="T127" i="49"/>
  <c r="T140" i="49"/>
  <c r="N37" i="50"/>
  <c r="N50" i="50"/>
  <c r="R104" i="50"/>
  <c r="O114" i="50"/>
  <c r="N114" i="50"/>
  <c r="N123" i="50"/>
  <c r="O123" i="50"/>
  <c r="N128" i="50"/>
  <c r="O135" i="50"/>
  <c r="N135" i="50"/>
  <c r="O140" i="50"/>
  <c r="N150" i="50"/>
  <c r="N158" i="50"/>
  <c r="N43" i="51"/>
  <c r="T48" i="51"/>
  <c r="O50" i="51"/>
  <c r="P80" i="51"/>
  <c r="N80" i="51"/>
  <c r="N96" i="51"/>
  <c r="P113" i="51"/>
  <c r="N113" i="51"/>
  <c r="O144" i="51"/>
  <c r="N144" i="51"/>
  <c r="N149" i="51"/>
  <c r="P154" i="51"/>
  <c r="I104" i="49"/>
  <c r="T153" i="49"/>
  <c r="N12" i="50"/>
  <c r="P15" i="50"/>
  <c r="Q20" i="50"/>
  <c r="N24" i="50"/>
  <c r="N45" i="50"/>
  <c r="O45" i="50"/>
  <c r="N55" i="50"/>
  <c r="N65" i="50"/>
  <c r="N80" i="50"/>
  <c r="O80" i="50"/>
  <c r="N83" i="50"/>
  <c r="N85" i="50"/>
  <c r="P158" i="50"/>
  <c r="O25" i="51"/>
  <c r="N45" i="51"/>
  <c r="O52" i="51"/>
  <c r="N52" i="51"/>
  <c r="N59" i="51"/>
  <c r="O59" i="51"/>
  <c r="R62" i="51"/>
  <c r="D76" i="51"/>
  <c r="Q76" i="51"/>
  <c r="O77" i="51"/>
  <c r="N77" i="51"/>
  <c r="N122" i="51"/>
  <c r="I118" i="49"/>
  <c r="U135" i="49"/>
  <c r="P9" i="50"/>
  <c r="P17" i="50"/>
  <c r="O26" i="50"/>
  <c r="N26" i="50"/>
  <c r="O42" i="50"/>
  <c r="O97" i="50"/>
  <c r="N97" i="50"/>
  <c r="I104" i="50"/>
  <c r="O147" i="50"/>
  <c r="N147" i="50"/>
  <c r="O10" i="51"/>
  <c r="N10" i="51"/>
  <c r="N40" i="51"/>
  <c r="P40" i="51"/>
  <c r="I62" i="51"/>
  <c r="R76" i="51"/>
  <c r="S90" i="51"/>
  <c r="O112" i="51"/>
  <c r="P139" i="51"/>
  <c r="R146" i="51"/>
  <c r="D20" i="50"/>
  <c r="N41" i="50"/>
  <c r="P60" i="50"/>
  <c r="P95" i="50"/>
  <c r="O7" i="51"/>
  <c r="O15" i="51"/>
  <c r="T20" i="51"/>
  <c r="N26" i="51"/>
  <c r="O29" i="51"/>
  <c r="S34" i="51"/>
  <c r="O56" i="51"/>
  <c r="N56" i="51"/>
  <c r="P70" i="51"/>
  <c r="N94" i="51"/>
  <c r="N102" i="51"/>
  <c r="S104" i="51"/>
  <c r="N110" i="51"/>
  <c r="O119" i="51"/>
  <c r="N128" i="51"/>
  <c r="O136" i="51"/>
  <c r="N136" i="51"/>
  <c r="N32" i="50"/>
  <c r="P38" i="50"/>
  <c r="O44" i="50"/>
  <c r="S76" i="50"/>
  <c r="O83" i="50"/>
  <c r="O126" i="50"/>
  <c r="P138" i="50"/>
  <c r="P150" i="50"/>
  <c r="P156" i="50"/>
  <c r="T34" i="51"/>
  <c r="P43" i="51"/>
  <c r="P56" i="51"/>
  <c r="O91" i="51"/>
  <c r="N91" i="51"/>
  <c r="O99" i="51"/>
  <c r="N99" i="51"/>
  <c r="O107" i="51"/>
  <c r="N116" i="51"/>
  <c r="N142" i="51"/>
  <c r="O152" i="51"/>
  <c r="N51" i="50"/>
  <c r="O87" i="50"/>
  <c r="O110" i="50"/>
  <c r="N110" i="50"/>
  <c r="O127" i="50"/>
  <c r="O130" i="50"/>
  <c r="N8" i="51"/>
  <c r="N16" i="51"/>
  <c r="O21" i="51"/>
  <c r="N30" i="51"/>
  <c r="N35" i="51"/>
  <c r="O38" i="51"/>
  <c r="N38" i="51"/>
  <c r="P44" i="51"/>
  <c r="I48" i="51"/>
  <c r="N79" i="51"/>
  <c r="Q90" i="51"/>
  <c r="N114" i="51"/>
  <c r="N120" i="51"/>
  <c r="O123" i="51"/>
  <c r="P142" i="50"/>
  <c r="P154" i="50"/>
  <c r="O13" i="51"/>
  <c r="N13" i="51"/>
  <c r="S62" i="51"/>
  <c r="N70" i="51"/>
  <c r="O81" i="51"/>
  <c r="N81" i="51"/>
  <c r="N108" i="51"/>
  <c r="P143" i="51"/>
  <c r="N153" i="51"/>
  <c r="I34" i="50"/>
  <c r="P42" i="50"/>
  <c r="Q48" i="50"/>
  <c r="N81" i="50"/>
  <c r="N98" i="50"/>
  <c r="O101" i="50"/>
  <c r="N124" i="50"/>
  <c r="N138" i="50"/>
  <c r="N156" i="50"/>
  <c r="P13" i="51"/>
  <c r="P27" i="51"/>
  <c r="P41" i="51"/>
  <c r="O46" i="51"/>
  <c r="N46" i="51"/>
  <c r="D62" i="51"/>
  <c r="O64" i="51"/>
  <c r="N73" i="51"/>
  <c r="N87" i="51"/>
  <c r="I104" i="51"/>
  <c r="P129" i="51"/>
  <c r="P137" i="51"/>
  <c r="O150" i="51"/>
  <c r="N150" i="51"/>
  <c r="O158" i="51"/>
  <c r="N158" i="51"/>
  <c r="D48" i="50"/>
  <c r="O132" i="50" l="1"/>
  <c r="S35" i="49"/>
  <c r="S46" i="49"/>
  <c r="S24" i="49"/>
  <c r="S32" i="49"/>
  <c r="S26" i="49"/>
  <c r="S152" i="49"/>
  <c r="S154" i="49"/>
  <c r="S157" i="49"/>
  <c r="S141" i="49"/>
  <c r="S144" i="49"/>
  <c r="S119" i="49"/>
  <c r="S127" i="49"/>
  <c r="S122" i="49"/>
  <c r="S116" i="49"/>
  <c r="S108" i="49"/>
  <c r="S102" i="49"/>
  <c r="S100" i="49"/>
  <c r="S97" i="49"/>
  <c r="S92" i="49"/>
  <c r="S88" i="49"/>
  <c r="S77" i="49"/>
  <c r="S81" i="49"/>
  <c r="S67" i="49"/>
  <c r="S71" i="49"/>
  <c r="S72" i="49"/>
  <c r="S66" i="49"/>
  <c r="S60" i="49"/>
  <c r="U48" i="49"/>
  <c r="S57" i="49"/>
  <c r="S34" i="49"/>
  <c r="S41" i="49"/>
  <c r="S36" i="49"/>
  <c r="S31" i="49"/>
  <c r="S28" i="49"/>
  <c r="S20" i="49"/>
  <c r="S25" i="49"/>
  <c r="S13" i="49"/>
  <c r="U6" i="49"/>
  <c r="T6" i="49"/>
  <c r="S7" i="49"/>
  <c r="P76" i="51"/>
  <c r="P20" i="51"/>
  <c r="O62" i="51"/>
  <c r="P132" i="51"/>
  <c r="N104" i="51"/>
  <c r="O34" i="51"/>
  <c r="P48" i="51"/>
  <c r="P118" i="50"/>
  <c r="P34" i="50"/>
  <c r="P76" i="50"/>
  <c r="O6" i="50"/>
  <c r="P62" i="50"/>
  <c r="S48" i="49"/>
  <c r="S40" i="49"/>
  <c r="S23" i="49"/>
  <c r="S128" i="49"/>
  <c r="S105" i="49"/>
  <c r="S111" i="49"/>
  <c r="S21" i="49"/>
  <c r="S140" i="49"/>
  <c r="S16" i="49"/>
  <c r="S133" i="49"/>
  <c r="S110" i="49"/>
  <c r="S156" i="49"/>
  <c r="S129" i="49"/>
  <c r="S99" i="49"/>
  <c r="S90" i="49"/>
  <c r="S70" i="49"/>
  <c r="S55" i="49"/>
  <c r="U90" i="49"/>
  <c r="S86" i="49"/>
  <c r="S78" i="49"/>
  <c r="S84" i="49"/>
  <c r="S79" i="49"/>
  <c r="S12" i="49"/>
  <c r="S101" i="49"/>
  <c r="S80" i="49"/>
  <c r="S10" i="49"/>
  <c r="S148" i="49"/>
  <c r="S14" i="49"/>
  <c r="S62" i="49"/>
  <c r="T20" i="49"/>
  <c r="O48" i="51"/>
  <c r="P34" i="51"/>
  <c r="O104" i="51"/>
  <c r="P90" i="51"/>
  <c r="N146" i="51"/>
  <c r="O118" i="51"/>
  <c r="N48" i="51"/>
  <c r="O90" i="51"/>
  <c r="O146" i="51"/>
  <c r="P146" i="51"/>
  <c r="D146" i="51"/>
  <c r="P62" i="51"/>
  <c r="N20" i="51"/>
  <c r="I146" i="51"/>
  <c r="O104" i="50"/>
  <c r="D146" i="50"/>
  <c r="P132" i="50"/>
  <c r="P48" i="50"/>
  <c r="P90" i="50"/>
  <c r="I146" i="50"/>
  <c r="O90" i="50"/>
  <c r="N90" i="50" s="1"/>
  <c r="O34" i="50"/>
  <c r="N34" i="50" s="1"/>
  <c r="P20" i="50"/>
  <c r="P146" i="50"/>
  <c r="P6" i="50"/>
  <c r="S22" i="49"/>
  <c r="T90" i="49"/>
  <c r="S98" i="49"/>
  <c r="U20" i="49"/>
  <c r="S50" i="49"/>
  <c r="S118" i="49"/>
  <c r="T76" i="49"/>
  <c r="T118" i="49"/>
  <c r="S143" i="49"/>
  <c r="S113" i="49"/>
  <c r="S30" i="49"/>
  <c r="S95" i="49"/>
  <c r="S138" i="49"/>
  <c r="S91" i="49"/>
  <c r="S158" i="49"/>
  <c r="S120" i="49"/>
  <c r="U132" i="49"/>
  <c r="U104" i="49"/>
  <c r="S104" i="49"/>
  <c r="S37" i="49"/>
  <c r="S85" i="49"/>
  <c r="U76" i="49"/>
  <c r="U118" i="49"/>
  <c r="S134" i="49"/>
  <c r="S76" i="49"/>
  <c r="U62" i="49"/>
  <c r="S68" i="49"/>
  <c r="S42" i="49"/>
  <c r="S153" i="49"/>
  <c r="S56" i="49"/>
  <c r="S18" i="49"/>
  <c r="S15" i="49"/>
  <c r="S9" i="49"/>
  <c r="O62" i="50"/>
  <c r="N118" i="51"/>
  <c r="N34" i="51"/>
  <c r="O6" i="51"/>
  <c r="O48" i="50"/>
  <c r="T48" i="49"/>
  <c r="U34" i="49"/>
  <c r="S135" i="49"/>
  <c r="O118" i="50"/>
  <c r="P104" i="51"/>
  <c r="P6" i="51"/>
  <c r="T132" i="49"/>
  <c r="N132" i="51"/>
  <c r="S63" i="49"/>
  <c r="T34" i="49"/>
  <c r="O20" i="50"/>
  <c r="O146" i="50"/>
  <c r="N76" i="51"/>
  <c r="O132" i="51"/>
  <c r="T62" i="49"/>
  <c r="T104" i="49"/>
  <c r="O76" i="50"/>
  <c r="N76" i="50" s="1"/>
  <c r="O20" i="51"/>
  <c r="N90" i="51"/>
  <c r="O76" i="51"/>
  <c r="N62" i="51"/>
  <c r="P118" i="51"/>
  <c r="P104" i="50"/>
  <c r="N104" i="50" s="1"/>
  <c r="N132" i="50" l="1"/>
  <c r="N118" i="50"/>
  <c r="N48" i="50"/>
  <c r="N6" i="50"/>
  <c r="N20" i="50"/>
  <c r="N62" i="50"/>
  <c r="N146" i="50"/>
  <c r="V29" i="40" l="1"/>
  <c r="V22" i="40"/>
  <c r="V23" i="40"/>
  <c r="V24" i="40"/>
  <c r="V25" i="40"/>
  <c r="V26" i="40"/>
  <c r="V27" i="40"/>
  <c r="V28" i="40"/>
  <c r="E146" i="40"/>
  <c r="V155" i="40"/>
  <c r="Q105" i="46"/>
  <c r="R105" i="46"/>
  <c r="P105" i="46" s="1"/>
  <c r="S105" i="46"/>
  <c r="T105" i="46"/>
  <c r="Q106" i="46"/>
  <c r="R106" i="46"/>
  <c r="S106" i="46"/>
  <c r="T106" i="46"/>
  <c r="Q107" i="46"/>
  <c r="R107" i="46"/>
  <c r="P107" i="46" s="1"/>
  <c r="S107" i="46"/>
  <c r="T107" i="46"/>
  <c r="Q108" i="46"/>
  <c r="R108" i="46"/>
  <c r="P108" i="46" s="1"/>
  <c r="S108" i="46"/>
  <c r="T108" i="46"/>
  <c r="I63" i="46"/>
  <c r="Q63" i="46"/>
  <c r="I64" i="46"/>
  <c r="Q64" i="46"/>
  <c r="I65" i="46"/>
  <c r="Q65" i="46"/>
  <c r="I66" i="46"/>
  <c r="Q66" i="46"/>
  <c r="I49" i="46"/>
  <c r="Q49" i="46"/>
  <c r="I50" i="46"/>
  <c r="Q50" i="46"/>
  <c r="I51" i="46"/>
  <c r="Q51" i="46"/>
  <c r="I52" i="46"/>
  <c r="Q52" i="46"/>
  <c r="Q7" i="46"/>
  <c r="R7" i="46"/>
  <c r="S7" i="46"/>
  <c r="T7" i="46"/>
  <c r="Q8" i="46"/>
  <c r="R8" i="46"/>
  <c r="S8" i="46"/>
  <c r="T8" i="46"/>
  <c r="Q9" i="46"/>
  <c r="R9" i="46"/>
  <c r="S9" i="46"/>
  <c r="T9" i="46"/>
  <c r="Q10" i="46"/>
  <c r="R10" i="46"/>
  <c r="S10" i="46"/>
  <c r="T10" i="46"/>
  <c r="Q133" i="45"/>
  <c r="N133" i="45" s="1"/>
  <c r="R133" i="45"/>
  <c r="P133" i="45" s="1"/>
  <c r="S133" i="45"/>
  <c r="T133" i="45"/>
  <c r="Q134" i="45"/>
  <c r="R134" i="45"/>
  <c r="S134" i="45"/>
  <c r="T134" i="45"/>
  <c r="Q135" i="45"/>
  <c r="R135" i="45"/>
  <c r="S135" i="45"/>
  <c r="T135" i="45"/>
  <c r="Q136" i="45"/>
  <c r="N136" i="45" s="1"/>
  <c r="R136" i="45"/>
  <c r="S136" i="45"/>
  <c r="T136" i="45"/>
  <c r="Q63" i="45"/>
  <c r="R63" i="45"/>
  <c r="S63" i="45"/>
  <c r="O63" i="45" s="1"/>
  <c r="T63" i="45"/>
  <c r="Q64" i="45"/>
  <c r="R64" i="45"/>
  <c r="S64" i="45"/>
  <c r="T64" i="45"/>
  <c r="Q65" i="45"/>
  <c r="R65" i="45"/>
  <c r="P65" i="45" s="1"/>
  <c r="S65" i="45"/>
  <c r="T65" i="45"/>
  <c r="Q66" i="45"/>
  <c r="R66" i="45"/>
  <c r="S66" i="45"/>
  <c r="T66" i="45"/>
  <c r="I63" i="45"/>
  <c r="I64" i="45"/>
  <c r="I65" i="45"/>
  <c r="I66" i="45"/>
  <c r="Q35" i="45"/>
  <c r="R35" i="45"/>
  <c r="P35" i="45" s="1"/>
  <c r="S35" i="45"/>
  <c r="T35" i="45"/>
  <c r="Q36" i="45"/>
  <c r="R36" i="45"/>
  <c r="S36" i="45"/>
  <c r="O36" i="45" s="1"/>
  <c r="T36" i="45"/>
  <c r="Q37" i="45"/>
  <c r="N37" i="45" s="1"/>
  <c r="R37" i="45"/>
  <c r="S37" i="45"/>
  <c r="T37" i="45"/>
  <c r="P37" i="45" s="1"/>
  <c r="Q38" i="45"/>
  <c r="R38" i="45"/>
  <c r="S38" i="45"/>
  <c r="T38" i="45"/>
  <c r="I35" i="45"/>
  <c r="I36" i="45"/>
  <c r="I37" i="45"/>
  <c r="I38" i="45"/>
  <c r="I21" i="45"/>
  <c r="Q21" i="45"/>
  <c r="I22" i="45"/>
  <c r="Q22" i="45"/>
  <c r="I23" i="45"/>
  <c r="Q23" i="45"/>
  <c r="I24" i="45"/>
  <c r="Q24" i="45"/>
  <c r="I146" i="27"/>
  <c r="D146" i="27"/>
  <c r="N6" i="27"/>
  <c r="D7" i="27"/>
  <c r="D6" i="27"/>
  <c r="I6" i="27"/>
  <c r="N146" i="28"/>
  <c r="I158" i="28"/>
  <c r="I157" i="28"/>
  <c r="I156" i="28"/>
  <c r="I155" i="28"/>
  <c r="I154" i="28"/>
  <c r="I153" i="28"/>
  <c r="I152" i="28"/>
  <c r="I151" i="28"/>
  <c r="I150" i="28"/>
  <c r="I149" i="28"/>
  <c r="I148" i="28"/>
  <c r="I147" i="28"/>
  <c r="I146" i="28"/>
  <c r="D148" i="28"/>
  <c r="D149" i="28"/>
  <c r="D150" i="28"/>
  <c r="D151" i="28"/>
  <c r="D152" i="28"/>
  <c r="D153" i="28"/>
  <c r="D154" i="28"/>
  <c r="D155" i="28"/>
  <c r="D156" i="28"/>
  <c r="D157" i="28"/>
  <c r="D158" i="28"/>
  <c r="D147" i="28"/>
  <c r="D146" i="28"/>
  <c r="J146" i="28"/>
  <c r="K146" i="28"/>
  <c r="I144" i="28"/>
  <c r="I143" i="28"/>
  <c r="I142" i="28"/>
  <c r="I141" i="28"/>
  <c r="I140" i="28"/>
  <c r="I139" i="28"/>
  <c r="I138" i="28"/>
  <c r="I137" i="28"/>
  <c r="I136" i="28"/>
  <c r="I135" i="28"/>
  <c r="I134" i="28"/>
  <c r="I133" i="28"/>
  <c r="I132" i="28"/>
  <c r="D144" i="28"/>
  <c r="D143" i="28"/>
  <c r="D142" i="28"/>
  <c r="D141" i="28"/>
  <c r="D140" i="28"/>
  <c r="D139" i="28"/>
  <c r="D138" i="28"/>
  <c r="D137" i="28"/>
  <c r="D136" i="28"/>
  <c r="D135" i="28"/>
  <c r="D134" i="28"/>
  <c r="D133" i="28"/>
  <c r="D132" i="28"/>
  <c r="I130" i="28"/>
  <c r="I129" i="28"/>
  <c r="I128" i="28"/>
  <c r="I127" i="28"/>
  <c r="I126" i="28"/>
  <c r="I125" i="28"/>
  <c r="I124" i="28"/>
  <c r="I123" i="28"/>
  <c r="I122" i="28"/>
  <c r="I121" i="28"/>
  <c r="I120" i="28"/>
  <c r="I119" i="28"/>
  <c r="I118" i="28"/>
  <c r="D130" i="28"/>
  <c r="D129" i="28"/>
  <c r="D128" i="28"/>
  <c r="D127" i="28"/>
  <c r="D126" i="28"/>
  <c r="D125" i="28"/>
  <c r="D124" i="28"/>
  <c r="D123" i="28"/>
  <c r="D122" i="28"/>
  <c r="D121" i="28"/>
  <c r="D120" i="28"/>
  <c r="D119" i="28"/>
  <c r="D118" i="28"/>
  <c r="I116" i="28"/>
  <c r="I115" i="28"/>
  <c r="I114" i="28"/>
  <c r="I113" i="28"/>
  <c r="I112" i="28"/>
  <c r="I111" i="28"/>
  <c r="I110" i="28"/>
  <c r="I109" i="28"/>
  <c r="I108" i="28"/>
  <c r="I107" i="28"/>
  <c r="I106" i="28"/>
  <c r="I105" i="28"/>
  <c r="I104" i="28"/>
  <c r="D116" i="28"/>
  <c r="D115" i="28"/>
  <c r="D114" i="28"/>
  <c r="D113" i="28"/>
  <c r="D112" i="28"/>
  <c r="D111" i="28"/>
  <c r="D110" i="28"/>
  <c r="D109" i="28"/>
  <c r="D108" i="28"/>
  <c r="D107" i="28"/>
  <c r="D106" i="28"/>
  <c r="D105" i="28"/>
  <c r="D104" i="28"/>
  <c r="I102" i="28"/>
  <c r="I101" i="28"/>
  <c r="I100" i="28"/>
  <c r="I99" i="28"/>
  <c r="I98" i="28"/>
  <c r="I97" i="28"/>
  <c r="I96" i="28"/>
  <c r="I95" i="28"/>
  <c r="I94" i="28"/>
  <c r="I93" i="28"/>
  <c r="I92" i="28"/>
  <c r="I91" i="28"/>
  <c r="I90" i="28"/>
  <c r="D102" i="28"/>
  <c r="D101" i="28"/>
  <c r="D100" i="28"/>
  <c r="D99" i="28"/>
  <c r="D98" i="28"/>
  <c r="D97" i="28"/>
  <c r="D96" i="28"/>
  <c r="D95" i="28"/>
  <c r="D94" i="28"/>
  <c r="D93" i="28"/>
  <c r="D92" i="28"/>
  <c r="D91" i="28"/>
  <c r="D90" i="28"/>
  <c r="I88" i="28"/>
  <c r="I87" i="28"/>
  <c r="I86" i="28"/>
  <c r="I85" i="28"/>
  <c r="I84" i="28"/>
  <c r="I83" i="28"/>
  <c r="I82" i="28"/>
  <c r="I81" i="28"/>
  <c r="I80" i="28"/>
  <c r="I79" i="28"/>
  <c r="I78" i="28"/>
  <c r="I77" i="28"/>
  <c r="I76" i="28"/>
  <c r="D88" i="28"/>
  <c r="D87" i="28"/>
  <c r="D86" i="28"/>
  <c r="D85" i="28"/>
  <c r="D84" i="28"/>
  <c r="D83" i="28"/>
  <c r="D82" i="28"/>
  <c r="D81" i="28"/>
  <c r="D80" i="28"/>
  <c r="D79" i="28"/>
  <c r="D78" i="28"/>
  <c r="D77" i="28"/>
  <c r="D76" i="28"/>
  <c r="I74" i="28"/>
  <c r="I73" i="28"/>
  <c r="I72" i="28"/>
  <c r="I71" i="28"/>
  <c r="I70" i="28"/>
  <c r="I69" i="28"/>
  <c r="I68" i="28"/>
  <c r="I67" i="28"/>
  <c r="I66" i="28"/>
  <c r="I65" i="28"/>
  <c r="I64" i="28"/>
  <c r="I63" i="28"/>
  <c r="I62" i="28"/>
  <c r="D74" i="28"/>
  <c r="D73" i="28"/>
  <c r="D72" i="28"/>
  <c r="D71" i="28"/>
  <c r="D70" i="28"/>
  <c r="D69" i="28"/>
  <c r="D68" i="28"/>
  <c r="D67" i="28"/>
  <c r="D66" i="28"/>
  <c r="D65" i="28"/>
  <c r="D64" i="28"/>
  <c r="D63" i="28"/>
  <c r="D62" i="28"/>
  <c r="I60" i="28"/>
  <c r="I59" i="28"/>
  <c r="I58" i="28"/>
  <c r="I57" i="28"/>
  <c r="I56" i="28"/>
  <c r="I55" i="28"/>
  <c r="I54" i="28"/>
  <c r="I53" i="28"/>
  <c r="I52" i="28"/>
  <c r="I51" i="28"/>
  <c r="I50" i="28"/>
  <c r="I49" i="28"/>
  <c r="I48" i="28"/>
  <c r="D60" i="28"/>
  <c r="D59" i="28"/>
  <c r="D58" i="28"/>
  <c r="D57" i="28"/>
  <c r="D56" i="28"/>
  <c r="D55" i="28"/>
  <c r="D54" i="28"/>
  <c r="D53" i="28"/>
  <c r="D52" i="28"/>
  <c r="D51" i="28"/>
  <c r="D50" i="28"/>
  <c r="D49" i="28"/>
  <c r="D48" i="28"/>
  <c r="I46" i="28"/>
  <c r="I45" i="28"/>
  <c r="I44" i="28"/>
  <c r="I43" i="28"/>
  <c r="I42" i="28"/>
  <c r="I41" i="28"/>
  <c r="I40" i="28"/>
  <c r="I39" i="28"/>
  <c r="I38" i="28"/>
  <c r="I37" i="28"/>
  <c r="I36" i="28"/>
  <c r="I35" i="28"/>
  <c r="I34" i="28"/>
  <c r="D46" i="28"/>
  <c r="D45" i="28"/>
  <c r="D44" i="28"/>
  <c r="D43" i="28"/>
  <c r="D42" i="28"/>
  <c r="D41" i="28"/>
  <c r="D40" i="28"/>
  <c r="D39" i="28"/>
  <c r="D38" i="28"/>
  <c r="D37" i="28"/>
  <c r="D36" i="28"/>
  <c r="D35" i="28"/>
  <c r="D34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I18" i="28"/>
  <c r="I17" i="28"/>
  <c r="I16" i="28"/>
  <c r="I15" i="28"/>
  <c r="I14" i="28"/>
  <c r="I13" i="28"/>
  <c r="I12" i="28"/>
  <c r="I11" i="28"/>
  <c r="I10" i="28"/>
  <c r="I9" i="28"/>
  <c r="I8" i="28"/>
  <c r="I7" i="28"/>
  <c r="I6" i="28"/>
  <c r="D8" i="28"/>
  <c r="D9" i="28"/>
  <c r="D10" i="28"/>
  <c r="D11" i="28"/>
  <c r="D12" i="28"/>
  <c r="D13" i="28"/>
  <c r="D14" i="28"/>
  <c r="D15" i="28"/>
  <c r="D16" i="28"/>
  <c r="D17" i="28"/>
  <c r="D18" i="28"/>
  <c r="D7" i="28"/>
  <c r="D6" i="28"/>
  <c r="S146" i="29"/>
  <c r="N158" i="29"/>
  <c r="N157" i="29"/>
  <c r="N156" i="29"/>
  <c r="N155" i="29"/>
  <c r="N154" i="29"/>
  <c r="N153" i="29"/>
  <c r="N152" i="29"/>
  <c r="N151" i="29"/>
  <c r="N150" i="29"/>
  <c r="N149" i="29"/>
  <c r="N148" i="29"/>
  <c r="N147" i="29"/>
  <c r="N146" i="29"/>
  <c r="I158" i="29"/>
  <c r="I157" i="29"/>
  <c r="I156" i="29"/>
  <c r="I155" i="29"/>
  <c r="I154" i="29"/>
  <c r="I153" i="29"/>
  <c r="I152" i="29"/>
  <c r="I151" i="29"/>
  <c r="I150" i="29"/>
  <c r="I149" i="29"/>
  <c r="I148" i="29"/>
  <c r="I147" i="29"/>
  <c r="I146" i="29"/>
  <c r="D148" i="29"/>
  <c r="D149" i="29"/>
  <c r="D150" i="29"/>
  <c r="D151" i="29"/>
  <c r="D152" i="29"/>
  <c r="D153" i="29"/>
  <c r="D154" i="29"/>
  <c r="D155" i="29"/>
  <c r="D156" i="29"/>
  <c r="D157" i="29"/>
  <c r="D158" i="29"/>
  <c r="D147" i="29"/>
  <c r="D146" i="29"/>
  <c r="N144" i="29"/>
  <c r="N143" i="29"/>
  <c r="N142" i="29"/>
  <c r="N141" i="29"/>
  <c r="N140" i="29"/>
  <c r="N139" i="29"/>
  <c r="N138" i="29"/>
  <c r="N137" i="29"/>
  <c r="N136" i="29"/>
  <c r="N135" i="29"/>
  <c r="N134" i="29"/>
  <c r="N133" i="29"/>
  <c r="N132" i="29"/>
  <c r="I144" i="29"/>
  <c r="I143" i="29"/>
  <c r="I142" i="29"/>
  <c r="I141" i="29"/>
  <c r="I140" i="29"/>
  <c r="I139" i="29"/>
  <c r="I138" i="29"/>
  <c r="I137" i="29"/>
  <c r="I136" i="29"/>
  <c r="I135" i="29"/>
  <c r="I134" i="29"/>
  <c r="I133" i="29"/>
  <c r="I132" i="29"/>
  <c r="D144" i="29"/>
  <c r="D143" i="29"/>
  <c r="D142" i="29"/>
  <c r="D141" i="29"/>
  <c r="D140" i="29"/>
  <c r="D139" i="29"/>
  <c r="D138" i="29"/>
  <c r="D137" i="29"/>
  <c r="D136" i="29"/>
  <c r="D135" i="29"/>
  <c r="D134" i="29"/>
  <c r="D133" i="29"/>
  <c r="D132" i="29"/>
  <c r="N130" i="29"/>
  <c r="N129" i="29"/>
  <c r="N128" i="29"/>
  <c r="N127" i="29"/>
  <c r="N126" i="29"/>
  <c r="N125" i="29"/>
  <c r="N124" i="29"/>
  <c r="N123" i="29"/>
  <c r="N122" i="29"/>
  <c r="N121" i="29"/>
  <c r="N120" i="29"/>
  <c r="N119" i="29"/>
  <c r="N118" i="29"/>
  <c r="I130" i="29"/>
  <c r="I129" i="29"/>
  <c r="I128" i="29"/>
  <c r="I127" i="29"/>
  <c r="I126" i="29"/>
  <c r="I125" i="29"/>
  <c r="I124" i="29"/>
  <c r="I123" i="29"/>
  <c r="I122" i="29"/>
  <c r="I121" i="29"/>
  <c r="I120" i="29"/>
  <c r="I119" i="29"/>
  <c r="I118" i="29"/>
  <c r="D130" i="29"/>
  <c r="D129" i="29"/>
  <c r="D128" i="29"/>
  <c r="D127" i="29"/>
  <c r="D126" i="29"/>
  <c r="D125" i="29"/>
  <c r="D124" i="29"/>
  <c r="D123" i="29"/>
  <c r="D122" i="29"/>
  <c r="D121" i="29"/>
  <c r="D120" i="29"/>
  <c r="D119" i="29"/>
  <c r="D118" i="29"/>
  <c r="N116" i="29"/>
  <c r="N115" i="29"/>
  <c r="N114" i="29"/>
  <c r="N113" i="29"/>
  <c r="N112" i="29"/>
  <c r="N111" i="29"/>
  <c r="N110" i="29"/>
  <c r="N109" i="29"/>
  <c r="N108" i="29"/>
  <c r="N107" i="29"/>
  <c r="N106" i="29"/>
  <c r="N105" i="29"/>
  <c r="N104" i="29"/>
  <c r="I116" i="29"/>
  <c r="I115" i="29"/>
  <c r="I114" i="29"/>
  <c r="I113" i="29"/>
  <c r="I112" i="29"/>
  <c r="I111" i="29"/>
  <c r="I110" i="29"/>
  <c r="I109" i="29"/>
  <c r="I108" i="29"/>
  <c r="I107" i="29"/>
  <c r="I106" i="29"/>
  <c r="I105" i="29"/>
  <c r="I104" i="29"/>
  <c r="D116" i="29"/>
  <c r="D115" i="29"/>
  <c r="D114" i="29"/>
  <c r="D113" i="29"/>
  <c r="D112" i="29"/>
  <c r="D111" i="29"/>
  <c r="D110" i="29"/>
  <c r="D109" i="29"/>
  <c r="D108" i="29"/>
  <c r="D107" i="29"/>
  <c r="D106" i="29"/>
  <c r="D105" i="29"/>
  <c r="D104" i="29"/>
  <c r="N102" i="29"/>
  <c r="N101" i="29"/>
  <c r="N100" i="29"/>
  <c r="N99" i="29"/>
  <c r="N98" i="29"/>
  <c r="N97" i="29"/>
  <c r="N96" i="29"/>
  <c r="N95" i="29"/>
  <c r="N94" i="29"/>
  <c r="N93" i="29"/>
  <c r="N92" i="29"/>
  <c r="N91" i="29"/>
  <c r="N90" i="29"/>
  <c r="I102" i="29"/>
  <c r="I101" i="29"/>
  <c r="I100" i="29"/>
  <c r="I99" i="29"/>
  <c r="I98" i="29"/>
  <c r="I97" i="29"/>
  <c r="I96" i="29"/>
  <c r="I95" i="29"/>
  <c r="I94" i="29"/>
  <c r="I93" i="29"/>
  <c r="I92" i="29"/>
  <c r="I91" i="29"/>
  <c r="I90" i="29"/>
  <c r="D102" i="29"/>
  <c r="D101" i="29"/>
  <c r="D100" i="29"/>
  <c r="D99" i="29"/>
  <c r="D98" i="29"/>
  <c r="D97" i="29"/>
  <c r="D96" i="29"/>
  <c r="D95" i="29"/>
  <c r="D94" i="29"/>
  <c r="D93" i="29"/>
  <c r="D92" i="29"/>
  <c r="D91" i="29"/>
  <c r="D90" i="29"/>
  <c r="N88" i="29"/>
  <c r="N87" i="29"/>
  <c r="N86" i="29"/>
  <c r="N85" i="29"/>
  <c r="N84" i="29"/>
  <c r="N83" i="29"/>
  <c r="N82" i="29"/>
  <c r="N81" i="29"/>
  <c r="N80" i="29"/>
  <c r="N79" i="29"/>
  <c r="N78" i="29"/>
  <c r="N77" i="29"/>
  <c r="N76" i="29"/>
  <c r="I88" i="29"/>
  <c r="I87" i="29"/>
  <c r="I86" i="29"/>
  <c r="I85" i="29"/>
  <c r="I84" i="29"/>
  <c r="I83" i="29"/>
  <c r="I82" i="29"/>
  <c r="I81" i="29"/>
  <c r="I80" i="29"/>
  <c r="I79" i="29"/>
  <c r="I78" i="29"/>
  <c r="I77" i="29"/>
  <c r="I76" i="29"/>
  <c r="D88" i="29"/>
  <c r="D87" i="29"/>
  <c r="D86" i="29"/>
  <c r="D85" i="29"/>
  <c r="D84" i="29"/>
  <c r="D83" i="29"/>
  <c r="D82" i="29"/>
  <c r="D81" i="29"/>
  <c r="D80" i="29"/>
  <c r="D79" i="29"/>
  <c r="D78" i="29"/>
  <c r="D77" i="29"/>
  <c r="D76" i="29"/>
  <c r="N74" i="29"/>
  <c r="N73" i="29"/>
  <c r="N72" i="29"/>
  <c r="N71" i="29"/>
  <c r="N70" i="29"/>
  <c r="N69" i="29"/>
  <c r="N68" i="29"/>
  <c r="N67" i="29"/>
  <c r="N66" i="29"/>
  <c r="N65" i="29"/>
  <c r="N64" i="29"/>
  <c r="N63" i="29"/>
  <c r="N62" i="29"/>
  <c r="I74" i="29"/>
  <c r="I73" i="29"/>
  <c r="I72" i="29"/>
  <c r="I71" i="29"/>
  <c r="I70" i="29"/>
  <c r="I69" i="29"/>
  <c r="I68" i="29"/>
  <c r="I67" i="29"/>
  <c r="I66" i="29"/>
  <c r="I65" i="29"/>
  <c r="I64" i="29"/>
  <c r="I63" i="29"/>
  <c r="I62" i="29"/>
  <c r="D74" i="29"/>
  <c r="D73" i="29"/>
  <c r="D72" i="29"/>
  <c r="D71" i="29"/>
  <c r="D70" i="29"/>
  <c r="D69" i="29"/>
  <c r="D68" i="29"/>
  <c r="D67" i="29"/>
  <c r="D66" i="29"/>
  <c r="D65" i="29"/>
  <c r="D64" i="29"/>
  <c r="D63" i="29"/>
  <c r="D62" i="29"/>
  <c r="N60" i="29"/>
  <c r="N59" i="29"/>
  <c r="N58" i="29"/>
  <c r="N57" i="29"/>
  <c r="N56" i="29"/>
  <c r="N55" i="29"/>
  <c r="N54" i="29"/>
  <c r="N53" i="29"/>
  <c r="N52" i="29"/>
  <c r="N51" i="29"/>
  <c r="N50" i="29"/>
  <c r="N49" i="29"/>
  <c r="N48" i="29"/>
  <c r="I60" i="29"/>
  <c r="I59" i="29"/>
  <c r="I58" i="29"/>
  <c r="I57" i="29"/>
  <c r="I56" i="29"/>
  <c r="I55" i="29"/>
  <c r="I54" i="29"/>
  <c r="I53" i="29"/>
  <c r="I52" i="29"/>
  <c r="I51" i="29"/>
  <c r="I50" i="29"/>
  <c r="I49" i="29"/>
  <c r="I48" i="29"/>
  <c r="D60" i="29"/>
  <c r="D59" i="29"/>
  <c r="D58" i="29"/>
  <c r="D57" i="29"/>
  <c r="D56" i="29"/>
  <c r="D55" i="29"/>
  <c r="D54" i="29"/>
  <c r="D53" i="29"/>
  <c r="D52" i="29"/>
  <c r="D51" i="29"/>
  <c r="D50" i="29"/>
  <c r="D49" i="29"/>
  <c r="D48" i="29"/>
  <c r="N46" i="29"/>
  <c r="N45" i="29"/>
  <c r="N44" i="29"/>
  <c r="N43" i="29"/>
  <c r="N42" i="29"/>
  <c r="N41" i="29"/>
  <c r="N40" i="29"/>
  <c r="N39" i="29"/>
  <c r="N38" i="29"/>
  <c r="N37" i="29"/>
  <c r="N36" i="29"/>
  <c r="N35" i="29"/>
  <c r="N34" i="29"/>
  <c r="I46" i="29"/>
  <c r="I45" i="29"/>
  <c r="I44" i="29"/>
  <c r="I43" i="29"/>
  <c r="I42" i="29"/>
  <c r="I41" i="29"/>
  <c r="I40" i="29"/>
  <c r="I39" i="29"/>
  <c r="I38" i="29"/>
  <c r="I37" i="29"/>
  <c r="I36" i="29"/>
  <c r="I35" i="29"/>
  <c r="I34" i="29"/>
  <c r="D46" i="29"/>
  <c r="D45" i="29"/>
  <c r="D44" i="29"/>
  <c r="D43" i="29"/>
  <c r="D42" i="29"/>
  <c r="D41" i="29"/>
  <c r="D40" i="29"/>
  <c r="D39" i="29"/>
  <c r="D38" i="29"/>
  <c r="D37" i="29"/>
  <c r="D36" i="29"/>
  <c r="D35" i="29"/>
  <c r="D34" i="29"/>
  <c r="N32" i="29"/>
  <c r="N31" i="29"/>
  <c r="N30" i="29"/>
  <c r="N29" i="29"/>
  <c r="N28" i="29"/>
  <c r="N27" i="29"/>
  <c r="N26" i="29"/>
  <c r="N25" i="29"/>
  <c r="N24" i="29"/>
  <c r="N23" i="29"/>
  <c r="N22" i="29"/>
  <c r="N21" i="29"/>
  <c r="N20" i="29"/>
  <c r="I32" i="29"/>
  <c r="I31" i="29"/>
  <c r="I30" i="29"/>
  <c r="I29" i="29"/>
  <c r="I28" i="29"/>
  <c r="I27" i="29"/>
  <c r="I26" i="29"/>
  <c r="I25" i="29"/>
  <c r="I24" i="29"/>
  <c r="I23" i="29"/>
  <c r="I22" i="29"/>
  <c r="I21" i="29"/>
  <c r="I20" i="29"/>
  <c r="D32" i="29"/>
  <c r="D31" i="29"/>
  <c r="D30" i="29"/>
  <c r="D29" i="29"/>
  <c r="D28" i="29"/>
  <c r="D27" i="29"/>
  <c r="D26" i="29"/>
  <c r="D25" i="29"/>
  <c r="D24" i="29"/>
  <c r="D23" i="29"/>
  <c r="D22" i="29"/>
  <c r="D21" i="29"/>
  <c r="D20" i="29"/>
  <c r="E20" i="29"/>
  <c r="F20" i="29"/>
  <c r="G20" i="29"/>
  <c r="H20" i="29"/>
  <c r="J20" i="29"/>
  <c r="K20" i="29"/>
  <c r="L20" i="29"/>
  <c r="M20" i="29"/>
  <c r="O20" i="29"/>
  <c r="P20" i="29"/>
  <c r="Q20" i="29"/>
  <c r="R20" i="29"/>
  <c r="S20" i="29"/>
  <c r="T20" i="29"/>
  <c r="U20" i="29"/>
  <c r="V20" i="29"/>
  <c r="W20" i="29"/>
  <c r="E34" i="29"/>
  <c r="F34" i="29"/>
  <c r="G34" i="29"/>
  <c r="H34" i="29"/>
  <c r="J34" i="29"/>
  <c r="K34" i="29"/>
  <c r="L34" i="29"/>
  <c r="M34" i="29"/>
  <c r="O34" i="29"/>
  <c r="P34" i="29"/>
  <c r="Q34" i="29"/>
  <c r="R34" i="29"/>
  <c r="S34" i="29"/>
  <c r="T34" i="29"/>
  <c r="U34" i="29"/>
  <c r="V34" i="29"/>
  <c r="W34" i="29"/>
  <c r="E48" i="29"/>
  <c r="F48" i="29"/>
  <c r="G48" i="29"/>
  <c r="H48" i="29"/>
  <c r="J48" i="29"/>
  <c r="K48" i="29"/>
  <c r="L48" i="29"/>
  <c r="M48" i="29"/>
  <c r="O48" i="29"/>
  <c r="P48" i="29"/>
  <c r="Q48" i="29"/>
  <c r="R48" i="29"/>
  <c r="S48" i="29"/>
  <c r="T48" i="29"/>
  <c r="U48" i="29"/>
  <c r="V48" i="29"/>
  <c r="W48" i="29"/>
  <c r="E62" i="29"/>
  <c r="F62" i="29"/>
  <c r="G62" i="29"/>
  <c r="H62" i="29"/>
  <c r="J62" i="29"/>
  <c r="K62" i="29"/>
  <c r="L62" i="29"/>
  <c r="M62" i="29"/>
  <c r="O62" i="29"/>
  <c r="P62" i="29"/>
  <c r="Q62" i="29"/>
  <c r="R62" i="29"/>
  <c r="S62" i="29"/>
  <c r="T62" i="29"/>
  <c r="U62" i="29"/>
  <c r="V62" i="29"/>
  <c r="W62" i="29"/>
  <c r="E76" i="29"/>
  <c r="F76" i="29"/>
  <c r="G76" i="29"/>
  <c r="H76" i="29"/>
  <c r="J76" i="29"/>
  <c r="K76" i="29"/>
  <c r="L76" i="29"/>
  <c r="M76" i="29"/>
  <c r="O76" i="29"/>
  <c r="P76" i="29"/>
  <c r="Q76" i="29"/>
  <c r="R76" i="29"/>
  <c r="S76" i="29"/>
  <c r="T76" i="29"/>
  <c r="U76" i="29"/>
  <c r="V76" i="29"/>
  <c r="W76" i="29"/>
  <c r="E90" i="29"/>
  <c r="F90" i="29"/>
  <c r="G90" i="29"/>
  <c r="H90" i="29"/>
  <c r="J90" i="29"/>
  <c r="K90" i="29"/>
  <c r="L90" i="29"/>
  <c r="M90" i="29"/>
  <c r="O90" i="29"/>
  <c r="P90" i="29"/>
  <c r="Q90" i="29"/>
  <c r="R90" i="29"/>
  <c r="S90" i="29"/>
  <c r="T90" i="29"/>
  <c r="U90" i="29"/>
  <c r="V90" i="29"/>
  <c r="W90" i="29"/>
  <c r="E104" i="29"/>
  <c r="F104" i="29"/>
  <c r="G104" i="29"/>
  <c r="H104" i="29"/>
  <c r="J104" i="29"/>
  <c r="K104" i="29"/>
  <c r="L104" i="29"/>
  <c r="M104" i="29"/>
  <c r="O104" i="29"/>
  <c r="P104" i="29"/>
  <c r="Q104" i="29"/>
  <c r="R104" i="29"/>
  <c r="S104" i="29"/>
  <c r="T104" i="29"/>
  <c r="U104" i="29"/>
  <c r="V104" i="29"/>
  <c r="W104" i="29"/>
  <c r="E118" i="29"/>
  <c r="F118" i="29"/>
  <c r="G118" i="29"/>
  <c r="H118" i="29"/>
  <c r="J118" i="29"/>
  <c r="K118" i="29"/>
  <c r="L118" i="29"/>
  <c r="M118" i="29"/>
  <c r="O118" i="29"/>
  <c r="P118" i="29"/>
  <c r="Q118" i="29"/>
  <c r="R118" i="29"/>
  <c r="S118" i="29"/>
  <c r="T118" i="29"/>
  <c r="U118" i="29"/>
  <c r="V118" i="29"/>
  <c r="W118" i="29"/>
  <c r="E132" i="29"/>
  <c r="F132" i="29"/>
  <c r="G132" i="29"/>
  <c r="H132" i="29"/>
  <c r="J132" i="29"/>
  <c r="K132" i="29"/>
  <c r="L132" i="29"/>
  <c r="M132" i="29"/>
  <c r="O132" i="29"/>
  <c r="P132" i="29"/>
  <c r="Q132" i="29"/>
  <c r="R132" i="29"/>
  <c r="S132" i="29"/>
  <c r="T132" i="29"/>
  <c r="U132" i="29"/>
  <c r="V132" i="29"/>
  <c r="W132" i="29"/>
  <c r="N18" i="29"/>
  <c r="N17" i="29"/>
  <c r="N16" i="29"/>
  <c r="N15" i="29"/>
  <c r="N14" i="29"/>
  <c r="N13" i="29"/>
  <c r="N12" i="29"/>
  <c r="N11" i="29"/>
  <c r="N10" i="29"/>
  <c r="N9" i="29"/>
  <c r="N8" i="29"/>
  <c r="N7" i="29"/>
  <c r="N6" i="29"/>
  <c r="I18" i="29"/>
  <c r="I17" i="29"/>
  <c r="I16" i="29"/>
  <c r="I15" i="29"/>
  <c r="I14" i="29"/>
  <c r="I13" i="29"/>
  <c r="I12" i="29"/>
  <c r="I11" i="29"/>
  <c r="I10" i="29"/>
  <c r="I9" i="29"/>
  <c r="I8" i="29"/>
  <c r="I7" i="29"/>
  <c r="I6" i="29"/>
  <c r="D18" i="29"/>
  <c r="D17" i="29"/>
  <c r="D16" i="29"/>
  <c r="D15" i="29"/>
  <c r="D14" i="29"/>
  <c r="D13" i="29"/>
  <c r="D12" i="29"/>
  <c r="D11" i="29"/>
  <c r="D10" i="29"/>
  <c r="D9" i="29"/>
  <c r="D8" i="29"/>
  <c r="D7" i="29"/>
  <c r="D6" i="29"/>
  <c r="D6" i="25"/>
  <c r="D7" i="24"/>
  <c r="D6" i="24" s="1"/>
  <c r="D6" i="21"/>
  <c r="F6" i="27"/>
  <c r="E6" i="28"/>
  <c r="Q7" i="45"/>
  <c r="R7" i="45"/>
  <c r="P7" i="45" s="1"/>
  <c r="S7" i="45"/>
  <c r="T7" i="45"/>
  <c r="Q8" i="45"/>
  <c r="R8" i="45"/>
  <c r="S8" i="45"/>
  <c r="T8" i="45"/>
  <c r="Q9" i="45"/>
  <c r="R9" i="45"/>
  <c r="P9" i="45" s="1"/>
  <c r="S9" i="45"/>
  <c r="T9" i="45"/>
  <c r="Q10" i="45"/>
  <c r="R10" i="45"/>
  <c r="P10" i="45" s="1"/>
  <c r="S10" i="45"/>
  <c r="T10" i="45"/>
  <c r="I7" i="45"/>
  <c r="I8" i="45"/>
  <c r="I9" i="45"/>
  <c r="I10" i="45"/>
  <c r="W7" i="40"/>
  <c r="X7" i="40"/>
  <c r="Y7" i="40"/>
  <c r="V8" i="40"/>
  <c r="T8" i="40" s="1"/>
  <c r="W8" i="40"/>
  <c r="U8" i="40" s="1"/>
  <c r="X8" i="40"/>
  <c r="Y8" i="40"/>
  <c r="V9" i="40"/>
  <c r="W9" i="40"/>
  <c r="X9" i="40"/>
  <c r="Y9" i="40"/>
  <c r="V10" i="40"/>
  <c r="W10" i="40"/>
  <c r="X10" i="40"/>
  <c r="Y10" i="40"/>
  <c r="N7" i="40"/>
  <c r="O146" i="35"/>
  <c r="O146" i="40"/>
  <c r="N158" i="40"/>
  <c r="N157" i="40"/>
  <c r="N156" i="40"/>
  <c r="N155" i="40"/>
  <c r="N154" i="40"/>
  <c r="N153" i="40"/>
  <c r="N152" i="40"/>
  <c r="N151" i="40"/>
  <c r="N150" i="40"/>
  <c r="N149" i="40"/>
  <c r="N148" i="40"/>
  <c r="N147" i="40"/>
  <c r="I158" i="40"/>
  <c r="I157" i="40"/>
  <c r="I156" i="40"/>
  <c r="I155" i="40"/>
  <c r="I154" i="40"/>
  <c r="I153" i="40"/>
  <c r="I152" i="40"/>
  <c r="I151" i="40"/>
  <c r="I150" i="40"/>
  <c r="I149" i="40"/>
  <c r="I148" i="40"/>
  <c r="I147" i="40"/>
  <c r="V147" i="40"/>
  <c r="V148" i="40"/>
  <c r="V149" i="40"/>
  <c r="V150" i="40"/>
  <c r="W149" i="40"/>
  <c r="X149" i="40"/>
  <c r="W147" i="40"/>
  <c r="X147" i="40"/>
  <c r="Y147" i="40"/>
  <c r="W148" i="40"/>
  <c r="X148" i="40"/>
  <c r="Y148" i="40"/>
  <c r="Y149" i="40"/>
  <c r="W150" i="40"/>
  <c r="X150" i="40"/>
  <c r="Y150" i="40"/>
  <c r="I119" i="40"/>
  <c r="N119" i="40"/>
  <c r="I120" i="40"/>
  <c r="N120" i="40"/>
  <c r="I121" i="40"/>
  <c r="N121" i="40"/>
  <c r="I122" i="40"/>
  <c r="N122" i="40"/>
  <c r="V119" i="40"/>
  <c r="W119" i="40"/>
  <c r="X119" i="40"/>
  <c r="Y119" i="40"/>
  <c r="V120" i="40"/>
  <c r="W120" i="40"/>
  <c r="X120" i="40"/>
  <c r="T120" i="40" s="1"/>
  <c r="Y120" i="40"/>
  <c r="V121" i="40"/>
  <c r="W121" i="40"/>
  <c r="X121" i="40"/>
  <c r="Y121" i="40"/>
  <c r="V122" i="40"/>
  <c r="W122" i="40"/>
  <c r="X122" i="40"/>
  <c r="Y122" i="40"/>
  <c r="N77" i="40"/>
  <c r="V77" i="40"/>
  <c r="N78" i="40"/>
  <c r="V78" i="40"/>
  <c r="N79" i="40"/>
  <c r="V79" i="40"/>
  <c r="N80" i="40"/>
  <c r="V80" i="40"/>
  <c r="I77" i="40"/>
  <c r="I78" i="40"/>
  <c r="I79" i="40"/>
  <c r="I80" i="40"/>
  <c r="V63" i="40"/>
  <c r="W63" i="40"/>
  <c r="X63" i="40"/>
  <c r="T63" i="40" s="1"/>
  <c r="Y63" i="40"/>
  <c r="V64" i="40"/>
  <c r="W64" i="40"/>
  <c r="X64" i="40"/>
  <c r="Y64" i="40"/>
  <c r="V65" i="40"/>
  <c r="W65" i="40"/>
  <c r="X65" i="40"/>
  <c r="Y65" i="40"/>
  <c r="V66" i="40"/>
  <c r="W66" i="40"/>
  <c r="X66" i="40"/>
  <c r="Y66" i="40"/>
  <c r="V49" i="40"/>
  <c r="W49" i="40"/>
  <c r="X49" i="40"/>
  <c r="Y49" i="40"/>
  <c r="V50" i="40"/>
  <c r="W50" i="40"/>
  <c r="X50" i="40"/>
  <c r="Y50" i="40"/>
  <c r="V51" i="40"/>
  <c r="W51" i="40"/>
  <c r="X51" i="40"/>
  <c r="Y51" i="40"/>
  <c r="V52" i="40"/>
  <c r="W52" i="40"/>
  <c r="X52" i="40"/>
  <c r="Y52" i="40"/>
  <c r="N49" i="40"/>
  <c r="N50" i="40"/>
  <c r="N51" i="40"/>
  <c r="N52" i="40"/>
  <c r="D7" i="31"/>
  <c r="I147" i="31"/>
  <c r="H146" i="31"/>
  <c r="I158" i="32"/>
  <c r="I157" i="32"/>
  <c r="I156" i="32"/>
  <c r="I155" i="32"/>
  <c r="I154" i="32"/>
  <c r="I153" i="32"/>
  <c r="I152" i="32"/>
  <c r="I151" i="32"/>
  <c r="I150" i="32"/>
  <c r="I149" i="32"/>
  <c r="I148" i="32"/>
  <c r="I147" i="32"/>
  <c r="D148" i="32"/>
  <c r="D149" i="32"/>
  <c r="D150" i="32"/>
  <c r="D151" i="32"/>
  <c r="D152" i="32"/>
  <c r="D153" i="32"/>
  <c r="D154" i="32"/>
  <c r="D155" i="32"/>
  <c r="D156" i="32"/>
  <c r="D157" i="32"/>
  <c r="D158" i="32"/>
  <c r="D147" i="32"/>
  <c r="I144" i="32"/>
  <c r="I143" i="32"/>
  <c r="I142" i="32"/>
  <c r="I141" i="32"/>
  <c r="I140" i="32"/>
  <c r="I139" i="32"/>
  <c r="I138" i="32"/>
  <c r="I137" i="32"/>
  <c r="I136" i="32"/>
  <c r="I135" i="32"/>
  <c r="I134" i="32"/>
  <c r="I133" i="32"/>
  <c r="D144" i="32"/>
  <c r="D143" i="32"/>
  <c r="D142" i="32"/>
  <c r="D141" i="32"/>
  <c r="D140" i="32"/>
  <c r="D139" i="32"/>
  <c r="D138" i="32"/>
  <c r="D137" i="32"/>
  <c r="D136" i="32"/>
  <c r="D135" i="32"/>
  <c r="D134" i="32"/>
  <c r="D133" i="32"/>
  <c r="D130" i="32"/>
  <c r="D129" i="32"/>
  <c r="D128" i="32"/>
  <c r="D127" i="32"/>
  <c r="D126" i="32"/>
  <c r="D125" i="32"/>
  <c r="D124" i="32"/>
  <c r="D123" i="32"/>
  <c r="D122" i="32"/>
  <c r="D121" i="32"/>
  <c r="D120" i="32"/>
  <c r="D119" i="32"/>
  <c r="I130" i="32"/>
  <c r="I129" i="32"/>
  <c r="I128" i="32"/>
  <c r="I127" i="32"/>
  <c r="I126" i="32"/>
  <c r="I125" i="32"/>
  <c r="I124" i="32"/>
  <c r="I123" i="32"/>
  <c r="I122" i="32"/>
  <c r="I121" i="32"/>
  <c r="I120" i="32"/>
  <c r="I119" i="32"/>
  <c r="I116" i="32"/>
  <c r="I115" i="32"/>
  <c r="I114" i="32"/>
  <c r="I113" i="32"/>
  <c r="I112" i="32"/>
  <c r="I111" i="32"/>
  <c r="I110" i="32"/>
  <c r="I109" i="32"/>
  <c r="I108" i="32"/>
  <c r="I107" i="32"/>
  <c r="I106" i="32"/>
  <c r="I105" i="32"/>
  <c r="D116" i="32"/>
  <c r="D115" i="32"/>
  <c r="D114" i="32"/>
  <c r="D113" i="32"/>
  <c r="D112" i="32"/>
  <c r="D111" i="32"/>
  <c r="D110" i="32"/>
  <c r="D109" i="32"/>
  <c r="D108" i="32"/>
  <c r="D107" i="32"/>
  <c r="D106" i="32"/>
  <c r="D105" i="32"/>
  <c r="I102" i="32"/>
  <c r="I101" i="32"/>
  <c r="I100" i="32"/>
  <c r="I99" i="32"/>
  <c r="I98" i="32"/>
  <c r="I97" i="32"/>
  <c r="I96" i="32"/>
  <c r="I95" i="32"/>
  <c r="I94" i="32"/>
  <c r="I93" i="32"/>
  <c r="I92" i="32"/>
  <c r="I91" i="32"/>
  <c r="D102" i="32"/>
  <c r="D101" i="32"/>
  <c r="D100" i="32"/>
  <c r="D99" i="32"/>
  <c r="D98" i="32"/>
  <c r="D97" i="32"/>
  <c r="D96" i="32"/>
  <c r="D95" i="32"/>
  <c r="D94" i="32"/>
  <c r="D93" i="32"/>
  <c r="D92" i="32"/>
  <c r="D91" i="32"/>
  <c r="I88" i="32"/>
  <c r="I87" i="32"/>
  <c r="I86" i="32"/>
  <c r="I85" i="32"/>
  <c r="I84" i="32"/>
  <c r="I83" i="32"/>
  <c r="I82" i="32"/>
  <c r="I81" i="32"/>
  <c r="I80" i="32"/>
  <c r="I79" i="32"/>
  <c r="I78" i="32"/>
  <c r="I77" i="32"/>
  <c r="D88" i="32"/>
  <c r="D87" i="32"/>
  <c r="D86" i="32"/>
  <c r="D85" i="32"/>
  <c r="D84" i="32"/>
  <c r="D83" i="32"/>
  <c r="D82" i="32"/>
  <c r="D81" i="32"/>
  <c r="D80" i="32"/>
  <c r="D79" i="32"/>
  <c r="D78" i="32"/>
  <c r="D77" i="32"/>
  <c r="I74" i="32"/>
  <c r="I73" i="32"/>
  <c r="I72" i="32"/>
  <c r="I71" i="32"/>
  <c r="I70" i="32"/>
  <c r="I69" i="32"/>
  <c r="I68" i="32"/>
  <c r="I67" i="32"/>
  <c r="I66" i="32"/>
  <c r="I65" i="32"/>
  <c r="I64" i="32"/>
  <c r="I63" i="32"/>
  <c r="D74" i="32"/>
  <c r="D73" i="32"/>
  <c r="D72" i="32"/>
  <c r="D71" i="32"/>
  <c r="D70" i="32"/>
  <c r="D69" i="32"/>
  <c r="D68" i="32"/>
  <c r="D67" i="32"/>
  <c r="D66" i="32"/>
  <c r="D65" i="32"/>
  <c r="D64" i="32"/>
  <c r="D63" i="32"/>
  <c r="I60" i="32"/>
  <c r="I59" i="32"/>
  <c r="I58" i="32"/>
  <c r="I57" i="32"/>
  <c r="I56" i="32"/>
  <c r="I55" i="32"/>
  <c r="I54" i="32"/>
  <c r="I53" i="32"/>
  <c r="I52" i="32"/>
  <c r="I51" i="32"/>
  <c r="I50" i="32"/>
  <c r="I49" i="32"/>
  <c r="D60" i="32"/>
  <c r="D59" i="32"/>
  <c r="D58" i="32"/>
  <c r="D57" i="32"/>
  <c r="D56" i="32"/>
  <c r="D55" i="32"/>
  <c r="D54" i="32"/>
  <c r="D53" i="32"/>
  <c r="D52" i="32"/>
  <c r="D51" i="32"/>
  <c r="D50" i="32"/>
  <c r="D49" i="32"/>
  <c r="I46" i="32"/>
  <c r="I45" i="32"/>
  <c r="I44" i="32"/>
  <c r="I43" i="32"/>
  <c r="I42" i="32"/>
  <c r="I41" i="32"/>
  <c r="I40" i="32"/>
  <c r="I39" i="32"/>
  <c r="I38" i="32"/>
  <c r="I37" i="32"/>
  <c r="I36" i="32"/>
  <c r="I35" i="32"/>
  <c r="D46" i="32"/>
  <c r="D45" i="32"/>
  <c r="D44" i="32"/>
  <c r="D43" i="32"/>
  <c r="D42" i="32"/>
  <c r="D41" i="32"/>
  <c r="D40" i="32"/>
  <c r="D39" i="32"/>
  <c r="D38" i="32"/>
  <c r="D37" i="32"/>
  <c r="D36" i="32"/>
  <c r="D35" i="32"/>
  <c r="I32" i="32"/>
  <c r="I31" i="32"/>
  <c r="I30" i="32"/>
  <c r="I29" i="32"/>
  <c r="I28" i="32"/>
  <c r="I27" i="32"/>
  <c r="I26" i="32"/>
  <c r="I25" i="32"/>
  <c r="I24" i="32"/>
  <c r="I23" i="32"/>
  <c r="I22" i="32"/>
  <c r="I21" i="32"/>
  <c r="D32" i="32"/>
  <c r="D31" i="32"/>
  <c r="D30" i="32"/>
  <c r="D29" i="32"/>
  <c r="D28" i="32"/>
  <c r="D27" i="32"/>
  <c r="D26" i="32"/>
  <c r="D25" i="32"/>
  <c r="D24" i="32"/>
  <c r="D23" i="32"/>
  <c r="D22" i="32"/>
  <c r="D21" i="32"/>
  <c r="I18" i="32"/>
  <c r="I17" i="32"/>
  <c r="I16" i="32"/>
  <c r="I15" i="32"/>
  <c r="I14" i="32"/>
  <c r="I13" i="32"/>
  <c r="I12" i="32"/>
  <c r="I11" i="32"/>
  <c r="I10" i="32"/>
  <c r="I9" i="32"/>
  <c r="I8" i="32"/>
  <c r="I7" i="32"/>
  <c r="D18" i="32"/>
  <c r="D17" i="32"/>
  <c r="D16" i="32"/>
  <c r="D15" i="32"/>
  <c r="D14" i="32"/>
  <c r="D13" i="32"/>
  <c r="D12" i="32"/>
  <c r="D11" i="32"/>
  <c r="D10" i="32"/>
  <c r="D9" i="32"/>
  <c r="D8" i="32"/>
  <c r="D7" i="32"/>
  <c r="O146" i="33"/>
  <c r="N158" i="35"/>
  <c r="N157" i="35"/>
  <c r="N156" i="35"/>
  <c r="N155" i="35"/>
  <c r="N154" i="35"/>
  <c r="N153" i="35"/>
  <c r="N152" i="35"/>
  <c r="N151" i="35"/>
  <c r="N150" i="35"/>
  <c r="N149" i="35"/>
  <c r="N148" i="35"/>
  <c r="N147" i="35"/>
  <c r="V147" i="35"/>
  <c r="V148" i="35"/>
  <c r="V149" i="35"/>
  <c r="I147" i="35"/>
  <c r="I158" i="35"/>
  <c r="I157" i="35"/>
  <c r="I156" i="35"/>
  <c r="I155" i="35"/>
  <c r="I154" i="35"/>
  <c r="I153" i="35"/>
  <c r="I152" i="35"/>
  <c r="I151" i="35"/>
  <c r="I150" i="35"/>
  <c r="I149" i="35"/>
  <c r="I148" i="35"/>
  <c r="N7" i="46" l="1"/>
  <c r="N10" i="46"/>
  <c r="N108" i="46"/>
  <c r="N105" i="46"/>
  <c r="N107" i="46"/>
  <c r="P9" i="46"/>
  <c r="P106" i="46"/>
  <c r="N106" i="46"/>
  <c r="P8" i="46"/>
  <c r="P64" i="45"/>
  <c r="P135" i="45"/>
  <c r="P36" i="45"/>
  <c r="N64" i="45"/>
  <c r="O135" i="45"/>
  <c r="P8" i="45"/>
  <c r="N135" i="45"/>
  <c r="O8" i="45"/>
  <c r="N36" i="45"/>
  <c r="N66" i="45"/>
  <c r="P38" i="45"/>
  <c r="P134" i="45"/>
  <c r="N38" i="45"/>
  <c r="P136" i="45"/>
  <c r="N134" i="45"/>
  <c r="N10" i="45"/>
  <c r="N9" i="45"/>
  <c r="N35" i="45"/>
  <c r="N65" i="45"/>
  <c r="U9" i="40"/>
  <c r="T9" i="40"/>
  <c r="U51" i="40"/>
  <c r="T147" i="40"/>
  <c r="U10" i="40"/>
  <c r="U7" i="40"/>
  <c r="S7" i="40" s="1"/>
  <c r="T149" i="40"/>
  <c r="T10" i="40"/>
  <c r="S10" i="40" s="1"/>
  <c r="T148" i="40"/>
  <c r="O108" i="46"/>
  <c r="O106" i="46"/>
  <c r="O107" i="46"/>
  <c r="O105" i="46"/>
  <c r="N9" i="46"/>
  <c r="P10" i="46"/>
  <c r="N8" i="46"/>
  <c r="O10" i="46"/>
  <c r="P7" i="46"/>
  <c r="O8" i="46"/>
  <c r="O9" i="46"/>
  <c r="O7" i="46"/>
  <c r="O136" i="45"/>
  <c r="O134" i="45"/>
  <c r="O133" i="45"/>
  <c r="P66" i="45"/>
  <c r="O64" i="45"/>
  <c r="O66" i="45"/>
  <c r="P63" i="45"/>
  <c r="N63" i="45"/>
  <c r="O65" i="45"/>
  <c r="O38" i="45"/>
  <c r="O37" i="45"/>
  <c r="O35" i="45"/>
  <c r="O10" i="45"/>
  <c r="O9" i="45"/>
  <c r="O7" i="45"/>
  <c r="S9" i="40"/>
  <c r="S8" i="40"/>
  <c r="T150" i="40"/>
  <c r="U149" i="40"/>
  <c r="U147" i="40"/>
  <c r="S147" i="40" s="1"/>
  <c r="U148" i="40"/>
  <c r="U150" i="40"/>
  <c r="S150" i="40" s="1"/>
  <c r="T119" i="40"/>
  <c r="U119" i="40"/>
  <c r="U122" i="40"/>
  <c r="U121" i="40"/>
  <c r="U120" i="40"/>
  <c r="S120" i="40" s="1"/>
  <c r="T122" i="40"/>
  <c r="T121" i="40"/>
  <c r="T65" i="40"/>
  <c r="U64" i="40"/>
  <c r="T64" i="40"/>
  <c r="S64" i="40" s="1"/>
  <c r="U66" i="40"/>
  <c r="U63" i="40"/>
  <c r="S63" i="40" s="1"/>
  <c r="U65" i="40"/>
  <c r="T66" i="40"/>
  <c r="S66" i="40" s="1"/>
  <c r="T51" i="40"/>
  <c r="S51" i="40" s="1"/>
  <c r="T50" i="40"/>
  <c r="U50" i="40"/>
  <c r="U52" i="40"/>
  <c r="U49" i="40"/>
  <c r="T52" i="40"/>
  <c r="T49" i="40"/>
  <c r="S49" i="40" s="1"/>
  <c r="S50" i="40"/>
  <c r="S52" i="40"/>
  <c r="V150" i="35"/>
  <c r="S119" i="40" l="1"/>
  <c r="S148" i="40"/>
  <c r="S149" i="40"/>
  <c r="S65" i="40"/>
  <c r="S121" i="40"/>
  <c r="S122" i="40"/>
  <c r="N147" i="33"/>
  <c r="Q146" i="40"/>
  <c r="D148" i="35"/>
  <c r="D149" i="35"/>
  <c r="D150" i="35"/>
  <c r="D151" i="35"/>
  <c r="D152" i="35"/>
  <c r="D153" i="35"/>
  <c r="D154" i="35"/>
  <c r="D155" i="35"/>
  <c r="D156" i="35"/>
  <c r="D157" i="35"/>
  <c r="D158" i="35"/>
  <c r="D147" i="35"/>
  <c r="N158" i="33"/>
  <c r="N157" i="33"/>
  <c r="N156" i="33"/>
  <c r="N155" i="33"/>
  <c r="N154" i="33"/>
  <c r="N153" i="33"/>
  <c r="N152" i="33"/>
  <c r="N151" i="33"/>
  <c r="N150" i="33"/>
  <c r="N149" i="33"/>
  <c r="N148" i="33"/>
  <c r="I158" i="33"/>
  <c r="I157" i="33"/>
  <c r="I156" i="33"/>
  <c r="I155" i="33"/>
  <c r="I154" i="33"/>
  <c r="I153" i="33"/>
  <c r="I152" i="33"/>
  <c r="I151" i="33"/>
  <c r="I150" i="33"/>
  <c r="I149" i="33"/>
  <c r="I148" i="33"/>
  <c r="I147" i="33"/>
  <c r="D148" i="33"/>
  <c r="D149" i="33"/>
  <c r="D150" i="33"/>
  <c r="D151" i="33"/>
  <c r="D152" i="33"/>
  <c r="D153" i="33"/>
  <c r="D154" i="33"/>
  <c r="D155" i="33"/>
  <c r="D156" i="33"/>
  <c r="D157" i="33"/>
  <c r="D158" i="33"/>
  <c r="D147" i="33"/>
  <c r="N144" i="33"/>
  <c r="N143" i="33"/>
  <c r="N142" i="33"/>
  <c r="N141" i="33"/>
  <c r="N140" i="33"/>
  <c r="N139" i="33"/>
  <c r="N138" i="33"/>
  <c r="N137" i="33"/>
  <c r="N136" i="33"/>
  <c r="N135" i="33"/>
  <c r="N134" i="33"/>
  <c r="N133" i="33"/>
  <c r="I144" i="33"/>
  <c r="I143" i="33"/>
  <c r="I142" i="33"/>
  <c r="I141" i="33"/>
  <c r="I140" i="33"/>
  <c r="I139" i="33"/>
  <c r="I138" i="33"/>
  <c r="I137" i="33"/>
  <c r="I136" i="33"/>
  <c r="I135" i="33"/>
  <c r="I134" i="33"/>
  <c r="I133" i="33"/>
  <c r="D144" i="33"/>
  <c r="D143" i="33"/>
  <c r="D142" i="33"/>
  <c r="D141" i="33"/>
  <c r="D140" i="33"/>
  <c r="D139" i="33"/>
  <c r="D138" i="33"/>
  <c r="D137" i="33"/>
  <c r="D136" i="33"/>
  <c r="D135" i="33"/>
  <c r="D134" i="33"/>
  <c r="D133" i="33"/>
  <c r="N130" i="33"/>
  <c r="N129" i="33"/>
  <c r="N128" i="33"/>
  <c r="N127" i="33"/>
  <c r="N126" i="33"/>
  <c r="N125" i="33"/>
  <c r="N124" i="33"/>
  <c r="N123" i="33"/>
  <c r="N122" i="33"/>
  <c r="N121" i="33"/>
  <c r="N120" i="33"/>
  <c r="N119" i="33"/>
  <c r="I130" i="33"/>
  <c r="I129" i="33"/>
  <c r="I128" i="33"/>
  <c r="I127" i="33"/>
  <c r="I126" i="33"/>
  <c r="I125" i="33"/>
  <c r="I124" i="33"/>
  <c r="I123" i="33"/>
  <c r="I122" i="33"/>
  <c r="I121" i="33"/>
  <c r="I120" i="33"/>
  <c r="I119" i="33"/>
  <c r="D130" i="33"/>
  <c r="D129" i="33"/>
  <c r="D128" i="33"/>
  <c r="D127" i="33"/>
  <c r="D126" i="33"/>
  <c r="D125" i="33"/>
  <c r="D124" i="33"/>
  <c r="D123" i="33"/>
  <c r="D122" i="33"/>
  <c r="D121" i="33"/>
  <c r="D120" i="33"/>
  <c r="D119" i="33"/>
  <c r="N116" i="33"/>
  <c r="N115" i="33"/>
  <c r="N114" i="33"/>
  <c r="N113" i="33"/>
  <c r="N112" i="33"/>
  <c r="N111" i="33"/>
  <c r="N110" i="33"/>
  <c r="N109" i="33"/>
  <c r="N108" i="33"/>
  <c r="N107" i="33"/>
  <c r="N106" i="33"/>
  <c r="N105" i="33"/>
  <c r="I116" i="33"/>
  <c r="I115" i="33"/>
  <c r="I114" i="33"/>
  <c r="I113" i="33"/>
  <c r="I112" i="33"/>
  <c r="I111" i="33"/>
  <c r="I110" i="33"/>
  <c r="I109" i="33"/>
  <c r="I108" i="33"/>
  <c r="I107" i="33"/>
  <c r="I106" i="33"/>
  <c r="I105" i="33"/>
  <c r="D116" i="33"/>
  <c r="D115" i="33"/>
  <c r="D114" i="33"/>
  <c r="D113" i="33"/>
  <c r="D112" i="33"/>
  <c r="D111" i="33"/>
  <c r="D110" i="33"/>
  <c r="D109" i="33"/>
  <c r="D108" i="33"/>
  <c r="D107" i="33"/>
  <c r="D106" i="33"/>
  <c r="D105" i="33"/>
  <c r="N102" i="33"/>
  <c r="N101" i="33"/>
  <c r="N100" i="33"/>
  <c r="N99" i="33"/>
  <c r="N98" i="33"/>
  <c r="N97" i="33"/>
  <c r="N96" i="33"/>
  <c r="N95" i="33"/>
  <c r="N94" i="33"/>
  <c r="N93" i="33"/>
  <c r="N92" i="33"/>
  <c r="N91" i="33"/>
  <c r="I102" i="33"/>
  <c r="I101" i="33"/>
  <c r="I100" i="33"/>
  <c r="I99" i="33"/>
  <c r="I98" i="33"/>
  <c r="I97" i="33"/>
  <c r="I96" i="33"/>
  <c r="I95" i="33"/>
  <c r="I94" i="33"/>
  <c r="I93" i="33"/>
  <c r="I92" i="33"/>
  <c r="I91" i="33"/>
  <c r="D102" i="33"/>
  <c r="D101" i="33"/>
  <c r="D100" i="33"/>
  <c r="D99" i="33"/>
  <c r="D98" i="33"/>
  <c r="D97" i="33"/>
  <c r="D96" i="33"/>
  <c r="D95" i="33"/>
  <c r="D94" i="33"/>
  <c r="D93" i="33"/>
  <c r="D92" i="33"/>
  <c r="D91" i="33"/>
  <c r="N88" i="33"/>
  <c r="N87" i="33"/>
  <c r="N86" i="33"/>
  <c r="N85" i="33"/>
  <c r="N84" i="33"/>
  <c r="N83" i="33"/>
  <c r="N82" i="33"/>
  <c r="N81" i="33"/>
  <c r="N80" i="33"/>
  <c r="N79" i="33"/>
  <c r="N78" i="33"/>
  <c r="N77" i="33"/>
  <c r="I88" i="33"/>
  <c r="I87" i="33"/>
  <c r="I86" i="33"/>
  <c r="I85" i="33"/>
  <c r="I84" i="33"/>
  <c r="I83" i="33"/>
  <c r="I82" i="33"/>
  <c r="I81" i="33"/>
  <c r="I80" i="33"/>
  <c r="I79" i="33"/>
  <c r="I78" i="33"/>
  <c r="I77" i="33"/>
  <c r="D88" i="33"/>
  <c r="D87" i="33"/>
  <c r="D86" i="33"/>
  <c r="D85" i="33"/>
  <c r="D84" i="33"/>
  <c r="D83" i="33"/>
  <c r="D82" i="33"/>
  <c r="D81" i="33"/>
  <c r="D80" i="33"/>
  <c r="D79" i="33"/>
  <c r="D78" i="33"/>
  <c r="D77" i="33"/>
  <c r="N74" i="33"/>
  <c r="N73" i="33"/>
  <c r="N72" i="33"/>
  <c r="N71" i="33"/>
  <c r="N70" i="33"/>
  <c r="N69" i="33"/>
  <c r="N68" i="33"/>
  <c r="N67" i="33"/>
  <c r="N66" i="33"/>
  <c r="N65" i="33"/>
  <c r="N64" i="33"/>
  <c r="N63" i="33"/>
  <c r="I74" i="33"/>
  <c r="I73" i="33"/>
  <c r="I72" i="33"/>
  <c r="I71" i="33"/>
  <c r="I70" i="33"/>
  <c r="I69" i="33"/>
  <c r="I68" i="33"/>
  <c r="I67" i="33"/>
  <c r="I66" i="33"/>
  <c r="I65" i="33"/>
  <c r="I64" i="33"/>
  <c r="I63" i="33"/>
  <c r="D74" i="33"/>
  <c r="D73" i="33"/>
  <c r="D72" i="33"/>
  <c r="D71" i="33"/>
  <c r="D70" i="33"/>
  <c r="D69" i="33"/>
  <c r="D68" i="33"/>
  <c r="D67" i="33"/>
  <c r="D66" i="33"/>
  <c r="D65" i="33"/>
  <c r="D64" i="33"/>
  <c r="D63" i="33"/>
  <c r="N60" i="33"/>
  <c r="N59" i="33"/>
  <c r="N58" i="33"/>
  <c r="N57" i="33"/>
  <c r="N56" i="33"/>
  <c r="N55" i="33"/>
  <c r="N54" i="33"/>
  <c r="N53" i="33"/>
  <c r="N52" i="33"/>
  <c r="N51" i="33"/>
  <c r="N50" i="33"/>
  <c r="N49" i="33"/>
  <c r="I60" i="33"/>
  <c r="I59" i="33"/>
  <c r="I58" i="33"/>
  <c r="I57" i="33"/>
  <c r="I56" i="33"/>
  <c r="I55" i="33"/>
  <c r="I54" i="33"/>
  <c r="I53" i="33"/>
  <c r="I52" i="33"/>
  <c r="I51" i="33"/>
  <c r="I50" i="33"/>
  <c r="I49" i="33"/>
  <c r="D60" i="33"/>
  <c r="D59" i="33"/>
  <c r="D58" i="33"/>
  <c r="D57" i="33"/>
  <c r="D56" i="33"/>
  <c r="D55" i="33"/>
  <c r="D54" i="33"/>
  <c r="D53" i="33"/>
  <c r="D52" i="33"/>
  <c r="D51" i="33"/>
  <c r="D50" i="33"/>
  <c r="D49" i="33"/>
  <c r="N46" i="33"/>
  <c r="N45" i="33"/>
  <c r="N44" i="33"/>
  <c r="N43" i="33"/>
  <c r="N42" i="33"/>
  <c r="N41" i="33"/>
  <c r="N40" i="33"/>
  <c r="N39" i="33"/>
  <c r="N38" i="33"/>
  <c r="N37" i="33"/>
  <c r="N36" i="33"/>
  <c r="N35" i="33"/>
  <c r="I46" i="33"/>
  <c r="I45" i="33"/>
  <c r="I44" i="33"/>
  <c r="I43" i="33"/>
  <c r="I42" i="33"/>
  <c r="I41" i="33"/>
  <c r="I40" i="33"/>
  <c r="I39" i="33"/>
  <c r="I38" i="33"/>
  <c r="I37" i="33"/>
  <c r="I36" i="33"/>
  <c r="I35" i="33"/>
  <c r="D46" i="33"/>
  <c r="D45" i="33"/>
  <c r="D44" i="33"/>
  <c r="D43" i="33"/>
  <c r="D42" i="33"/>
  <c r="D41" i="33"/>
  <c r="D40" i="33"/>
  <c r="D39" i="33"/>
  <c r="D38" i="33"/>
  <c r="D37" i="33"/>
  <c r="D36" i="33"/>
  <c r="D35" i="33"/>
  <c r="N32" i="33"/>
  <c r="N31" i="33"/>
  <c r="N30" i="33"/>
  <c r="N29" i="33"/>
  <c r="N28" i="33"/>
  <c r="N27" i="33"/>
  <c r="N26" i="33"/>
  <c r="N25" i="33"/>
  <c r="N24" i="33"/>
  <c r="N23" i="33"/>
  <c r="N22" i="33"/>
  <c r="N21" i="33"/>
  <c r="I32" i="33"/>
  <c r="I31" i="33"/>
  <c r="I30" i="33"/>
  <c r="I29" i="33"/>
  <c r="I28" i="33"/>
  <c r="I27" i="33"/>
  <c r="I26" i="33"/>
  <c r="I25" i="33"/>
  <c r="I24" i="33"/>
  <c r="I23" i="33"/>
  <c r="I22" i="33"/>
  <c r="I21" i="33"/>
  <c r="D32" i="33"/>
  <c r="D31" i="33"/>
  <c r="D30" i="33"/>
  <c r="D29" i="33"/>
  <c r="D28" i="33"/>
  <c r="D27" i="33"/>
  <c r="D26" i="33"/>
  <c r="D25" i="33"/>
  <c r="D24" i="33"/>
  <c r="D23" i="33"/>
  <c r="D22" i="33"/>
  <c r="D21" i="33"/>
  <c r="I18" i="33"/>
  <c r="I17" i="33"/>
  <c r="I16" i="33"/>
  <c r="I15" i="33"/>
  <c r="I14" i="33"/>
  <c r="I13" i="33"/>
  <c r="I12" i="33"/>
  <c r="I11" i="33"/>
  <c r="I10" i="33"/>
  <c r="I9" i="33"/>
  <c r="I8" i="33"/>
  <c r="I7" i="33"/>
  <c r="N18" i="33"/>
  <c r="N17" i="33"/>
  <c r="N16" i="33"/>
  <c r="N15" i="33"/>
  <c r="N14" i="33"/>
  <c r="N13" i="33"/>
  <c r="N12" i="33"/>
  <c r="N11" i="33"/>
  <c r="N10" i="33"/>
  <c r="N9" i="33"/>
  <c r="N8" i="33"/>
  <c r="N7" i="33"/>
  <c r="D18" i="33"/>
  <c r="D17" i="33"/>
  <c r="D16" i="33"/>
  <c r="D15" i="33"/>
  <c r="D14" i="33"/>
  <c r="D13" i="33"/>
  <c r="D12" i="33"/>
  <c r="D11" i="33"/>
  <c r="D10" i="33"/>
  <c r="D9" i="33"/>
  <c r="D8" i="33"/>
  <c r="D7" i="33"/>
  <c r="E6" i="33"/>
  <c r="D6" i="33" s="1"/>
  <c r="F6" i="33"/>
  <c r="G6" i="33"/>
  <c r="H6" i="33"/>
  <c r="J6" i="33"/>
  <c r="K6" i="33"/>
  <c r="L6" i="33"/>
  <c r="X6" i="33" s="1"/>
  <c r="M6" i="33"/>
  <c r="O6" i="33"/>
  <c r="P6" i="33"/>
  <c r="Q6" i="33"/>
  <c r="R6" i="33"/>
  <c r="V7" i="33"/>
  <c r="W7" i="33"/>
  <c r="U7" i="33" s="1"/>
  <c r="X7" i="33"/>
  <c r="Y7" i="33"/>
  <c r="V8" i="33"/>
  <c r="W8" i="33"/>
  <c r="X8" i="33"/>
  <c r="Y8" i="33"/>
  <c r="V9" i="33"/>
  <c r="T9" i="33" s="1"/>
  <c r="U9" i="33"/>
  <c r="W9" i="33"/>
  <c r="X9" i="33"/>
  <c r="Y9" i="33"/>
  <c r="V10" i="33"/>
  <c r="W10" i="33"/>
  <c r="U10" i="33" s="1"/>
  <c r="X10" i="33"/>
  <c r="Y10" i="33"/>
  <c r="V11" i="33"/>
  <c r="W11" i="33"/>
  <c r="X11" i="33"/>
  <c r="Y11" i="33"/>
  <c r="U11" i="33" s="1"/>
  <c r="V12" i="33"/>
  <c r="T12" i="33" s="1"/>
  <c r="W12" i="33"/>
  <c r="U12" i="33" s="1"/>
  <c r="X12" i="33"/>
  <c r="Y12" i="33"/>
  <c r="V13" i="33"/>
  <c r="T13" i="33" s="1"/>
  <c r="W13" i="33"/>
  <c r="U13" i="33" s="1"/>
  <c r="X13" i="33"/>
  <c r="Y13" i="33"/>
  <c r="V14" i="33"/>
  <c r="T14" i="33" s="1"/>
  <c r="W14" i="33"/>
  <c r="X14" i="33"/>
  <c r="Y14" i="33"/>
  <c r="V15" i="33"/>
  <c r="W15" i="33"/>
  <c r="U15" i="33" s="1"/>
  <c r="X15" i="33"/>
  <c r="Y15" i="33"/>
  <c r="V16" i="33"/>
  <c r="W16" i="33"/>
  <c r="X16" i="33"/>
  <c r="T16" i="33" s="1"/>
  <c r="Y16" i="33"/>
  <c r="V17" i="33"/>
  <c r="T17" i="33" s="1"/>
  <c r="U17" i="33"/>
  <c r="W17" i="33"/>
  <c r="X17" i="33"/>
  <c r="Y17" i="33"/>
  <c r="V18" i="33"/>
  <c r="T18" i="33" s="1"/>
  <c r="W18" i="33"/>
  <c r="U18" i="33" s="1"/>
  <c r="X18" i="33"/>
  <c r="Y18" i="33"/>
  <c r="E20" i="33"/>
  <c r="F20" i="33"/>
  <c r="W20" i="33" s="1"/>
  <c r="G20" i="33"/>
  <c r="H20" i="33"/>
  <c r="J20" i="33"/>
  <c r="I20" i="33" s="1"/>
  <c r="K20" i="33"/>
  <c r="L20" i="33"/>
  <c r="M20" i="33"/>
  <c r="O20" i="33"/>
  <c r="P20" i="33"/>
  <c r="Q20" i="33"/>
  <c r="R20" i="33"/>
  <c r="V21" i="33"/>
  <c r="T21" i="33" s="1"/>
  <c r="W21" i="33"/>
  <c r="X21" i="33"/>
  <c r="Y21" i="33"/>
  <c r="V22" i="33"/>
  <c r="W22" i="33"/>
  <c r="U22" i="33" s="1"/>
  <c r="X22" i="33"/>
  <c r="Y22" i="33"/>
  <c r="V23" i="33"/>
  <c r="W23" i="33"/>
  <c r="X23" i="33"/>
  <c r="T23" i="33" s="1"/>
  <c r="Y23" i="33"/>
  <c r="V24" i="33"/>
  <c r="T24" i="33" s="1"/>
  <c r="U24" i="33"/>
  <c r="W24" i="33"/>
  <c r="X24" i="33"/>
  <c r="Y24" i="33"/>
  <c r="V25" i="33"/>
  <c r="T25" i="33" s="1"/>
  <c r="W25" i="33"/>
  <c r="U25" i="33" s="1"/>
  <c r="X25" i="33"/>
  <c r="Y25" i="33"/>
  <c r="V26" i="33"/>
  <c r="W26" i="33"/>
  <c r="X26" i="33"/>
  <c r="T26" i="33" s="1"/>
  <c r="Y26" i="33"/>
  <c r="T27" i="33"/>
  <c r="S27" i="33" s="1"/>
  <c r="V27" i="33"/>
  <c r="W27" i="33"/>
  <c r="X27" i="33"/>
  <c r="Y27" i="33"/>
  <c r="U27" i="33" s="1"/>
  <c r="V28" i="33"/>
  <c r="T28" i="33" s="1"/>
  <c r="W28" i="33"/>
  <c r="X28" i="33"/>
  <c r="Y28" i="33"/>
  <c r="U28" i="33" s="1"/>
  <c r="V29" i="33"/>
  <c r="T29" i="33" s="1"/>
  <c r="W29" i="33"/>
  <c r="U29" i="33" s="1"/>
  <c r="X29" i="33"/>
  <c r="Y29" i="33"/>
  <c r="V30" i="33"/>
  <c r="W30" i="33"/>
  <c r="U30" i="33" s="1"/>
  <c r="X30" i="33"/>
  <c r="Y30" i="33"/>
  <c r="V31" i="33"/>
  <c r="W31" i="33"/>
  <c r="X31" i="33"/>
  <c r="Y31" i="33"/>
  <c r="V32" i="33"/>
  <c r="T32" i="33" s="1"/>
  <c r="S32" i="33" s="1"/>
  <c r="W32" i="33"/>
  <c r="U32" i="33" s="1"/>
  <c r="X32" i="33"/>
  <c r="Y32" i="33"/>
  <c r="E34" i="33"/>
  <c r="F34" i="33"/>
  <c r="G34" i="33"/>
  <c r="H34" i="33"/>
  <c r="J34" i="33"/>
  <c r="K34" i="33"/>
  <c r="L34" i="33"/>
  <c r="M34" i="33"/>
  <c r="O34" i="33"/>
  <c r="N34" i="33" s="1"/>
  <c r="P34" i="33"/>
  <c r="Q34" i="33"/>
  <c r="R34" i="33"/>
  <c r="V35" i="33"/>
  <c r="T35" i="33" s="1"/>
  <c r="U35" i="33"/>
  <c r="W35" i="33"/>
  <c r="X35" i="33"/>
  <c r="Y35" i="33"/>
  <c r="V36" i="33"/>
  <c r="T36" i="33" s="1"/>
  <c r="W36" i="33"/>
  <c r="U36" i="33" s="1"/>
  <c r="X36" i="33"/>
  <c r="Y36" i="33"/>
  <c r="V37" i="33"/>
  <c r="W37" i="33"/>
  <c r="U37" i="33" s="1"/>
  <c r="X37" i="33"/>
  <c r="Y37" i="33"/>
  <c r="V38" i="33"/>
  <c r="W38" i="33"/>
  <c r="X38" i="33"/>
  <c r="T38" i="33" s="1"/>
  <c r="Y38" i="33"/>
  <c r="V39" i="33"/>
  <c r="W39" i="33"/>
  <c r="X39" i="33"/>
  <c r="Y39" i="33"/>
  <c r="V40" i="33"/>
  <c r="T40" i="33" s="1"/>
  <c r="S40" i="33" s="1"/>
  <c r="U40" i="33"/>
  <c r="W40" i="33"/>
  <c r="X40" i="33"/>
  <c r="Y40" i="33"/>
  <c r="V41" i="33"/>
  <c r="W41" i="33"/>
  <c r="U41" i="33" s="1"/>
  <c r="X41" i="33"/>
  <c r="Y41" i="33"/>
  <c r="V42" i="33"/>
  <c r="T42" i="33" s="1"/>
  <c r="W42" i="33"/>
  <c r="U42" i="33" s="1"/>
  <c r="X42" i="33"/>
  <c r="Y42" i="33"/>
  <c r="V43" i="33"/>
  <c r="W43" i="33"/>
  <c r="U43" i="33" s="1"/>
  <c r="X43" i="33"/>
  <c r="Y43" i="33"/>
  <c r="V44" i="33"/>
  <c r="W44" i="33"/>
  <c r="U44" i="33" s="1"/>
  <c r="X44" i="33"/>
  <c r="Y44" i="33"/>
  <c r="V45" i="33"/>
  <c r="T45" i="33" s="1"/>
  <c r="W45" i="33"/>
  <c r="U45" i="33" s="1"/>
  <c r="X45" i="33"/>
  <c r="Y45" i="33"/>
  <c r="V46" i="33"/>
  <c r="W46" i="33"/>
  <c r="U46" i="33" s="1"/>
  <c r="X46" i="33"/>
  <c r="Y46" i="33"/>
  <c r="E48" i="33"/>
  <c r="F48" i="33"/>
  <c r="G48" i="33"/>
  <c r="H48" i="33"/>
  <c r="J48" i="33"/>
  <c r="K48" i="33"/>
  <c r="L48" i="33"/>
  <c r="M48" i="33"/>
  <c r="O48" i="33"/>
  <c r="P48" i="33"/>
  <c r="Q48" i="33"/>
  <c r="R48" i="33"/>
  <c r="V49" i="33"/>
  <c r="W49" i="33"/>
  <c r="X49" i="33"/>
  <c r="Y49" i="33"/>
  <c r="U49" i="33" s="1"/>
  <c r="V50" i="33"/>
  <c r="T50" i="33" s="1"/>
  <c r="W50" i="33"/>
  <c r="X50" i="33"/>
  <c r="Y50" i="33"/>
  <c r="V51" i="33"/>
  <c r="W51" i="33"/>
  <c r="U51" i="33" s="1"/>
  <c r="X51" i="33"/>
  <c r="Y51" i="33"/>
  <c r="V52" i="33"/>
  <c r="T52" i="33" s="1"/>
  <c r="W52" i="33"/>
  <c r="X52" i="33"/>
  <c r="Y52" i="33"/>
  <c r="V53" i="33"/>
  <c r="W53" i="33"/>
  <c r="U53" i="33" s="1"/>
  <c r="X53" i="33"/>
  <c r="Y53" i="33"/>
  <c r="V54" i="33"/>
  <c r="W54" i="33"/>
  <c r="U54" i="33" s="1"/>
  <c r="X54" i="33"/>
  <c r="Y54" i="33"/>
  <c r="V55" i="33"/>
  <c r="W55" i="33"/>
  <c r="X55" i="33"/>
  <c r="Y55" i="33"/>
  <c r="V56" i="33"/>
  <c r="W56" i="33"/>
  <c r="X56" i="33"/>
  <c r="Y56" i="33"/>
  <c r="V57" i="33"/>
  <c r="T57" i="33" s="1"/>
  <c r="W57" i="33"/>
  <c r="U57" i="33" s="1"/>
  <c r="X57" i="33"/>
  <c r="Y57" i="33"/>
  <c r="V58" i="33"/>
  <c r="T58" i="33" s="1"/>
  <c r="W58" i="33"/>
  <c r="U58" i="33" s="1"/>
  <c r="X58" i="33"/>
  <c r="Y58" i="33"/>
  <c r="V59" i="33"/>
  <c r="W59" i="33"/>
  <c r="U59" i="33" s="1"/>
  <c r="X59" i="33"/>
  <c r="Y59" i="33"/>
  <c r="V60" i="33"/>
  <c r="W60" i="33"/>
  <c r="X60" i="33"/>
  <c r="T60" i="33" s="1"/>
  <c r="Y60" i="33"/>
  <c r="E62" i="33"/>
  <c r="D62" i="33" s="1"/>
  <c r="F62" i="33"/>
  <c r="G62" i="33"/>
  <c r="H62" i="33"/>
  <c r="Y62" i="33" s="1"/>
  <c r="J62" i="33"/>
  <c r="K62" i="33"/>
  <c r="L62" i="33"/>
  <c r="M62" i="33"/>
  <c r="O62" i="33"/>
  <c r="P62" i="33"/>
  <c r="Q62" i="33"/>
  <c r="R62" i="33"/>
  <c r="V63" i="33"/>
  <c r="W63" i="33"/>
  <c r="X63" i="33"/>
  <c r="Y63" i="33"/>
  <c r="V64" i="33"/>
  <c r="T64" i="33" s="1"/>
  <c r="W64" i="33"/>
  <c r="U64" i="33" s="1"/>
  <c r="X64" i="33"/>
  <c r="Y64" i="33"/>
  <c r="V65" i="33"/>
  <c r="W65" i="33"/>
  <c r="X65" i="33"/>
  <c r="Y65" i="33"/>
  <c r="V66" i="33"/>
  <c r="W66" i="33"/>
  <c r="X66" i="33"/>
  <c r="Y66" i="33"/>
  <c r="V67" i="33"/>
  <c r="W67" i="33"/>
  <c r="U67" i="33" s="1"/>
  <c r="X67" i="33"/>
  <c r="Y67" i="33"/>
  <c r="V68" i="33"/>
  <c r="W68" i="33"/>
  <c r="X68" i="33"/>
  <c r="Y68" i="33"/>
  <c r="U68" i="33" s="1"/>
  <c r="V69" i="33"/>
  <c r="W69" i="33"/>
  <c r="X69" i="33"/>
  <c r="T69" i="33" s="1"/>
  <c r="Y69" i="33"/>
  <c r="V70" i="33"/>
  <c r="T70" i="33" s="1"/>
  <c r="W70" i="33"/>
  <c r="U70" i="33" s="1"/>
  <c r="X70" i="33"/>
  <c r="Y70" i="33"/>
  <c r="V71" i="33"/>
  <c r="W71" i="33"/>
  <c r="U71" i="33" s="1"/>
  <c r="X71" i="33"/>
  <c r="Y71" i="33"/>
  <c r="V72" i="33"/>
  <c r="W72" i="33"/>
  <c r="X72" i="33"/>
  <c r="Y72" i="33"/>
  <c r="U72" i="33" s="1"/>
  <c r="V73" i="33"/>
  <c r="W73" i="33"/>
  <c r="U73" i="33" s="1"/>
  <c r="X73" i="33"/>
  <c r="Y73" i="33"/>
  <c r="V74" i="33"/>
  <c r="W74" i="33"/>
  <c r="U74" i="33" s="1"/>
  <c r="X74" i="33"/>
  <c r="Y74" i="33"/>
  <c r="E76" i="33"/>
  <c r="F76" i="33"/>
  <c r="G76" i="33"/>
  <c r="H76" i="33"/>
  <c r="J76" i="33"/>
  <c r="I76" i="33" s="1"/>
  <c r="K76" i="33"/>
  <c r="L76" i="33"/>
  <c r="M76" i="33"/>
  <c r="O76" i="33"/>
  <c r="P76" i="33"/>
  <c r="Q76" i="33"/>
  <c r="R76" i="33"/>
  <c r="V77" i="33"/>
  <c r="T77" i="33" s="1"/>
  <c r="W77" i="33"/>
  <c r="X77" i="33"/>
  <c r="Y77" i="33"/>
  <c r="V78" i="33"/>
  <c r="T78" i="33" s="1"/>
  <c r="W78" i="33"/>
  <c r="X78" i="33"/>
  <c r="Y78" i="33"/>
  <c r="V79" i="33"/>
  <c r="T79" i="33" s="1"/>
  <c r="W79" i="33"/>
  <c r="U79" i="33" s="1"/>
  <c r="X79" i="33"/>
  <c r="Y79" i="33"/>
  <c r="V80" i="33"/>
  <c r="W80" i="33"/>
  <c r="X80" i="33"/>
  <c r="Y80" i="33"/>
  <c r="V81" i="33"/>
  <c r="T81" i="33" s="1"/>
  <c r="W81" i="33"/>
  <c r="X81" i="33"/>
  <c r="Y81" i="33"/>
  <c r="V82" i="33"/>
  <c r="W82" i="33"/>
  <c r="U82" i="33" s="1"/>
  <c r="X82" i="33"/>
  <c r="Y82" i="33"/>
  <c r="V83" i="33"/>
  <c r="W83" i="33"/>
  <c r="X83" i="33"/>
  <c r="Y83" i="33"/>
  <c r="U83" i="33" s="1"/>
  <c r="V84" i="33"/>
  <c r="T84" i="33" s="1"/>
  <c r="W84" i="33"/>
  <c r="X84" i="33"/>
  <c r="Y84" i="33"/>
  <c r="V85" i="33"/>
  <c r="T85" i="33" s="1"/>
  <c r="W85" i="33"/>
  <c r="U85" i="33" s="1"/>
  <c r="X85" i="33"/>
  <c r="Y85" i="33"/>
  <c r="V86" i="33"/>
  <c r="W86" i="33"/>
  <c r="X86" i="33"/>
  <c r="Y86" i="33"/>
  <c r="V87" i="33"/>
  <c r="T87" i="33" s="1"/>
  <c r="W87" i="33"/>
  <c r="X87" i="33"/>
  <c r="Y87" i="33"/>
  <c r="V88" i="33"/>
  <c r="W88" i="33"/>
  <c r="U88" i="33" s="1"/>
  <c r="X88" i="33"/>
  <c r="Y88" i="33"/>
  <c r="E90" i="33"/>
  <c r="V90" i="33" s="1"/>
  <c r="F90" i="33"/>
  <c r="G90" i="33"/>
  <c r="H90" i="33"/>
  <c r="J90" i="33"/>
  <c r="K90" i="33"/>
  <c r="L90" i="33"/>
  <c r="M90" i="33"/>
  <c r="O90" i="33"/>
  <c r="P90" i="33"/>
  <c r="Q90" i="33"/>
  <c r="R90" i="33"/>
  <c r="V91" i="33"/>
  <c r="W91" i="33"/>
  <c r="X91" i="33"/>
  <c r="Y91" i="33"/>
  <c r="V92" i="33"/>
  <c r="T92" i="33" s="1"/>
  <c r="W92" i="33"/>
  <c r="X92" i="33"/>
  <c r="Y92" i="33"/>
  <c r="V93" i="33"/>
  <c r="T93" i="33" s="1"/>
  <c r="W93" i="33"/>
  <c r="U93" i="33" s="1"/>
  <c r="X93" i="33"/>
  <c r="Y93" i="33"/>
  <c r="V94" i="33"/>
  <c r="W94" i="33"/>
  <c r="X94" i="33"/>
  <c r="Y94" i="33"/>
  <c r="V95" i="33"/>
  <c r="W95" i="33"/>
  <c r="X95" i="33"/>
  <c r="Y95" i="33"/>
  <c r="V96" i="33"/>
  <c r="T96" i="33" s="1"/>
  <c r="W96" i="33"/>
  <c r="X96" i="33"/>
  <c r="Y96" i="33"/>
  <c r="V97" i="33"/>
  <c r="W97" i="33"/>
  <c r="X97" i="33"/>
  <c r="Y97" i="33"/>
  <c r="V98" i="33"/>
  <c r="T98" i="33" s="1"/>
  <c r="W98" i="33"/>
  <c r="X98" i="33"/>
  <c r="Y98" i="33"/>
  <c r="V99" i="33"/>
  <c r="T99" i="33" s="1"/>
  <c r="W99" i="33"/>
  <c r="U99" i="33" s="1"/>
  <c r="X99" i="33"/>
  <c r="Y99" i="33"/>
  <c r="V100" i="33"/>
  <c r="W100" i="33"/>
  <c r="X100" i="33"/>
  <c r="Y100" i="33"/>
  <c r="V101" i="33"/>
  <c r="W101" i="33"/>
  <c r="X101" i="33"/>
  <c r="Y101" i="33"/>
  <c r="V102" i="33"/>
  <c r="T102" i="33" s="1"/>
  <c r="W102" i="33"/>
  <c r="X102" i="33"/>
  <c r="Y102" i="33"/>
  <c r="E104" i="33"/>
  <c r="F104" i="33"/>
  <c r="G104" i="33"/>
  <c r="H104" i="33"/>
  <c r="J104" i="33"/>
  <c r="K104" i="33"/>
  <c r="L104" i="33"/>
  <c r="M104" i="33"/>
  <c r="O104" i="33"/>
  <c r="P104" i="33"/>
  <c r="Q104" i="33"/>
  <c r="R104" i="33"/>
  <c r="V105" i="33"/>
  <c r="W105" i="33"/>
  <c r="X105" i="33"/>
  <c r="T105" i="33" s="1"/>
  <c r="Y105" i="33"/>
  <c r="U105" i="33" s="1"/>
  <c r="V106" i="33"/>
  <c r="T106" i="33" s="1"/>
  <c r="W106" i="33"/>
  <c r="X106" i="33"/>
  <c r="Y106" i="33"/>
  <c r="V107" i="33"/>
  <c r="T107" i="33" s="1"/>
  <c r="W107" i="33"/>
  <c r="X107" i="33"/>
  <c r="Y107" i="33"/>
  <c r="V108" i="33"/>
  <c r="W108" i="33"/>
  <c r="U108" i="33" s="1"/>
  <c r="X108" i="33"/>
  <c r="Y108" i="33"/>
  <c r="V109" i="33"/>
  <c r="W109" i="33"/>
  <c r="X109" i="33"/>
  <c r="T109" i="33" s="1"/>
  <c r="Y109" i="33"/>
  <c r="U109" i="33" s="1"/>
  <c r="V110" i="33"/>
  <c r="T110" i="33" s="1"/>
  <c r="W110" i="33"/>
  <c r="X110" i="33"/>
  <c r="Y110" i="33"/>
  <c r="V111" i="33"/>
  <c r="T111" i="33" s="1"/>
  <c r="S111" i="33" s="1"/>
  <c r="W111" i="33"/>
  <c r="U111" i="33" s="1"/>
  <c r="X111" i="33"/>
  <c r="Y111" i="33"/>
  <c r="V112" i="33"/>
  <c r="W112" i="33"/>
  <c r="X112" i="33"/>
  <c r="Y112" i="33"/>
  <c r="V113" i="33"/>
  <c r="W113" i="33"/>
  <c r="X113" i="33"/>
  <c r="T113" i="33" s="1"/>
  <c r="Y113" i="33"/>
  <c r="U113" i="33" s="1"/>
  <c r="V114" i="33"/>
  <c r="T114" i="33" s="1"/>
  <c r="W114" i="33"/>
  <c r="U114" i="33" s="1"/>
  <c r="X114" i="33"/>
  <c r="Y114" i="33"/>
  <c r="V115" i="33"/>
  <c r="T115" i="33" s="1"/>
  <c r="W115" i="33"/>
  <c r="U115" i="33" s="1"/>
  <c r="X115" i="33"/>
  <c r="Y115" i="33"/>
  <c r="V116" i="33"/>
  <c r="W116" i="33"/>
  <c r="X116" i="33"/>
  <c r="Y116" i="33"/>
  <c r="E118" i="33"/>
  <c r="F118" i="33"/>
  <c r="G118" i="33"/>
  <c r="H118" i="33"/>
  <c r="J118" i="33"/>
  <c r="K118" i="33"/>
  <c r="L118" i="33"/>
  <c r="M118" i="33"/>
  <c r="O118" i="33"/>
  <c r="P118" i="33"/>
  <c r="Q118" i="33"/>
  <c r="R118" i="33"/>
  <c r="V119" i="33"/>
  <c r="T119" i="33" s="1"/>
  <c r="W119" i="33"/>
  <c r="U119" i="33" s="1"/>
  <c r="X119" i="33"/>
  <c r="Y119" i="33"/>
  <c r="V120" i="33"/>
  <c r="W120" i="33"/>
  <c r="U120" i="33" s="1"/>
  <c r="X120" i="33"/>
  <c r="Y120" i="33"/>
  <c r="V121" i="33"/>
  <c r="W121" i="33"/>
  <c r="X121" i="33"/>
  <c r="T121" i="33" s="1"/>
  <c r="Y121" i="33"/>
  <c r="V122" i="33"/>
  <c r="T122" i="33" s="1"/>
  <c r="W122" i="33"/>
  <c r="X122" i="33"/>
  <c r="Y122" i="33"/>
  <c r="V123" i="33"/>
  <c r="W123" i="33"/>
  <c r="U123" i="33" s="1"/>
  <c r="X123" i="33"/>
  <c r="Y123" i="33"/>
  <c r="V124" i="33"/>
  <c r="W124" i="33"/>
  <c r="X124" i="33"/>
  <c r="Y124" i="33"/>
  <c r="V125" i="33"/>
  <c r="T125" i="33" s="1"/>
  <c r="S125" i="33" s="1"/>
  <c r="W125" i="33"/>
  <c r="U125" i="33" s="1"/>
  <c r="X125" i="33"/>
  <c r="Y125" i="33"/>
  <c r="V126" i="33"/>
  <c r="W126" i="33"/>
  <c r="U126" i="33" s="1"/>
  <c r="X126" i="33"/>
  <c r="Y126" i="33"/>
  <c r="V127" i="33"/>
  <c r="W127" i="33"/>
  <c r="X127" i="33"/>
  <c r="T127" i="33" s="1"/>
  <c r="Y127" i="33"/>
  <c r="V128" i="33"/>
  <c r="T128" i="33" s="1"/>
  <c r="W128" i="33"/>
  <c r="X128" i="33"/>
  <c r="Y128" i="33"/>
  <c r="V129" i="33"/>
  <c r="W129" i="33"/>
  <c r="U129" i="33" s="1"/>
  <c r="X129" i="33"/>
  <c r="Y129" i="33"/>
  <c r="V130" i="33"/>
  <c r="W130" i="33"/>
  <c r="X130" i="33"/>
  <c r="Y130" i="33"/>
  <c r="E132" i="33"/>
  <c r="D132" i="33" s="1"/>
  <c r="F132" i="33"/>
  <c r="G132" i="33"/>
  <c r="H132" i="33"/>
  <c r="J132" i="33"/>
  <c r="K132" i="33"/>
  <c r="L132" i="33"/>
  <c r="M132" i="33"/>
  <c r="O132" i="33"/>
  <c r="N132" i="33" s="1"/>
  <c r="P132" i="33"/>
  <c r="Q132" i="33"/>
  <c r="R132" i="33"/>
  <c r="V133" i="33"/>
  <c r="T133" i="33" s="1"/>
  <c r="W133" i="33"/>
  <c r="U133" i="33" s="1"/>
  <c r="X133" i="33"/>
  <c r="Y133" i="33"/>
  <c r="V134" i="33"/>
  <c r="W134" i="33"/>
  <c r="U134" i="33" s="1"/>
  <c r="X134" i="33"/>
  <c r="T134" i="33" s="1"/>
  <c r="S134" i="33" s="1"/>
  <c r="Y134" i="33"/>
  <c r="V135" i="33"/>
  <c r="W135" i="33"/>
  <c r="X135" i="33"/>
  <c r="Y135" i="33"/>
  <c r="U135" i="33" s="1"/>
  <c r="V136" i="33"/>
  <c r="W136" i="33"/>
  <c r="U136" i="33" s="1"/>
  <c r="X136" i="33"/>
  <c r="Y136" i="33"/>
  <c r="V137" i="33"/>
  <c r="W137" i="33"/>
  <c r="X137" i="33"/>
  <c r="T137" i="33" s="1"/>
  <c r="Y137" i="33"/>
  <c r="V138" i="33"/>
  <c r="T138" i="33" s="1"/>
  <c r="W138" i="33"/>
  <c r="U138" i="33" s="1"/>
  <c r="X138" i="33"/>
  <c r="Y138" i="33"/>
  <c r="V139" i="33"/>
  <c r="W139" i="33"/>
  <c r="U139" i="33" s="1"/>
  <c r="X139" i="33"/>
  <c r="Y139" i="33"/>
  <c r="V140" i="33"/>
  <c r="T140" i="33" s="1"/>
  <c r="W140" i="33"/>
  <c r="X140" i="33"/>
  <c r="Y140" i="33"/>
  <c r="V141" i="33"/>
  <c r="T141" i="33" s="1"/>
  <c r="W141" i="33"/>
  <c r="X141" i="33"/>
  <c r="Y141" i="33"/>
  <c r="U141" i="33" s="1"/>
  <c r="V142" i="33"/>
  <c r="W142" i="33"/>
  <c r="U142" i="33" s="1"/>
  <c r="X142" i="33"/>
  <c r="Y142" i="33"/>
  <c r="V143" i="33"/>
  <c r="W143" i="33"/>
  <c r="X143" i="33"/>
  <c r="Y143" i="33"/>
  <c r="V144" i="33"/>
  <c r="T144" i="33" s="1"/>
  <c r="W144" i="33"/>
  <c r="X144" i="33"/>
  <c r="Y144" i="33"/>
  <c r="E146" i="33"/>
  <c r="F146" i="33"/>
  <c r="G146" i="33"/>
  <c r="H146" i="33"/>
  <c r="J146" i="33"/>
  <c r="K146" i="33"/>
  <c r="L146" i="33"/>
  <c r="M146" i="33"/>
  <c r="P146" i="33"/>
  <c r="Q146" i="33"/>
  <c r="R146" i="33"/>
  <c r="V147" i="33"/>
  <c r="W147" i="33"/>
  <c r="X147" i="33"/>
  <c r="Y147" i="33"/>
  <c r="V148" i="33"/>
  <c r="W148" i="33"/>
  <c r="X148" i="33"/>
  <c r="Y148" i="33"/>
  <c r="V149" i="33"/>
  <c r="T149" i="33" s="1"/>
  <c r="W149" i="33"/>
  <c r="U149" i="33" s="1"/>
  <c r="X149" i="33"/>
  <c r="Y149" i="33"/>
  <c r="V150" i="33"/>
  <c r="W150" i="33"/>
  <c r="U150" i="33" s="1"/>
  <c r="X150" i="33"/>
  <c r="Y150" i="33"/>
  <c r="V151" i="33"/>
  <c r="W151" i="33"/>
  <c r="X151" i="33"/>
  <c r="Y151" i="33"/>
  <c r="V152" i="33"/>
  <c r="W152" i="33"/>
  <c r="U152" i="33" s="1"/>
  <c r="X152" i="33"/>
  <c r="Y152" i="33"/>
  <c r="V153" i="33"/>
  <c r="W153" i="33"/>
  <c r="X153" i="33"/>
  <c r="Y153" i="33"/>
  <c r="V154" i="33"/>
  <c r="W154" i="33"/>
  <c r="X154" i="33"/>
  <c r="Y154" i="33"/>
  <c r="V155" i="33"/>
  <c r="T155" i="33" s="1"/>
  <c r="W155" i="33"/>
  <c r="U155" i="33" s="1"/>
  <c r="X155" i="33"/>
  <c r="Y155" i="33"/>
  <c r="V156" i="33"/>
  <c r="W156" i="33"/>
  <c r="U156" i="33" s="1"/>
  <c r="X156" i="33"/>
  <c r="Y156" i="33"/>
  <c r="V157" i="33"/>
  <c r="W157" i="33"/>
  <c r="X157" i="33"/>
  <c r="Y157" i="33"/>
  <c r="T158" i="33"/>
  <c r="V158" i="33"/>
  <c r="W158" i="33"/>
  <c r="X158" i="33"/>
  <c r="Y158" i="33"/>
  <c r="N159" i="47"/>
  <c r="M159" i="47"/>
  <c r="L159" i="47"/>
  <c r="N158" i="47"/>
  <c r="M158" i="47"/>
  <c r="L158" i="47"/>
  <c r="N157" i="47"/>
  <c r="M157" i="47"/>
  <c r="L157" i="47"/>
  <c r="N156" i="47"/>
  <c r="M156" i="47"/>
  <c r="L156" i="47"/>
  <c r="N155" i="47"/>
  <c r="M155" i="47"/>
  <c r="L155" i="47"/>
  <c r="N154" i="47"/>
  <c r="M154" i="47"/>
  <c r="L154" i="47"/>
  <c r="N153" i="47"/>
  <c r="M153" i="47"/>
  <c r="L153" i="47"/>
  <c r="N152" i="47"/>
  <c r="M152" i="47"/>
  <c r="L152" i="47"/>
  <c r="N151" i="47"/>
  <c r="M151" i="47"/>
  <c r="L151" i="47"/>
  <c r="N150" i="47"/>
  <c r="M150" i="47"/>
  <c r="L150" i="47"/>
  <c r="N149" i="47"/>
  <c r="M149" i="47"/>
  <c r="L149" i="47"/>
  <c r="N148" i="47"/>
  <c r="M148" i="47"/>
  <c r="L148" i="47"/>
  <c r="N147" i="47"/>
  <c r="M147" i="47"/>
  <c r="L147" i="47"/>
  <c r="N145" i="47"/>
  <c r="M145" i="47"/>
  <c r="L145" i="47"/>
  <c r="N144" i="47"/>
  <c r="M144" i="47"/>
  <c r="L144" i="47"/>
  <c r="N143" i="47"/>
  <c r="M143" i="47"/>
  <c r="L143" i="47"/>
  <c r="N142" i="47"/>
  <c r="M142" i="47"/>
  <c r="L142" i="47"/>
  <c r="N141" i="47"/>
  <c r="M141" i="47"/>
  <c r="L141" i="47"/>
  <c r="N140" i="47"/>
  <c r="M140" i="47"/>
  <c r="L140" i="47"/>
  <c r="N139" i="47"/>
  <c r="M139" i="47"/>
  <c r="L139" i="47"/>
  <c r="N138" i="47"/>
  <c r="M138" i="47"/>
  <c r="L138" i="47"/>
  <c r="N137" i="47"/>
  <c r="M137" i="47"/>
  <c r="L137" i="47"/>
  <c r="N136" i="47"/>
  <c r="M136" i="47"/>
  <c r="L136" i="47"/>
  <c r="N135" i="47"/>
  <c r="M135" i="47"/>
  <c r="L135" i="47"/>
  <c r="N134" i="47"/>
  <c r="M134" i="47"/>
  <c r="L134" i="47"/>
  <c r="N133" i="47"/>
  <c r="M133" i="47"/>
  <c r="L133" i="47"/>
  <c r="N130" i="47"/>
  <c r="M130" i="47"/>
  <c r="L130" i="47"/>
  <c r="N129" i="47"/>
  <c r="M129" i="47"/>
  <c r="L129" i="47"/>
  <c r="N128" i="47"/>
  <c r="M128" i="47"/>
  <c r="L128" i="47"/>
  <c r="N127" i="47"/>
  <c r="M127" i="47"/>
  <c r="L127" i="47"/>
  <c r="N126" i="47"/>
  <c r="M126" i="47"/>
  <c r="L126" i="47"/>
  <c r="N125" i="47"/>
  <c r="M125" i="47"/>
  <c r="L125" i="47"/>
  <c r="N124" i="47"/>
  <c r="M124" i="47"/>
  <c r="L124" i="47"/>
  <c r="N123" i="47"/>
  <c r="M123" i="47"/>
  <c r="L123" i="47"/>
  <c r="N122" i="47"/>
  <c r="M122" i="47"/>
  <c r="L122" i="47"/>
  <c r="N121" i="47"/>
  <c r="M121" i="47"/>
  <c r="L121" i="47"/>
  <c r="N120" i="47"/>
  <c r="M120" i="47"/>
  <c r="L120" i="47"/>
  <c r="N119" i="47"/>
  <c r="M119" i="47"/>
  <c r="L119" i="47"/>
  <c r="N118" i="47"/>
  <c r="M118" i="47"/>
  <c r="L118" i="47"/>
  <c r="N116" i="47"/>
  <c r="M116" i="47"/>
  <c r="L116" i="47"/>
  <c r="N115" i="47"/>
  <c r="M115" i="47"/>
  <c r="L115" i="47"/>
  <c r="N114" i="47"/>
  <c r="M114" i="47"/>
  <c r="L114" i="47"/>
  <c r="N113" i="47"/>
  <c r="M113" i="47"/>
  <c r="L113" i="47"/>
  <c r="N112" i="47"/>
  <c r="M112" i="47"/>
  <c r="L112" i="47"/>
  <c r="N111" i="47"/>
  <c r="M111" i="47"/>
  <c r="L111" i="47"/>
  <c r="N110" i="47"/>
  <c r="M110" i="47"/>
  <c r="L110" i="47"/>
  <c r="N109" i="47"/>
  <c r="M109" i="47"/>
  <c r="L109" i="47"/>
  <c r="N108" i="47"/>
  <c r="M108" i="47"/>
  <c r="L108" i="47"/>
  <c r="N107" i="47"/>
  <c r="M107" i="47"/>
  <c r="L107" i="47"/>
  <c r="N106" i="47"/>
  <c r="M106" i="47"/>
  <c r="L106" i="47"/>
  <c r="N105" i="47"/>
  <c r="M105" i="47"/>
  <c r="L105" i="47"/>
  <c r="N104" i="47"/>
  <c r="M104" i="47"/>
  <c r="L104" i="47"/>
  <c r="N102" i="47"/>
  <c r="M102" i="47"/>
  <c r="L102" i="47"/>
  <c r="N101" i="47"/>
  <c r="M101" i="47"/>
  <c r="L101" i="47"/>
  <c r="N100" i="47"/>
  <c r="M100" i="47"/>
  <c r="L100" i="47"/>
  <c r="N99" i="47"/>
  <c r="M99" i="47"/>
  <c r="L99" i="47"/>
  <c r="N98" i="47"/>
  <c r="M98" i="47"/>
  <c r="L98" i="47"/>
  <c r="N97" i="47"/>
  <c r="M97" i="47"/>
  <c r="L97" i="47"/>
  <c r="N96" i="47"/>
  <c r="M96" i="47"/>
  <c r="L96" i="47"/>
  <c r="N95" i="47"/>
  <c r="M95" i="47"/>
  <c r="L95" i="47"/>
  <c r="N94" i="47"/>
  <c r="M94" i="47"/>
  <c r="L94" i="47"/>
  <c r="N93" i="47"/>
  <c r="M93" i="47"/>
  <c r="L93" i="47"/>
  <c r="N92" i="47"/>
  <c r="M92" i="47"/>
  <c r="L92" i="47"/>
  <c r="N91" i="47"/>
  <c r="M91" i="47"/>
  <c r="L91" i="47"/>
  <c r="N90" i="47"/>
  <c r="M90" i="47"/>
  <c r="L90" i="47"/>
  <c r="N87" i="47"/>
  <c r="M87" i="47"/>
  <c r="L87" i="47"/>
  <c r="N86" i="47"/>
  <c r="M86" i="47"/>
  <c r="L86" i="47"/>
  <c r="N85" i="47"/>
  <c r="M85" i="47"/>
  <c r="L85" i="47"/>
  <c r="N84" i="47"/>
  <c r="M84" i="47"/>
  <c r="L84" i="47"/>
  <c r="N83" i="47"/>
  <c r="M83" i="47"/>
  <c r="L83" i="47"/>
  <c r="N82" i="47"/>
  <c r="M82" i="47"/>
  <c r="L82" i="47"/>
  <c r="N81" i="47"/>
  <c r="M81" i="47"/>
  <c r="L81" i="47"/>
  <c r="N80" i="47"/>
  <c r="M80" i="47"/>
  <c r="L80" i="47"/>
  <c r="N79" i="47"/>
  <c r="M79" i="47"/>
  <c r="L79" i="47"/>
  <c r="N78" i="47"/>
  <c r="M78" i="47"/>
  <c r="L78" i="47"/>
  <c r="N77" i="47"/>
  <c r="M77" i="47"/>
  <c r="L77" i="47"/>
  <c r="N76" i="47"/>
  <c r="M76" i="47"/>
  <c r="L76" i="47"/>
  <c r="N75" i="47"/>
  <c r="M75" i="47"/>
  <c r="L75" i="47"/>
  <c r="N73" i="47"/>
  <c r="M73" i="47"/>
  <c r="L73" i="47"/>
  <c r="N72" i="47"/>
  <c r="M72" i="47"/>
  <c r="L72" i="47"/>
  <c r="N71" i="47"/>
  <c r="M71" i="47"/>
  <c r="L71" i="47"/>
  <c r="N70" i="47"/>
  <c r="M70" i="47"/>
  <c r="L70" i="47"/>
  <c r="N69" i="47"/>
  <c r="M69" i="47"/>
  <c r="L69" i="47"/>
  <c r="N68" i="47"/>
  <c r="M68" i="47"/>
  <c r="L68" i="47"/>
  <c r="N67" i="47"/>
  <c r="M67" i="47"/>
  <c r="L67" i="47"/>
  <c r="N66" i="47"/>
  <c r="M66" i="47"/>
  <c r="L66" i="47"/>
  <c r="N65" i="47"/>
  <c r="M65" i="47"/>
  <c r="L65" i="47"/>
  <c r="N64" i="47"/>
  <c r="M64" i="47"/>
  <c r="L64" i="47"/>
  <c r="N63" i="47"/>
  <c r="M63" i="47"/>
  <c r="L63" i="47"/>
  <c r="N62" i="47"/>
  <c r="M62" i="47"/>
  <c r="L62" i="47"/>
  <c r="N61" i="47"/>
  <c r="M61" i="47"/>
  <c r="L61" i="47"/>
  <c r="N59" i="47"/>
  <c r="M59" i="47"/>
  <c r="L59" i="47"/>
  <c r="N58" i="47"/>
  <c r="M58" i="47"/>
  <c r="L58" i="47"/>
  <c r="N57" i="47"/>
  <c r="M57" i="47"/>
  <c r="L57" i="47"/>
  <c r="N56" i="47"/>
  <c r="M56" i="47"/>
  <c r="L56" i="47"/>
  <c r="N55" i="47"/>
  <c r="M55" i="47"/>
  <c r="L55" i="47"/>
  <c r="N54" i="47"/>
  <c r="M54" i="47"/>
  <c r="L54" i="47"/>
  <c r="N53" i="47"/>
  <c r="M53" i="47"/>
  <c r="L53" i="47"/>
  <c r="N52" i="47"/>
  <c r="M52" i="47"/>
  <c r="L52" i="47"/>
  <c r="N51" i="47"/>
  <c r="M51" i="47"/>
  <c r="L51" i="47"/>
  <c r="N50" i="47"/>
  <c r="M50" i="47"/>
  <c r="L50" i="47"/>
  <c r="N49" i="47"/>
  <c r="M49" i="47"/>
  <c r="L49" i="47"/>
  <c r="N48" i="47"/>
  <c r="M48" i="47"/>
  <c r="L48" i="47"/>
  <c r="N47" i="47"/>
  <c r="M47" i="47"/>
  <c r="L47" i="47"/>
  <c r="N44" i="47"/>
  <c r="M44" i="47"/>
  <c r="L44" i="47"/>
  <c r="N43" i="47"/>
  <c r="M43" i="47"/>
  <c r="L43" i="47"/>
  <c r="N42" i="47"/>
  <c r="M42" i="47"/>
  <c r="L42" i="47"/>
  <c r="N41" i="47"/>
  <c r="M41" i="47"/>
  <c r="L41" i="47"/>
  <c r="N40" i="47"/>
  <c r="M40" i="47"/>
  <c r="L40" i="47"/>
  <c r="N39" i="47"/>
  <c r="M39" i="47"/>
  <c r="L39" i="47"/>
  <c r="N38" i="47"/>
  <c r="M38" i="47"/>
  <c r="L38" i="47"/>
  <c r="N37" i="47"/>
  <c r="M37" i="47"/>
  <c r="L37" i="47"/>
  <c r="N36" i="47"/>
  <c r="M36" i="47"/>
  <c r="L36" i="47"/>
  <c r="N35" i="47"/>
  <c r="M35" i="47"/>
  <c r="L35" i="47"/>
  <c r="N34" i="47"/>
  <c r="M34" i="47"/>
  <c r="L34" i="47"/>
  <c r="N33" i="47"/>
  <c r="M33" i="47"/>
  <c r="L33" i="47"/>
  <c r="N32" i="47"/>
  <c r="M32" i="47"/>
  <c r="L32" i="47"/>
  <c r="N30" i="47"/>
  <c r="M30" i="47"/>
  <c r="L30" i="47"/>
  <c r="N29" i="47"/>
  <c r="M29" i="47"/>
  <c r="L29" i="47"/>
  <c r="N28" i="47"/>
  <c r="M28" i="47"/>
  <c r="L28" i="47"/>
  <c r="N27" i="47"/>
  <c r="M27" i="47"/>
  <c r="L27" i="47"/>
  <c r="N26" i="47"/>
  <c r="M26" i="47"/>
  <c r="L26" i="47"/>
  <c r="N25" i="47"/>
  <c r="M25" i="47"/>
  <c r="L25" i="47"/>
  <c r="N24" i="47"/>
  <c r="M24" i="47"/>
  <c r="L24" i="47"/>
  <c r="N23" i="47"/>
  <c r="M23" i="47"/>
  <c r="L23" i="47"/>
  <c r="N22" i="47"/>
  <c r="M22" i="47"/>
  <c r="L22" i="47"/>
  <c r="N21" i="47"/>
  <c r="M21" i="47"/>
  <c r="L21" i="47"/>
  <c r="N20" i="47"/>
  <c r="M20" i="47"/>
  <c r="L20" i="47"/>
  <c r="N19" i="47"/>
  <c r="M19" i="47"/>
  <c r="L19" i="47"/>
  <c r="N18" i="47"/>
  <c r="M18" i="47"/>
  <c r="L18" i="47"/>
  <c r="N16" i="47"/>
  <c r="M16" i="47"/>
  <c r="L16" i="47"/>
  <c r="N15" i="47"/>
  <c r="M15" i="47"/>
  <c r="L15" i="47"/>
  <c r="N14" i="47"/>
  <c r="M14" i="47"/>
  <c r="L14" i="47"/>
  <c r="N13" i="47"/>
  <c r="M13" i="47"/>
  <c r="L13" i="47"/>
  <c r="N12" i="47"/>
  <c r="M12" i="47"/>
  <c r="L12" i="47"/>
  <c r="N11" i="47"/>
  <c r="M11" i="47"/>
  <c r="L11" i="47"/>
  <c r="N10" i="47"/>
  <c r="M10" i="47"/>
  <c r="L10" i="47"/>
  <c r="N9" i="47"/>
  <c r="M9" i="47"/>
  <c r="L9" i="47"/>
  <c r="N8" i="47"/>
  <c r="M8" i="47"/>
  <c r="L8" i="47"/>
  <c r="N7" i="47"/>
  <c r="M7" i="47"/>
  <c r="L7" i="47"/>
  <c r="N6" i="47"/>
  <c r="M6" i="47"/>
  <c r="L6" i="47"/>
  <c r="N5" i="47"/>
  <c r="M5" i="47"/>
  <c r="L5" i="47"/>
  <c r="N4" i="47"/>
  <c r="M4" i="47"/>
  <c r="L4" i="47"/>
  <c r="T158" i="46"/>
  <c r="S158" i="46"/>
  <c r="R158" i="46"/>
  <c r="Q158" i="46"/>
  <c r="I158" i="46"/>
  <c r="D158" i="46"/>
  <c r="T157" i="46"/>
  <c r="S157" i="46"/>
  <c r="R157" i="46"/>
  <c r="P157" i="46" s="1"/>
  <c r="Q157" i="46"/>
  <c r="O157" i="46" s="1"/>
  <c r="I157" i="46"/>
  <c r="D157" i="46"/>
  <c r="T156" i="46"/>
  <c r="S156" i="46"/>
  <c r="O156" i="46" s="1"/>
  <c r="R156" i="46"/>
  <c r="Q156" i="46"/>
  <c r="I156" i="46"/>
  <c r="D156" i="46"/>
  <c r="T155" i="46"/>
  <c r="S155" i="46"/>
  <c r="R155" i="46"/>
  <c r="Q155" i="46"/>
  <c r="I155" i="46"/>
  <c r="D155" i="46"/>
  <c r="T154" i="46"/>
  <c r="P154" i="46" s="1"/>
  <c r="S154" i="46"/>
  <c r="R154" i="46"/>
  <c r="Q154" i="46"/>
  <c r="I154" i="46"/>
  <c r="D154" i="46"/>
  <c r="T153" i="46"/>
  <c r="S153" i="46"/>
  <c r="R153" i="46"/>
  <c r="Q153" i="46"/>
  <c r="I153" i="46"/>
  <c r="D153" i="46"/>
  <c r="T152" i="46"/>
  <c r="S152" i="46"/>
  <c r="R152" i="46"/>
  <c r="Q152" i="46"/>
  <c r="I152" i="46"/>
  <c r="D152" i="46"/>
  <c r="T151" i="46"/>
  <c r="S151" i="46"/>
  <c r="R151" i="46"/>
  <c r="Q151" i="46"/>
  <c r="I151" i="46"/>
  <c r="D151" i="46"/>
  <c r="T150" i="46"/>
  <c r="S150" i="46"/>
  <c r="O150" i="46" s="1"/>
  <c r="R150" i="46"/>
  <c r="Q150" i="46"/>
  <c r="I150" i="46"/>
  <c r="D150" i="46"/>
  <c r="T149" i="46"/>
  <c r="S149" i="46"/>
  <c r="R149" i="46"/>
  <c r="Q149" i="46"/>
  <c r="I149" i="46"/>
  <c r="D149" i="46"/>
  <c r="T148" i="46"/>
  <c r="S148" i="46"/>
  <c r="R148" i="46"/>
  <c r="Q148" i="46"/>
  <c r="I148" i="46"/>
  <c r="D148" i="46"/>
  <c r="T147" i="46"/>
  <c r="S147" i="46"/>
  <c r="R147" i="46"/>
  <c r="Q147" i="46"/>
  <c r="I147" i="46"/>
  <c r="D147" i="46"/>
  <c r="M146" i="46"/>
  <c r="L146" i="46"/>
  <c r="K146" i="46"/>
  <c r="J146" i="46"/>
  <c r="H146" i="46"/>
  <c r="G146" i="46"/>
  <c r="F146" i="46"/>
  <c r="E146" i="46"/>
  <c r="T144" i="46"/>
  <c r="S144" i="46"/>
  <c r="R144" i="46"/>
  <c r="Q144" i="46"/>
  <c r="I144" i="46"/>
  <c r="D144" i="46"/>
  <c r="T143" i="46"/>
  <c r="S143" i="46"/>
  <c r="R143" i="46"/>
  <c r="Q143" i="46"/>
  <c r="I143" i="46"/>
  <c r="D143" i="46"/>
  <c r="T142" i="46"/>
  <c r="S142" i="46"/>
  <c r="O142" i="46" s="1"/>
  <c r="R142" i="46"/>
  <c r="Q142" i="46"/>
  <c r="I142" i="46"/>
  <c r="D142" i="46"/>
  <c r="T141" i="46"/>
  <c r="S141" i="46"/>
  <c r="R141" i="46"/>
  <c r="Q141" i="46"/>
  <c r="I141" i="46"/>
  <c r="D141" i="46"/>
  <c r="T140" i="46"/>
  <c r="S140" i="46"/>
  <c r="R140" i="46"/>
  <c r="Q140" i="46"/>
  <c r="I140" i="46"/>
  <c r="D140" i="46"/>
  <c r="T139" i="46"/>
  <c r="S139" i="46"/>
  <c r="R139" i="46"/>
  <c r="Q139" i="46"/>
  <c r="I139" i="46"/>
  <c r="D139" i="46"/>
  <c r="T138" i="46"/>
  <c r="S138" i="46"/>
  <c r="R138" i="46"/>
  <c r="Q138" i="46"/>
  <c r="I138" i="46"/>
  <c r="D138" i="46"/>
  <c r="T137" i="46"/>
  <c r="S137" i="46"/>
  <c r="R137" i="46"/>
  <c r="Q137" i="46"/>
  <c r="I137" i="46"/>
  <c r="D137" i="46"/>
  <c r="T136" i="46"/>
  <c r="S136" i="46"/>
  <c r="R136" i="46"/>
  <c r="Q136" i="46"/>
  <c r="I136" i="46"/>
  <c r="D136" i="46"/>
  <c r="T135" i="46"/>
  <c r="S135" i="46"/>
  <c r="R135" i="46"/>
  <c r="Q135" i="46"/>
  <c r="I135" i="46"/>
  <c r="D135" i="46"/>
  <c r="T134" i="46"/>
  <c r="S134" i="46"/>
  <c r="R134" i="46"/>
  <c r="Q134" i="46"/>
  <c r="I134" i="46"/>
  <c r="D134" i="46"/>
  <c r="T133" i="46"/>
  <c r="S133" i="46"/>
  <c r="R133" i="46"/>
  <c r="Q133" i="46"/>
  <c r="I133" i="46"/>
  <c r="D133" i="46"/>
  <c r="M132" i="46"/>
  <c r="L132" i="46"/>
  <c r="K132" i="46"/>
  <c r="J132" i="46"/>
  <c r="H132" i="46"/>
  <c r="G132" i="46"/>
  <c r="F132" i="46"/>
  <c r="E132" i="46"/>
  <c r="T130" i="46"/>
  <c r="S130" i="46"/>
  <c r="R130" i="46"/>
  <c r="Q130" i="46"/>
  <c r="I130" i="46"/>
  <c r="D130" i="46"/>
  <c r="T129" i="46"/>
  <c r="S129" i="46"/>
  <c r="R129" i="46"/>
  <c r="Q129" i="46"/>
  <c r="I129" i="46"/>
  <c r="D129" i="46"/>
  <c r="T128" i="46"/>
  <c r="S128" i="46"/>
  <c r="R128" i="46"/>
  <c r="Q128" i="46"/>
  <c r="I128" i="46"/>
  <c r="D128" i="46"/>
  <c r="T127" i="46"/>
  <c r="S127" i="46"/>
  <c r="R127" i="46"/>
  <c r="Q127" i="46"/>
  <c r="I127" i="46"/>
  <c r="D127" i="46"/>
  <c r="T126" i="46"/>
  <c r="S126" i="46"/>
  <c r="R126" i="46"/>
  <c r="Q126" i="46"/>
  <c r="I126" i="46"/>
  <c r="D126" i="46"/>
  <c r="T125" i="46"/>
  <c r="S125" i="46"/>
  <c r="R125" i="46"/>
  <c r="Q125" i="46"/>
  <c r="I125" i="46"/>
  <c r="D125" i="46"/>
  <c r="T124" i="46"/>
  <c r="S124" i="46"/>
  <c r="R124" i="46"/>
  <c r="Q124" i="46"/>
  <c r="I124" i="46"/>
  <c r="D124" i="46"/>
  <c r="T123" i="46"/>
  <c r="S123" i="46"/>
  <c r="R123" i="46"/>
  <c r="Q123" i="46"/>
  <c r="I123" i="46"/>
  <c r="D123" i="46"/>
  <c r="T122" i="46"/>
  <c r="S122" i="46"/>
  <c r="R122" i="46"/>
  <c r="Q122" i="46"/>
  <c r="O122" i="46" s="1"/>
  <c r="I122" i="46"/>
  <c r="D122" i="46"/>
  <c r="T121" i="46"/>
  <c r="S121" i="46"/>
  <c r="R121" i="46"/>
  <c r="P121" i="46" s="1"/>
  <c r="Q121" i="46"/>
  <c r="I121" i="46"/>
  <c r="D121" i="46"/>
  <c r="T120" i="46"/>
  <c r="S120" i="46"/>
  <c r="R120" i="46"/>
  <c r="Q120" i="46"/>
  <c r="I120" i="46"/>
  <c r="D120" i="46"/>
  <c r="T119" i="46"/>
  <c r="S119" i="46"/>
  <c r="R119" i="46"/>
  <c r="Q119" i="46"/>
  <c r="I119" i="46"/>
  <c r="D119" i="46"/>
  <c r="M118" i="46"/>
  <c r="L118" i="46"/>
  <c r="K118" i="46"/>
  <c r="J118" i="46"/>
  <c r="H118" i="46"/>
  <c r="G118" i="46"/>
  <c r="F118" i="46"/>
  <c r="E118" i="46"/>
  <c r="N117" i="46"/>
  <c r="T116" i="46"/>
  <c r="S116" i="46"/>
  <c r="R116" i="46"/>
  <c r="P116" i="46" s="1"/>
  <c r="Q116" i="46"/>
  <c r="I116" i="46"/>
  <c r="D116" i="46"/>
  <c r="T115" i="46"/>
  <c r="S115" i="46"/>
  <c r="R115" i="46"/>
  <c r="Q115" i="46"/>
  <c r="I115" i="46"/>
  <c r="D115" i="46"/>
  <c r="T114" i="46"/>
  <c r="S114" i="46"/>
  <c r="R114" i="46"/>
  <c r="Q114" i="46"/>
  <c r="I114" i="46"/>
  <c r="D114" i="46"/>
  <c r="T113" i="46"/>
  <c r="S113" i="46"/>
  <c r="R113" i="46"/>
  <c r="Q113" i="46"/>
  <c r="I113" i="46"/>
  <c r="D113" i="46"/>
  <c r="T112" i="46"/>
  <c r="S112" i="46"/>
  <c r="R112" i="46"/>
  <c r="Q112" i="46"/>
  <c r="I112" i="46"/>
  <c r="D112" i="46"/>
  <c r="T111" i="46"/>
  <c r="S111" i="46"/>
  <c r="R111" i="46"/>
  <c r="Q111" i="46"/>
  <c r="I111" i="46"/>
  <c r="D111" i="46"/>
  <c r="T110" i="46"/>
  <c r="S110" i="46"/>
  <c r="R110" i="46"/>
  <c r="Q110" i="46"/>
  <c r="N110" i="46" s="1"/>
  <c r="I110" i="46"/>
  <c r="D110" i="46"/>
  <c r="T109" i="46"/>
  <c r="S109" i="46"/>
  <c r="R109" i="46"/>
  <c r="P109" i="46" s="1"/>
  <c r="Q109" i="46"/>
  <c r="I109" i="46"/>
  <c r="D109" i="46"/>
  <c r="I108" i="46"/>
  <c r="D108" i="46"/>
  <c r="I107" i="46"/>
  <c r="D107" i="46"/>
  <c r="I106" i="46"/>
  <c r="D106" i="46"/>
  <c r="I105" i="46"/>
  <c r="D105" i="46"/>
  <c r="M104" i="46"/>
  <c r="L104" i="46"/>
  <c r="K104" i="46"/>
  <c r="J104" i="46"/>
  <c r="H104" i="46"/>
  <c r="G104" i="46"/>
  <c r="F104" i="46"/>
  <c r="E104" i="46"/>
  <c r="T102" i="46"/>
  <c r="S102" i="46"/>
  <c r="R102" i="46"/>
  <c r="Q102" i="46"/>
  <c r="I102" i="46"/>
  <c r="D102" i="46"/>
  <c r="T101" i="46"/>
  <c r="S101" i="46"/>
  <c r="R101" i="46"/>
  <c r="Q101" i="46"/>
  <c r="I101" i="46"/>
  <c r="D101" i="46"/>
  <c r="T100" i="46"/>
  <c r="S100" i="46"/>
  <c r="R100" i="46"/>
  <c r="Q100" i="46"/>
  <c r="I100" i="46"/>
  <c r="D100" i="46"/>
  <c r="T99" i="46"/>
  <c r="S99" i="46"/>
  <c r="R99" i="46"/>
  <c r="Q99" i="46"/>
  <c r="I99" i="46"/>
  <c r="D99" i="46"/>
  <c r="T98" i="46"/>
  <c r="S98" i="46"/>
  <c r="R98" i="46"/>
  <c r="Q98" i="46"/>
  <c r="I98" i="46"/>
  <c r="D98" i="46"/>
  <c r="T97" i="46"/>
  <c r="S97" i="46"/>
  <c r="R97" i="46"/>
  <c r="Q97" i="46"/>
  <c r="I97" i="46"/>
  <c r="D97" i="46"/>
  <c r="T96" i="46"/>
  <c r="S96" i="46"/>
  <c r="R96" i="46"/>
  <c r="Q96" i="46"/>
  <c r="I96" i="46"/>
  <c r="D96" i="46"/>
  <c r="T95" i="46"/>
  <c r="S95" i="46"/>
  <c r="R95" i="46"/>
  <c r="Q95" i="46"/>
  <c r="I95" i="46"/>
  <c r="D95" i="46"/>
  <c r="T94" i="46"/>
  <c r="S94" i="46"/>
  <c r="R94" i="46"/>
  <c r="Q94" i="46"/>
  <c r="I94" i="46"/>
  <c r="D94" i="46"/>
  <c r="T93" i="46"/>
  <c r="S93" i="46"/>
  <c r="R93" i="46"/>
  <c r="Q93" i="46"/>
  <c r="I93" i="46"/>
  <c r="D93" i="46"/>
  <c r="T92" i="46"/>
  <c r="S92" i="46"/>
  <c r="R92" i="46"/>
  <c r="Q92" i="46"/>
  <c r="I92" i="46"/>
  <c r="D92" i="46"/>
  <c r="T91" i="46"/>
  <c r="S91" i="46"/>
  <c r="R91" i="46"/>
  <c r="Q91" i="46"/>
  <c r="I91" i="46"/>
  <c r="D91" i="46"/>
  <c r="M90" i="46"/>
  <c r="L90" i="46"/>
  <c r="K90" i="46"/>
  <c r="J90" i="46"/>
  <c r="H90" i="46"/>
  <c r="G90" i="46"/>
  <c r="F90" i="46"/>
  <c r="E90" i="46"/>
  <c r="T88" i="46"/>
  <c r="S88" i="46"/>
  <c r="R88" i="46"/>
  <c r="P88" i="46" s="1"/>
  <c r="Q88" i="46"/>
  <c r="I88" i="46"/>
  <c r="D88" i="46"/>
  <c r="T87" i="46"/>
  <c r="S87" i="46"/>
  <c r="R87" i="46"/>
  <c r="Q87" i="46"/>
  <c r="I87" i="46"/>
  <c r="D87" i="46"/>
  <c r="T86" i="46"/>
  <c r="S86" i="46"/>
  <c r="R86" i="46"/>
  <c r="P86" i="46" s="1"/>
  <c r="Q86" i="46"/>
  <c r="I86" i="46"/>
  <c r="D86" i="46"/>
  <c r="T85" i="46"/>
  <c r="S85" i="46"/>
  <c r="R85" i="46"/>
  <c r="Q85" i="46"/>
  <c r="I85" i="46"/>
  <c r="D85" i="46"/>
  <c r="T84" i="46"/>
  <c r="S84" i="46"/>
  <c r="R84" i="46"/>
  <c r="P84" i="46" s="1"/>
  <c r="Q84" i="46"/>
  <c r="I84" i="46"/>
  <c r="D84" i="46"/>
  <c r="T83" i="46"/>
  <c r="S83" i="46"/>
  <c r="R83" i="46"/>
  <c r="Q83" i="46"/>
  <c r="I83" i="46"/>
  <c r="D83" i="46"/>
  <c r="T82" i="46"/>
  <c r="S82" i="46"/>
  <c r="R82" i="46"/>
  <c r="Q82" i="46"/>
  <c r="I82" i="46"/>
  <c r="D82" i="46"/>
  <c r="T81" i="46"/>
  <c r="S81" i="46"/>
  <c r="R81" i="46"/>
  <c r="Q81" i="46"/>
  <c r="I81" i="46"/>
  <c r="D81" i="46"/>
  <c r="T80" i="46"/>
  <c r="S80" i="46"/>
  <c r="R80" i="46"/>
  <c r="Q80" i="46"/>
  <c r="I80" i="46"/>
  <c r="D80" i="46"/>
  <c r="T79" i="46"/>
  <c r="S79" i="46"/>
  <c r="R79" i="46"/>
  <c r="Q79" i="46"/>
  <c r="O79" i="46" s="1"/>
  <c r="I79" i="46"/>
  <c r="D79" i="46"/>
  <c r="T78" i="46"/>
  <c r="S78" i="46"/>
  <c r="R78" i="46"/>
  <c r="Q78" i="46"/>
  <c r="I78" i="46"/>
  <c r="D78" i="46"/>
  <c r="T77" i="46"/>
  <c r="S77" i="46"/>
  <c r="R77" i="46"/>
  <c r="Q77" i="46"/>
  <c r="O77" i="46" s="1"/>
  <c r="I77" i="46"/>
  <c r="D77" i="46"/>
  <c r="M76" i="46"/>
  <c r="L76" i="46"/>
  <c r="K76" i="46"/>
  <c r="J76" i="46"/>
  <c r="H76" i="46"/>
  <c r="G76" i="46"/>
  <c r="F76" i="46"/>
  <c r="E76" i="46"/>
  <c r="T74" i="46"/>
  <c r="S74" i="46"/>
  <c r="R74" i="46"/>
  <c r="Q74" i="46"/>
  <c r="I74" i="46"/>
  <c r="D74" i="46"/>
  <c r="T73" i="46"/>
  <c r="S73" i="46"/>
  <c r="R73" i="46"/>
  <c r="P73" i="46" s="1"/>
  <c r="Q73" i="46"/>
  <c r="I73" i="46"/>
  <c r="D73" i="46"/>
  <c r="T72" i="46"/>
  <c r="S72" i="46"/>
  <c r="R72" i="46"/>
  <c r="Q72" i="46"/>
  <c r="I72" i="46"/>
  <c r="D72" i="46"/>
  <c r="T71" i="46"/>
  <c r="S71" i="46"/>
  <c r="R71" i="46"/>
  <c r="Q71" i="46"/>
  <c r="I71" i="46"/>
  <c r="D71" i="46"/>
  <c r="T70" i="46"/>
  <c r="S70" i="46"/>
  <c r="R70" i="46"/>
  <c r="Q70" i="46"/>
  <c r="I70" i="46"/>
  <c r="D70" i="46"/>
  <c r="T69" i="46"/>
  <c r="S69" i="46"/>
  <c r="R69" i="46"/>
  <c r="Q69" i="46"/>
  <c r="I69" i="46"/>
  <c r="D69" i="46"/>
  <c r="T68" i="46"/>
  <c r="S68" i="46"/>
  <c r="R68" i="46"/>
  <c r="Q68" i="46"/>
  <c r="I68" i="46"/>
  <c r="D68" i="46"/>
  <c r="T67" i="46"/>
  <c r="S67" i="46"/>
  <c r="R67" i="46"/>
  <c r="Q67" i="46"/>
  <c r="I67" i="46"/>
  <c r="D67" i="46"/>
  <c r="T66" i="46"/>
  <c r="S66" i="46"/>
  <c r="O66" i="46" s="1"/>
  <c r="R66" i="46"/>
  <c r="D66" i="46"/>
  <c r="T65" i="46"/>
  <c r="S65" i="46"/>
  <c r="O65" i="46" s="1"/>
  <c r="R65" i="46"/>
  <c r="D65" i="46"/>
  <c r="T64" i="46"/>
  <c r="S64" i="46"/>
  <c r="O64" i="46" s="1"/>
  <c r="R64" i="46"/>
  <c r="D64" i="46"/>
  <c r="T63" i="46"/>
  <c r="S63" i="46"/>
  <c r="R63" i="46"/>
  <c r="D63" i="46"/>
  <c r="M62" i="46"/>
  <c r="L62" i="46"/>
  <c r="K62" i="46"/>
  <c r="J62" i="46"/>
  <c r="H62" i="46"/>
  <c r="G62" i="46"/>
  <c r="F62" i="46"/>
  <c r="E62" i="46"/>
  <c r="T60" i="46"/>
  <c r="S60" i="46"/>
  <c r="R60" i="46"/>
  <c r="Q60" i="46"/>
  <c r="I60" i="46"/>
  <c r="D60" i="46"/>
  <c r="T59" i="46"/>
  <c r="S59" i="46"/>
  <c r="R59" i="46"/>
  <c r="Q59" i="46"/>
  <c r="I59" i="46"/>
  <c r="D59" i="46"/>
  <c r="T58" i="46"/>
  <c r="S58" i="46"/>
  <c r="R58" i="46"/>
  <c r="Q58" i="46"/>
  <c r="I58" i="46"/>
  <c r="D58" i="46"/>
  <c r="T57" i="46"/>
  <c r="S57" i="46"/>
  <c r="R57" i="46"/>
  <c r="Q57" i="46"/>
  <c r="I57" i="46"/>
  <c r="D57" i="46"/>
  <c r="T56" i="46"/>
  <c r="S56" i="46"/>
  <c r="R56" i="46"/>
  <c r="Q56" i="46"/>
  <c r="I56" i="46"/>
  <c r="D56" i="46"/>
  <c r="T55" i="46"/>
  <c r="S55" i="46"/>
  <c r="R55" i="46"/>
  <c r="Q55" i="46"/>
  <c r="I55" i="46"/>
  <c r="D55" i="46"/>
  <c r="T54" i="46"/>
  <c r="S54" i="46"/>
  <c r="R54" i="46"/>
  <c r="Q54" i="46"/>
  <c r="I54" i="46"/>
  <c r="D54" i="46"/>
  <c r="T53" i="46"/>
  <c r="S53" i="46"/>
  <c r="R53" i="46"/>
  <c r="Q53" i="46"/>
  <c r="I53" i="46"/>
  <c r="D53" i="46"/>
  <c r="T52" i="46"/>
  <c r="S52" i="46"/>
  <c r="O52" i="46" s="1"/>
  <c r="R52" i="46"/>
  <c r="D52" i="46"/>
  <c r="T51" i="46"/>
  <c r="S51" i="46"/>
  <c r="O51" i="46" s="1"/>
  <c r="R51" i="46"/>
  <c r="D51" i="46"/>
  <c r="T50" i="46"/>
  <c r="S50" i="46"/>
  <c r="O50" i="46" s="1"/>
  <c r="R50" i="46"/>
  <c r="D50" i="46"/>
  <c r="T49" i="46"/>
  <c r="S49" i="46"/>
  <c r="O49" i="46" s="1"/>
  <c r="R49" i="46"/>
  <c r="D49" i="46"/>
  <c r="M48" i="46"/>
  <c r="L48" i="46"/>
  <c r="K48" i="46"/>
  <c r="J48" i="46"/>
  <c r="H48" i="46"/>
  <c r="G48" i="46"/>
  <c r="F48" i="46"/>
  <c r="E48" i="46"/>
  <c r="T46" i="46"/>
  <c r="S46" i="46"/>
  <c r="R46" i="46"/>
  <c r="Q46" i="46"/>
  <c r="I46" i="46"/>
  <c r="D46" i="46"/>
  <c r="T45" i="46"/>
  <c r="S45" i="46"/>
  <c r="R45" i="46"/>
  <c r="P45" i="46" s="1"/>
  <c r="Q45" i="46"/>
  <c r="I45" i="46"/>
  <c r="D45" i="46"/>
  <c r="T44" i="46"/>
  <c r="S44" i="46"/>
  <c r="R44" i="46"/>
  <c r="Q44" i="46"/>
  <c r="I44" i="46"/>
  <c r="D44" i="46"/>
  <c r="T43" i="46"/>
  <c r="S43" i="46"/>
  <c r="R43" i="46"/>
  <c r="Q43" i="46"/>
  <c r="O43" i="46" s="1"/>
  <c r="I43" i="46"/>
  <c r="D43" i="46"/>
  <c r="T42" i="46"/>
  <c r="S42" i="46"/>
  <c r="R42" i="46"/>
  <c r="Q42" i="46"/>
  <c r="I42" i="46"/>
  <c r="D42" i="46"/>
  <c r="T41" i="46"/>
  <c r="S41" i="46"/>
  <c r="R41" i="46"/>
  <c r="Q41" i="46"/>
  <c r="I41" i="46"/>
  <c r="D41" i="46"/>
  <c r="T40" i="46"/>
  <c r="S40" i="46"/>
  <c r="R40" i="46"/>
  <c r="Q40" i="46"/>
  <c r="I40" i="46"/>
  <c r="D40" i="46"/>
  <c r="T39" i="46"/>
  <c r="S39" i="46"/>
  <c r="R39" i="46"/>
  <c r="Q39" i="46"/>
  <c r="I39" i="46"/>
  <c r="D39" i="46"/>
  <c r="T38" i="46"/>
  <c r="S38" i="46"/>
  <c r="R38" i="46"/>
  <c r="Q38" i="46"/>
  <c r="O38" i="46"/>
  <c r="I38" i="46"/>
  <c r="D38" i="46"/>
  <c r="T37" i="46"/>
  <c r="S37" i="46"/>
  <c r="R37" i="46"/>
  <c r="P37" i="46" s="1"/>
  <c r="Q37" i="46"/>
  <c r="I37" i="46"/>
  <c r="D37" i="46"/>
  <c r="T36" i="46"/>
  <c r="S36" i="46"/>
  <c r="R36" i="46"/>
  <c r="Q36" i="46"/>
  <c r="I36" i="46"/>
  <c r="D36" i="46"/>
  <c r="T35" i="46"/>
  <c r="S35" i="46"/>
  <c r="R35" i="46"/>
  <c r="P35" i="46" s="1"/>
  <c r="Q35" i="46"/>
  <c r="I35" i="46"/>
  <c r="D35" i="46"/>
  <c r="M34" i="46"/>
  <c r="L34" i="46"/>
  <c r="K34" i="46"/>
  <c r="J34" i="46"/>
  <c r="H34" i="46"/>
  <c r="G34" i="46"/>
  <c r="F34" i="46"/>
  <c r="E34" i="46"/>
  <c r="T32" i="46"/>
  <c r="S32" i="46"/>
  <c r="R32" i="46"/>
  <c r="Q32" i="46"/>
  <c r="O32" i="46" s="1"/>
  <c r="I32" i="46"/>
  <c r="D32" i="46"/>
  <c r="T31" i="46"/>
  <c r="S31" i="46"/>
  <c r="R31" i="46"/>
  <c r="Q31" i="46"/>
  <c r="I31" i="46"/>
  <c r="D31" i="46"/>
  <c r="T30" i="46"/>
  <c r="S30" i="46"/>
  <c r="R30" i="46"/>
  <c r="Q30" i="46"/>
  <c r="I30" i="46"/>
  <c r="D30" i="46"/>
  <c r="T29" i="46"/>
  <c r="S29" i="46"/>
  <c r="R29" i="46"/>
  <c r="Q29" i="46"/>
  <c r="I29" i="46"/>
  <c r="D29" i="46"/>
  <c r="T28" i="46"/>
  <c r="S28" i="46"/>
  <c r="R28" i="46"/>
  <c r="Q28" i="46"/>
  <c r="O28" i="46" s="1"/>
  <c r="I28" i="46"/>
  <c r="D28" i="46"/>
  <c r="T27" i="46"/>
  <c r="S27" i="46"/>
  <c r="R27" i="46"/>
  <c r="P27" i="46" s="1"/>
  <c r="Q27" i="46"/>
  <c r="I27" i="46"/>
  <c r="D27" i="46"/>
  <c r="T26" i="46"/>
  <c r="S26" i="46"/>
  <c r="R26" i="46"/>
  <c r="Q26" i="46"/>
  <c r="O26" i="46" s="1"/>
  <c r="I26" i="46"/>
  <c r="D26" i="46"/>
  <c r="T25" i="46"/>
  <c r="S25" i="46"/>
  <c r="R25" i="46"/>
  <c r="Q25" i="46"/>
  <c r="I25" i="46"/>
  <c r="D25" i="46"/>
  <c r="T24" i="46"/>
  <c r="S24" i="46"/>
  <c r="R24" i="46"/>
  <c r="Q24" i="46"/>
  <c r="I24" i="46"/>
  <c r="D24" i="46"/>
  <c r="T23" i="46"/>
  <c r="S23" i="46"/>
  <c r="R23" i="46"/>
  <c r="P23" i="46" s="1"/>
  <c r="Q23" i="46"/>
  <c r="I23" i="46"/>
  <c r="D23" i="46"/>
  <c r="T22" i="46"/>
  <c r="S22" i="46"/>
  <c r="R22" i="46"/>
  <c r="Q22" i="46"/>
  <c r="I22" i="46"/>
  <c r="D22" i="46"/>
  <c r="T21" i="46"/>
  <c r="S21" i="46"/>
  <c r="R21" i="46"/>
  <c r="P21" i="46" s="1"/>
  <c r="Q21" i="46"/>
  <c r="I21" i="46"/>
  <c r="D21" i="46"/>
  <c r="M20" i="46"/>
  <c r="L20" i="46"/>
  <c r="K20" i="46"/>
  <c r="J20" i="46"/>
  <c r="H20" i="46"/>
  <c r="G20" i="46"/>
  <c r="F20" i="46"/>
  <c r="E20" i="46"/>
  <c r="D20" i="46" s="1"/>
  <c r="T18" i="46"/>
  <c r="S18" i="46"/>
  <c r="R18" i="46"/>
  <c r="Q18" i="46"/>
  <c r="I18" i="46"/>
  <c r="D18" i="46"/>
  <c r="T17" i="46"/>
  <c r="S17" i="46"/>
  <c r="R17" i="46"/>
  <c r="Q17" i="46"/>
  <c r="I17" i="46"/>
  <c r="D17" i="46"/>
  <c r="T16" i="46"/>
  <c r="S16" i="46"/>
  <c r="R16" i="46"/>
  <c r="Q16" i="46"/>
  <c r="O16" i="46" s="1"/>
  <c r="I16" i="46"/>
  <c r="D16" i="46"/>
  <c r="T15" i="46"/>
  <c r="S15" i="46"/>
  <c r="R15" i="46"/>
  <c r="Q15" i="46"/>
  <c r="I15" i="46"/>
  <c r="D15" i="46"/>
  <c r="T14" i="46"/>
  <c r="S14" i="46"/>
  <c r="R14" i="46"/>
  <c r="Q14" i="46"/>
  <c r="I14" i="46"/>
  <c r="D14" i="46"/>
  <c r="T13" i="46"/>
  <c r="S13" i="46"/>
  <c r="R13" i="46"/>
  <c r="Q13" i="46"/>
  <c r="I13" i="46"/>
  <c r="D13" i="46"/>
  <c r="T12" i="46"/>
  <c r="S12" i="46"/>
  <c r="R12" i="46"/>
  <c r="Q12" i="46"/>
  <c r="I12" i="46"/>
  <c r="D12" i="46"/>
  <c r="T11" i="46"/>
  <c r="S11" i="46"/>
  <c r="R11" i="46"/>
  <c r="Q11" i="46"/>
  <c r="I11" i="46"/>
  <c r="D11" i="46"/>
  <c r="I10" i="46"/>
  <c r="D10" i="46"/>
  <c r="I9" i="46"/>
  <c r="D9" i="46"/>
  <c r="I8" i="46"/>
  <c r="D8" i="46"/>
  <c r="I7" i="46"/>
  <c r="D7" i="46"/>
  <c r="M6" i="46"/>
  <c r="L6" i="46"/>
  <c r="K6" i="46"/>
  <c r="J6" i="46"/>
  <c r="I6" i="46" s="1"/>
  <c r="H6" i="46"/>
  <c r="G6" i="46"/>
  <c r="F6" i="46"/>
  <c r="E6" i="46"/>
  <c r="T158" i="45"/>
  <c r="S158" i="45"/>
  <c r="R158" i="45"/>
  <c r="Q158" i="45"/>
  <c r="I158" i="45"/>
  <c r="D158" i="45"/>
  <c r="T157" i="45"/>
  <c r="S157" i="45"/>
  <c r="R157" i="45"/>
  <c r="Q157" i="45"/>
  <c r="I157" i="45"/>
  <c r="D157" i="45"/>
  <c r="T156" i="45"/>
  <c r="S156" i="45"/>
  <c r="R156" i="45"/>
  <c r="Q156" i="45"/>
  <c r="I156" i="45"/>
  <c r="D156" i="45"/>
  <c r="T155" i="45"/>
  <c r="S155" i="45"/>
  <c r="O155" i="45" s="1"/>
  <c r="R155" i="45"/>
  <c r="P155" i="45" s="1"/>
  <c r="Q155" i="45"/>
  <c r="I155" i="45"/>
  <c r="D155" i="45"/>
  <c r="T154" i="45"/>
  <c r="S154" i="45"/>
  <c r="R154" i="45"/>
  <c r="Q154" i="45"/>
  <c r="I154" i="45"/>
  <c r="D154" i="45"/>
  <c r="T153" i="45"/>
  <c r="S153" i="45"/>
  <c r="R153" i="45"/>
  <c r="Q153" i="45"/>
  <c r="I153" i="45"/>
  <c r="D153" i="45"/>
  <c r="T152" i="45"/>
  <c r="S152" i="45"/>
  <c r="R152" i="45"/>
  <c r="Q152" i="45"/>
  <c r="I152" i="45"/>
  <c r="D152" i="45"/>
  <c r="T151" i="45"/>
  <c r="S151" i="45"/>
  <c r="R151" i="45"/>
  <c r="Q151" i="45"/>
  <c r="I151" i="45"/>
  <c r="D151" i="45"/>
  <c r="T150" i="45"/>
  <c r="P150" i="45" s="1"/>
  <c r="S150" i="45"/>
  <c r="R150" i="45"/>
  <c r="Q150" i="45"/>
  <c r="I150" i="45"/>
  <c r="D150" i="45"/>
  <c r="T149" i="45"/>
  <c r="S149" i="45"/>
  <c r="R149" i="45"/>
  <c r="Q149" i="45"/>
  <c r="I149" i="45"/>
  <c r="D149" i="45"/>
  <c r="T148" i="45"/>
  <c r="S148" i="45"/>
  <c r="R148" i="45"/>
  <c r="Q148" i="45"/>
  <c r="I148" i="45"/>
  <c r="D148" i="45"/>
  <c r="T147" i="45"/>
  <c r="S147" i="45"/>
  <c r="O147" i="45" s="1"/>
  <c r="R147" i="45"/>
  <c r="Q147" i="45"/>
  <c r="I147" i="45"/>
  <c r="D147" i="45"/>
  <c r="M146" i="45"/>
  <c r="L146" i="45"/>
  <c r="K146" i="45"/>
  <c r="J146" i="45"/>
  <c r="H146" i="45"/>
  <c r="T146" i="45" s="1"/>
  <c r="G146" i="45"/>
  <c r="S146" i="45" s="1"/>
  <c r="F146" i="45"/>
  <c r="R146" i="45" s="1"/>
  <c r="E146" i="45"/>
  <c r="T144" i="45"/>
  <c r="P144" i="45" s="1"/>
  <c r="S144" i="45"/>
  <c r="R144" i="45"/>
  <c r="Q144" i="45"/>
  <c r="I144" i="45"/>
  <c r="D144" i="45"/>
  <c r="T143" i="45"/>
  <c r="S143" i="45"/>
  <c r="R143" i="45"/>
  <c r="Q143" i="45"/>
  <c r="I143" i="45"/>
  <c r="D143" i="45"/>
  <c r="T142" i="45"/>
  <c r="S142" i="45"/>
  <c r="R142" i="45"/>
  <c r="Q142" i="45"/>
  <c r="I142" i="45"/>
  <c r="D142" i="45"/>
  <c r="T141" i="45"/>
  <c r="S141" i="45"/>
  <c r="R141" i="45"/>
  <c r="Q141" i="45"/>
  <c r="I141" i="45"/>
  <c r="D141" i="45"/>
  <c r="T140" i="45"/>
  <c r="S140" i="45"/>
  <c r="R140" i="45"/>
  <c r="Q140" i="45"/>
  <c r="I140" i="45"/>
  <c r="D140" i="45"/>
  <c r="T139" i="45"/>
  <c r="S139" i="45"/>
  <c r="N139" i="45" s="1"/>
  <c r="R139" i="45"/>
  <c r="P139" i="45" s="1"/>
  <c r="Q139" i="45"/>
  <c r="I139" i="45"/>
  <c r="D139" i="45"/>
  <c r="T138" i="45"/>
  <c r="S138" i="45"/>
  <c r="R138" i="45"/>
  <c r="Q138" i="45"/>
  <c r="O138" i="45" s="1"/>
  <c r="I138" i="45"/>
  <c r="D138" i="45"/>
  <c r="T137" i="45"/>
  <c r="S137" i="45"/>
  <c r="R137" i="45"/>
  <c r="Q137" i="45"/>
  <c r="I137" i="45"/>
  <c r="D137" i="45"/>
  <c r="I136" i="45"/>
  <c r="D136" i="45"/>
  <c r="I135" i="45"/>
  <c r="D135" i="45"/>
  <c r="I134" i="45"/>
  <c r="D134" i="45"/>
  <c r="I133" i="45"/>
  <c r="D133" i="45"/>
  <c r="M132" i="45"/>
  <c r="L132" i="45"/>
  <c r="K132" i="45"/>
  <c r="J132" i="45"/>
  <c r="H132" i="45"/>
  <c r="G132" i="45"/>
  <c r="F132" i="45"/>
  <c r="E132" i="45"/>
  <c r="T130" i="45"/>
  <c r="S130" i="45"/>
  <c r="R130" i="45"/>
  <c r="P130" i="45" s="1"/>
  <c r="Q130" i="45"/>
  <c r="I130" i="45"/>
  <c r="D130" i="45"/>
  <c r="T129" i="45"/>
  <c r="S129" i="45"/>
  <c r="R129" i="45"/>
  <c r="Q129" i="45"/>
  <c r="I129" i="45"/>
  <c r="D129" i="45"/>
  <c r="T128" i="45"/>
  <c r="S128" i="45"/>
  <c r="R128" i="45"/>
  <c r="Q128" i="45"/>
  <c r="I128" i="45"/>
  <c r="D128" i="45"/>
  <c r="T127" i="45"/>
  <c r="S127" i="45"/>
  <c r="R127" i="45"/>
  <c r="Q127" i="45"/>
  <c r="I127" i="45"/>
  <c r="D127" i="45"/>
  <c r="T126" i="45"/>
  <c r="S126" i="45"/>
  <c r="R126" i="45"/>
  <c r="Q126" i="45"/>
  <c r="I126" i="45"/>
  <c r="D126" i="45"/>
  <c r="T125" i="45"/>
  <c r="S125" i="45"/>
  <c r="R125" i="45"/>
  <c r="Q125" i="45"/>
  <c r="I125" i="45"/>
  <c r="D125" i="45"/>
  <c r="T124" i="45"/>
  <c r="S124" i="45"/>
  <c r="R124" i="45"/>
  <c r="Q124" i="45"/>
  <c r="I124" i="45"/>
  <c r="D124" i="45"/>
  <c r="T123" i="45"/>
  <c r="S123" i="45"/>
  <c r="R123" i="45"/>
  <c r="Q123" i="45"/>
  <c r="I123" i="45"/>
  <c r="D123" i="45"/>
  <c r="T122" i="45"/>
  <c r="S122" i="45"/>
  <c r="R122" i="45"/>
  <c r="Q122" i="45"/>
  <c r="I122" i="45"/>
  <c r="D122" i="45"/>
  <c r="T121" i="45"/>
  <c r="S121" i="45"/>
  <c r="R121" i="45"/>
  <c r="Q121" i="45"/>
  <c r="I121" i="45"/>
  <c r="D121" i="45"/>
  <c r="T120" i="45"/>
  <c r="S120" i="45"/>
  <c r="R120" i="45"/>
  <c r="Q120" i="45"/>
  <c r="I120" i="45"/>
  <c r="D120" i="45"/>
  <c r="T119" i="45"/>
  <c r="S119" i="45"/>
  <c r="R119" i="45"/>
  <c r="Q119" i="45"/>
  <c r="I119" i="45"/>
  <c r="D119" i="45"/>
  <c r="M118" i="45"/>
  <c r="L118" i="45"/>
  <c r="K118" i="45"/>
  <c r="J118" i="45"/>
  <c r="H118" i="45"/>
  <c r="T118" i="45" s="1"/>
  <c r="G118" i="45"/>
  <c r="F118" i="45"/>
  <c r="E118" i="45"/>
  <c r="D118" i="45" s="1"/>
  <c r="T116" i="45"/>
  <c r="S116" i="45"/>
  <c r="R116" i="45"/>
  <c r="Q116" i="45"/>
  <c r="I116" i="45"/>
  <c r="D116" i="45"/>
  <c r="T115" i="45"/>
  <c r="S115" i="45"/>
  <c r="R115" i="45"/>
  <c r="P115" i="45" s="1"/>
  <c r="Q115" i="45"/>
  <c r="I115" i="45"/>
  <c r="D115" i="45"/>
  <c r="T114" i="45"/>
  <c r="S114" i="45"/>
  <c r="R114" i="45"/>
  <c r="Q114" i="45"/>
  <c r="I114" i="45"/>
  <c r="D114" i="45"/>
  <c r="T113" i="45"/>
  <c r="S113" i="45"/>
  <c r="R113" i="45"/>
  <c r="P113" i="45" s="1"/>
  <c r="Q113" i="45"/>
  <c r="I113" i="45"/>
  <c r="D113" i="45"/>
  <c r="T112" i="45"/>
  <c r="S112" i="45"/>
  <c r="R112" i="45"/>
  <c r="Q112" i="45"/>
  <c r="I112" i="45"/>
  <c r="D112" i="45"/>
  <c r="T111" i="45"/>
  <c r="S111" i="45"/>
  <c r="R111" i="45"/>
  <c r="P111" i="45" s="1"/>
  <c r="Q111" i="45"/>
  <c r="I111" i="45"/>
  <c r="D111" i="45"/>
  <c r="T110" i="45"/>
  <c r="S110" i="45"/>
  <c r="R110" i="45"/>
  <c r="Q110" i="45"/>
  <c r="I110" i="45"/>
  <c r="D110" i="45"/>
  <c r="T109" i="45"/>
  <c r="S109" i="45"/>
  <c r="R109" i="45"/>
  <c r="Q109" i="45"/>
  <c r="I109" i="45"/>
  <c r="D109" i="45"/>
  <c r="T108" i="45"/>
  <c r="S108" i="45"/>
  <c r="R108" i="45"/>
  <c r="Q108" i="45"/>
  <c r="I108" i="45"/>
  <c r="D108" i="45"/>
  <c r="T107" i="45"/>
  <c r="S107" i="45"/>
  <c r="R107" i="45"/>
  <c r="P107" i="45" s="1"/>
  <c r="Q107" i="45"/>
  <c r="I107" i="45"/>
  <c r="D107" i="45"/>
  <c r="T106" i="45"/>
  <c r="S106" i="45"/>
  <c r="R106" i="45"/>
  <c r="Q106" i="45"/>
  <c r="O106" i="45" s="1"/>
  <c r="I106" i="45"/>
  <c r="D106" i="45"/>
  <c r="T105" i="45"/>
  <c r="S105" i="45"/>
  <c r="R105" i="45"/>
  <c r="P105" i="45" s="1"/>
  <c r="Q105" i="45"/>
  <c r="I105" i="45"/>
  <c r="D105" i="45"/>
  <c r="M104" i="45"/>
  <c r="L104" i="45"/>
  <c r="K104" i="45"/>
  <c r="J104" i="45"/>
  <c r="H104" i="45"/>
  <c r="T104" i="45" s="1"/>
  <c r="G104" i="45"/>
  <c r="S104" i="45" s="1"/>
  <c r="F104" i="45"/>
  <c r="E104" i="45"/>
  <c r="T102" i="45"/>
  <c r="S102" i="45"/>
  <c r="R102" i="45"/>
  <c r="Q102" i="45"/>
  <c r="I102" i="45"/>
  <c r="D102" i="45"/>
  <c r="T101" i="45"/>
  <c r="S101" i="45"/>
  <c r="R101" i="45"/>
  <c r="P101" i="45" s="1"/>
  <c r="Q101" i="45"/>
  <c r="I101" i="45"/>
  <c r="D101" i="45"/>
  <c r="T100" i="45"/>
  <c r="S100" i="45"/>
  <c r="R100" i="45"/>
  <c r="Q100" i="45"/>
  <c r="I100" i="45"/>
  <c r="D100" i="45"/>
  <c r="T99" i="45"/>
  <c r="S99" i="45"/>
  <c r="R99" i="45"/>
  <c r="P99" i="45" s="1"/>
  <c r="Q99" i="45"/>
  <c r="I99" i="45"/>
  <c r="D99" i="45"/>
  <c r="T98" i="45"/>
  <c r="S98" i="45"/>
  <c r="R98" i="45"/>
  <c r="Q98" i="45"/>
  <c r="I98" i="45"/>
  <c r="D98" i="45"/>
  <c r="T97" i="45"/>
  <c r="S97" i="45"/>
  <c r="R97" i="45"/>
  <c r="Q97" i="45"/>
  <c r="I97" i="45"/>
  <c r="D97" i="45"/>
  <c r="T96" i="45"/>
  <c r="S96" i="45"/>
  <c r="R96" i="45"/>
  <c r="Q96" i="45"/>
  <c r="I96" i="45"/>
  <c r="D96" i="45"/>
  <c r="T95" i="45"/>
  <c r="S95" i="45"/>
  <c r="R95" i="45"/>
  <c r="P95" i="45" s="1"/>
  <c r="Q95" i="45"/>
  <c r="I95" i="45"/>
  <c r="D95" i="45"/>
  <c r="T94" i="45"/>
  <c r="S94" i="45"/>
  <c r="R94" i="45"/>
  <c r="P94" i="45" s="1"/>
  <c r="Q94" i="45"/>
  <c r="I94" i="45"/>
  <c r="D94" i="45"/>
  <c r="T93" i="45"/>
  <c r="S93" i="45"/>
  <c r="R93" i="45"/>
  <c r="Q93" i="45"/>
  <c r="I93" i="45"/>
  <c r="D93" i="45"/>
  <c r="T92" i="45"/>
  <c r="S92" i="45"/>
  <c r="R92" i="45"/>
  <c r="Q92" i="45"/>
  <c r="I92" i="45"/>
  <c r="D92" i="45"/>
  <c r="T91" i="45"/>
  <c r="S91" i="45"/>
  <c r="R91" i="45"/>
  <c r="Q91" i="45"/>
  <c r="I91" i="45"/>
  <c r="D91" i="45"/>
  <c r="M90" i="45"/>
  <c r="L90" i="45"/>
  <c r="K90" i="45"/>
  <c r="J90" i="45"/>
  <c r="H90" i="45"/>
  <c r="T90" i="45" s="1"/>
  <c r="G90" i="45"/>
  <c r="F90" i="45"/>
  <c r="E90" i="45"/>
  <c r="T88" i="45"/>
  <c r="S88" i="45"/>
  <c r="R88" i="45"/>
  <c r="Q88" i="45"/>
  <c r="O88" i="45" s="1"/>
  <c r="I88" i="45"/>
  <c r="D88" i="45"/>
  <c r="T87" i="45"/>
  <c r="S87" i="45"/>
  <c r="R87" i="45"/>
  <c r="Q87" i="45"/>
  <c r="I87" i="45"/>
  <c r="D87" i="45"/>
  <c r="T86" i="45"/>
  <c r="S86" i="45"/>
  <c r="R86" i="45"/>
  <c r="Q86" i="45"/>
  <c r="N86" i="45" s="1"/>
  <c r="I86" i="45"/>
  <c r="D86" i="45"/>
  <c r="T85" i="45"/>
  <c r="S85" i="45"/>
  <c r="R85" i="45"/>
  <c r="Q85" i="45"/>
  <c r="I85" i="45"/>
  <c r="D85" i="45"/>
  <c r="T84" i="45"/>
  <c r="S84" i="45"/>
  <c r="R84" i="45"/>
  <c r="Q84" i="45"/>
  <c r="I84" i="45"/>
  <c r="D84" i="45"/>
  <c r="T83" i="45"/>
  <c r="S83" i="45"/>
  <c r="O83" i="45" s="1"/>
  <c r="R83" i="45"/>
  <c r="Q83" i="45"/>
  <c r="I83" i="45"/>
  <c r="D83" i="45"/>
  <c r="T82" i="45"/>
  <c r="S82" i="45"/>
  <c r="R82" i="45"/>
  <c r="Q82" i="45"/>
  <c r="I82" i="45"/>
  <c r="D82" i="45"/>
  <c r="T81" i="45"/>
  <c r="S81" i="45"/>
  <c r="R81" i="45"/>
  <c r="Q81" i="45"/>
  <c r="I81" i="45"/>
  <c r="D81" i="45"/>
  <c r="T80" i="45"/>
  <c r="S80" i="45"/>
  <c r="R80" i="45"/>
  <c r="Q80" i="45"/>
  <c r="O80" i="45" s="1"/>
  <c r="I80" i="45"/>
  <c r="D80" i="45"/>
  <c r="T79" i="45"/>
  <c r="S79" i="45"/>
  <c r="R79" i="45"/>
  <c r="Q79" i="45"/>
  <c r="I79" i="45"/>
  <c r="D79" i="45"/>
  <c r="T78" i="45"/>
  <c r="S78" i="45"/>
  <c r="R78" i="45"/>
  <c r="Q78" i="45"/>
  <c r="N78" i="45" s="1"/>
  <c r="I78" i="45"/>
  <c r="D78" i="45"/>
  <c r="T77" i="45"/>
  <c r="S77" i="45"/>
  <c r="R77" i="45"/>
  <c r="Q77" i="45"/>
  <c r="I77" i="45"/>
  <c r="D77" i="45"/>
  <c r="M76" i="45"/>
  <c r="L76" i="45"/>
  <c r="K76" i="45"/>
  <c r="J76" i="45"/>
  <c r="H76" i="45"/>
  <c r="G76" i="45"/>
  <c r="F76" i="45"/>
  <c r="E76" i="45"/>
  <c r="T74" i="45"/>
  <c r="S74" i="45"/>
  <c r="R74" i="45"/>
  <c r="Q74" i="45"/>
  <c r="I74" i="45"/>
  <c r="D74" i="45"/>
  <c r="T73" i="45"/>
  <c r="S73" i="45"/>
  <c r="R73" i="45"/>
  <c r="Q73" i="45"/>
  <c r="I73" i="45"/>
  <c r="D73" i="45"/>
  <c r="T72" i="45"/>
  <c r="S72" i="45"/>
  <c r="R72" i="45"/>
  <c r="Q72" i="45"/>
  <c r="O72" i="45" s="1"/>
  <c r="I72" i="45"/>
  <c r="D72" i="45"/>
  <c r="T71" i="45"/>
  <c r="S71" i="45"/>
  <c r="R71" i="45"/>
  <c r="Q71" i="45"/>
  <c r="I71" i="45"/>
  <c r="D71" i="45"/>
  <c r="T70" i="45"/>
  <c r="S70" i="45"/>
  <c r="R70" i="45"/>
  <c r="P70" i="45" s="1"/>
  <c r="Q70" i="45"/>
  <c r="O70" i="45" s="1"/>
  <c r="I70" i="45"/>
  <c r="D70" i="45"/>
  <c r="T69" i="45"/>
  <c r="S69" i="45"/>
  <c r="R69" i="45"/>
  <c r="Q69" i="45"/>
  <c r="I69" i="45"/>
  <c r="D69" i="45"/>
  <c r="T68" i="45"/>
  <c r="S68" i="45"/>
  <c r="R68" i="45"/>
  <c r="P68" i="45" s="1"/>
  <c r="Q68" i="45"/>
  <c r="I68" i="45"/>
  <c r="D68" i="45"/>
  <c r="T67" i="45"/>
  <c r="S67" i="45"/>
  <c r="R67" i="45"/>
  <c r="Q67" i="45"/>
  <c r="I67" i="45"/>
  <c r="D67" i="45"/>
  <c r="D66" i="45"/>
  <c r="D65" i="45"/>
  <c r="D64" i="45"/>
  <c r="D63" i="45"/>
  <c r="M62" i="45"/>
  <c r="L62" i="45"/>
  <c r="K62" i="45"/>
  <c r="J62" i="45"/>
  <c r="H62" i="45"/>
  <c r="G62" i="45"/>
  <c r="S62" i="45" s="1"/>
  <c r="F62" i="45"/>
  <c r="R62" i="45" s="1"/>
  <c r="E62" i="45"/>
  <c r="T60" i="45"/>
  <c r="S60" i="45"/>
  <c r="R60" i="45"/>
  <c r="Q60" i="45"/>
  <c r="I60" i="45"/>
  <c r="D60" i="45"/>
  <c r="T59" i="45"/>
  <c r="S59" i="45"/>
  <c r="O59" i="45" s="1"/>
  <c r="R59" i="45"/>
  <c r="Q59" i="45"/>
  <c r="I59" i="45"/>
  <c r="D59" i="45"/>
  <c r="T58" i="45"/>
  <c r="S58" i="45"/>
  <c r="R58" i="45"/>
  <c r="Q58" i="45"/>
  <c r="I58" i="45"/>
  <c r="D58" i="45"/>
  <c r="T57" i="45"/>
  <c r="S57" i="45"/>
  <c r="R57" i="45"/>
  <c r="Q57" i="45"/>
  <c r="I57" i="45"/>
  <c r="D57" i="45"/>
  <c r="T56" i="45"/>
  <c r="S56" i="45"/>
  <c r="R56" i="45"/>
  <c r="Q56" i="45"/>
  <c r="I56" i="45"/>
  <c r="D56" i="45"/>
  <c r="T55" i="45"/>
  <c r="S55" i="45"/>
  <c r="R55" i="45"/>
  <c r="Q55" i="45"/>
  <c r="I55" i="45"/>
  <c r="D55" i="45"/>
  <c r="T54" i="45"/>
  <c r="S54" i="45"/>
  <c r="R54" i="45"/>
  <c r="Q54" i="45"/>
  <c r="I54" i="45"/>
  <c r="D54" i="45"/>
  <c r="T53" i="45"/>
  <c r="S53" i="45"/>
  <c r="R53" i="45"/>
  <c r="Q53" i="45"/>
  <c r="I53" i="45"/>
  <c r="D53" i="45"/>
  <c r="T52" i="45"/>
  <c r="S52" i="45"/>
  <c r="R52" i="45"/>
  <c r="Q52" i="45"/>
  <c r="O52" i="45" s="1"/>
  <c r="I52" i="45"/>
  <c r="D52" i="45"/>
  <c r="T51" i="45"/>
  <c r="S51" i="45"/>
  <c r="R51" i="45"/>
  <c r="Q51" i="45"/>
  <c r="I51" i="45"/>
  <c r="D51" i="45"/>
  <c r="T50" i="45"/>
  <c r="P50" i="45" s="1"/>
  <c r="S50" i="45"/>
  <c r="R50" i="45"/>
  <c r="Q50" i="45"/>
  <c r="I50" i="45"/>
  <c r="D50" i="45"/>
  <c r="T49" i="45"/>
  <c r="S49" i="45"/>
  <c r="R49" i="45"/>
  <c r="Q49" i="45"/>
  <c r="I49" i="45"/>
  <c r="D49" i="45"/>
  <c r="M48" i="45"/>
  <c r="L48" i="45"/>
  <c r="K48" i="45"/>
  <c r="J48" i="45"/>
  <c r="H48" i="45"/>
  <c r="T48" i="45" s="1"/>
  <c r="G48" i="45"/>
  <c r="S48" i="45" s="1"/>
  <c r="F48" i="45"/>
  <c r="E48" i="45"/>
  <c r="D48" i="45" s="1"/>
  <c r="T46" i="45"/>
  <c r="S46" i="45"/>
  <c r="R46" i="45"/>
  <c r="Q46" i="45"/>
  <c r="I46" i="45"/>
  <c r="D46" i="45"/>
  <c r="T45" i="45"/>
  <c r="S45" i="45"/>
  <c r="R45" i="45"/>
  <c r="Q45" i="45"/>
  <c r="I45" i="45"/>
  <c r="D45" i="45"/>
  <c r="T44" i="45"/>
  <c r="S44" i="45"/>
  <c r="R44" i="45"/>
  <c r="P44" i="45" s="1"/>
  <c r="Q44" i="45"/>
  <c r="I44" i="45"/>
  <c r="D44" i="45"/>
  <c r="T43" i="45"/>
  <c r="S43" i="45"/>
  <c r="O43" i="45" s="1"/>
  <c r="R43" i="45"/>
  <c r="Q43" i="45"/>
  <c r="I43" i="45"/>
  <c r="D43" i="45"/>
  <c r="T42" i="45"/>
  <c r="S42" i="45"/>
  <c r="R42" i="45"/>
  <c r="P42" i="45" s="1"/>
  <c r="Q42" i="45"/>
  <c r="I42" i="45"/>
  <c r="D42" i="45"/>
  <c r="T41" i="45"/>
  <c r="S41" i="45"/>
  <c r="O41" i="45" s="1"/>
  <c r="R41" i="45"/>
  <c r="Q41" i="45"/>
  <c r="I41" i="45"/>
  <c r="D41" i="45"/>
  <c r="T40" i="45"/>
  <c r="S40" i="45"/>
  <c r="R40" i="45"/>
  <c r="Q40" i="45"/>
  <c r="O40" i="45" s="1"/>
  <c r="I40" i="45"/>
  <c r="D40" i="45"/>
  <c r="T39" i="45"/>
  <c r="S39" i="45"/>
  <c r="R39" i="45"/>
  <c r="Q39" i="45"/>
  <c r="I39" i="45"/>
  <c r="D39" i="45"/>
  <c r="D38" i="45"/>
  <c r="D37" i="45"/>
  <c r="D36" i="45"/>
  <c r="D35" i="45"/>
  <c r="M34" i="45"/>
  <c r="L34" i="45"/>
  <c r="S34" i="45" s="1"/>
  <c r="K34" i="45"/>
  <c r="J34" i="45"/>
  <c r="H34" i="45"/>
  <c r="F34" i="45"/>
  <c r="E34" i="45"/>
  <c r="T32" i="45"/>
  <c r="S32" i="45"/>
  <c r="R32" i="45"/>
  <c r="Q32" i="45"/>
  <c r="I32" i="45"/>
  <c r="D32" i="45"/>
  <c r="T31" i="45"/>
  <c r="S31" i="45"/>
  <c r="R31" i="45"/>
  <c r="Q31" i="45"/>
  <c r="I31" i="45"/>
  <c r="D31" i="45"/>
  <c r="T30" i="45"/>
  <c r="S30" i="45"/>
  <c r="R30" i="45"/>
  <c r="Q30" i="45"/>
  <c r="I30" i="45"/>
  <c r="D30" i="45"/>
  <c r="T29" i="45"/>
  <c r="S29" i="45"/>
  <c r="R29" i="45"/>
  <c r="Q29" i="45"/>
  <c r="I29" i="45"/>
  <c r="D29" i="45"/>
  <c r="T28" i="45"/>
  <c r="S28" i="45"/>
  <c r="R28" i="45"/>
  <c r="Q28" i="45"/>
  <c r="I28" i="45"/>
  <c r="D28" i="45"/>
  <c r="T27" i="45"/>
  <c r="S27" i="45"/>
  <c r="R27" i="45"/>
  <c r="Q27" i="45"/>
  <c r="I27" i="45"/>
  <c r="D27" i="45"/>
  <c r="T26" i="45"/>
  <c r="S26" i="45"/>
  <c r="R26" i="45"/>
  <c r="Q26" i="45"/>
  <c r="I26" i="45"/>
  <c r="D26" i="45"/>
  <c r="T25" i="45"/>
  <c r="S25" i="45"/>
  <c r="R25" i="45"/>
  <c r="Q25" i="45"/>
  <c r="I25" i="45"/>
  <c r="D25" i="45"/>
  <c r="T24" i="45"/>
  <c r="S24" i="45"/>
  <c r="O24" i="45" s="1"/>
  <c r="R24" i="45"/>
  <c r="D24" i="45"/>
  <c r="T23" i="45"/>
  <c r="S23" i="45"/>
  <c r="O23" i="45" s="1"/>
  <c r="R23" i="45"/>
  <c r="N23" i="45" s="1"/>
  <c r="D23" i="45"/>
  <c r="T22" i="45"/>
  <c r="S22" i="45"/>
  <c r="O22" i="45" s="1"/>
  <c r="R22" i="45"/>
  <c r="P22" i="45" s="1"/>
  <c r="D22" i="45"/>
  <c r="T21" i="45"/>
  <c r="S21" i="45"/>
  <c r="O21" i="45" s="1"/>
  <c r="R21" i="45"/>
  <c r="D21" i="45"/>
  <c r="M20" i="45"/>
  <c r="L20" i="45"/>
  <c r="K20" i="45"/>
  <c r="J20" i="45"/>
  <c r="H20" i="45"/>
  <c r="T20" i="45" s="1"/>
  <c r="G20" i="45"/>
  <c r="F20" i="45"/>
  <c r="E20" i="45"/>
  <c r="T18" i="45"/>
  <c r="S18" i="45"/>
  <c r="R18" i="45"/>
  <c r="P18" i="45" s="1"/>
  <c r="Q18" i="45"/>
  <c r="I18" i="45"/>
  <c r="D18" i="45"/>
  <c r="T17" i="45"/>
  <c r="S17" i="45"/>
  <c r="R17" i="45"/>
  <c r="Q17" i="45"/>
  <c r="I17" i="45"/>
  <c r="D17" i="45"/>
  <c r="T16" i="45"/>
  <c r="S16" i="45"/>
  <c r="O16" i="45" s="1"/>
  <c r="R16" i="45"/>
  <c r="Q16" i="45"/>
  <c r="I16" i="45"/>
  <c r="D16" i="45"/>
  <c r="T15" i="45"/>
  <c r="S15" i="45"/>
  <c r="R15" i="45"/>
  <c r="Q15" i="45"/>
  <c r="I15" i="45"/>
  <c r="D15" i="45"/>
  <c r="T14" i="45"/>
  <c r="S14" i="45"/>
  <c r="O14" i="45" s="1"/>
  <c r="R14" i="45"/>
  <c r="Q14" i="45"/>
  <c r="I14" i="45"/>
  <c r="D14" i="45"/>
  <c r="T13" i="45"/>
  <c r="S13" i="45"/>
  <c r="R13" i="45"/>
  <c r="Q13" i="45"/>
  <c r="I13" i="45"/>
  <c r="D13" i="45"/>
  <c r="T12" i="45"/>
  <c r="S12" i="45"/>
  <c r="R12" i="45"/>
  <c r="Q12" i="45"/>
  <c r="I12" i="45"/>
  <c r="D12" i="45"/>
  <c r="T11" i="45"/>
  <c r="S11" i="45"/>
  <c r="R11" i="45"/>
  <c r="Q11" i="45"/>
  <c r="O11" i="45" s="1"/>
  <c r="I11" i="45"/>
  <c r="D11" i="45"/>
  <c r="D10" i="45"/>
  <c r="D9" i="45"/>
  <c r="D8" i="45"/>
  <c r="D7" i="45"/>
  <c r="M6" i="45"/>
  <c r="L6" i="45"/>
  <c r="K6" i="45"/>
  <c r="J6" i="45"/>
  <c r="H6" i="45"/>
  <c r="T6" i="45" s="1"/>
  <c r="G6" i="45"/>
  <c r="S6" i="45" s="1"/>
  <c r="F6" i="45"/>
  <c r="E6" i="45"/>
  <c r="D7" i="40"/>
  <c r="D148" i="40"/>
  <c r="D149" i="40"/>
  <c r="D150" i="40"/>
  <c r="D151" i="40"/>
  <c r="D152" i="40"/>
  <c r="D153" i="40"/>
  <c r="D154" i="40"/>
  <c r="D155" i="40"/>
  <c r="D156" i="40"/>
  <c r="D157" i="40"/>
  <c r="D158" i="40"/>
  <c r="D147" i="40"/>
  <c r="N144" i="40"/>
  <c r="N143" i="40"/>
  <c r="N142" i="40"/>
  <c r="N141" i="40"/>
  <c r="N140" i="40"/>
  <c r="N139" i="40"/>
  <c r="N138" i="40"/>
  <c r="N137" i="40"/>
  <c r="N136" i="40"/>
  <c r="N135" i="40"/>
  <c r="N134" i="40"/>
  <c r="N133" i="40"/>
  <c r="I144" i="40"/>
  <c r="I143" i="40"/>
  <c r="I142" i="40"/>
  <c r="I141" i="40"/>
  <c r="I140" i="40"/>
  <c r="I139" i="40"/>
  <c r="I138" i="40"/>
  <c r="I137" i="40"/>
  <c r="I136" i="40"/>
  <c r="I135" i="40"/>
  <c r="I134" i="40"/>
  <c r="I133" i="40"/>
  <c r="D144" i="40"/>
  <c r="D143" i="40"/>
  <c r="D142" i="40"/>
  <c r="D141" i="40"/>
  <c r="D140" i="40"/>
  <c r="D139" i="40"/>
  <c r="D138" i="40"/>
  <c r="D137" i="40"/>
  <c r="D136" i="40"/>
  <c r="D135" i="40"/>
  <c r="D134" i="40"/>
  <c r="D133" i="40"/>
  <c r="N130" i="40"/>
  <c r="N129" i="40"/>
  <c r="N128" i="40"/>
  <c r="N127" i="40"/>
  <c r="N126" i="40"/>
  <c r="N125" i="40"/>
  <c r="N124" i="40"/>
  <c r="N123" i="40"/>
  <c r="I130" i="40"/>
  <c r="I129" i="40"/>
  <c r="I128" i="40"/>
  <c r="I127" i="40"/>
  <c r="I126" i="40"/>
  <c r="I125" i="40"/>
  <c r="I124" i="40"/>
  <c r="I123" i="40"/>
  <c r="D130" i="40"/>
  <c r="D129" i="40"/>
  <c r="D128" i="40"/>
  <c r="D127" i="40"/>
  <c r="D126" i="40"/>
  <c r="D125" i="40"/>
  <c r="D124" i="40"/>
  <c r="D123" i="40"/>
  <c r="D122" i="40"/>
  <c r="D121" i="40"/>
  <c r="D120" i="40"/>
  <c r="D119" i="40"/>
  <c r="N116" i="40"/>
  <c r="N115" i="40"/>
  <c r="N114" i="40"/>
  <c r="N113" i="40"/>
  <c r="N112" i="40"/>
  <c r="N111" i="40"/>
  <c r="N110" i="40"/>
  <c r="N109" i="40"/>
  <c r="N108" i="40"/>
  <c r="N107" i="40"/>
  <c r="N106" i="40"/>
  <c r="N105" i="40"/>
  <c r="I116" i="40"/>
  <c r="I115" i="40"/>
  <c r="I114" i="40"/>
  <c r="I113" i="40"/>
  <c r="I112" i="40"/>
  <c r="I111" i="40"/>
  <c r="I110" i="40"/>
  <c r="I109" i="40"/>
  <c r="I108" i="40"/>
  <c r="I107" i="40"/>
  <c r="I106" i="40"/>
  <c r="I105" i="40"/>
  <c r="D116" i="40"/>
  <c r="D115" i="40"/>
  <c r="D114" i="40"/>
  <c r="D113" i="40"/>
  <c r="D112" i="40"/>
  <c r="D111" i="40"/>
  <c r="D110" i="40"/>
  <c r="D109" i="40"/>
  <c r="D108" i="40"/>
  <c r="D107" i="40"/>
  <c r="D106" i="40"/>
  <c r="D105" i="40"/>
  <c r="N102" i="40"/>
  <c r="N101" i="40"/>
  <c r="N100" i="40"/>
  <c r="N99" i="40"/>
  <c r="N98" i="40"/>
  <c r="N97" i="40"/>
  <c r="N96" i="40"/>
  <c r="N95" i="40"/>
  <c r="N94" i="40"/>
  <c r="N93" i="40"/>
  <c r="N92" i="40"/>
  <c r="N91" i="40"/>
  <c r="I102" i="40"/>
  <c r="I101" i="40"/>
  <c r="I100" i="40"/>
  <c r="I99" i="40"/>
  <c r="I98" i="40"/>
  <c r="I97" i="40"/>
  <c r="I96" i="40"/>
  <c r="I95" i="40"/>
  <c r="I94" i="40"/>
  <c r="I93" i="40"/>
  <c r="I92" i="40"/>
  <c r="I91" i="40"/>
  <c r="N88" i="40"/>
  <c r="N87" i="40"/>
  <c r="N86" i="40"/>
  <c r="N85" i="40"/>
  <c r="N84" i="40"/>
  <c r="N83" i="40"/>
  <c r="N82" i="40"/>
  <c r="N81" i="40"/>
  <c r="I88" i="40"/>
  <c r="I87" i="40"/>
  <c r="I86" i="40"/>
  <c r="I85" i="40"/>
  <c r="I84" i="40"/>
  <c r="I83" i="40"/>
  <c r="I82" i="40"/>
  <c r="I81" i="40"/>
  <c r="D88" i="40"/>
  <c r="D87" i="40"/>
  <c r="D86" i="40"/>
  <c r="D85" i="40"/>
  <c r="D84" i="40"/>
  <c r="D83" i="40"/>
  <c r="D82" i="40"/>
  <c r="D81" i="40"/>
  <c r="D80" i="40"/>
  <c r="D79" i="40"/>
  <c r="D78" i="40"/>
  <c r="D77" i="40"/>
  <c r="D102" i="40"/>
  <c r="D101" i="40"/>
  <c r="D100" i="40"/>
  <c r="D99" i="40"/>
  <c r="D98" i="40"/>
  <c r="D97" i="40"/>
  <c r="D96" i="40"/>
  <c r="D95" i="40"/>
  <c r="D94" i="40"/>
  <c r="D93" i="40"/>
  <c r="D92" i="40"/>
  <c r="D91" i="40"/>
  <c r="N74" i="40"/>
  <c r="N73" i="40"/>
  <c r="N72" i="40"/>
  <c r="N71" i="40"/>
  <c r="N70" i="40"/>
  <c r="N69" i="40"/>
  <c r="N68" i="40"/>
  <c r="N67" i="40"/>
  <c r="N66" i="40"/>
  <c r="N65" i="40"/>
  <c r="N64" i="40"/>
  <c r="N63" i="40"/>
  <c r="I74" i="40"/>
  <c r="I73" i="40"/>
  <c r="I72" i="40"/>
  <c r="I71" i="40"/>
  <c r="I70" i="40"/>
  <c r="I69" i="40"/>
  <c r="I68" i="40"/>
  <c r="I67" i="40"/>
  <c r="I66" i="40"/>
  <c r="I65" i="40"/>
  <c r="I64" i="40"/>
  <c r="I63" i="40"/>
  <c r="D74" i="40"/>
  <c r="D73" i="40"/>
  <c r="D72" i="40"/>
  <c r="D71" i="40"/>
  <c r="D70" i="40"/>
  <c r="D69" i="40"/>
  <c r="D68" i="40"/>
  <c r="D67" i="40"/>
  <c r="D66" i="40"/>
  <c r="D65" i="40"/>
  <c r="D64" i="40"/>
  <c r="D63" i="40"/>
  <c r="N60" i="40"/>
  <c r="N59" i="40"/>
  <c r="N58" i="40"/>
  <c r="N57" i="40"/>
  <c r="N56" i="40"/>
  <c r="N55" i="40"/>
  <c r="N54" i="40"/>
  <c r="N53" i="40"/>
  <c r="I60" i="40"/>
  <c r="I59" i="40"/>
  <c r="I58" i="40"/>
  <c r="I57" i="40"/>
  <c r="I56" i="40"/>
  <c r="I55" i="40"/>
  <c r="I54" i="40"/>
  <c r="I53" i="40"/>
  <c r="I52" i="40"/>
  <c r="I51" i="40"/>
  <c r="I50" i="40"/>
  <c r="I49" i="40"/>
  <c r="D60" i="40"/>
  <c r="D59" i="40"/>
  <c r="D58" i="40"/>
  <c r="D57" i="40"/>
  <c r="D56" i="40"/>
  <c r="D55" i="40"/>
  <c r="D54" i="40"/>
  <c r="D53" i="40"/>
  <c r="D52" i="40"/>
  <c r="D51" i="40"/>
  <c r="D50" i="40"/>
  <c r="D49" i="40"/>
  <c r="N46" i="40"/>
  <c r="N45" i="40"/>
  <c r="N44" i="40"/>
  <c r="N43" i="40"/>
  <c r="N42" i="40"/>
  <c r="N41" i="40"/>
  <c r="N40" i="40"/>
  <c r="N39" i="40"/>
  <c r="N38" i="40"/>
  <c r="N37" i="40"/>
  <c r="N36" i="40"/>
  <c r="N35" i="40"/>
  <c r="I46" i="40"/>
  <c r="I45" i="40"/>
  <c r="I44" i="40"/>
  <c r="I43" i="40"/>
  <c r="I42" i="40"/>
  <c r="I41" i="40"/>
  <c r="I40" i="40"/>
  <c r="I39" i="40"/>
  <c r="I38" i="40"/>
  <c r="I37" i="40"/>
  <c r="I36" i="40"/>
  <c r="I35" i="40"/>
  <c r="D46" i="40"/>
  <c r="D45" i="40"/>
  <c r="D44" i="40"/>
  <c r="D43" i="40"/>
  <c r="D42" i="40"/>
  <c r="D41" i="40"/>
  <c r="D40" i="40"/>
  <c r="D39" i="40"/>
  <c r="D38" i="40"/>
  <c r="D37" i="40"/>
  <c r="D36" i="40"/>
  <c r="D35" i="40"/>
  <c r="N32" i="40"/>
  <c r="N31" i="40"/>
  <c r="N30" i="40"/>
  <c r="N29" i="40"/>
  <c r="N28" i="40"/>
  <c r="N27" i="40"/>
  <c r="N26" i="40"/>
  <c r="N25" i="40"/>
  <c r="N24" i="40"/>
  <c r="N23" i="40"/>
  <c r="N22" i="40"/>
  <c r="N21" i="40"/>
  <c r="I32" i="40"/>
  <c r="I31" i="40"/>
  <c r="I30" i="40"/>
  <c r="I29" i="40"/>
  <c r="I28" i="40"/>
  <c r="I27" i="40"/>
  <c r="I26" i="40"/>
  <c r="I25" i="40"/>
  <c r="I24" i="40"/>
  <c r="I23" i="40"/>
  <c r="I22" i="40"/>
  <c r="I21" i="40"/>
  <c r="D32" i="40"/>
  <c r="D31" i="40"/>
  <c r="D30" i="40"/>
  <c r="D29" i="40"/>
  <c r="D28" i="40"/>
  <c r="D27" i="40"/>
  <c r="D26" i="40"/>
  <c r="D25" i="40"/>
  <c r="D24" i="40"/>
  <c r="D23" i="40"/>
  <c r="D22" i="40"/>
  <c r="D21" i="40"/>
  <c r="N18" i="40"/>
  <c r="N17" i="40"/>
  <c r="N16" i="40"/>
  <c r="N15" i="40"/>
  <c r="N14" i="40"/>
  <c r="N13" i="40"/>
  <c r="N12" i="40"/>
  <c r="N11" i="40"/>
  <c r="N10" i="40"/>
  <c r="N9" i="40"/>
  <c r="N8" i="40"/>
  <c r="I18" i="40"/>
  <c r="I17" i="40"/>
  <c r="I16" i="40"/>
  <c r="I15" i="40"/>
  <c r="I14" i="40"/>
  <c r="I13" i="40"/>
  <c r="I12" i="40"/>
  <c r="I11" i="40"/>
  <c r="I10" i="40"/>
  <c r="I9" i="40"/>
  <c r="I8" i="40"/>
  <c r="I7" i="40"/>
  <c r="D8" i="40"/>
  <c r="D9" i="40"/>
  <c r="D10" i="40"/>
  <c r="D11" i="40"/>
  <c r="D12" i="40"/>
  <c r="D13" i="40"/>
  <c r="D14" i="40"/>
  <c r="D15" i="40"/>
  <c r="D16" i="40"/>
  <c r="D17" i="40"/>
  <c r="D18" i="40"/>
  <c r="I158" i="36"/>
  <c r="I157" i="36"/>
  <c r="I156" i="36"/>
  <c r="I155" i="36"/>
  <c r="I154" i="36"/>
  <c r="I153" i="36"/>
  <c r="I152" i="36"/>
  <c r="I151" i="36"/>
  <c r="I150" i="36"/>
  <c r="I149" i="36"/>
  <c r="I148" i="36"/>
  <c r="I147" i="36"/>
  <c r="D148" i="36"/>
  <c r="D149" i="36"/>
  <c r="D150" i="36"/>
  <c r="D151" i="36"/>
  <c r="D152" i="36"/>
  <c r="D153" i="36"/>
  <c r="D154" i="36"/>
  <c r="D155" i="36"/>
  <c r="D156" i="36"/>
  <c r="D157" i="36"/>
  <c r="D158" i="36"/>
  <c r="D147" i="36"/>
  <c r="I144" i="36"/>
  <c r="I143" i="36"/>
  <c r="I142" i="36"/>
  <c r="I141" i="36"/>
  <c r="I140" i="36"/>
  <c r="I139" i="36"/>
  <c r="I138" i="36"/>
  <c r="I137" i="36"/>
  <c r="I136" i="36"/>
  <c r="I135" i="36"/>
  <c r="I134" i="36"/>
  <c r="I133" i="36"/>
  <c r="D144" i="36"/>
  <c r="D143" i="36"/>
  <c r="D142" i="36"/>
  <c r="D141" i="36"/>
  <c r="D140" i="36"/>
  <c r="D139" i="36"/>
  <c r="D138" i="36"/>
  <c r="D137" i="36"/>
  <c r="D136" i="36"/>
  <c r="D135" i="36"/>
  <c r="D134" i="36"/>
  <c r="D133" i="36"/>
  <c r="I130" i="36"/>
  <c r="I129" i="36"/>
  <c r="I128" i="36"/>
  <c r="I127" i="36"/>
  <c r="I126" i="36"/>
  <c r="I125" i="36"/>
  <c r="I124" i="36"/>
  <c r="I123" i="36"/>
  <c r="I122" i="36"/>
  <c r="I121" i="36"/>
  <c r="I120" i="36"/>
  <c r="I119" i="36"/>
  <c r="D130" i="36"/>
  <c r="D129" i="36"/>
  <c r="D128" i="36"/>
  <c r="D127" i="36"/>
  <c r="D126" i="36"/>
  <c r="D125" i="36"/>
  <c r="D124" i="36"/>
  <c r="D123" i="36"/>
  <c r="D122" i="36"/>
  <c r="D121" i="36"/>
  <c r="D120" i="36"/>
  <c r="D119" i="36"/>
  <c r="I116" i="36"/>
  <c r="I115" i="36"/>
  <c r="I114" i="36"/>
  <c r="I113" i="36"/>
  <c r="I112" i="36"/>
  <c r="I111" i="36"/>
  <c r="I110" i="36"/>
  <c r="I109" i="36"/>
  <c r="I108" i="36"/>
  <c r="I107" i="36"/>
  <c r="I106" i="36"/>
  <c r="I105" i="36"/>
  <c r="D116" i="36"/>
  <c r="D115" i="36"/>
  <c r="D114" i="36"/>
  <c r="D113" i="36"/>
  <c r="D112" i="36"/>
  <c r="D111" i="36"/>
  <c r="D110" i="36"/>
  <c r="D109" i="36"/>
  <c r="D108" i="36"/>
  <c r="D107" i="36"/>
  <c r="D106" i="36"/>
  <c r="D105" i="36"/>
  <c r="I102" i="36"/>
  <c r="I101" i="36"/>
  <c r="I100" i="36"/>
  <c r="I99" i="36"/>
  <c r="I98" i="36"/>
  <c r="I97" i="36"/>
  <c r="I96" i="36"/>
  <c r="I95" i="36"/>
  <c r="I94" i="36"/>
  <c r="I93" i="36"/>
  <c r="I92" i="36"/>
  <c r="I91" i="36"/>
  <c r="D102" i="36"/>
  <c r="D101" i="36"/>
  <c r="D100" i="36"/>
  <c r="D99" i="36"/>
  <c r="D98" i="36"/>
  <c r="D97" i="36"/>
  <c r="D96" i="36"/>
  <c r="D95" i="36"/>
  <c r="D94" i="36"/>
  <c r="D93" i="36"/>
  <c r="D92" i="36"/>
  <c r="D91" i="36"/>
  <c r="I88" i="36"/>
  <c r="I87" i="36"/>
  <c r="I86" i="36"/>
  <c r="I85" i="36"/>
  <c r="I84" i="36"/>
  <c r="I83" i="36"/>
  <c r="I82" i="36"/>
  <c r="I81" i="36"/>
  <c r="I80" i="36"/>
  <c r="I79" i="36"/>
  <c r="I78" i="36"/>
  <c r="I77" i="36"/>
  <c r="D88" i="36"/>
  <c r="D87" i="36"/>
  <c r="D86" i="36"/>
  <c r="D85" i="36"/>
  <c r="D84" i="36"/>
  <c r="D83" i="36"/>
  <c r="D82" i="36"/>
  <c r="D81" i="36"/>
  <c r="D80" i="36"/>
  <c r="D79" i="36"/>
  <c r="D78" i="36"/>
  <c r="D77" i="36"/>
  <c r="I74" i="36"/>
  <c r="I73" i="36"/>
  <c r="I72" i="36"/>
  <c r="I71" i="36"/>
  <c r="I70" i="36"/>
  <c r="I69" i="36"/>
  <c r="I68" i="36"/>
  <c r="I67" i="36"/>
  <c r="I66" i="36"/>
  <c r="I65" i="36"/>
  <c r="I64" i="36"/>
  <c r="I63" i="36"/>
  <c r="D74" i="36"/>
  <c r="D73" i="36"/>
  <c r="D72" i="36"/>
  <c r="D71" i="36"/>
  <c r="D70" i="36"/>
  <c r="D69" i="36"/>
  <c r="D68" i="36"/>
  <c r="D67" i="36"/>
  <c r="D66" i="36"/>
  <c r="D65" i="36"/>
  <c r="D64" i="36"/>
  <c r="D63" i="36"/>
  <c r="I60" i="36"/>
  <c r="I59" i="36"/>
  <c r="I58" i="36"/>
  <c r="I57" i="36"/>
  <c r="I56" i="36"/>
  <c r="I55" i="36"/>
  <c r="I54" i="36"/>
  <c r="I53" i="36"/>
  <c r="I52" i="36"/>
  <c r="I51" i="36"/>
  <c r="I50" i="36"/>
  <c r="I49" i="36"/>
  <c r="D60" i="36"/>
  <c r="D59" i="36"/>
  <c r="D58" i="36"/>
  <c r="D57" i="36"/>
  <c r="D56" i="36"/>
  <c r="D55" i="36"/>
  <c r="D54" i="36"/>
  <c r="D53" i="36"/>
  <c r="D52" i="36"/>
  <c r="D51" i="36"/>
  <c r="D50" i="36"/>
  <c r="D49" i="36"/>
  <c r="I46" i="36"/>
  <c r="I45" i="36"/>
  <c r="I44" i="36"/>
  <c r="I43" i="36"/>
  <c r="I42" i="36"/>
  <c r="I41" i="36"/>
  <c r="I40" i="36"/>
  <c r="I39" i="36"/>
  <c r="I38" i="36"/>
  <c r="I37" i="36"/>
  <c r="I36" i="36"/>
  <c r="I35" i="36"/>
  <c r="D46" i="36"/>
  <c r="D45" i="36"/>
  <c r="D44" i="36"/>
  <c r="D43" i="36"/>
  <c r="D42" i="36"/>
  <c r="D41" i="36"/>
  <c r="D40" i="36"/>
  <c r="D39" i="36"/>
  <c r="D38" i="36"/>
  <c r="D37" i="36"/>
  <c r="D36" i="36"/>
  <c r="D35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D32" i="36"/>
  <c r="D31" i="36"/>
  <c r="D30" i="36"/>
  <c r="D29" i="36"/>
  <c r="D28" i="36"/>
  <c r="D27" i="36"/>
  <c r="D26" i="36"/>
  <c r="D25" i="36"/>
  <c r="D24" i="36"/>
  <c r="D23" i="36"/>
  <c r="D22" i="36"/>
  <c r="D21" i="36"/>
  <c r="Q7" i="36"/>
  <c r="I18" i="36"/>
  <c r="I17" i="36"/>
  <c r="I16" i="36"/>
  <c r="I15" i="36"/>
  <c r="I14" i="36"/>
  <c r="I13" i="36"/>
  <c r="I12" i="36"/>
  <c r="I11" i="36"/>
  <c r="I10" i="36"/>
  <c r="I9" i="36"/>
  <c r="I8" i="36"/>
  <c r="I7" i="36"/>
  <c r="D8" i="36"/>
  <c r="D9" i="36"/>
  <c r="D10" i="36"/>
  <c r="D11" i="36"/>
  <c r="D12" i="36"/>
  <c r="D13" i="36"/>
  <c r="D14" i="36"/>
  <c r="D15" i="36"/>
  <c r="D16" i="36"/>
  <c r="D17" i="36"/>
  <c r="D18" i="36"/>
  <c r="D7" i="36"/>
  <c r="N144" i="35"/>
  <c r="N143" i="35"/>
  <c r="N142" i="35"/>
  <c r="N141" i="35"/>
  <c r="N140" i="35"/>
  <c r="N139" i="35"/>
  <c r="N138" i="35"/>
  <c r="N137" i="35"/>
  <c r="N136" i="35"/>
  <c r="N135" i="35"/>
  <c r="N134" i="35"/>
  <c r="N133" i="35"/>
  <c r="I144" i="35"/>
  <c r="I143" i="35"/>
  <c r="I142" i="35"/>
  <c r="I141" i="35"/>
  <c r="I140" i="35"/>
  <c r="I139" i="35"/>
  <c r="I138" i="35"/>
  <c r="I137" i="35"/>
  <c r="I136" i="35"/>
  <c r="I135" i="35"/>
  <c r="I134" i="35"/>
  <c r="I133" i="35"/>
  <c r="D144" i="35"/>
  <c r="D143" i="35"/>
  <c r="D142" i="35"/>
  <c r="D141" i="35"/>
  <c r="D140" i="35"/>
  <c r="D139" i="35"/>
  <c r="D138" i="35"/>
  <c r="D137" i="35"/>
  <c r="D136" i="35"/>
  <c r="D135" i="35"/>
  <c r="D134" i="35"/>
  <c r="D133" i="35"/>
  <c r="N130" i="35"/>
  <c r="N129" i="35"/>
  <c r="N128" i="35"/>
  <c r="N127" i="35"/>
  <c r="N126" i="35"/>
  <c r="N125" i="35"/>
  <c r="N124" i="35"/>
  <c r="N123" i="35"/>
  <c r="N122" i="35"/>
  <c r="N121" i="35"/>
  <c r="N120" i="35"/>
  <c r="N119" i="35"/>
  <c r="I130" i="35"/>
  <c r="I129" i="35"/>
  <c r="I128" i="35"/>
  <c r="I127" i="35"/>
  <c r="I126" i="35"/>
  <c r="I125" i="35"/>
  <c r="I124" i="35"/>
  <c r="I123" i="35"/>
  <c r="I122" i="35"/>
  <c r="I121" i="35"/>
  <c r="I120" i="35"/>
  <c r="I119" i="35"/>
  <c r="D130" i="35"/>
  <c r="D129" i="35"/>
  <c r="D128" i="35"/>
  <c r="D127" i="35"/>
  <c r="D126" i="35"/>
  <c r="D125" i="35"/>
  <c r="D124" i="35"/>
  <c r="D123" i="35"/>
  <c r="D122" i="35"/>
  <c r="D121" i="35"/>
  <c r="D120" i="35"/>
  <c r="D119" i="35"/>
  <c r="N116" i="35"/>
  <c r="N115" i="35"/>
  <c r="N114" i="35"/>
  <c r="N113" i="35"/>
  <c r="N112" i="35"/>
  <c r="N111" i="35"/>
  <c r="N110" i="35"/>
  <c r="N109" i="35"/>
  <c r="N108" i="35"/>
  <c r="N107" i="35"/>
  <c r="N106" i="35"/>
  <c r="N105" i="35"/>
  <c r="I116" i="35"/>
  <c r="I115" i="35"/>
  <c r="I114" i="35"/>
  <c r="I113" i="35"/>
  <c r="I112" i="35"/>
  <c r="I111" i="35"/>
  <c r="I110" i="35"/>
  <c r="I109" i="35"/>
  <c r="I108" i="35"/>
  <c r="I107" i="35"/>
  <c r="I106" i="35"/>
  <c r="I105" i="35"/>
  <c r="D116" i="35"/>
  <c r="D115" i="35"/>
  <c r="D114" i="35"/>
  <c r="D113" i="35"/>
  <c r="D112" i="35"/>
  <c r="D111" i="35"/>
  <c r="D110" i="35"/>
  <c r="D109" i="35"/>
  <c r="D108" i="35"/>
  <c r="D107" i="35"/>
  <c r="D106" i="35"/>
  <c r="D105" i="35"/>
  <c r="N102" i="35"/>
  <c r="N101" i="35"/>
  <c r="N100" i="35"/>
  <c r="N99" i="35"/>
  <c r="N98" i="35"/>
  <c r="N97" i="35"/>
  <c r="N96" i="35"/>
  <c r="N95" i="35"/>
  <c r="N94" i="35"/>
  <c r="N93" i="35"/>
  <c r="N92" i="35"/>
  <c r="N91" i="35"/>
  <c r="I102" i="35"/>
  <c r="I101" i="35"/>
  <c r="I100" i="35"/>
  <c r="I99" i="35"/>
  <c r="I98" i="35"/>
  <c r="I97" i="35"/>
  <c r="I96" i="35"/>
  <c r="I95" i="35"/>
  <c r="I94" i="35"/>
  <c r="I93" i="35"/>
  <c r="I92" i="35"/>
  <c r="I91" i="35"/>
  <c r="D102" i="35"/>
  <c r="D101" i="35"/>
  <c r="D100" i="35"/>
  <c r="D99" i="35"/>
  <c r="D98" i="35"/>
  <c r="D97" i="35"/>
  <c r="D96" i="35"/>
  <c r="D95" i="35"/>
  <c r="D94" i="35"/>
  <c r="D93" i="35"/>
  <c r="D92" i="35"/>
  <c r="D91" i="35"/>
  <c r="N88" i="35"/>
  <c r="N87" i="35"/>
  <c r="N86" i="35"/>
  <c r="N85" i="35"/>
  <c r="N84" i="35"/>
  <c r="N83" i="35"/>
  <c r="N82" i="35"/>
  <c r="N81" i="35"/>
  <c r="N80" i="35"/>
  <c r="N79" i="35"/>
  <c r="N78" i="35"/>
  <c r="N77" i="35"/>
  <c r="I88" i="35"/>
  <c r="I87" i="35"/>
  <c r="I86" i="35"/>
  <c r="I85" i="35"/>
  <c r="I84" i="35"/>
  <c r="I83" i="35"/>
  <c r="I82" i="35"/>
  <c r="I81" i="35"/>
  <c r="I80" i="35"/>
  <c r="I79" i="35"/>
  <c r="I78" i="35"/>
  <c r="I77" i="35"/>
  <c r="D88" i="35"/>
  <c r="D87" i="35"/>
  <c r="D86" i="35"/>
  <c r="D85" i="35"/>
  <c r="D84" i="35"/>
  <c r="D83" i="35"/>
  <c r="D82" i="35"/>
  <c r="D81" i="35"/>
  <c r="D80" i="35"/>
  <c r="D79" i="35"/>
  <c r="D78" i="35"/>
  <c r="D77" i="35"/>
  <c r="N46" i="35"/>
  <c r="N45" i="35"/>
  <c r="N44" i="35"/>
  <c r="N43" i="35"/>
  <c r="N42" i="35"/>
  <c r="N41" i="35"/>
  <c r="N40" i="35"/>
  <c r="N39" i="35"/>
  <c r="N38" i="35"/>
  <c r="N37" i="35"/>
  <c r="N36" i="35"/>
  <c r="N35" i="35"/>
  <c r="I46" i="35"/>
  <c r="I45" i="35"/>
  <c r="I44" i="35"/>
  <c r="I43" i="35"/>
  <c r="I42" i="35"/>
  <c r="I41" i="35"/>
  <c r="I40" i="35"/>
  <c r="I39" i="35"/>
  <c r="I38" i="35"/>
  <c r="I37" i="35"/>
  <c r="I36" i="35"/>
  <c r="I35" i="35"/>
  <c r="D46" i="35"/>
  <c r="D45" i="35"/>
  <c r="D44" i="35"/>
  <c r="D43" i="35"/>
  <c r="D42" i="35"/>
  <c r="D41" i="35"/>
  <c r="D40" i="35"/>
  <c r="D39" i="35"/>
  <c r="D38" i="35"/>
  <c r="D37" i="35"/>
  <c r="D36" i="35"/>
  <c r="D35" i="35"/>
  <c r="N32" i="35"/>
  <c r="N31" i="35"/>
  <c r="N30" i="35"/>
  <c r="N29" i="35"/>
  <c r="N28" i="35"/>
  <c r="N27" i="35"/>
  <c r="N26" i="35"/>
  <c r="N25" i="35"/>
  <c r="N24" i="35"/>
  <c r="N23" i="35"/>
  <c r="N22" i="35"/>
  <c r="N21" i="35"/>
  <c r="I32" i="35"/>
  <c r="I31" i="35"/>
  <c r="I30" i="35"/>
  <c r="I29" i="35"/>
  <c r="I28" i="35"/>
  <c r="I27" i="35"/>
  <c r="I26" i="35"/>
  <c r="I25" i="35"/>
  <c r="I24" i="35"/>
  <c r="I23" i="35"/>
  <c r="I22" i="35"/>
  <c r="I21" i="35"/>
  <c r="D21" i="35"/>
  <c r="D32" i="35"/>
  <c r="D31" i="35"/>
  <c r="D30" i="35"/>
  <c r="D29" i="35"/>
  <c r="D28" i="35"/>
  <c r="D27" i="35"/>
  <c r="D26" i="35"/>
  <c r="D25" i="35"/>
  <c r="D24" i="35"/>
  <c r="D23" i="35"/>
  <c r="D22" i="35"/>
  <c r="N7" i="35"/>
  <c r="N8" i="35"/>
  <c r="N9" i="35"/>
  <c r="N10" i="35"/>
  <c r="N11" i="35"/>
  <c r="N12" i="35"/>
  <c r="N13" i="35"/>
  <c r="N14" i="35"/>
  <c r="N15" i="35"/>
  <c r="N16" i="35"/>
  <c r="N17" i="35"/>
  <c r="N18" i="35"/>
  <c r="I7" i="35"/>
  <c r="I8" i="35"/>
  <c r="I9" i="35"/>
  <c r="I10" i="35"/>
  <c r="I11" i="35"/>
  <c r="I12" i="35"/>
  <c r="I13" i="35"/>
  <c r="I14" i="35"/>
  <c r="I15" i="35"/>
  <c r="I16" i="35"/>
  <c r="I17" i="35"/>
  <c r="I18" i="35"/>
  <c r="D7" i="35"/>
  <c r="D8" i="35"/>
  <c r="D9" i="35"/>
  <c r="D10" i="35"/>
  <c r="D11" i="35"/>
  <c r="D12" i="35"/>
  <c r="D13" i="35"/>
  <c r="D14" i="35"/>
  <c r="D15" i="35"/>
  <c r="D16" i="35"/>
  <c r="D17" i="35"/>
  <c r="D18" i="35"/>
  <c r="D51" i="35"/>
  <c r="E48" i="40"/>
  <c r="V21" i="40"/>
  <c r="W21" i="40"/>
  <c r="X21" i="40"/>
  <c r="T21" i="40" s="1"/>
  <c r="Y21" i="40"/>
  <c r="W22" i="40"/>
  <c r="X22" i="40"/>
  <c r="T22" i="40" s="1"/>
  <c r="Y22" i="40"/>
  <c r="W23" i="40"/>
  <c r="X23" i="40"/>
  <c r="Y23" i="40"/>
  <c r="W24" i="40"/>
  <c r="X24" i="40"/>
  <c r="T24" i="40" s="1"/>
  <c r="Y24" i="40"/>
  <c r="O81" i="46" l="1"/>
  <c r="P87" i="46"/>
  <c r="O144" i="46"/>
  <c r="O35" i="46"/>
  <c r="N79" i="46"/>
  <c r="P113" i="46"/>
  <c r="P124" i="46"/>
  <c r="O23" i="46"/>
  <c r="O86" i="46"/>
  <c r="O88" i="46"/>
  <c r="O133" i="46"/>
  <c r="O137" i="46"/>
  <c r="O42" i="46"/>
  <c r="O46" i="46"/>
  <c r="N56" i="46"/>
  <c r="O58" i="46"/>
  <c r="N60" i="46"/>
  <c r="P54" i="46"/>
  <c r="P56" i="46"/>
  <c r="P58" i="46"/>
  <c r="P66" i="46"/>
  <c r="P70" i="46"/>
  <c r="O129" i="46"/>
  <c r="O40" i="46"/>
  <c r="N43" i="46"/>
  <c r="O53" i="46"/>
  <c r="O59" i="46"/>
  <c r="P111" i="46"/>
  <c r="N142" i="46"/>
  <c r="I34" i="46"/>
  <c r="D6" i="46"/>
  <c r="N14" i="46"/>
  <c r="O37" i="46"/>
  <c r="O121" i="46"/>
  <c r="P143" i="46"/>
  <c r="N71" i="46"/>
  <c r="O45" i="46"/>
  <c r="O55" i="46"/>
  <c r="Q48" i="46"/>
  <c r="P12" i="46"/>
  <c r="P14" i="46"/>
  <c r="P16" i="46"/>
  <c r="P18" i="46"/>
  <c r="D48" i="46"/>
  <c r="D62" i="46"/>
  <c r="D76" i="46"/>
  <c r="O83" i="46"/>
  <c r="P119" i="46"/>
  <c r="O125" i="46"/>
  <c r="O154" i="46"/>
  <c r="O57" i="46"/>
  <c r="P129" i="46"/>
  <c r="N64" i="46"/>
  <c r="O85" i="46"/>
  <c r="O87" i="46"/>
  <c r="P123" i="46"/>
  <c r="P127" i="46"/>
  <c r="N49" i="46"/>
  <c r="N126" i="46"/>
  <c r="P26" i="46"/>
  <c r="P97" i="46"/>
  <c r="O113" i="46"/>
  <c r="O11" i="46"/>
  <c r="O13" i="46"/>
  <c r="P29" i="46"/>
  <c r="P31" i="46"/>
  <c r="I48" i="46"/>
  <c r="P100" i="46"/>
  <c r="P102" i="46"/>
  <c r="P68" i="46"/>
  <c r="P101" i="46"/>
  <c r="P130" i="46"/>
  <c r="O36" i="46"/>
  <c r="P115" i="46"/>
  <c r="I132" i="46"/>
  <c r="O134" i="46"/>
  <c r="N138" i="46"/>
  <c r="P143" i="45"/>
  <c r="P17" i="45"/>
  <c r="P25" i="45"/>
  <c r="P27" i="45"/>
  <c r="O124" i="45"/>
  <c r="O126" i="45"/>
  <c r="O130" i="45"/>
  <c r="P156" i="45"/>
  <c r="P158" i="45"/>
  <c r="O154" i="45"/>
  <c r="I104" i="45"/>
  <c r="N108" i="45"/>
  <c r="O74" i="45"/>
  <c r="O77" i="45"/>
  <c r="O108" i="45"/>
  <c r="O110" i="45"/>
  <c r="O112" i="45"/>
  <c r="O114" i="45"/>
  <c r="O116" i="45"/>
  <c r="O32" i="45"/>
  <c r="P142" i="45"/>
  <c r="O149" i="45"/>
  <c r="O42" i="45"/>
  <c r="O143" i="45"/>
  <c r="P40" i="45"/>
  <c r="P53" i="45"/>
  <c r="N143" i="45"/>
  <c r="P26" i="45"/>
  <c r="R90" i="45"/>
  <c r="P91" i="45"/>
  <c r="P14" i="45"/>
  <c r="O79" i="45"/>
  <c r="N44" i="45"/>
  <c r="P79" i="45"/>
  <c r="P85" i="45"/>
  <c r="P87" i="45"/>
  <c r="N122" i="45"/>
  <c r="O139" i="45"/>
  <c r="P147" i="45"/>
  <c r="O153" i="45"/>
  <c r="R6" i="45"/>
  <c r="D34" i="45"/>
  <c r="Q76" i="45"/>
  <c r="Q90" i="45"/>
  <c r="O92" i="45"/>
  <c r="N96" i="45"/>
  <c r="P120" i="45"/>
  <c r="P122" i="45"/>
  <c r="N155" i="45"/>
  <c r="N17" i="45"/>
  <c r="O69" i="45"/>
  <c r="O71" i="45"/>
  <c r="O73" i="45"/>
  <c r="N116" i="45"/>
  <c r="O157" i="45"/>
  <c r="R34" i="45"/>
  <c r="I34" i="45"/>
  <c r="P69" i="45"/>
  <c r="O105" i="45"/>
  <c r="P78" i="45"/>
  <c r="P84" i="45"/>
  <c r="P86" i="45"/>
  <c r="P88" i="45"/>
  <c r="Q104" i="45"/>
  <c r="O119" i="45"/>
  <c r="O123" i="45"/>
  <c r="P138" i="45"/>
  <c r="O152" i="45"/>
  <c r="N150" i="45"/>
  <c r="O113" i="45"/>
  <c r="P119" i="45"/>
  <c r="P121" i="45"/>
  <c r="O127" i="45"/>
  <c r="P140" i="45"/>
  <c r="P125" i="45"/>
  <c r="P154" i="45"/>
  <c r="S138" i="33"/>
  <c r="S14" i="33"/>
  <c r="T97" i="33"/>
  <c r="T94" i="33"/>
  <c r="T91" i="33"/>
  <c r="T86" i="33"/>
  <c r="S86" i="33" s="1"/>
  <c r="T83" i="33"/>
  <c r="S83" i="33" s="1"/>
  <c r="T80" i="33"/>
  <c r="S80" i="33" s="1"/>
  <c r="D76" i="33"/>
  <c r="T59" i="33"/>
  <c r="S59" i="33" s="1"/>
  <c r="U56" i="33"/>
  <c r="T46" i="33"/>
  <c r="S46" i="33" s="1"/>
  <c r="T41" i="33"/>
  <c r="S41" i="33" s="1"/>
  <c r="U31" i="33"/>
  <c r="U26" i="33"/>
  <c r="S17" i="33"/>
  <c r="U143" i="33"/>
  <c r="S143" i="33" s="1"/>
  <c r="U100" i="33"/>
  <c r="U94" i="33"/>
  <c r="U90" i="33" s="1"/>
  <c r="U80" i="33"/>
  <c r="I62" i="33"/>
  <c r="U21" i="33"/>
  <c r="U14" i="33"/>
  <c r="U151" i="33"/>
  <c r="T143" i="33"/>
  <c r="U130" i="33"/>
  <c r="S113" i="33"/>
  <c r="D104" i="33"/>
  <c r="T157" i="33"/>
  <c r="S157" i="33" s="1"/>
  <c r="T154" i="33"/>
  <c r="T151" i="33"/>
  <c r="S151" i="33" s="1"/>
  <c r="T148" i="33"/>
  <c r="S148" i="33" s="1"/>
  <c r="T135" i="33"/>
  <c r="S135" i="33" s="1"/>
  <c r="T130" i="33"/>
  <c r="T124" i="33"/>
  <c r="N118" i="33"/>
  <c r="T116" i="33"/>
  <c r="U102" i="33"/>
  <c r="U96" i="33"/>
  <c r="T72" i="33"/>
  <c r="S72" i="33" s="1"/>
  <c r="U69" i="33"/>
  <c r="S69" i="33" s="1"/>
  <c r="U66" i="33"/>
  <c r="U63" i="33"/>
  <c r="U62" i="33" s="1"/>
  <c r="X62" i="33"/>
  <c r="S62" i="33" s="1"/>
  <c r="T56" i="33"/>
  <c r="U38" i="33"/>
  <c r="I34" i="33"/>
  <c r="T31" i="33"/>
  <c r="U23" i="33"/>
  <c r="V20" i="33"/>
  <c r="U16" i="33"/>
  <c r="S16" i="33" s="1"/>
  <c r="T11" i="33"/>
  <c r="S11" i="33" s="1"/>
  <c r="U8" i="33"/>
  <c r="U6" i="33" s="1"/>
  <c r="W6" i="33"/>
  <c r="S141" i="33"/>
  <c r="S24" i="33"/>
  <c r="S9" i="33"/>
  <c r="T108" i="33"/>
  <c r="U97" i="33"/>
  <c r="U91" i="33"/>
  <c r="U86" i="33"/>
  <c r="U77" i="33"/>
  <c r="S77" i="33" s="1"/>
  <c r="S26" i="33"/>
  <c r="U157" i="33"/>
  <c r="U154" i="33"/>
  <c r="U148" i="33"/>
  <c r="U146" i="33" s="1"/>
  <c r="U140" i="33"/>
  <c r="U127" i="33"/>
  <c r="U124" i="33"/>
  <c r="U121" i="33"/>
  <c r="S121" i="33" s="1"/>
  <c r="U116" i="33"/>
  <c r="T100" i="33"/>
  <c r="U153" i="33"/>
  <c r="U147" i="33"/>
  <c r="T142" i="33"/>
  <c r="S142" i="33" s="1"/>
  <c r="U137" i="33"/>
  <c r="U132" i="33" s="1"/>
  <c r="U110" i="33"/>
  <c r="S110" i="33" s="1"/>
  <c r="U107" i="33"/>
  <c r="S107" i="33" s="1"/>
  <c r="X104" i="33"/>
  <c r="N90" i="33"/>
  <c r="T88" i="33"/>
  <c r="S88" i="33" s="1"/>
  <c r="T82" i="33"/>
  <c r="Y76" i="33"/>
  <c r="T66" i="33"/>
  <c r="T63" i="33"/>
  <c r="W62" i="33"/>
  <c r="U55" i="33"/>
  <c r="T53" i="33"/>
  <c r="S53" i="33" s="1"/>
  <c r="U50" i="33"/>
  <c r="U48" i="33" s="1"/>
  <c r="T43" i="33"/>
  <c r="S43" i="33" s="1"/>
  <c r="Y34" i="33"/>
  <c r="N20" i="33"/>
  <c r="T8" i="33"/>
  <c r="I48" i="33"/>
  <c r="S45" i="33"/>
  <c r="D34" i="33"/>
  <c r="T10" i="33"/>
  <c r="S10" i="33" s="1"/>
  <c r="V62" i="33"/>
  <c r="I132" i="33"/>
  <c r="W118" i="33"/>
  <c r="S28" i="33"/>
  <c r="N48" i="33"/>
  <c r="W146" i="33"/>
  <c r="N104" i="33"/>
  <c r="T156" i="33"/>
  <c r="S156" i="33" s="1"/>
  <c r="T153" i="33"/>
  <c r="S153" i="33" s="1"/>
  <c r="T150" i="33"/>
  <c r="T147" i="33"/>
  <c r="T129" i="33"/>
  <c r="T126" i="33"/>
  <c r="T123" i="33"/>
  <c r="S123" i="33" s="1"/>
  <c r="T120" i="33"/>
  <c r="S120" i="33" s="1"/>
  <c r="I118" i="33"/>
  <c r="U112" i="33"/>
  <c r="S112" i="33" s="1"/>
  <c r="T74" i="33"/>
  <c r="S74" i="33" s="1"/>
  <c r="U65" i="33"/>
  <c r="T55" i="33"/>
  <c r="U52" i="33"/>
  <c r="S52" i="33" s="1"/>
  <c r="S25" i="33"/>
  <c r="S13" i="33"/>
  <c r="T51" i="33"/>
  <c r="X76" i="33"/>
  <c r="U128" i="33"/>
  <c r="S128" i="33" s="1"/>
  <c r="U122" i="33"/>
  <c r="U118" i="33" s="1"/>
  <c r="Y118" i="33"/>
  <c r="T112" i="33"/>
  <c r="T101" i="33"/>
  <c r="T95" i="33"/>
  <c r="T71" i="33"/>
  <c r="S71" i="33" s="1"/>
  <c r="T68" i="33"/>
  <c r="S68" i="33" s="1"/>
  <c r="T65" i="33"/>
  <c r="U60" i="33"/>
  <c r="S60" i="33" s="1"/>
  <c r="T30" i="33"/>
  <c r="S30" i="33" s="1"/>
  <c r="T7" i="33"/>
  <c r="S7" i="33" s="1"/>
  <c r="X118" i="33"/>
  <c r="U158" i="33"/>
  <c r="S158" i="33" s="1"/>
  <c r="T152" i="33"/>
  <c r="S152" i="33" s="1"/>
  <c r="U144" i="33"/>
  <c r="T139" i="33"/>
  <c r="S139" i="33" s="1"/>
  <c r="T136" i="33"/>
  <c r="S136" i="33" s="1"/>
  <c r="U106" i="33"/>
  <c r="U104" i="33" s="1"/>
  <c r="U101" i="33"/>
  <c r="U98" i="33"/>
  <c r="S98" i="33" s="1"/>
  <c r="U95" i="33"/>
  <c r="U92" i="33"/>
  <c r="S92" i="33" s="1"/>
  <c r="U87" i="33"/>
  <c r="U84" i="33"/>
  <c r="S84" i="33" s="1"/>
  <c r="U81" i="33"/>
  <c r="S81" i="33" s="1"/>
  <c r="U78" i="33"/>
  <c r="U76" i="33" s="1"/>
  <c r="T73" i="33"/>
  <c r="N62" i="33"/>
  <c r="T54" i="33"/>
  <c r="S54" i="33" s="1"/>
  <c r="T49" i="33"/>
  <c r="D48" i="33"/>
  <c r="T44" i="33"/>
  <c r="S44" i="33" s="1"/>
  <c r="U39" i="33"/>
  <c r="U34" i="33" s="1"/>
  <c r="T37" i="33"/>
  <c r="S37" i="33" s="1"/>
  <c r="S64" i="33"/>
  <c r="N6" i="33"/>
  <c r="S58" i="33"/>
  <c r="I90" i="33"/>
  <c r="T67" i="33"/>
  <c r="S67" i="33" s="1"/>
  <c r="T39" i="33"/>
  <c r="T22" i="33"/>
  <c r="S22" i="33" s="1"/>
  <c r="T15" i="33"/>
  <c r="S15" i="33" s="1"/>
  <c r="D20" i="33"/>
  <c r="N76" i="33"/>
  <c r="Y146" i="33"/>
  <c r="D90" i="33"/>
  <c r="X132" i="33"/>
  <c r="W76" i="33"/>
  <c r="W34" i="33"/>
  <c r="V6" i="33"/>
  <c r="X48" i="33"/>
  <c r="Y6" i="33"/>
  <c r="W104" i="33"/>
  <c r="W48" i="33"/>
  <c r="Y20" i="33"/>
  <c r="V104" i="33"/>
  <c r="S104" i="33" s="1"/>
  <c r="X34" i="33"/>
  <c r="X20" i="33"/>
  <c r="S20" i="33" s="1"/>
  <c r="I104" i="33"/>
  <c r="V118" i="33"/>
  <c r="S118" i="33" s="1"/>
  <c r="Y104" i="33"/>
  <c r="Y48" i="33"/>
  <c r="W132" i="33"/>
  <c r="Y90" i="33"/>
  <c r="D118" i="33"/>
  <c r="V132" i="33"/>
  <c r="X90" i="33"/>
  <c r="X146" i="33"/>
  <c r="Y132" i="33"/>
  <c r="W90" i="33"/>
  <c r="I6" i="33"/>
  <c r="I146" i="33" s="1"/>
  <c r="U21" i="40"/>
  <c r="P158" i="46"/>
  <c r="O155" i="46"/>
  <c r="N157" i="46"/>
  <c r="P148" i="46"/>
  <c r="P150" i="46"/>
  <c r="N154" i="46"/>
  <c r="N156" i="46"/>
  <c r="O148" i="46"/>
  <c r="O152" i="46"/>
  <c r="N153" i="46"/>
  <c r="N150" i="46"/>
  <c r="P153" i="46"/>
  <c r="T146" i="46"/>
  <c r="P152" i="46"/>
  <c r="O149" i="46"/>
  <c r="P156" i="46"/>
  <c r="P149" i="46"/>
  <c r="N158" i="46"/>
  <c r="S146" i="46"/>
  <c r="O151" i="46"/>
  <c r="O153" i="46"/>
  <c r="O138" i="46"/>
  <c r="O136" i="46"/>
  <c r="P136" i="46"/>
  <c r="O140" i="46"/>
  <c r="N133" i="46"/>
  <c r="O135" i="46"/>
  <c r="P135" i="46"/>
  <c r="S132" i="46"/>
  <c r="O141" i="46"/>
  <c r="P139" i="46"/>
  <c r="O143" i="46"/>
  <c r="P138" i="46"/>
  <c r="N140" i="46"/>
  <c r="P140" i="46"/>
  <c r="P137" i="46"/>
  <c r="P142" i="46"/>
  <c r="N134" i="46"/>
  <c r="O139" i="46"/>
  <c r="P134" i="46"/>
  <c r="P141" i="46"/>
  <c r="N129" i="46"/>
  <c r="I118" i="46"/>
  <c r="P125" i="46"/>
  <c r="O126" i="46"/>
  <c r="N121" i="46"/>
  <c r="P122" i="46"/>
  <c r="N124" i="46"/>
  <c r="D118" i="46"/>
  <c r="P128" i="46"/>
  <c r="N125" i="46"/>
  <c r="P126" i="46"/>
  <c r="N128" i="46"/>
  <c r="N130" i="46"/>
  <c r="O120" i="46"/>
  <c r="O130" i="46"/>
  <c r="N122" i="46"/>
  <c r="S104" i="46"/>
  <c r="P112" i="46"/>
  <c r="N114" i="46"/>
  <c r="I104" i="46"/>
  <c r="N112" i="46"/>
  <c r="N116" i="46"/>
  <c r="R104" i="46"/>
  <c r="O110" i="46"/>
  <c r="D104" i="46"/>
  <c r="T104" i="46"/>
  <c r="P110" i="46"/>
  <c r="O112" i="46"/>
  <c r="O114" i="46"/>
  <c r="O109" i="46"/>
  <c r="P114" i="46"/>
  <c r="O94" i="46"/>
  <c r="O102" i="46"/>
  <c r="O99" i="46"/>
  <c r="T90" i="46"/>
  <c r="N94" i="46"/>
  <c r="O98" i="46"/>
  <c r="P94" i="46"/>
  <c r="P98" i="46"/>
  <c r="O100" i="46"/>
  <c r="O91" i="46"/>
  <c r="O93" i="46"/>
  <c r="N95" i="46"/>
  <c r="O97" i="46"/>
  <c r="P91" i="46"/>
  <c r="P93" i="46"/>
  <c r="P95" i="46"/>
  <c r="N99" i="46"/>
  <c r="O101" i="46"/>
  <c r="D90" i="46"/>
  <c r="P99" i="46"/>
  <c r="O84" i="46"/>
  <c r="Q76" i="46"/>
  <c r="N83" i="46"/>
  <c r="I76" i="46"/>
  <c r="O78" i="46"/>
  <c r="P82" i="46"/>
  <c r="P81" i="46"/>
  <c r="P79" i="46"/>
  <c r="N81" i="46"/>
  <c r="P83" i="46"/>
  <c r="P78" i="46"/>
  <c r="O80" i="46"/>
  <c r="P85" i="46"/>
  <c r="N87" i="46"/>
  <c r="P80" i="46"/>
  <c r="O82" i="46"/>
  <c r="N85" i="46"/>
  <c r="N67" i="46"/>
  <c r="O73" i="46"/>
  <c r="N66" i="46"/>
  <c r="O70" i="46"/>
  <c r="P64" i="46"/>
  <c r="P72" i="46"/>
  <c r="P74" i="46"/>
  <c r="P65" i="46"/>
  <c r="N65" i="46"/>
  <c r="P69" i="46"/>
  <c r="P67" i="46"/>
  <c r="N69" i="46"/>
  <c r="O71" i="46"/>
  <c r="P71" i="46"/>
  <c r="R62" i="46"/>
  <c r="N63" i="46"/>
  <c r="N73" i="46"/>
  <c r="O74" i="46"/>
  <c r="S62" i="46"/>
  <c r="O63" i="46"/>
  <c r="O67" i="46"/>
  <c r="T48" i="46"/>
  <c r="P60" i="46"/>
  <c r="O54" i="46"/>
  <c r="O56" i="46"/>
  <c r="P51" i="46"/>
  <c r="N51" i="46"/>
  <c r="P52" i="46"/>
  <c r="N52" i="46"/>
  <c r="O60" i="46"/>
  <c r="O48" i="46" s="1"/>
  <c r="P50" i="46"/>
  <c r="N50" i="46"/>
  <c r="N55" i="46"/>
  <c r="P53" i="46"/>
  <c r="P55" i="46"/>
  <c r="N57" i="46"/>
  <c r="N59" i="46"/>
  <c r="P57" i="46"/>
  <c r="P59" i="46"/>
  <c r="T34" i="46"/>
  <c r="O39" i="46"/>
  <c r="P39" i="46"/>
  <c r="N41" i="46"/>
  <c r="O44" i="46"/>
  <c r="P36" i="46"/>
  <c r="N40" i="46"/>
  <c r="S34" i="46"/>
  <c r="P40" i="46"/>
  <c r="O41" i="46"/>
  <c r="P44" i="46"/>
  <c r="Q34" i="46"/>
  <c r="P43" i="46"/>
  <c r="N37" i="46"/>
  <c r="N44" i="46"/>
  <c r="N45" i="46"/>
  <c r="N36" i="46"/>
  <c r="N39" i="46"/>
  <c r="O31" i="46"/>
  <c r="P25" i="46"/>
  <c r="R20" i="46"/>
  <c r="P24" i="46"/>
  <c r="N24" i="46"/>
  <c r="S20" i="46"/>
  <c r="O24" i="46"/>
  <c r="T20" i="46"/>
  <c r="N28" i="46"/>
  <c r="P28" i="46"/>
  <c r="P30" i="46"/>
  <c r="N32" i="46"/>
  <c r="O27" i="46"/>
  <c r="P32" i="46"/>
  <c r="N11" i="46"/>
  <c r="O15" i="46"/>
  <c r="O17" i="46"/>
  <c r="P13" i="46"/>
  <c r="P17" i="46"/>
  <c r="P11" i="46"/>
  <c r="N13" i="46"/>
  <c r="T6" i="46"/>
  <c r="N15" i="46"/>
  <c r="P15" i="46"/>
  <c r="N17" i="46"/>
  <c r="O14" i="46"/>
  <c r="O18" i="46"/>
  <c r="O12" i="46"/>
  <c r="N151" i="45"/>
  <c r="O151" i="45"/>
  <c r="P148" i="45"/>
  <c r="N147" i="45"/>
  <c r="Q146" i="45"/>
  <c r="N148" i="45"/>
  <c r="O150" i="45"/>
  <c r="N158" i="45"/>
  <c r="N152" i="45"/>
  <c r="N154" i="45"/>
  <c r="O156" i="45"/>
  <c r="O148" i="45"/>
  <c r="P151" i="45"/>
  <c r="N156" i="45"/>
  <c r="O158" i="45"/>
  <c r="P141" i="45"/>
  <c r="Q132" i="45"/>
  <c r="R132" i="45"/>
  <c r="S132" i="45"/>
  <c r="T132" i="45"/>
  <c r="I132" i="45"/>
  <c r="O137" i="45"/>
  <c r="N141" i="45"/>
  <c r="D132" i="45"/>
  <c r="O142" i="45"/>
  <c r="N124" i="45"/>
  <c r="P124" i="45"/>
  <c r="N126" i="45"/>
  <c r="N128" i="45"/>
  <c r="P126" i="45"/>
  <c r="P128" i="45"/>
  <c r="N130" i="45"/>
  <c r="R118" i="45"/>
  <c r="O125" i="45"/>
  <c r="S118" i="45"/>
  <c r="O129" i="45"/>
  <c r="N120" i="45"/>
  <c r="O122" i="45"/>
  <c r="O121" i="45"/>
  <c r="P123" i="45"/>
  <c r="P127" i="45"/>
  <c r="Q118" i="45"/>
  <c r="O120" i="45"/>
  <c r="P112" i="45"/>
  <c r="R104" i="45"/>
  <c r="O107" i="45"/>
  <c r="O109" i="45"/>
  <c r="P116" i="45"/>
  <c r="O115" i="45"/>
  <c r="O111" i="45"/>
  <c r="P108" i="45"/>
  <c r="N112" i="45"/>
  <c r="N113" i="45"/>
  <c r="N105" i="45"/>
  <c r="N115" i="45"/>
  <c r="N107" i="45"/>
  <c r="N109" i="45"/>
  <c r="N111" i="45"/>
  <c r="N100" i="45"/>
  <c r="P96" i="45"/>
  <c r="P100" i="45"/>
  <c r="O95" i="45"/>
  <c r="P93" i="45"/>
  <c r="I90" i="45"/>
  <c r="P97" i="45"/>
  <c r="O99" i="45"/>
  <c r="N92" i="45"/>
  <c r="P92" i="45"/>
  <c r="N94" i="45"/>
  <c r="O96" i="45"/>
  <c r="O91" i="45"/>
  <c r="P98" i="45"/>
  <c r="N98" i="45"/>
  <c r="O100" i="45"/>
  <c r="I76" i="45"/>
  <c r="P77" i="45"/>
  <c r="O81" i="45"/>
  <c r="O85" i="45"/>
  <c r="N87" i="45"/>
  <c r="R76" i="45"/>
  <c r="O82" i="45"/>
  <c r="N77" i="45"/>
  <c r="O78" i="45"/>
  <c r="P80" i="45"/>
  <c r="P82" i="45"/>
  <c r="O84" i="45"/>
  <c r="N79" i="45"/>
  <c r="N81" i="45"/>
  <c r="P81" i="45"/>
  <c r="N83" i="45"/>
  <c r="O86" i="45"/>
  <c r="P83" i="45"/>
  <c r="N85" i="45"/>
  <c r="O87" i="45"/>
  <c r="O68" i="45"/>
  <c r="P74" i="45"/>
  <c r="T62" i="45"/>
  <c r="N73" i="45"/>
  <c r="I62" i="45"/>
  <c r="O67" i="45"/>
  <c r="N72" i="45"/>
  <c r="N68" i="45"/>
  <c r="N74" i="45"/>
  <c r="P73" i="45"/>
  <c r="N70" i="45"/>
  <c r="N69" i="45"/>
  <c r="P72" i="45"/>
  <c r="P49" i="45"/>
  <c r="N53" i="45"/>
  <c r="O53" i="45"/>
  <c r="N57" i="45"/>
  <c r="P52" i="45"/>
  <c r="P54" i="45"/>
  <c r="P58" i="45"/>
  <c r="P55" i="45"/>
  <c r="O57" i="45"/>
  <c r="P57" i="45"/>
  <c r="O56" i="45"/>
  <c r="P59" i="45"/>
  <c r="P56" i="45"/>
  <c r="N49" i="45"/>
  <c r="O60" i="45"/>
  <c r="O49" i="45"/>
  <c r="P60" i="45"/>
  <c r="P45" i="45"/>
  <c r="N40" i="45"/>
  <c r="N42" i="45"/>
  <c r="O44" i="45"/>
  <c r="T34" i="45"/>
  <c r="P46" i="45"/>
  <c r="N46" i="45"/>
  <c r="O45" i="45"/>
  <c r="O39" i="45"/>
  <c r="Q34" i="45"/>
  <c r="N30" i="45"/>
  <c r="O26" i="45"/>
  <c r="S20" i="45"/>
  <c r="P28" i="45"/>
  <c r="P29" i="45"/>
  <c r="P31" i="45"/>
  <c r="P30" i="45"/>
  <c r="P23" i="45"/>
  <c r="P32" i="45"/>
  <c r="P21" i="45"/>
  <c r="N21" i="45"/>
  <c r="N24" i="45"/>
  <c r="N26" i="45"/>
  <c r="P24" i="45"/>
  <c r="N22" i="45"/>
  <c r="I6" i="45"/>
  <c r="O17" i="45"/>
  <c r="N18" i="45"/>
  <c r="Q6" i="45"/>
  <c r="O12" i="45"/>
  <c r="D6" i="45"/>
  <c r="P12" i="45"/>
  <c r="P16" i="45"/>
  <c r="N13" i="45"/>
  <c r="N15" i="45"/>
  <c r="P13" i="45"/>
  <c r="P15" i="45"/>
  <c r="S12" i="33"/>
  <c r="S150" i="33"/>
  <c r="S63" i="33"/>
  <c r="T62" i="33"/>
  <c r="S109" i="33"/>
  <c r="S93" i="33"/>
  <c r="S70" i="33"/>
  <c r="S38" i="33"/>
  <c r="T20" i="33"/>
  <c r="T6" i="33"/>
  <c r="S116" i="33"/>
  <c r="S149" i="33"/>
  <c r="S137" i="33"/>
  <c r="S115" i="33"/>
  <c r="T104" i="33"/>
  <c r="S105" i="33"/>
  <c r="S91" i="33"/>
  <c r="T90" i="33"/>
  <c r="S79" i="33"/>
  <c r="S66" i="33"/>
  <c r="S56" i="33"/>
  <c r="S35" i="33"/>
  <c r="S49" i="33"/>
  <c r="S140" i="33"/>
  <c r="S130" i="33"/>
  <c r="S96" i="33"/>
  <c r="S82" i="33"/>
  <c r="S73" i="33"/>
  <c r="S51" i="33"/>
  <c r="S133" i="33"/>
  <c r="S99" i="33"/>
  <c r="S87" i="33"/>
  <c r="T118" i="33"/>
  <c r="S119" i="33"/>
  <c r="S108" i="33"/>
  <c r="S97" i="33"/>
  <c r="S85" i="33"/>
  <c r="S23" i="33"/>
  <c r="S18" i="33"/>
  <c r="S39" i="33"/>
  <c r="S31" i="33"/>
  <c r="S57" i="33"/>
  <c r="S42" i="33"/>
  <c r="S124" i="33"/>
  <c r="S102" i="33"/>
  <c r="S65" i="33"/>
  <c r="S55" i="33"/>
  <c r="S36" i="33"/>
  <c r="S155" i="33"/>
  <c r="S126" i="33"/>
  <c r="S114" i="33"/>
  <c r="S144" i="33"/>
  <c r="S129" i="33"/>
  <c r="S127" i="33"/>
  <c r="S29" i="33"/>
  <c r="U20" i="33"/>
  <c r="V34" i="33"/>
  <c r="V76" i="33"/>
  <c r="S21" i="33"/>
  <c r="V146" i="33"/>
  <c r="V48" i="33"/>
  <c r="O13" i="45"/>
  <c r="R20" i="45"/>
  <c r="O51" i="45"/>
  <c r="N51" i="45"/>
  <c r="Q62" i="45"/>
  <c r="D62" i="45"/>
  <c r="D90" i="45"/>
  <c r="P110" i="45"/>
  <c r="N110" i="45"/>
  <c r="N121" i="45"/>
  <c r="P153" i="45"/>
  <c r="N153" i="45"/>
  <c r="S6" i="46"/>
  <c r="P42" i="46"/>
  <c r="N42" i="46"/>
  <c r="S48" i="46"/>
  <c r="N53" i="46"/>
  <c r="O92" i="46"/>
  <c r="S90" i="46"/>
  <c r="P96" i="46"/>
  <c r="N96" i="46"/>
  <c r="O119" i="46"/>
  <c r="N119" i="46"/>
  <c r="Q118" i="46"/>
  <c r="O29" i="46"/>
  <c r="N29" i="46"/>
  <c r="O115" i="46"/>
  <c r="N115" i="46"/>
  <c r="O31" i="45"/>
  <c r="N31" i="45"/>
  <c r="I48" i="45"/>
  <c r="Q48" i="45"/>
  <c r="O55" i="45"/>
  <c r="N55" i="45"/>
  <c r="N59" i="45"/>
  <c r="O102" i="45"/>
  <c r="P109" i="45"/>
  <c r="N125" i="45"/>
  <c r="P152" i="45"/>
  <c r="O22" i="46"/>
  <c r="D34" i="46"/>
  <c r="P41" i="46"/>
  <c r="T62" i="46"/>
  <c r="R132" i="46"/>
  <c r="O147" i="46"/>
  <c r="O93" i="45"/>
  <c r="N93" i="45"/>
  <c r="N12" i="45"/>
  <c r="I20" i="45"/>
  <c r="O50" i="45"/>
  <c r="N50" i="45"/>
  <c r="N82" i="45"/>
  <c r="P102" i="45"/>
  <c r="N18" i="46"/>
  <c r="P22" i="46"/>
  <c r="O69" i="46"/>
  <c r="R76" i="46"/>
  <c r="O128" i="46"/>
  <c r="P147" i="46"/>
  <c r="R146" i="46"/>
  <c r="O158" i="46"/>
  <c r="O15" i="45"/>
  <c r="O18" i="45"/>
  <c r="O46" i="45"/>
  <c r="O97" i="45"/>
  <c r="N97" i="45"/>
  <c r="N102" i="45"/>
  <c r="I118" i="45"/>
  <c r="O140" i="45"/>
  <c r="N140" i="45"/>
  <c r="Q6" i="46"/>
  <c r="I62" i="46"/>
  <c r="N91" i="46"/>
  <c r="Q90" i="46"/>
  <c r="O95" i="46"/>
  <c r="O123" i="46"/>
  <c r="N123" i="46"/>
  <c r="Q104" i="46"/>
  <c r="P151" i="46"/>
  <c r="N151" i="46"/>
  <c r="P39" i="45"/>
  <c r="N39" i="45"/>
  <c r="P71" i="45"/>
  <c r="N71" i="45"/>
  <c r="P106" i="45"/>
  <c r="N106" i="45"/>
  <c r="P114" i="45"/>
  <c r="N114" i="45"/>
  <c r="P149" i="45"/>
  <c r="N149" i="45"/>
  <c r="P157" i="45"/>
  <c r="N157" i="45"/>
  <c r="R34" i="46"/>
  <c r="P38" i="46"/>
  <c r="N38" i="46"/>
  <c r="P46" i="46"/>
  <c r="N46" i="46"/>
  <c r="O25" i="45"/>
  <c r="N25" i="45"/>
  <c r="O28" i="45"/>
  <c r="N28" i="45"/>
  <c r="O30" i="45"/>
  <c r="O58" i="45"/>
  <c r="N58" i="45"/>
  <c r="S90" i="45"/>
  <c r="O101" i="45"/>
  <c r="N101" i="45"/>
  <c r="O21" i="46"/>
  <c r="N21" i="46"/>
  <c r="Q20" i="46"/>
  <c r="P155" i="46"/>
  <c r="N155" i="46"/>
  <c r="P41" i="45"/>
  <c r="N41" i="45"/>
  <c r="O94" i="45"/>
  <c r="P137" i="45"/>
  <c r="O144" i="45"/>
  <c r="N144" i="45"/>
  <c r="O30" i="46"/>
  <c r="O68" i="46"/>
  <c r="N68" i="46"/>
  <c r="P77" i="46"/>
  <c r="O116" i="46"/>
  <c r="P120" i="46"/>
  <c r="O127" i="46"/>
  <c r="N127" i="46"/>
  <c r="N11" i="45"/>
  <c r="N14" i="45"/>
  <c r="Q20" i="45"/>
  <c r="P43" i="45"/>
  <c r="N43" i="45"/>
  <c r="S76" i="45"/>
  <c r="O128" i="45"/>
  <c r="N137" i="45"/>
  <c r="N77" i="46"/>
  <c r="N120" i="46"/>
  <c r="S118" i="46"/>
  <c r="T132" i="46"/>
  <c r="P129" i="45"/>
  <c r="N129" i="45"/>
  <c r="Q62" i="46"/>
  <c r="P11" i="45"/>
  <c r="D20" i="45"/>
  <c r="O27" i="45"/>
  <c r="N27" i="45"/>
  <c r="T76" i="45"/>
  <c r="O25" i="46"/>
  <c r="N25" i="46"/>
  <c r="T76" i="46"/>
  <c r="I90" i="46"/>
  <c r="O111" i="46"/>
  <c r="N111" i="46"/>
  <c r="T118" i="46"/>
  <c r="P144" i="46"/>
  <c r="O54" i="45"/>
  <c r="N54" i="45"/>
  <c r="N16" i="45"/>
  <c r="O29" i="45"/>
  <c r="N29" i="45"/>
  <c r="N32" i="45"/>
  <c r="R48" i="45"/>
  <c r="P51" i="45"/>
  <c r="P67" i="45"/>
  <c r="N67" i="45"/>
  <c r="O98" i="45"/>
  <c r="O141" i="45"/>
  <c r="R6" i="46"/>
  <c r="I20" i="46"/>
  <c r="P49" i="46"/>
  <c r="R48" i="46"/>
  <c r="O72" i="46"/>
  <c r="N72" i="46"/>
  <c r="P92" i="46"/>
  <c r="N92" i="46"/>
  <c r="R90" i="46"/>
  <c r="O96" i="46"/>
  <c r="O124" i="46"/>
  <c r="D132" i="46"/>
  <c r="N136" i="46"/>
  <c r="N144" i="46"/>
  <c r="Q146" i="46"/>
  <c r="N45" i="45"/>
  <c r="N80" i="45"/>
  <c r="N84" i="45"/>
  <c r="N88" i="45"/>
  <c r="D104" i="45"/>
  <c r="N119" i="45"/>
  <c r="N123" i="45"/>
  <c r="N127" i="45"/>
  <c r="N12" i="46"/>
  <c r="N16" i="46"/>
  <c r="S76" i="46"/>
  <c r="N98" i="46"/>
  <c r="N102" i="46"/>
  <c r="N149" i="46"/>
  <c r="N35" i="46"/>
  <c r="N78" i="46"/>
  <c r="N82" i="46"/>
  <c r="N86" i="46"/>
  <c r="N137" i="46"/>
  <c r="N141" i="46"/>
  <c r="N52" i="45"/>
  <c r="N56" i="45"/>
  <c r="N60" i="45"/>
  <c r="D76" i="45"/>
  <c r="N91" i="45"/>
  <c r="N95" i="45"/>
  <c r="N99" i="45"/>
  <c r="N138" i="45"/>
  <c r="N142" i="45"/>
  <c r="N23" i="46"/>
  <c r="N27" i="46"/>
  <c r="N31" i="46"/>
  <c r="P63" i="46"/>
  <c r="N70" i="46"/>
  <c r="N74" i="46"/>
  <c r="N109" i="46"/>
  <c r="N113" i="46"/>
  <c r="N54" i="46"/>
  <c r="N58" i="46"/>
  <c r="N93" i="46"/>
  <c r="N97" i="46"/>
  <c r="N101" i="46"/>
  <c r="R118" i="46"/>
  <c r="N148" i="46"/>
  <c r="N152" i="46"/>
  <c r="P133" i="46"/>
  <c r="N22" i="46"/>
  <c r="N26" i="46"/>
  <c r="N30" i="46"/>
  <c r="N100" i="46"/>
  <c r="Q132" i="46"/>
  <c r="N147" i="46"/>
  <c r="N80" i="46"/>
  <c r="N84" i="46"/>
  <c r="N88" i="46"/>
  <c r="N135" i="46"/>
  <c r="N139" i="46"/>
  <c r="N143" i="46"/>
  <c r="T23" i="40"/>
  <c r="S23" i="40" s="1"/>
  <c r="U22" i="40"/>
  <c r="S22" i="40" s="1"/>
  <c r="U24" i="40"/>
  <c r="S24" i="40" s="1"/>
  <c r="U23" i="40"/>
  <c r="S21" i="40"/>
  <c r="W158" i="40"/>
  <c r="X158" i="40"/>
  <c r="W157" i="40"/>
  <c r="X157" i="40"/>
  <c r="V157" i="40"/>
  <c r="Y157" i="40"/>
  <c r="Y156" i="40"/>
  <c r="W156" i="40"/>
  <c r="V156" i="40"/>
  <c r="X156" i="40"/>
  <c r="Y155" i="40"/>
  <c r="W155" i="40"/>
  <c r="U155" i="40" s="1"/>
  <c r="X155" i="40"/>
  <c r="T155" i="40" s="1"/>
  <c r="W154" i="40"/>
  <c r="V154" i="40"/>
  <c r="X154" i="40"/>
  <c r="W153" i="40"/>
  <c r="X153" i="40"/>
  <c r="V152" i="40"/>
  <c r="W152" i="40"/>
  <c r="Y152" i="40"/>
  <c r="X152" i="40"/>
  <c r="W151" i="40"/>
  <c r="X151" i="40"/>
  <c r="M146" i="40"/>
  <c r="L146" i="40"/>
  <c r="K146" i="40"/>
  <c r="J146" i="40"/>
  <c r="H146" i="40"/>
  <c r="G146" i="40"/>
  <c r="F146" i="40"/>
  <c r="Y144" i="40"/>
  <c r="X144" i="40"/>
  <c r="W144" i="40"/>
  <c r="V144" i="40"/>
  <c r="Y143" i="40"/>
  <c r="X143" i="40"/>
  <c r="W143" i="40"/>
  <c r="V143" i="40"/>
  <c r="Y142" i="40"/>
  <c r="X142" i="40"/>
  <c r="W142" i="40"/>
  <c r="V142" i="40"/>
  <c r="Y141" i="40"/>
  <c r="X141" i="40"/>
  <c r="W141" i="40"/>
  <c r="V141" i="40"/>
  <c r="Y140" i="40"/>
  <c r="X140" i="40"/>
  <c r="W140" i="40"/>
  <c r="U140" i="40"/>
  <c r="V140" i="40"/>
  <c r="T140" i="40" s="1"/>
  <c r="S140" i="40" s="1"/>
  <c r="Y139" i="40"/>
  <c r="X139" i="40"/>
  <c r="W139" i="40"/>
  <c r="V139" i="40"/>
  <c r="Y138" i="40"/>
  <c r="X138" i="40"/>
  <c r="W138" i="40"/>
  <c r="V138" i="40"/>
  <c r="Y137" i="40"/>
  <c r="X137" i="40"/>
  <c r="W137" i="40"/>
  <c r="U137" i="40" s="1"/>
  <c r="V137" i="40"/>
  <c r="Y136" i="40"/>
  <c r="X136" i="40"/>
  <c r="W136" i="40"/>
  <c r="V136" i="40"/>
  <c r="Y135" i="40"/>
  <c r="X135" i="40"/>
  <c r="W135" i="40"/>
  <c r="V135" i="40"/>
  <c r="Y134" i="40"/>
  <c r="X134" i="40"/>
  <c r="W134" i="40"/>
  <c r="U134" i="40" s="1"/>
  <c r="V134" i="40"/>
  <c r="Y133" i="40"/>
  <c r="X133" i="40"/>
  <c r="W133" i="40"/>
  <c r="V133" i="40"/>
  <c r="R132" i="40"/>
  <c r="Q132" i="40"/>
  <c r="P132" i="40"/>
  <c r="O132" i="40"/>
  <c r="M132" i="40"/>
  <c r="L132" i="40"/>
  <c r="K132" i="40"/>
  <c r="W132" i="40" s="1"/>
  <c r="J132" i="40"/>
  <c r="I132" i="40" s="1"/>
  <c r="H132" i="40"/>
  <c r="G132" i="40"/>
  <c r="F132" i="40"/>
  <c r="E132" i="40"/>
  <c r="Y130" i="40"/>
  <c r="X130" i="40"/>
  <c r="W130" i="40"/>
  <c r="V130" i="40"/>
  <c r="Y129" i="40"/>
  <c r="X129" i="40"/>
  <c r="W129" i="40"/>
  <c r="V129" i="40"/>
  <c r="T129" i="40" s="1"/>
  <c r="Y128" i="40"/>
  <c r="X128" i="40"/>
  <c r="W128" i="40"/>
  <c r="V128" i="40"/>
  <c r="Y127" i="40"/>
  <c r="X127" i="40"/>
  <c r="W127" i="40"/>
  <c r="V127" i="40"/>
  <c r="Y126" i="40"/>
  <c r="X126" i="40"/>
  <c r="W126" i="40"/>
  <c r="V126" i="40"/>
  <c r="Y125" i="40"/>
  <c r="U125" i="40" s="1"/>
  <c r="X125" i="40"/>
  <c r="W125" i="40"/>
  <c r="V125" i="40"/>
  <c r="Y124" i="40"/>
  <c r="X124" i="40"/>
  <c r="W124" i="40"/>
  <c r="V124" i="40"/>
  <c r="Y123" i="40"/>
  <c r="X123" i="40"/>
  <c r="W123" i="40"/>
  <c r="V123" i="40"/>
  <c r="T123" i="40" s="1"/>
  <c r="R118" i="40"/>
  <c r="Q118" i="40"/>
  <c r="P118" i="40"/>
  <c r="O118" i="40"/>
  <c r="M118" i="40"/>
  <c r="L118" i="40"/>
  <c r="K118" i="40"/>
  <c r="J118" i="40"/>
  <c r="H118" i="40"/>
  <c r="G118" i="40"/>
  <c r="F118" i="40"/>
  <c r="E118" i="40"/>
  <c r="D118" i="40" s="1"/>
  <c r="Y116" i="40"/>
  <c r="X116" i="40"/>
  <c r="W116" i="40"/>
  <c r="V116" i="40"/>
  <c r="Y115" i="40"/>
  <c r="X115" i="40"/>
  <c r="W115" i="40"/>
  <c r="V115" i="40"/>
  <c r="Y114" i="40"/>
  <c r="X114" i="40"/>
  <c r="W114" i="40"/>
  <c r="U114" i="40" s="1"/>
  <c r="V114" i="40"/>
  <c r="T114" i="40" s="1"/>
  <c r="Y113" i="40"/>
  <c r="X113" i="40"/>
  <c r="W113" i="40"/>
  <c r="V113" i="40"/>
  <c r="Y112" i="40"/>
  <c r="X112" i="40"/>
  <c r="W112" i="40"/>
  <c r="V112" i="40"/>
  <c r="Y111" i="40"/>
  <c r="X111" i="40"/>
  <c r="W111" i="40"/>
  <c r="V111" i="40"/>
  <c r="Y110" i="40"/>
  <c r="X110" i="40"/>
  <c r="W110" i="40"/>
  <c r="V110" i="40"/>
  <c r="Y109" i="40"/>
  <c r="X109" i="40"/>
  <c r="W109" i="40"/>
  <c r="V109" i="40"/>
  <c r="Y108" i="40"/>
  <c r="X108" i="40"/>
  <c r="W108" i="40"/>
  <c r="U108" i="40" s="1"/>
  <c r="V108" i="40"/>
  <c r="Y107" i="40"/>
  <c r="X107" i="40"/>
  <c r="W107" i="40"/>
  <c r="V107" i="40"/>
  <c r="Y106" i="40"/>
  <c r="X106" i="40"/>
  <c r="W106" i="40"/>
  <c r="V106" i="40"/>
  <c r="Y105" i="40"/>
  <c r="X105" i="40"/>
  <c r="W105" i="40"/>
  <c r="V105" i="40"/>
  <c r="T105" i="40" s="1"/>
  <c r="R104" i="40"/>
  <c r="Q104" i="40"/>
  <c r="P104" i="40"/>
  <c r="O104" i="40"/>
  <c r="M104" i="40"/>
  <c r="L104" i="40"/>
  <c r="K104" i="40"/>
  <c r="J104" i="40"/>
  <c r="H104" i="40"/>
  <c r="G104" i="40"/>
  <c r="F104" i="40"/>
  <c r="W104" i="40" s="1"/>
  <c r="E104" i="40"/>
  <c r="Y102" i="40"/>
  <c r="X102" i="40"/>
  <c r="W102" i="40"/>
  <c r="V102" i="40"/>
  <c r="Y101" i="40"/>
  <c r="X101" i="40"/>
  <c r="W101" i="40"/>
  <c r="V101" i="40"/>
  <c r="Y100" i="40"/>
  <c r="X100" i="40"/>
  <c r="W100" i="40"/>
  <c r="V100" i="40"/>
  <c r="Y99" i="40"/>
  <c r="X99" i="40"/>
  <c r="W99" i="40"/>
  <c r="V99" i="40"/>
  <c r="Y98" i="40"/>
  <c r="U98" i="40" s="1"/>
  <c r="X98" i="40"/>
  <c r="W98" i="40"/>
  <c r="V98" i="40"/>
  <c r="Y97" i="40"/>
  <c r="X97" i="40"/>
  <c r="W97" i="40"/>
  <c r="V97" i="40"/>
  <c r="Y96" i="40"/>
  <c r="X96" i="40"/>
  <c r="W96" i="40"/>
  <c r="V96" i="40"/>
  <c r="Y95" i="40"/>
  <c r="X95" i="40"/>
  <c r="W95" i="40"/>
  <c r="V95" i="40"/>
  <c r="Y94" i="40"/>
  <c r="X94" i="40"/>
  <c r="W94" i="40"/>
  <c r="V94" i="40"/>
  <c r="Y93" i="40"/>
  <c r="X93" i="40"/>
  <c r="W93" i="40"/>
  <c r="V93" i="40"/>
  <c r="Y92" i="40"/>
  <c r="X92" i="40"/>
  <c r="W92" i="40"/>
  <c r="V92" i="40"/>
  <c r="T92" i="40" s="1"/>
  <c r="Y91" i="40"/>
  <c r="X91" i="40"/>
  <c r="W91" i="40"/>
  <c r="V91" i="40"/>
  <c r="R90" i="40"/>
  <c r="Q90" i="40"/>
  <c r="P90" i="40"/>
  <c r="O90" i="40"/>
  <c r="M90" i="40"/>
  <c r="L90" i="40"/>
  <c r="K90" i="40"/>
  <c r="J90" i="40"/>
  <c r="H90" i="40"/>
  <c r="G90" i="40"/>
  <c r="F90" i="40"/>
  <c r="E90" i="40"/>
  <c r="Y88" i="40"/>
  <c r="X88" i="40"/>
  <c r="W88" i="40"/>
  <c r="V88" i="40"/>
  <c r="Y87" i="40"/>
  <c r="X87" i="40"/>
  <c r="W87" i="40"/>
  <c r="V87" i="40"/>
  <c r="T87" i="40"/>
  <c r="Y86" i="40"/>
  <c r="X86" i="40"/>
  <c r="W86" i="40"/>
  <c r="V86" i="40"/>
  <c r="Y85" i="40"/>
  <c r="X85" i="40"/>
  <c r="W85" i="40"/>
  <c r="V85" i="40"/>
  <c r="Y84" i="40"/>
  <c r="X84" i="40"/>
  <c r="W84" i="40"/>
  <c r="V84" i="40"/>
  <c r="T84" i="40"/>
  <c r="Y83" i="40"/>
  <c r="X83" i="40"/>
  <c r="W83" i="40"/>
  <c r="V83" i="40"/>
  <c r="Y82" i="40"/>
  <c r="X82" i="40"/>
  <c r="W82" i="40"/>
  <c r="U82" i="40" s="1"/>
  <c r="V82" i="40"/>
  <c r="Y81" i="40"/>
  <c r="X81" i="40"/>
  <c r="W81" i="40"/>
  <c r="V81" i="40"/>
  <c r="Y80" i="40"/>
  <c r="X80" i="40"/>
  <c r="T80" i="40" s="1"/>
  <c r="W80" i="40"/>
  <c r="Y79" i="40"/>
  <c r="X79" i="40"/>
  <c r="T79" i="40" s="1"/>
  <c r="W79" i="40"/>
  <c r="Y78" i="40"/>
  <c r="X78" i="40"/>
  <c r="T78" i="40" s="1"/>
  <c r="W78" i="40"/>
  <c r="Y77" i="40"/>
  <c r="X77" i="40"/>
  <c r="T77" i="40" s="1"/>
  <c r="W77" i="40"/>
  <c r="U77" i="40" s="1"/>
  <c r="R76" i="40"/>
  <c r="Q76" i="40"/>
  <c r="P76" i="40"/>
  <c r="O76" i="40"/>
  <c r="M76" i="40"/>
  <c r="L76" i="40"/>
  <c r="K76" i="40"/>
  <c r="J76" i="40"/>
  <c r="H76" i="40"/>
  <c r="G76" i="40"/>
  <c r="F76" i="40"/>
  <c r="E76" i="40"/>
  <c r="Y74" i="40"/>
  <c r="X74" i="40"/>
  <c r="W74" i="40"/>
  <c r="V74" i="40"/>
  <c r="Y73" i="40"/>
  <c r="X73" i="40"/>
  <c r="W73" i="40"/>
  <c r="V73" i="40"/>
  <c r="Y72" i="40"/>
  <c r="X72" i="40"/>
  <c r="W72" i="40"/>
  <c r="V72" i="40"/>
  <c r="Y71" i="40"/>
  <c r="X71" i="40"/>
  <c r="T71" i="40" s="1"/>
  <c r="W71" i="40"/>
  <c r="V71" i="40"/>
  <c r="Y70" i="40"/>
  <c r="X70" i="40"/>
  <c r="W70" i="40"/>
  <c r="V70" i="40"/>
  <c r="Y69" i="40"/>
  <c r="X69" i="40"/>
  <c r="W69" i="40"/>
  <c r="U69" i="40"/>
  <c r="V69" i="40"/>
  <c r="Y68" i="40"/>
  <c r="X68" i="40"/>
  <c r="W68" i="40"/>
  <c r="V68" i="40"/>
  <c r="Y67" i="40"/>
  <c r="X67" i="40"/>
  <c r="W67" i="40"/>
  <c r="V67" i="40"/>
  <c r="R62" i="40"/>
  <c r="Q62" i="40"/>
  <c r="P62" i="40"/>
  <c r="O62" i="40"/>
  <c r="M62" i="40"/>
  <c r="L62" i="40"/>
  <c r="K62" i="40"/>
  <c r="J62" i="40"/>
  <c r="H62" i="40"/>
  <c r="G62" i="40"/>
  <c r="F62" i="40"/>
  <c r="E62" i="40"/>
  <c r="Y60" i="40"/>
  <c r="X60" i="40"/>
  <c r="W60" i="40"/>
  <c r="V60" i="40"/>
  <c r="Y59" i="40"/>
  <c r="X59" i="40"/>
  <c r="W59" i="40"/>
  <c r="V59" i="40"/>
  <c r="Y58" i="40"/>
  <c r="X58" i="40"/>
  <c r="T58" i="40" s="1"/>
  <c r="W58" i="40"/>
  <c r="V58" i="40"/>
  <c r="Y57" i="40"/>
  <c r="X57" i="40"/>
  <c r="W57" i="40"/>
  <c r="V57" i="40"/>
  <c r="Y56" i="40"/>
  <c r="X56" i="40"/>
  <c r="W56" i="40"/>
  <c r="V56" i="40"/>
  <c r="Y55" i="40"/>
  <c r="X55" i="40"/>
  <c r="W55" i="40"/>
  <c r="V55" i="40"/>
  <c r="T55" i="40" s="1"/>
  <c r="Y54" i="40"/>
  <c r="X54" i="40"/>
  <c r="W54" i="40"/>
  <c r="V54" i="40"/>
  <c r="Y53" i="40"/>
  <c r="X53" i="40"/>
  <c r="W53" i="40"/>
  <c r="V53" i="40"/>
  <c r="R48" i="40"/>
  <c r="Q48" i="40"/>
  <c r="P48" i="40"/>
  <c r="O48" i="40"/>
  <c r="M48" i="40"/>
  <c r="L48" i="40"/>
  <c r="K48" i="40"/>
  <c r="J48" i="40"/>
  <c r="H48" i="40"/>
  <c r="G48" i="40"/>
  <c r="F48" i="40"/>
  <c r="Y46" i="40"/>
  <c r="X46" i="40"/>
  <c r="W46" i="40"/>
  <c r="V46" i="40"/>
  <c r="Y45" i="40"/>
  <c r="X45" i="40"/>
  <c r="W45" i="40"/>
  <c r="U45" i="40" s="1"/>
  <c r="V45" i="40"/>
  <c r="Y44" i="40"/>
  <c r="X44" i="40"/>
  <c r="T44" i="40" s="1"/>
  <c r="W44" i="40"/>
  <c r="V44" i="40"/>
  <c r="Y43" i="40"/>
  <c r="X43" i="40"/>
  <c r="W43" i="40"/>
  <c r="V43" i="40"/>
  <c r="Y42" i="40"/>
  <c r="X42" i="40"/>
  <c r="W42" i="40"/>
  <c r="U42" i="40" s="1"/>
  <c r="V42" i="40"/>
  <c r="Y41" i="40"/>
  <c r="X41" i="40"/>
  <c r="W41" i="40"/>
  <c r="V41" i="40"/>
  <c r="Y40" i="40"/>
  <c r="X40" i="40"/>
  <c r="W40" i="40"/>
  <c r="V40" i="40"/>
  <c r="Y39" i="40"/>
  <c r="X39" i="40"/>
  <c r="W39" i="40"/>
  <c r="V39" i="40"/>
  <c r="Y38" i="40"/>
  <c r="X38" i="40"/>
  <c r="W38" i="40"/>
  <c r="V38" i="40"/>
  <c r="Y37" i="40"/>
  <c r="X37" i="40"/>
  <c r="W37" i="40"/>
  <c r="V37" i="40"/>
  <c r="Y36" i="40"/>
  <c r="X36" i="40"/>
  <c r="W36" i="40"/>
  <c r="V36" i="40"/>
  <c r="Y35" i="40"/>
  <c r="X35" i="40"/>
  <c r="W35" i="40"/>
  <c r="V35" i="40"/>
  <c r="R34" i="40"/>
  <c r="Q34" i="40"/>
  <c r="P34" i="40"/>
  <c r="O34" i="40"/>
  <c r="M34" i="40"/>
  <c r="L34" i="40"/>
  <c r="K34" i="40"/>
  <c r="J34" i="40"/>
  <c r="H34" i="40"/>
  <c r="G34" i="40"/>
  <c r="D34" i="40" s="1"/>
  <c r="F34" i="40"/>
  <c r="E34" i="40"/>
  <c r="Y32" i="40"/>
  <c r="X32" i="40"/>
  <c r="W32" i="40"/>
  <c r="V32" i="40"/>
  <c r="Y31" i="40"/>
  <c r="X31" i="40"/>
  <c r="W31" i="40"/>
  <c r="U31" i="40" s="1"/>
  <c r="V31" i="40"/>
  <c r="Y30" i="40"/>
  <c r="X30" i="40"/>
  <c r="W30" i="40"/>
  <c r="V30" i="40"/>
  <c r="Y29" i="40"/>
  <c r="X29" i="40"/>
  <c r="T29" i="40" s="1"/>
  <c r="W29" i="40"/>
  <c r="Y28" i="40"/>
  <c r="X28" i="40"/>
  <c r="W28" i="40"/>
  <c r="Y27" i="40"/>
  <c r="X27" i="40"/>
  <c r="W27" i="40"/>
  <c r="Y26" i="40"/>
  <c r="X26" i="40"/>
  <c r="W26" i="40"/>
  <c r="Y25" i="40"/>
  <c r="X25" i="40"/>
  <c r="W25" i="40"/>
  <c r="R20" i="40"/>
  <c r="Q20" i="40"/>
  <c r="P20" i="40"/>
  <c r="O20" i="40"/>
  <c r="N20" i="40" s="1"/>
  <c r="M20" i="40"/>
  <c r="L20" i="40"/>
  <c r="K20" i="40"/>
  <c r="J20" i="40"/>
  <c r="H20" i="40"/>
  <c r="G20" i="40"/>
  <c r="F20" i="40"/>
  <c r="E20" i="40"/>
  <c r="X18" i="40"/>
  <c r="W18" i="40"/>
  <c r="V18" i="40"/>
  <c r="Y18" i="40"/>
  <c r="X17" i="40"/>
  <c r="W17" i="40"/>
  <c r="V17" i="40"/>
  <c r="T17" i="40" s="1"/>
  <c r="Y17" i="40"/>
  <c r="X16" i="40"/>
  <c r="W16" i="40"/>
  <c r="V16" i="40"/>
  <c r="Y16" i="40"/>
  <c r="Y15" i="40"/>
  <c r="X15" i="40"/>
  <c r="W15" i="40"/>
  <c r="U15" i="40" s="1"/>
  <c r="V15" i="40"/>
  <c r="X14" i="40"/>
  <c r="W14" i="40"/>
  <c r="V14" i="40"/>
  <c r="T14" i="40" s="1"/>
  <c r="Y14" i="40"/>
  <c r="Y13" i="40"/>
  <c r="X13" i="40"/>
  <c r="W13" i="40"/>
  <c r="V13" i="40"/>
  <c r="X12" i="40"/>
  <c r="W12" i="40"/>
  <c r="V12" i="40"/>
  <c r="T12" i="40" s="1"/>
  <c r="Y12" i="40"/>
  <c r="X11" i="40"/>
  <c r="W11" i="40"/>
  <c r="V11" i="40"/>
  <c r="Y11" i="40"/>
  <c r="Q6" i="40"/>
  <c r="P6" i="40"/>
  <c r="O6" i="40"/>
  <c r="M6" i="40"/>
  <c r="L6" i="40"/>
  <c r="K6" i="40"/>
  <c r="J6" i="40"/>
  <c r="I6" i="40" s="1"/>
  <c r="H6" i="40"/>
  <c r="G6" i="40"/>
  <c r="F6" i="40"/>
  <c r="E6" i="40"/>
  <c r="D6" i="40" s="1"/>
  <c r="D146" i="39"/>
  <c r="T148" i="34"/>
  <c r="U148" i="34"/>
  <c r="V148" i="34"/>
  <c r="T149" i="34"/>
  <c r="U149" i="34"/>
  <c r="V149" i="34"/>
  <c r="T150" i="34"/>
  <c r="U150" i="34"/>
  <c r="V150" i="34"/>
  <c r="T151" i="34"/>
  <c r="U151" i="34"/>
  <c r="V151" i="34"/>
  <c r="T152" i="34"/>
  <c r="U152" i="34"/>
  <c r="V152" i="34"/>
  <c r="T153" i="34"/>
  <c r="U153" i="34"/>
  <c r="V153" i="34"/>
  <c r="T154" i="34"/>
  <c r="U154" i="34"/>
  <c r="V154" i="34"/>
  <c r="T155" i="34"/>
  <c r="U155" i="34"/>
  <c r="V155" i="34"/>
  <c r="T156" i="34"/>
  <c r="U156" i="34"/>
  <c r="V156" i="34"/>
  <c r="T157" i="34"/>
  <c r="U157" i="34"/>
  <c r="V157" i="34"/>
  <c r="T158" i="34"/>
  <c r="U158" i="34"/>
  <c r="V158" i="34"/>
  <c r="T159" i="34"/>
  <c r="U159" i="34"/>
  <c r="V159" i="34"/>
  <c r="P104" i="46" l="1"/>
  <c r="P6" i="46"/>
  <c r="N62" i="46"/>
  <c r="O76" i="46"/>
  <c r="O6" i="46"/>
  <c r="N6" i="46"/>
  <c r="D146" i="46"/>
  <c r="O132" i="46"/>
  <c r="O34" i="46"/>
  <c r="O62" i="45"/>
  <c r="O104" i="45"/>
  <c r="P118" i="45"/>
  <c r="S122" i="33"/>
  <c r="D146" i="33"/>
  <c r="S94" i="33"/>
  <c r="S8" i="33"/>
  <c r="T132" i="33"/>
  <c r="T146" i="33"/>
  <c r="N146" i="33"/>
  <c r="T48" i="33"/>
  <c r="S147" i="33"/>
  <c r="S100" i="33"/>
  <c r="S50" i="33"/>
  <c r="S146" i="33"/>
  <c r="S78" i="33"/>
  <c r="S90" i="33"/>
  <c r="T76" i="33"/>
  <c r="S106" i="33"/>
  <c r="T34" i="33"/>
  <c r="S132" i="33"/>
  <c r="S95" i="33"/>
  <c r="S101" i="33"/>
  <c r="S154" i="33"/>
  <c r="S34" i="33"/>
  <c r="S6" i="33"/>
  <c r="S48" i="33"/>
  <c r="S76" i="33"/>
  <c r="D20" i="40"/>
  <c r="U99" i="40"/>
  <c r="U102" i="40"/>
  <c r="I20" i="40"/>
  <c r="U30" i="40"/>
  <c r="U35" i="40"/>
  <c r="U41" i="40"/>
  <c r="Y90" i="40"/>
  <c r="T97" i="40"/>
  <c r="W6" i="40"/>
  <c r="X76" i="40"/>
  <c r="I90" i="40"/>
  <c r="I104" i="40"/>
  <c r="N48" i="40"/>
  <c r="U106" i="40"/>
  <c r="U86" i="40"/>
  <c r="N34" i="40"/>
  <c r="U46" i="40"/>
  <c r="T109" i="40"/>
  <c r="U144" i="40"/>
  <c r="I48" i="40"/>
  <c r="D90" i="40"/>
  <c r="N118" i="40"/>
  <c r="I34" i="40"/>
  <c r="T69" i="40"/>
  <c r="S69" i="40" s="1"/>
  <c r="D104" i="40"/>
  <c r="U110" i="40"/>
  <c r="U116" i="40"/>
  <c r="T152" i="40"/>
  <c r="U25" i="40"/>
  <c r="U67" i="40"/>
  <c r="I146" i="40"/>
  <c r="U70" i="40"/>
  <c r="T85" i="40"/>
  <c r="Y34" i="40"/>
  <c r="T88" i="40"/>
  <c r="N90" i="40"/>
  <c r="T96" i="40"/>
  <c r="T112" i="40"/>
  <c r="S112" i="40" s="1"/>
  <c r="I118" i="40"/>
  <c r="T127" i="40"/>
  <c r="S127" i="40" s="1"/>
  <c r="T30" i="40"/>
  <c r="S30" i="40" s="1"/>
  <c r="T38" i="40"/>
  <c r="T41" i="40"/>
  <c r="S41" i="40" s="1"/>
  <c r="D48" i="40"/>
  <c r="T99" i="40"/>
  <c r="S99" i="40" s="1"/>
  <c r="U112" i="40"/>
  <c r="U124" i="40"/>
  <c r="U127" i="40"/>
  <c r="P132" i="46"/>
  <c r="N132" i="46"/>
  <c r="P118" i="46"/>
  <c r="I146" i="46"/>
  <c r="P90" i="46"/>
  <c r="O90" i="46"/>
  <c r="P76" i="46"/>
  <c r="P62" i="46"/>
  <c r="O62" i="46"/>
  <c r="P48" i="46"/>
  <c r="P34" i="46"/>
  <c r="N34" i="46"/>
  <c r="P20" i="46"/>
  <c r="O146" i="45"/>
  <c r="P146" i="45"/>
  <c r="O132" i="45"/>
  <c r="P132" i="45"/>
  <c r="N132" i="45" s="1"/>
  <c r="O118" i="45"/>
  <c r="N118" i="45" s="1"/>
  <c r="P104" i="45"/>
  <c r="P90" i="45"/>
  <c r="O90" i="45"/>
  <c r="O76" i="45"/>
  <c r="P76" i="45"/>
  <c r="I146" i="45"/>
  <c r="P48" i="45"/>
  <c r="O48" i="45"/>
  <c r="N48" i="45" s="1"/>
  <c r="O34" i="45"/>
  <c r="O20" i="45"/>
  <c r="P20" i="45"/>
  <c r="N20" i="45" s="1"/>
  <c r="T157" i="40"/>
  <c r="S157" i="40" s="1"/>
  <c r="T154" i="40"/>
  <c r="U157" i="40"/>
  <c r="Y132" i="40"/>
  <c r="N132" i="40"/>
  <c r="T136" i="40"/>
  <c r="T139" i="40"/>
  <c r="U139" i="40"/>
  <c r="T135" i="40"/>
  <c r="T138" i="40"/>
  <c r="U133" i="40"/>
  <c r="U141" i="40"/>
  <c r="T134" i="40"/>
  <c r="S134" i="40" s="1"/>
  <c r="T142" i="40"/>
  <c r="U136" i="40"/>
  <c r="T143" i="40"/>
  <c r="D132" i="40"/>
  <c r="U138" i="40"/>
  <c r="T137" i="40"/>
  <c r="S137" i="40" s="1"/>
  <c r="T133" i="40"/>
  <c r="T141" i="40"/>
  <c r="T144" i="40"/>
  <c r="W118" i="40"/>
  <c r="X118" i="40"/>
  <c r="U126" i="40"/>
  <c r="V118" i="40"/>
  <c r="U123" i="40"/>
  <c r="S123" i="40" s="1"/>
  <c r="T126" i="40"/>
  <c r="S126" i="40" s="1"/>
  <c r="U129" i="40"/>
  <c r="S129" i="40" s="1"/>
  <c r="T130" i="40"/>
  <c r="T125" i="40"/>
  <c r="S125" i="40" s="1"/>
  <c r="T128" i="40"/>
  <c r="U128" i="40"/>
  <c r="T113" i="40"/>
  <c r="T116" i="40"/>
  <c r="Y104" i="40"/>
  <c r="N104" i="40"/>
  <c r="T106" i="40"/>
  <c r="S106" i="40" s="1"/>
  <c r="T115" i="40"/>
  <c r="T111" i="40"/>
  <c r="S114" i="40"/>
  <c r="U107" i="40"/>
  <c r="T110" i="40"/>
  <c r="T107" i="40"/>
  <c r="U115" i="40"/>
  <c r="T108" i="40"/>
  <c r="S108" i="40" s="1"/>
  <c r="U101" i="40"/>
  <c r="W90" i="40"/>
  <c r="T95" i="40"/>
  <c r="U92" i="40"/>
  <c r="S92" i="40" s="1"/>
  <c r="T91" i="40"/>
  <c r="U93" i="40"/>
  <c r="T102" i="40"/>
  <c r="S102" i="40" s="1"/>
  <c r="U97" i="40"/>
  <c r="S97" i="40" s="1"/>
  <c r="U95" i="40"/>
  <c r="T98" i="40"/>
  <c r="S98" i="40" s="1"/>
  <c r="T94" i="40"/>
  <c r="T100" i="40"/>
  <c r="T93" i="40"/>
  <c r="T101" i="40"/>
  <c r="S101" i="40" s="1"/>
  <c r="U78" i="40"/>
  <c r="S78" i="40" s="1"/>
  <c r="N76" i="40"/>
  <c r="I76" i="40"/>
  <c r="U79" i="40"/>
  <c r="S79" i="40" s="1"/>
  <c r="T81" i="40"/>
  <c r="U80" i="40"/>
  <c r="T86" i="40"/>
  <c r="S86" i="40" s="1"/>
  <c r="S77" i="40"/>
  <c r="S80" i="40"/>
  <c r="T82" i="40"/>
  <c r="S82" i="40" s="1"/>
  <c r="D76" i="40"/>
  <c r="U87" i="40"/>
  <c r="S87" i="40" s="1"/>
  <c r="U85" i="40"/>
  <c r="S85" i="40" s="1"/>
  <c r="U88" i="40"/>
  <c r="U83" i="40"/>
  <c r="V62" i="40"/>
  <c r="D62" i="40"/>
  <c r="T68" i="40"/>
  <c r="U73" i="40"/>
  <c r="I62" i="40"/>
  <c r="U71" i="40"/>
  <c r="S71" i="40" s="1"/>
  <c r="T74" i="40"/>
  <c r="U74" i="40"/>
  <c r="X62" i="40"/>
  <c r="T70" i="40"/>
  <c r="S70" i="40" s="1"/>
  <c r="T73" i="40"/>
  <c r="S73" i="40" s="1"/>
  <c r="U72" i="40"/>
  <c r="T67" i="40"/>
  <c r="Y62" i="40"/>
  <c r="N62" i="40"/>
  <c r="U68" i="40"/>
  <c r="S68" i="40" s="1"/>
  <c r="T60" i="40"/>
  <c r="T56" i="40"/>
  <c r="U57" i="40"/>
  <c r="S57" i="40" s="1"/>
  <c r="T57" i="40"/>
  <c r="N90" i="45"/>
  <c r="N104" i="46"/>
  <c r="N20" i="46"/>
  <c r="O20" i="46"/>
  <c r="N76" i="46"/>
  <c r="D146" i="45"/>
  <c r="O104" i="46"/>
  <c r="O146" i="46"/>
  <c r="N146" i="46"/>
  <c r="N76" i="45"/>
  <c r="P146" i="46"/>
  <c r="P34" i="45"/>
  <c r="N118" i="46"/>
  <c r="N48" i="46"/>
  <c r="O118" i="46"/>
  <c r="N90" i="46"/>
  <c r="P62" i="45"/>
  <c r="N62" i="45" s="1"/>
  <c r="X48" i="40"/>
  <c r="U58" i="40"/>
  <c r="S58" i="40" s="1"/>
  <c r="U60" i="40"/>
  <c r="S60" i="40" s="1"/>
  <c r="T54" i="40"/>
  <c r="U56" i="40"/>
  <c r="U53" i="40"/>
  <c r="V48" i="40"/>
  <c r="W48" i="40"/>
  <c r="U59" i="40"/>
  <c r="U55" i="40"/>
  <c r="S55" i="40" s="1"/>
  <c r="U54" i="40"/>
  <c r="X34" i="40"/>
  <c r="U43" i="40"/>
  <c r="T35" i="40"/>
  <c r="S35" i="40" s="1"/>
  <c r="T37" i="40"/>
  <c r="T43" i="40"/>
  <c r="U38" i="40"/>
  <c r="U37" i="40"/>
  <c r="T40" i="40"/>
  <c r="T39" i="40"/>
  <c r="U39" i="40"/>
  <c r="U44" i="40"/>
  <c r="S44" i="40" s="1"/>
  <c r="T36" i="40"/>
  <c r="T42" i="40"/>
  <c r="S42" i="40" s="1"/>
  <c r="W34" i="40"/>
  <c r="T45" i="40"/>
  <c r="S45" i="40" s="1"/>
  <c r="V34" i="40"/>
  <c r="T46" i="40"/>
  <c r="T31" i="40"/>
  <c r="S31" i="40" s="1"/>
  <c r="T27" i="40"/>
  <c r="S27" i="40" s="1"/>
  <c r="T25" i="40"/>
  <c r="U28" i="40"/>
  <c r="U27" i="40"/>
  <c r="W20" i="40"/>
  <c r="X20" i="40"/>
  <c r="T26" i="40"/>
  <c r="Y20" i="40"/>
  <c r="T28" i="40"/>
  <c r="U32" i="40"/>
  <c r="U26" i="40"/>
  <c r="T32" i="40"/>
  <c r="S32" i="40" s="1"/>
  <c r="U12" i="40"/>
  <c r="S12" i="40" s="1"/>
  <c r="U11" i="40"/>
  <c r="U14" i="40"/>
  <c r="R6" i="40"/>
  <c r="Y6" i="40" s="1"/>
  <c r="U16" i="40"/>
  <c r="S14" i="40"/>
  <c r="T15" i="40"/>
  <c r="S15" i="40" s="1"/>
  <c r="U17" i="40"/>
  <c r="S17" i="40" s="1"/>
  <c r="T11" i="40"/>
  <c r="S11" i="40" s="1"/>
  <c r="T18" i="40"/>
  <c r="U18" i="40"/>
  <c r="V6" i="40"/>
  <c r="T16" i="40"/>
  <c r="U13" i="40"/>
  <c r="V151" i="40"/>
  <c r="T151" i="40" s="1"/>
  <c r="Y151" i="40"/>
  <c r="U151" i="40" s="1"/>
  <c r="T156" i="40"/>
  <c r="Y158" i="40"/>
  <c r="U158" i="40" s="1"/>
  <c r="V158" i="40"/>
  <c r="T158" i="40" s="1"/>
  <c r="T59" i="40"/>
  <c r="V20" i="40"/>
  <c r="U36" i="40"/>
  <c r="U40" i="40"/>
  <c r="W62" i="40"/>
  <c r="P146" i="40"/>
  <c r="V153" i="40"/>
  <c r="T153" i="40" s="1"/>
  <c r="Y153" i="40"/>
  <c r="U153" i="40" s="1"/>
  <c r="U84" i="40"/>
  <c r="S84" i="40" s="1"/>
  <c r="U91" i="40"/>
  <c r="Y48" i="40"/>
  <c r="W76" i="40"/>
  <c r="T72" i="40"/>
  <c r="T83" i="40"/>
  <c r="X6" i="40"/>
  <c r="U29" i="40"/>
  <c r="S29" i="40" s="1"/>
  <c r="Y76" i="40"/>
  <c r="V76" i="40"/>
  <c r="V90" i="40"/>
  <c r="T124" i="40"/>
  <c r="U142" i="40"/>
  <c r="S142" i="40" s="1"/>
  <c r="X146" i="40"/>
  <c r="T53" i="40"/>
  <c r="T13" i="40"/>
  <c r="X90" i="40"/>
  <c r="U94" i="40"/>
  <c r="U111" i="40"/>
  <c r="Y118" i="40"/>
  <c r="U130" i="40"/>
  <c r="W146" i="40"/>
  <c r="U135" i="40"/>
  <c r="S135" i="40" s="1"/>
  <c r="S155" i="40"/>
  <c r="U156" i="40"/>
  <c r="U152" i="40"/>
  <c r="S152" i="40" s="1"/>
  <c r="V132" i="40"/>
  <c r="U81" i="40"/>
  <c r="U96" i="40"/>
  <c r="U105" i="40"/>
  <c r="U109" i="40"/>
  <c r="U113" i="40"/>
  <c r="X104" i="40"/>
  <c r="X132" i="40"/>
  <c r="Y154" i="40"/>
  <c r="U154" i="40" s="1"/>
  <c r="S154" i="40" s="1"/>
  <c r="U100" i="40"/>
  <c r="V104" i="40"/>
  <c r="U143" i="40"/>
  <c r="V119" i="35"/>
  <c r="W119" i="35"/>
  <c r="X119" i="35"/>
  <c r="Y119" i="35"/>
  <c r="V120" i="35"/>
  <c r="W120" i="35"/>
  <c r="X120" i="35"/>
  <c r="Y120" i="35"/>
  <c r="V121" i="35"/>
  <c r="W121" i="35"/>
  <c r="X121" i="35"/>
  <c r="Y121" i="35"/>
  <c r="V122" i="35"/>
  <c r="W122" i="35"/>
  <c r="X122" i="35"/>
  <c r="Y122" i="35"/>
  <c r="O118" i="35"/>
  <c r="P118" i="35"/>
  <c r="Q118" i="35"/>
  <c r="R118" i="35"/>
  <c r="N146" i="45" l="1"/>
  <c r="N34" i="45"/>
  <c r="N104" i="45"/>
  <c r="N118" i="35"/>
  <c r="S38" i="40"/>
  <c r="S46" i="40"/>
  <c r="S43" i="40"/>
  <c r="S74" i="40"/>
  <c r="S116" i="40"/>
  <c r="S124" i="40"/>
  <c r="U20" i="40"/>
  <c r="S113" i="40"/>
  <c r="S67" i="40"/>
  <c r="S144" i="40"/>
  <c r="S133" i="40"/>
  <c r="D146" i="40"/>
  <c r="S118" i="40"/>
  <c r="S109" i="40"/>
  <c r="S110" i="40"/>
  <c r="S56" i="40"/>
  <c r="S88" i="40"/>
  <c r="S136" i="40"/>
  <c r="T146" i="40"/>
  <c r="S100" i="40"/>
  <c r="S94" i="40"/>
  <c r="S95" i="40"/>
  <c r="S96" i="40"/>
  <c r="S25" i="40"/>
  <c r="S39" i="40"/>
  <c r="N6" i="40"/>
  <c r="S156" i="40"/>
  <c r="S153" i="40"/>
  <c r="S143" i="40"/>
  <c r="S139" i="40"/>
  <c r="S138" i="40"/>
  <c r="T132" i="40"/>
  <c r="S141" i="40"/>
  <c r="S132" i="40"/>
  <c r="S128" i="40"/>
  <c r="U118" i="40"/>
  <c r="S115" i="40"/>
  <c r="T104" i="40"/>
  <c r="S104" i="40"/>
  <c r="S107" i="40"/>
  <c r="U104" i="40"/>
  <c r="S111" i="40"/>
  <c r="S93" i="40"/>
  <c r="T90" i="40"/>
  <c r="S81" i="40"/>
  <c r="U76" i="40"/>
  <c r="S83" i="40"/>
  <c r="T62" i="40"/>
  <c r="U62" i="40"/>
  <c r="S72" i="40"/>
  <c r="S62" i="40"/>
  <c r="S54" i="40"/>
  <c r="S48" i="40"/>
  <c r="S53" i="40"/>
  <c r="U48" i="40"/>
  <c r="S59" i="40"/>
  <c r="S34" i="40"/>
  <c r="U34" i="40"/>
  <c r="S36" i="40"/>
  <c r="S37" i="40"/>
  <c r="T34" i="40"/>
  <c r="S26" i="40"/>
  <c r="S20" i="40"/>
  <c r="S28" i="40"/>
  <c r="T20" i="40"/>
  <c r="S16" i="40"/>
  <c r="S18" i="40"/>
  <c r="S6" i="40"/>
  <c r="S13" i="40"/>
  <c r="U6" i="40"/>
  <c r="U146" i="40"/>
  <c r="U90" i="40"/>
  <c r="S91" i="40"/>
  <c r="S105" i="40"/>
  <c r="S130" i="40"/>
  <c r="T6" i="40"/>
  <c r="S40" i="40"/>
  <c r="U132" i="40"/>
  <c r="S151" i="40"/>
  <c r="T76" i="40"/>
  <c r="S76" i="40"/>
  <c r="T48" i="40"/>
  <c r="T118" i="40"/>
  <c r="S158" i="40"/>
  <c r="S90" i="40"/>
  <c r="V146" i="40"/>
  <c r="R146" i="40"/>
  <c r="Y146" i="40" s="1"/>
  <c r="U119" i="35"/>
  <c r="U122" i="35"/>
  <c r="T122" i="35"/>
  <c r="S122" i="35" s="1"/>
  <c r="T119" i="35"/>
  <c r="S119" i="35" s="1"/>
  <c r="T121" i="35"/>
  <c r="U120" i="35"/>
  <c r="U121" i="35"/>
  <c r="T120" i="35"/>
  <c r="T147" i="38"/>
  <c r="D146" i="30"/>
  <c r="F146" i="39"/>
  <c r="E146" i="39"/>
  <c r="F132" i="39"/>
  <c r="E132" i="39"/>
  <c r="D132" i="39"/>
  <c r="F118" i="39"/>
  <c r="E118" i="39"/>
  <c r="F104" i="39"/>
  <c r="E104" i="39"/>
  <c r="D104" i="39" s="1"/>
  <c r="F90" i="39"/>
  <c r="E90" i="39"/>
  <c r="D90" i="39" s="1"/>
  <c r="F76" i="39"/>
  <c r="E76" i="39"/>
  <c r="F62" i="39"/>
  <c r="E62" i="39"/>
  <c r="F48" i="39"/>
  <c r="E48" i="39"/>
  <c r="D48" i="39" s="1"/>
  <c r="F34" i="39"/>
  <c r="E34" i="39"/>
  <c r="D34" i="39" s="1"/>
  <c r="F20" i="39"/>
  <c r="E20" i="39"/>
  <c r="D20" i="39"/>
  <c r="T159" i="38"/>
  <c r="T158" i="38"/>
  <c r="T157" i="38"/>
  <c r="T156" i="38"/>
  <c r="T155" i="38"/>
  <c r="T154" i="38"/>
  <c r="T153" i="38"/>
  <c r="T152" i="38"/>
  <c r="T151" i="38"/>
  <c r="T150" i="38"/>
  <c r="T149" i="38"/>
  <c r="T148" i="38"/>
  <c r="T145" i="38"/>
  <c r="T144" i="38"/>
  <c r="T143" i="38"/>
  <c r="T142" i="38"/>
  <c r="T141" i="38"/>
  <c r="T140" i="38"/>
  <c r="T139" i="38"/>
  <c r="T138" i="38"/>
  <c r="T137" i="38"/>
  <c r="T136" i="38"/>
  <c r="T135" i="38"/>
  <c r="T134" i="38"/>
  <c r="T133" i="38"/>
  <c r="T130" i="38"/>
  <c r="T129" i="38"/>
  <c r="T128" i="38"/>
  <c r="T127" i="38"/>
  <c r="T126" i="38"/>
  <c r="T125" i="38"/>
  <c r="T124" i="38"/>
  <c r="T123" i="38"/>
  <c r="T122" i="38"/>
  <c r="T121" i="38"/>
  <c r="T120" i="38"/>
  <c r="T119" i="38"/>
  <c r="T118" i="38"/>
  <c r="T116" i="38"/>
  <c r="T115" i="38"/>
  <c r="T114" i="38"/>
  <c r="T113" i="38"/>
  <c r="T112" i="38"/>
  <c r="T111" i="38"/>
  <c r="T110" i="38"/>
  <c r="T109" i="38"/>
  <c r="T108" i="38"/>
  <c r="T107" i="38"/>
  <c r="T106" i="38"/>
  <c r="T105" i="38"/>
  <c r="T104" i="38"/>
  <c r="T102" i="38"/>
  <c r="T101" i="38"/>
  <c r="T100" i="38"/>
  <c r="T99" i="38"/>
  <c r="T98" i="38"/>
  <c r="T97" i="38"/>
  <c r="T96" i="38"/>
  <c r="T95" i="38"/>
  <c r="T94" i="38"/>
  <c r="T93" i="38"/>
  <c r="T92" i="38"/>
  <c r="T91" i="38"/>
  <c r="T90" i="38"/>
  <c r="T87" i="38"/>
  <c r="T86" i="38"/>
  <c r="T85" i="38"/>
  <c r="T84" i="38"/>
  <c r="T83" i="38"/>
  <c r="T82" i="38"/>
  <c r="T81" i="38"/>
  <c r="T80" i="38"/>
  <c r="T79" i="38"/>
  <c r="T78" i="38"/>
  <c r="T77" i="38"/>
  <c r="T76" i="38"/>
  <c r="T75" i="38"/>
  <c r="T73" i="38"/>
  <c r="T72" i="38"/>
  <c r="T71" i="38"/>
  <c r="T70" i="38"/>
  <c r="T69" i="38"/>
  <c r="T68" i="38"/>
  <c r="T67" i="38"/>
  <c r="T66" i="38"/>
  <c r="T65" i="38"/>
  <c r="T64" i="38"/>
  <c r="T63" i="38"/>
  <c r="T62" i="38"/>
  <c r="T61" i="38"/>
  <c r="T59" i="38"/>
  <c r="T58" i="38"/>
  <c r="T57" i="38"/>
  <c r="T56" i="38"/>
  <c r="T55" i="38"/>
  <c r="T54" i="38"/>
  <c r="T53" i="38"/>
  <c r="T52" i="38"/>
  <c r="T51" i="38"/>
  <c r="T50" i="38"/>
  <c r="T49" i="38"/>
  <c r="T48" i="38"/>
  <c r="T47" i="38"/>
  <c r="T44" i="38"/>
  <c r="T43" i="38"/>
  <c r="T42" i="38"/>
  <c r="T41" i="38"/>
  <c r="T40" i="38"/>
  <c r="T39" i="38"/>
  <c r="T38" i="38"/>
  <c r="T37" i="38"/>
  <c r="T36" i="38"/>
  <c r="T35" i="38"/>
  <c r="T34" i="38"/>
  <c r="T33" i="38"/>
  <c r="T32" i="38"/>
  <c r="T30" i="38"/>
  <c r="T29" i="38"/>
  <c r="T28" i="38"/>
  <c r="T27" i="38"/>
  <c r="T26" i="38"/>
  <c r="T25" i="38"/>
  <c r="T24" i="38"/>
  <c r="T23" i="38"/>
  <c r="T22" i="38"/>
  <c r="T21" i="38"/>
  <c r="T20" i="38"/>
  <c r="T19" i="38"/>
  <c r="T18" i="38"/>
  <c r="U18" i="38"/>
  <c r="V18" i="38"/>
  <c r="U32" i="38"/>
  <c r="V32" i="38"/>
  <c r="U47" i="38"/>
  <c r="V47" i="38"/>
  <c r="U61" i="38"/>
  <c r="V61" i="38"/>
  <c r="U75" i="38"/>
  <c r="V75" i="38"/>
  <c r="U90" i="38"/>
  <c r="V90" i="38"/>
  <c r="U104" i="38"/>
  <c r="V104" i="38"/>
  <c r="U118" i="38"/>
  <c r="V118" i="38"/>
  <c r="U133" i="38"/>
  <c r="V133" i="38"/>
  <c r="U147" i="38"/>
  <c r="V147" i="38"/>
  <c r="T5" i="38"/>
  <c r="T6" i="38"/>
  <c r="T7" i="38"/>
  <c r="T8" i="38"/>
  <c r="T9" i="38"/>
  <c r="T10" i="38"/>
  <c r="T11" i="38"/>
  <c r="T12" i="38"/>
  <c r="T13" i="38"/>
  <c r="T14" i="38"/>
  <c r="T15" i="38"/>
  <c r="T16" i="38"/>
  <c r="T4" i="38"/>
  <c r="T147" i="34"/>
  <c r="T145" i="34"/>
  <c r="T144" i="34"/>
  <c r="T143" i="34"/>
  <c r="T142" i="34"/>
  <c r="T141" i="34"/>
  <c r="T140" i="34"/>
  <c r="T139" i="34"/>
  <c r="T138" i="34"/>
  <c r="T137" i="34"/>
  <c r="T136" i="34"/>
  <c r="T135" i="34"/>
  <c r="T134" i="34"/>
  <c r="T133" i="34"/>
  <c r="T130" i="34"/>
  <c r="T129" i="34"/>
  <c r="T128" i="34"/>
  <c r="T127" i="34"/>
  <c r="T126" i="34"/>
  <c r="T125" i="34"/>
  <c r="T124" i="34"/>
  <c r="T123" i="34"/>
  <c r="T122" i="34"/>
  <c r="T121" i="34"/>
  <c r="T120" i="34"/>
  <c r="T119" i="34"/>
  <c r="T118" i="34"/>
  <c r="T116" i="34"/>
  <c r="T115" i="34"/>
  <c r="T114" i="34"/>
  <c r="T113" i="34"/>
  <c r="T112" i="34"/>
  <c r="T111" i="34"/>
  <c r="T110" i="34"/>
  <c r="T109" i="34"/>
  <c r="T108" i="34"/>
  <c r="T107" i="34"/>
  <c r="T106" i="34"/>
  <c r="T105" i="34"/>
  <c r="T104" i="34"/>
  <c r="T102" i="34"/>
  <c r="T101" i="34"/>
  <c r="T100" i="34"/>
  <c r="T99" i="34"/>
  <c r="T98" i="34"/>
  <c r="T97" i="34"/>
  <c r="T96" i="34"/>
  <c r="T95" i="34"/>
  <c r="T94" i="34"/>
  <c r="T93" i="34"/>
  <c r="T92" i="34"/>
  <c r="T91" i="34"/>
  <c r="T90" i="34"/>
  <c r="T87" i="34"/>
  <c r="T86" i="34"/>
  <c r="T85" i="34"/>
  <c r="T84" i="34"/>
  <c r="T83" i="34"/>
  <c r="T82" i="34"/>
  <c r="T81" i="34"/>
  <c r="T80" i="34"/>
  <c r="T79" i="34"/>
  <c r="T78" i="34"/>
  <c r="T77" i="34"/>
  <c r="T76" i="34"/>
  <c r="T75" i="34"/>
  <c r="T73" i="34"/>
  <c r="T72" i="34"/>
  <c r="T71" i="34"/>
  <c r="T70" i="34"/>
  <c r="T69" i="34"/>
  <c r="T68" i="34"/>
  <c r="T67" i="34"/>
  <c r="T66" i="34"/>
  <c r="T65" i="34"/>
  <c r="T64" i="34"/>
  <c r="T63" i="34"/>
  <c r="T62" i="34"/>
  <c r="T61" i="34"/>
  <c r="T59" i="34"/>
  <c r="T58" i="34"/>
  <c r="T57" i="34"/>
  <c r="T56" i="34"/>
  <c r="T55" i="34"/>
  <c r="T54" i="34"/>
  <c r="T53" i="34"/>
  <c r="T52" i="34"/>
  <c r="T51" i="34"/>
  <c r="T50" i="34"/>
  <c r="T49" i="34"/>
  <c r="T48" i="34"/>
  <c r="T47" i="34"/>
  <c r="T44" i="34"/>
  <c r="T43" i="34"/>
  <c r="T42" i="34"/>
  <c r="T41" i="34"/>
  <c r="T40" i="34"/>
  <c r="T39" i="34"/>
  <c r="T38" i="34"/>
  <c r="T37" i="34"/>
  <c r="T36" i="34"/>
  <c r="T35" i="34"/>
  <c r="T34" i="34"/>
  <c r="T33" i="34"/>
  <c r="T32" i="34"/>
  <c r="T30" i="34"/>
  <c r="T29" i="34"/>
  <c r="T28" i="34"/>
  <c r="T27" i="34"/>
  <c r="T26" i="34"/>
  <c r="T25" i="34"/>
  <c r="T24" i="34"/>
  <c r="T23" i="34"/>
  <c r="T22" i="34"/>
  <c r="T21" i="34"/>
  <c r="T20" i="34"/>
  <c r="T19" i="34"/>
  <c r="T18" i="34"/>
  <c r="V4" i="34"/>
  <c r="U4" i="34"/>
  <c r="T5" i="34"/>
  <c r="T6" i="34"/>
  <c r="T7" i="34"/>
  <c r="T8" i="34"/>
  <c r="T9" i="34"/>
  <c r="T10" i="34"/>
  <c r="T11" i="34"/>
  <c r="T12" i="34"/>
  <c r="T13" i="34"/>
  <c r="T14" i="34"/>
  <c r="T15" i="34"/>
  <c r="T16" i="34"/>
  <c r="T4" i="34"/>
  <c r="S120" i="35" l="1"/>
  <c r="S121" i="35"/>
  <c r="S146" i="40"/>
  <c r="D118" i="39"/>
  <c r="D76" i="39"/>
  <c r="D62" i="39"/>
  <c r="E6" i="26" l="1"/>
  <c r="E6" i="37"/>
  <c r="F6" i="37"/>
  <c r="G6" i="37"/>
  <c r="H6" i="37"/>
  <c r="J6" i="37"/>
  <c r="K6" i="37"/>
  <c r="L6" i="37"/>
  <c r="M6" i="37"/>
  <c r="D7" i="37"/>
  <c r="I7" i="37"/>
  <c r="Q7" i="37"/>
  <c r="R7" i="37"/>
  <c r="S7" i="37"/>
  <c r="T7" i="37"/>
  <c r="D8" i="37"/>
  <c r="I8" i="37"/>
  <c r="Q8" i="37"/>
  <c r="R8" i="37"/>
  <c r="S8" i="37"/>
  <c r="T8" i="37"/>
  <c r="D9" i="37"/>
  <c r="I9" i="37"/>
  <c r="Q9" i="37"/>
  <c r="N9" i="37" s="1"/>
  <c r="R9" i="37"/>
  <c r="S9" i="37"/>
  <c r="T9" i="37"/>
  <c r="D10" i="37"/>
  <c r="I10" i="37"/>
  <c r="Q10" i="37"/>
  <c r="R10" i="37"/>
  <c r="S10" i="37"/>
  <c r="O10" i="37" s="1"/>
  <c r="T10" i="37"/>
  <c r="D11" i="37"/>
  <c r="I11" i="37"/>
  <c r="Q11" i="37"/>
  <c r="R11" i="37"/>
  <c r="S11" i="37"/>
  <c r="T11" i="37"/>
  <c r="D12" i="37"/>
  <c r="I12" i="37"/>
  <c r="Q12" i="37"/>
  <c r="R12" i="37"/>
  <c r="S12" i="37"/>
  <c r="T12" i="37"/>
  <c r="D13" i="37"/>
  <c r="I13" i="37"/>
  <c r="Q13" i="37"/>
  <c r="R13" i="37"/>
  <c r="S13" i="37"/>
  <c r="T13" i="37"/>
  <c r="D14" i="37"/>
  <c r="I14" i="37"/>
  <c r="Q14" i="37"/>
  <c r="R14" i="37"/>
  <c r="S14" i="37"/>
  <c r="O14" i="37" s="1"/>
  <c r="T14" i="37"/>
  <c r="D15" i="37"/>
  <c r="I15" i="37"/>
  <c r="Q15" i="37"/>
  <c r="R15" i="37"/>
  <c r="S15" i="37"/>
  <c r="T15" i="37"/>
  <c r="D16" i="37"/>
  <c r="I16" i="37"/>
  <c r="Q16" i="37"/>
  <c r="R16" i="37"/>
  <c r="S16" i="37"/>
  <c r="T16" i="37"/>
  <c r="D17" i="37"/>
  <c r="I17" i="37"/>
  <c r="Q17" i="37"/>
  <c r="R17" i="37"/>
  <c r="S17" i="37"/>
  <c r="T17" i="37"/>
  <c r="D18" i="37"/>
  <c r="I18" i="37"/>
  <c r="Q18" i="37"/>
  <c r="N18" i="37" s="1"/>
  <c r="R18" i="37"/>
  <c r="S18" i="37"/>
  <c r="T18" i="37"/>
  <c r="E20" i="37"/>
  <c r="F20" i="37"/>
  <c r="G20" i="37"/>
  <c r="H20" i="37"/>
  <c r="J20" i="37"/>
  <c r="K20" i="37"/>
  <c r="L20" i="37"/>
  <c r="M20" i="37"/>
  <c r="D21" i="37"/>
  <c r="I21" i="37"/>
  <c r="Q21" i="37"/>
  <c r="R21" i="37"/>
  <c r="P21" i="37" s="1"/>
  <c r="S21" i="37"/>
  <c r="T21" i="37"/>
  <c r="D22" i="37"/>
  <c r="I22" i="37"/>
  <c r="Q22" i="37"/>
  <c r="R22" i="37"/>
  <c r="S22" i="37"/>
  <c r="T22" i="37"/>
  <c r="D23" i="37"/>
  <c r="I23" i="37"/>
  <c r="Q23" i="37"/>
  <c r="R23" i="37"/>
  <c r="S23" i="37"/>
  <c r="T23" i="37"/>
  <c r="D24" i="37"/>
  <c r="I24" i="37"/>
  <c r="Q24" i="37"/>
  <c r="R24" i="37"/>
  <c r="S24" i="37"/>
  <c r="T24" i="37"/>
  <c r="D25" i="37"/>
  <c r="I25" i="37"/>
  <c r="Q25" i="37"/>
  <c r="R25" i="37"/>
  <c r="S25" i="37"/>
  <c r="N25" i="37" s="1"/>
  <c r="T25" i="37"/>
  <c r="D26" i="37"/>
  <c r="I26" i="37"/>
  <c r="Q26" i="37"/>
  <c r="R26" i="37"/>
  <c r="P26" i="37" s="1"/>
  <c r="S26" i="37"/>
  <c r="T26" i="37"/>
  <c r="D27" i="37"/>
  <c r="I27" i="37"/>
  <c r="Q27" i="37"/>
  <c r="R27" i="37"/>
  <c r="S27" i="37"/>
  <c r="T27" i="37"/>
  <c r="N10" i="37" l="1"/>
  <c r="O23" i="37"/>
  <c r="P14" i="37"/>
  <c r="Q6" i="37"/>
  <c r="O18" i="37"/>
  <c r="P22" i="37"/>
  <c r="P24" i="37"/>
  <c r="N26" i="37"/>
  <c r="D6" i="37"/>
  <c r="O21" i="37"/>
  <c r="P16" i="37"/>
  <c r="P13" i="37"/>
  <c r="P11" i="37"/>
  <c r="T6" i="37"/>
  <c r="I20" i="37"/>
  <c r="N14" i="37"/>
  <c r="O12" i="37"/>
  <c r="I6" i="37"/>
  <c r="P8" i="37"/>
  <c r="N24" i="37"/>
  <c r="P27" i="37"/>
  <c r="N8" i="37"/>
  <c r="P10" i="37"/>
  <c r="O27" i="37"/>
  <c r="P25" i="37"/>
  <c r="O25" i="37"/>
  <c r="P17" i="37"/>
  <c r="P15" i="37"/>
  <c r="O16" i="37"/>
  <c r="D20" i="37"/>
  <c r="N17" i="37"/>
  <c r="N15" i="37"/>
  <c r="N21" i="37"/>
  <c r="N13" i="37"/>
  <c r="N11" i="37"/>
  <c r="S6" i="37"/>
  <c r="P12" i="37"/>
  <c r="P18" i="37"/>
  <c r="P9" i="37"/>
  <c r="R6" i="37"/>
  <c r="O26" i="37"/>
  <c r="O22" i="37"/>
  <c r="P23" i="37"/>
  <c r="O11" i="37"/>
  <c r="O7" i="37"/>
  <c r="N7" i="37"/>
  <c r="N27" i="37"/>
  <c r="N23" i="37"/>
  <c r="O8" i="37"/>
  <c r="N16" i="37"/>
  <c r="N12" i="37"/>
  <c r="N22" i="37"/>
  <c r="O15" i="37"/>
  <c r="O24" i="37"/>
  <c r="O17" i="37"/>
  <c r="O13" i="37"/>
  <c r="O9" i="37"/>
  <c r="O6" i="37" l="1"/>
  <c r="D147" i="37"/>
  <c r="Q63" i="37"/>
  <c r="R63" i="37"/>
  <c r="S63" i="37"/>
  <c r="T63" i="37"/>
  <c r="Q64" i="37"/>
  <c r="R64" i="37"/>
  <c r="S64" i="37"/>
  <c r="T64" i="37"/>
  <c r="Q65" i="37"/>
  <c r="R65" i="37"/>
  <c r="S65" i="37"/>
  <c r="T65" i="37"/>
  <c r="Q66" i="37"/>
  <c r="R66" i="37"/>
  <c r="S66" i="37"/>
  <c r="T66" i="37"/>
  <c r="P66" i="37" s="1"/>
  <c r="Q35" i="37"/>
  <c r="R35" i="37"/>
  <c r="S35" i="37"/>
  <c r="T35" i="37"/>
  <c r="Q36" i="37"/>
  <c r="R36" i="37"/>
  <c r="S36" i="37"/>
  <c r="T36" i="37"/>
  <c r="Q37" i="37"/>
  <c r="R37" i="37"/>
  <c r="S37" i="37"/>
  <c r="T37" i="37"/>
  <c r="Q38" i="37"/>
  <c r="R38" i="37"/>
  <c r="S38" i="37"/>
  <c r="T38" i="37"/>
  <c r="I35" i="37"/>
  <c r="I36" i="37"/>
  <c r="I37" i="37"/>
  <c r="I38" i="37"/>
  <c r="I39" i="37"/>
  <c r="I40" i="37"/>
  <c r="I41" i="37"/>
  <c r="I42" i="37"/>
  <c r="I43" i="37"/>
  <c r="I44" i="37"/>
  <c r="I45" i="37"/>
  <c r="I46" i="37"/>
  <c r="Q105" i="36"/>
  <c r="R105" i="36"/>
  <c r="P105" i="36" s="1"/>
  <c r="S105" i="36"/>
  <c r="T105" i="36"/>
  <c r="Q106" i="36"/>
  <c r="R106" i="36"/>
  <c r="S106" i="36"/>
  <c r="T106" i="36"/>
  <c r="Q107" i="36"/>
  <c r="R107" i="36"/>
  <c r="S107" i="36"/>
  <c r="T107" i="36"/>
  <c r="Q108" i="36"/>
  <c r="R108" i="36"/>
  <c r="P108" i="36" s="1"/>
  <c r="S108" i="36"/>
  <c r="T108" i="36"/>
  <c r="Q91" i="36"/>
  <c r="R91" i="36"/>
  <c r="S91" i="36"/>
  <c r="T91" i="36"/>
  <c r="P91" i="36" s="1"/>
  <c r="Q92" i="36"/>
  <c r="R92" i="36"/>
  <c r="S92" i="36"/>
  <c r="T92" i="36"/>
  <c r="Q93" i="36"/>
  <c r="R93" i="36"/>
  <c r="P93" i="36" s="1"/>
  <c r="S93" i="36"/>
  <c r="T93" i="36"/>
  <c r="Q94" i="36"/>
  <c r="R94" i="36"/>
  <c r="S94" i="36"/>
  <c r="T94" i="36"/>
  <c r="Q77" i="36"/>
  <c r="R77" i="36"/>
  <c r="S77" i="36"/>
  <c r="T77" i="36"/>
  <c r="Q78" i="36"/>
  <c r="R78" i="36"/>
  <c r="P78" i="36" s="1"/>
  <c r="S78" i="36"/>
  <c r="T78" i="36"/>
  <c r="Q79" i="36"/>
  <c r="R79" i="36"/>
  <c r="S79" i="36"/>
  <c r="T79" i="36"/>
  <c r="Q80" i="36"/>
  <c r="R80" i="36"/>
  <c r="S80" i="36"/>
  <c r="T80" i="36"/>
  <c r="Q63" i="36"/>
  <c r="R63" i="36"/>
  <c r="S63" i="36"/>
  <c r="T63" i="36"/>
  <c r="Q64" i="36"/>
  <c r="R64" i="36"/>
  <c r="S64" i="36"/>
  <c r="T64" i="36"/>
  <c r="Q65" i="36"/>
  <c r="R65" i="36"/>
  <c r="S65" i="36"/>
  <c r="T65" i="36"/>
  <c r="Q66" i="36"/>
  <c r="R66" i="36"/>
  <c r="S66" i="36"/>
  <c r="T66" i="36"/>
  <c r="Q21" i="36"/>
  <c r="R21" i="36"/>
  <c r="S21" i="36"/>
  <c r="T21" i="36"/>
  <c r="Q22" i="36"/>
  <c r="R22" i="36"/>
  <c r="S22" i="36"/>
  <c r="T22" i="36"/>
  <c r="Q23" i="36"/>
  <c r="R23" i="36"/>
  <c r="P23" i="36" s="1"/>
  <c r="S23" i="36"/>
  <c r="T23" i="36"/>
  <c r="Q24" i="36"/>
  <c r="R24" i="36"/>
  <c r="S24" i="36"/>
  <c r="T24" i="36"/>
  <c r="R7" i="36"/>
  <c r="S7" i="36"/>
  <c r="O7" i="36" s="1"/>
  <c r="T7" i="36"/>
  <c r="Q8" i="36"/>
  <c r="R8" i="36"/>
  <c r="S8" i="36"/>
  <c r="T8" i="36"/>
  <c r="Q9" i="36"/>
  <c r="R9" i="36"/>
  <c r="S9" i="36"/>
  <c r="T9" i="36"/>
  <c r="Q10" i="36"/>
  <c r="R10" i="36"/>
  <c r="S10" i="36"/>
  <c r="T10" i="36"/>
  <c r="P38" i="37" l="1"/>
  <c r="P64" i="37"/>
  <c r="P35" i="37"/>
  <c r="N35" i="37"/>
  <c r="N64" i="37"/>
  <c r="P63" i="37"/>
  <c r="P65" i="37"/>
  <c r="N65" i="37"/>
  <c r="O37" i="37"/>
  <c r="N63" i="37"/>
  <c r="P36" i="37"/>
  <c r="N36" i="37"/>
  <c r="N38" i="37"/>
  <c r="N37" i="37"/>
  <c r="N66" i="37"/>
  <c r="P7" i="36"/>
  <c r="O10" i="36"/>
  <c r="P8" i="36"/>
  <c r="N10" i="36"/>
  <c r="P22" i="36"/>
  <c r="P107" i="36"/>
  <c r="P92" i="36"/>
  <c r="N8" i="36"/>
  <c r="O23" i="36"/>
  <c r="O93" i="36"/>
  <c r="N108" i="36"/>
  <c r="N105" i="36"/>
  <c r="P10" i="36"/>
  <c r="N22" i="36"/>
  <c r="N92" i="36"/>
  <c r="P9" i="36"/>
  <c r="P24" i="36"/>
  <c r="P21" i="36"/>
  <c r="P94" i="36"/>
  <c r="P106" i="36"/>
  <c r="N7" i="36"/>
  <c r="N9" i="36"/>
  <c r="N24" i="36"/>
  <c r="N21" i="36"/>
  <c r="O94" i="36"/>
  <c r="N91" i="36"/>
  <c r="N106" i="36"/>
  <c r="N107" i="36"/>
  <c r="O66" i="37"/>
  <c r="O64" i="37"/>
  <c r="O65" i="37"/>
  <c r="O63" i="37"/>
  <c r="O38" i="37"/>
  <c r="O35" i="37"/>
  <c r="O36" i="37"/>
  <c r="P37" i="37"/>
  <c r="O108" i="36"/>
  <c r="O106" i="36"/>
  <c r="O107" i="36"/>
  <c r="O105" i="36"/>
  <c r="O92" i="36"/>
  <c r="N93" i="36"/>
  <c r="N94" i="36"/>
  <c r="O91" i="36"/>
  <c r="O79" i="36"/>
  <c r="P79" i="36"/>
  <c r="N78" i="36"/>
  <c r="P80" i="36"/>
  <c r="P77" i="36"/>
  <c r="O80" i="36"/>
  <c r="N77" i="36"/>
  <c r="O78" i="36"/>
  <c r="N80" i="36"/>
  <c r="N79" i="36"/>
  <c r="O77" i="36"/>
  <c r="P65" i="36"/>
  <c r="N65" i="36"/>
  <c r="P64" i="36"/>
  <c r="N64" i="36"/>
  <c r="P66" i="36"/>
  <c r="P63" i="36"/>
  <c r="O66" i="36"/>
  <c r="N63" i="36"/>
  <c r="N66" i="36"/>
  <c r="O64" i="36"/>
  <c r="O65" i="36"/>
  <c r="O63" i="36"/>
  <c r="O24" i="36"/>
  <c r="O22" i="36"/>
  <c r="N23" i="36"/>
  <c r="O21" i="36"/>
  <c r="O8" i="36"/>
  <c r="O9" i="36"/>
  <c r="V133" i="35"/>
  <c r="V134" i="35"/>
  <c r="V135" i="35"/>
  <c r="V136" i="35"/>
  <c r="V91" i="35"/>
  <c r="V92" i="35"/>
  <c r="V93" i="35"/>
  <c r="T93" i="35" s="1"/>
  <c r="V94" i="35"/>
  <c r="W91" i="35"/>
  <c r="X91" i="35"/>
  <c r="Y91" i="35"/>
  <c r="W92" i="35"/>
  <c r="X92" i="35"/>
  <c r="Y92" i="35"/>
  <c r="W93" i="35"/>
  <c r="X93" i="35"/>
  <c r="Y93" i="35"/>
  <c r="W94" i="35"/>
  <c r="X94" i="35"/>
  <c r="Y94" i="35"/>
  <c r="V77" i="35"/>
  <c r="W77" i="35"/>
  <c r="X77" i="35"/>
  <c r="Y77" i="35"/>
  <c r="V78" i="35"/>
  <c r="W78" i="35"/>
  <c r="U78" i="35" s="1"/>
  <c r="X78" i="35"/>
  <c r="Y78" i="35"/>
  <c r="V79" i="35"/>
  <c r="W79" i="35"/>
  <c r="X79" i="35"/>
  <c r="Y79" i="35"/>
  <c r="V80" i="35"/>
  <c r="W80" i="35"/>
  <c r="X80" i="35"/>
  <c r="Y80" i="35"/>
  <c r="N63" i="35"/>
  <c r="V63" i="35"/>
  <c r="N64" i="35"/>
  <c r="V64" i="35"/>
  <c r="N65" i="35"/>
  <c r="V65" i="35"/>
  <c r="N66" i="35"/>
  <c r="V66" i="35"/>
  <c r="P20" i="35"/>
  <c r="P6" i="35"/>
  <c r="V21" i="35"/>
  <c r="W21" i="35"/>
  <c r="X21" i="35"/>
  <c r="T21" i="35" s="1"/>
  <c r="Y21" i="35"/>
  <c r="V22" i="35"/>
  <c r="W22" i="35"/>
  <c r="X22" i="35"/>
  <c r="Y22" i="35"/>
  <c r="V23" i="35"/>
  <c r="W23" i="35"/>
  <c r="X23" i="35"/>
  <c r="T23" i="35" s="1"/>
  <c r="Y23" i="35"/>
  <c r="V24" i="35"/>
  <c r="W24" i="35"/>
  <c r="X24" i="35"/>
  <c r="T24" i="35" s="1"/>
  <c r="Y24" i="35"/>
  <c r="V7" i="35"/>
  <c r="T7" i="35" s="1"/>
  <c r="W7" i="35"/>
  <c r="X7" i="35"/>
  <c r="Y7" i="35"/>
  <c r="V8" i="35"/>
  <c r="W8" i="35"/>
  <c r="X8" i="35"/>
  <c r="Y8" i="35"/>
  <c r="V9" i="35"/>
  <c r="W9" i="35"/>
  <c r="X9" i="35"/>
  <c r="Y9" i="35"/>
  <c r="V10" i="35"/>
  <c r="T10" i="35" s="1"/>
  <c r="W10" i="35"/>
  <c r="X10" i="35"/>
  <c r="Y10" i="35"/>
  <c r="T22" i="35" l="1"/>
  <c r="U9" i="35"/>
  <c r="T94" i="35"/>
  <c r="T78" i="35"/>
  <c r="U80" i="35"/>
  <c r="U24" i="35"/>
  <c r="S24" i="35" s="1"/>
  <c r="T80" i="35"/>
  <c r="U79" i="35"/>
  <c r="S79" i="35" s="1"/>
  <c r="T92" i="35"/>
  <c r="S21" i="35"/>
  <c r="T9" i="35"/>
  <c r="S9" i="35" s="1"/>
  <c r="S23" i="35"/>
  <c r="T77" i="35"/>
  <c r="U23" i="35"/>
  <c r="T8" i="35"/>
  <c r="T79" i="35"/>
  <c r="U21" i="35"/>
  <c r="U77" i="35"/>
  <c r="S77" i="35" s="1"/>
  <c r="U8" i="35"/>
  <c r="U10" i="35"/>
  <c r="S10" i="35" s="1"/>
  <c r="U7" i="35"/>
  <c r="S7" i="35" s="1"/>
  <c r="U22" i="35"/>
  <c r="S22" i="35" s="1"/>
  <c r="T91" i="35"/>
  <c r="U93" i="35"/>
  <c r="S93" i="35" s="1"/>
  <c r="U92" i="35"/>
  <c r="U94" i="35"/>
  <c r="U91" i="35"/>
  <c r="S78" i="35"/>
  <c r="S94" i="35" l="1"/>
  <c r="S91" i="35"/>
  <c r="S80" i="35"/>
  <c r="S8" i="35"/>
  <c r="S92" i="35"/>
  <c r="J146" i="36"/>
  <c r="K146" i="36"/>
  <c r="L146" i="36"/>
  <c r="M146" i="36"/>
  <c r="I69" i="35" l="1"/>
  <c r="I70" i="35"/>
  <c r="I71" i="35"/>
  <c r="I72" i="35"/>
  <c r="I73" i="35"/>
  <c r="I74" i="35"/>
  <c r="V159" i="38"/>
  <c r="U159" i="38"/>
  <c r="V158" i="38"/>
  <c r="U158" i="38"/>
  <c r="V157" i="38"/>
  <c r="U157" i="38"/>
  <c r="V156" i="38"/>
  <c r="U156" i="38"/>
  <c r="V155" i="38"/>
  <c r="U155" i="38"/>
  <c r="V154" i="38"/>
  <c r="U154" i="38"/>
  <c r="V153" i="38"/>
  <c r="U153" i="38"/>
  <c r="V152" i="38"/>
  <c r="U152" i="38"/>
  <c r="V151" i="38"/>
  <c r="U151" i="38"/>
  <c r="V150" i="38"/>
  <c r="U150" i="38"/>
  <c r="V149" i="38"/>
  <c r="U149" i="38"/>
  <c r="V148" i="38"/>
  <c r="U148" i="38"/>
  <c r="V145" i="38"/>
  <c r="U145" i="38"/>
  <c r="V144" i="38"/>
  <c r="U144" i="38"/>
  <c r="V143" i="38"/>
  <c r="U143" i="38"/>
  <c r="V142" i="38"/>
  <c r="U142" i="38"/>
  <c r="V141" i="38"/>
  <c r="U141" i="38"/>
  <c r="V140" i="38"/>
  <c r="U140" i="38"/>
  <c r="V139" i="38"/>
  <c r="U139" i="38"/>
  <c r="V138" i="38"/>
  <c r="U138" i="38"/>
  <c r="V137" i="38"/>
  <c r="U137" i="38"/>
  <c r="V136" i="38"/>
  <c r="U136" i="38"/>
  <c r="V135" i="38"/>
  <c r="U135" i="38"/>
  <c r="V134" i="38"/>
  <c r="U134" i="38"/>
  <c r="V130" i="38"/>
  <c r="U130" i="38"/>
  <c r="V129" i="38"/>
  <c r="U129" i="38"/>
  <c r="V128" i="38"/>
  <c r="U128" i="38"/>
  <c r="V127" i="38"/>
  <c r="U127" i="38"/>
  <c r="V126" i="38"/>
  <c r="U126" i="38"/>
  <c r="V125" i="38"/>
  <c r="U125" i="38"/>
  <c r="V124" i="38"/>
  <c r="U124" i="38"/>
  <c r="V123" i="38"/>
  <c r="U123" i="38"/>
  <c r="V122" i="38"/>
  <c r="U122" i="38"/>
  <c r="V121" i="38"/>
  <c r="U121" i="38"/>
  <c r="V120" i="38"/>
  <c r="U120" i="38"/>
  <c r="V119" i="38"/>
  <c r="U119" i="38"/>
  <c r="V116" i="38"/>
  <c r="U116" i="38"/>
  <c r="V115" i="38"/>
  <c r="U115" i="38"/>
  <c r="V114" i="38"/>
  <c r="U114" i="38"/>
  <c r="V113" i="38"/>
  <c r="U113" i="38"/>
  <c r="V112" i="38"/>
  <c r="U112" i="38"/>
  <c r="V111" i="38"/>
  <c r="U111" i="38"/>
  <c r="V110" i="38"/>
  <c r="U110" i="38"/>
  <c r="V109" i="38"/>
  <c r="U109" i="38"/>
  <c r="V108" i="38"/>
  <c r="U108" i="38"/>
  <c r="V107" i="38"/>
  <c r="U107" i="38"/>
  <c r="V106" i="38"/>
  <c r="U106" i="38"/>
  <c r="V105" i="38"/>
  <c r="U105" i="38"/>
  <c r="V102" i="38"/>
  <c r="U102" i="38"/>
  <c r="V101" i="38"/>
  <c r="U101" i="38"/>
  <c r="V100" i="38"/>
  <c r="U100" i="38"/>
  <c r="V99" i="38"/>
  <c r="U99" i="38"/>
  <c r="V98" i="38"/>
  <c r="U98" i="38"/>
  <c r="V97" i="38"/>
  <c r="U97" i="38"/>
  <c r="V96" i="38"/>
  <c r="U96" i="38"/>
  <c r="V95" i="38"/>
  <c r="U95" i="38"/>
  <c r="V94" i="38"/>
  <c r="U94" i="38"/>
  <c r="V93" i="38"/>
  <c r="U93" i="38"/>
  <c r="V92" i="38"/>
  <c r="U92" i="38"/>
  <c r="V91" i="38"/>
  <c r="U91" i="38"/>
  <c r="V87" i="38"/>
  <c r="U87" i="38"/>
  <c r="V86" i="38"/>
  <c r="U86" i="38"/>
  <c r="V85" i="38"/>
  <c r="U85" i="38"/>
  <c r="V84" i="38"/>
  <c r="U84" i="38"/>
  <c r="V83" i="38"/>
  <c r="U83" i="38"/>
  <c r="V82" i="38"/>
  <c r="U82" i="38"/>
  <c r="V81" i="38"/>
  <c r="U81" i="38"/>
  <c r="V80" i="38"/>
  <c r="U80" i="38"/>
  <c r="V79" i="38"/>
  <c r="U79" i="38"/>
  <c r="V78" i="38"/>
  <c r="U78" i="38"/>
  <c r="V77" i="38"/>
  <c r="U77" i="38"/>
  <c r="V76" i="38"/>
  <c r="U76" i="38"/>
  <c r="V73" i="38"/>
  <c r="U73" i="38"/>
  <c r="V72" i="38"/>
  <c r="U72" i="38"/>
  <c r="V71" i="38"/>
  <c r="U71" i="38"/>
  <c r="V70" i="38"/>
  <c r="U70" i="38"/>
  <c r="V69" i="38"/>
  <c r="U69" i="38"/>
  <c r="V68" i="38"/>
  <c r="U68" i="38"/>
  <c r="V67" i="38"/>
  <c r="U67" i="38"/>
  <c r="V66" i="38"/>
  <c r="U66" i="38"/>
  <c r="V65" i="38"/>
  <c r="U65" i="38"/>
  <c r="V64" i="38"/>
  <c r="U64" i="38"/>
  <c r="V63" i="38"/>
  <c r="U63" i="38"/>
  <c r="V62" i="38"/>
  <c r="U62" i="38"/>
  <c r="V59" i="38"/>
  <c r="U59" i="38"/>
  <c r="V58" i="38"/>
  <c r="U58" i="38"/>
  <c r="V57" i="38"/>
  <c r="U57" i="38"/>
  <c r="V56" i="38"/>
  <c r="U56" i="38"/>
  <c r="V55" i="38"/>
  <c r="U55" i="38"/>
  <c r="V54" i="38"/>
  <c r="U54" i="38"/>
  <c r="V53" i="38"/>
  <c r="U53" i="38"/>
  <c r="V52" i="38"/>
  <c r="U52" i="38"/>
  <c r="V51" i="38"/>
  <c r="U51" i="38"/>
  <c r="V50" i="38"/>
  <c r="U50" i="38"/>
  <c r="V49" i="38"/>
  <c r="U49" i="38"/>
  <c r="V48" i="38"/>
  <c r="U48" i="38"/>
  <c r="V44" i="38"/>
  <c r="U44" i="38"/>
  <c r="V43" i="38"/>
  <c r="U43" i="38"/>
  <c r="V42" i="38"/>
  <c r="U42" i="38"/>
  <c r="V41" i="38"/>
  <c r="U41" i="38"/>
  <c r="V40" i="38"/>
  <c r="U40" i="38"/>
  <c r="V39" i="38"/>
  <c r="U39" i="38"/>
  <c r="V38" i="38"/>
  <c r="U38" i="38"/>
  <c r="V37" i="38"/>
  <c r="U37" i="38"/>
  <c r="V36" i="38"/>
  <c r="U36" i="38"/>
  <c r="V35" i="38"/>
  <c r="U35" i="38"/>
  <c r="V34" i="38"/>
  <c r="U34" i="38"/>
  <c r="V33" i="38"/>
  <c r="U33" i="38"/>
  <c r="V30" i="38"/>
  <c r="U30" i="38"/>
  <c r="V29" i="38"/>
  <c r="U29" i="38"/>
  <c r="V28" i="38"/>
  <c r="U28" i="38"/>
  <c r="V27" i="38"/>
  <c r="U27" i="38"/>
  <c r="V26" i="38"/>
  <c r="U26" i="38"/>
  <c r="V25" i="38"/>
  <c r="U25" i="38"/>
  <c r="V24" i="38"/>
  <c r="U24" i="38"/>
  <c r="V23" i="38"/>
  <c r="U23" i="38"/>
  <c r="V22" i="38"/>
  <c r="U22" i="38"/>
  <c r="V21" i="38"/>
  <c r="U21" i="38"/>
  <c r="V20" i="38"/>
  <c r="U20" i="38"/>
  <c r="V19" i="38"/>
  <c r="U19" i="38"/>
  <c r="V16" i="38"/>
  <c r="U16" i="38"/>
  <c r="V15" i="38"/>
  <c r="U15" i="38"/>
  <c r="V14" i="38"/>
  <c r="U14" i="38"/>
  <c r="V13" i="38"/>
  <c r="U13" i="38"/>
  <c r="V12" i="38"/>
  <c r="U12" i="38"/>
  <c r="V11" i="38"/>
  <c r="U11" i="38"/>
  <c r="V10" i="38"/>
  <c r="U10" i="38"/>
  <c r="V9" i="38"/>
  <c r="U9" i="38"/>
  <c r="V8" i="38"/>
  <c r="U8" i="38"/>
  <c r="V7" i="38"/>
  <c r="U7" i="38"/>
  <c r="V6" i="38"/>
  <c r="U6" i="38"/>
  <c r="V5" i="38"/>
  <c r="U5" i="38"/>
  <c r="V4" i="38"/>
  <c r="U4" i="38"/>
  <c r="T158" i="37"/>
  <c r="S158" i="37"/>
  <c r="R158" i="37"/>
  <c r="Q158" i="37"/>
  <c r="O158" i="37" s="1"/>
  <c r="I158" i="37"/>
  <c r="D158" i="37"/>
  <c r="T157" i="37"/>
  <c r="S157" i="37"/>
  <c r="R157" i="37"/>
  <c r="Q157" i="37"/>
  <c r="O157" i="37"/>
  <c r="N157" i="37"/>
  <c r="I157" i="37"/>
  <c r="D157" i="37"/>
  <c r="T156" i="37"/>
  <c r="S156" i="37"/>
  <c r="R156" i="37"/>
  <c r="Q156" i="37"/>
  <c r="I156" i="37"/>
  <c r="D156" i="37"/>
  <c r="T155" i="37"/>
  <c r="S155" i="37"/>
  <c r="R155" i="37"/>
  <c r="P155" i="37" s="1"/>
  <c r="Q155" i="37"/>
  <c r="O155" i="37" s="1"/>
  <c r="I155" i="37"/>
  <c r="D155" i="37"/>
  <c r="T154" i="37"/>
  <c r="P154" i="37" s="1"/>
  <c r="S154" i="37"/>
  <c r="R154" i="37"/>
  <c r="Q154" i="37"/>
  <c r="I154" i="37"/>
  <c r="D154" i="37"/>
  <c r="T153" i="37"/>
  <c r="S153" i="37"/>
  <c r="R153" i="37"/>
  <c r="P153" i="37" s="1"/>
  <c r="Q153" i="37"/>
  <c r="I153" i="37"/>
  <c r="D153" i="37"/>
  <c r="T152" i="37"/>
  <c r="S152" i="37"/>
  <c r="R152" i="37"/>
  <c r="Q152" i="37"/>
  <c r="I152" i="37"/>
  <c r="D152" i="37"/>
  <c r="T151" i="37"/>
  <c r="S151" i="37"/>
  <c r="R151" i="37"/>
  <c r="Q151" i="37"/>
  <c r="I151" i="37"/>
  <c r="D151" i="37"/>
  <c r="T150" i="37"/>
  <c r="P150" i="37" s="1"/>
  <c r="S150" i="37"/>
  <c r="R150" i="37"/>
  <c r="Q150" i="37"/>
  <c r="O150" i="37"/>
  <c r="I150" i="37"/>
  <c r="D150" i="37"/>
  <c r="T149" i="37"/>
  <c r="S149" i="37"/>
  <c r="R149" i="37"/>
  <c r="Q149" i="37"/>
  <c r="O149" i="37" s="1"/>
  <c r="I149" i="37"/>
  <c r="D149" i="37"/>
  <c r="T148" i="37"/>
  <c r="S148" i="37"/>
  <c r="R148" i="37"/>
  <c r="P148" i="37" s="1"/>
  <c r="Q148" i="37"/>
  <c r="I148" i="37"/>
  <c r="D148" i="37"/>
  <c r="T147" i="37"/>
  <c r="S147" i="37"/>
  <c r="R147" i="37"/>
  <c r="Q147" i="37"/>
  <c r="I147" i="37"/>
  <c r="M146" i="37"/>
  <c r="L146" i="37"/>
  <c r="K146" i="37"/>
  <c r="J146" i="37"/>
  <c r="H146" i="37"/>
  <c r="G146" i="37"/>
  <c r="F146" i="37"/>
  <c r="E146" i="37"/>
  <c r="T144" i="37"/>
  <c r="S144" i="37"/>
  <c r="R144" i="37"/>
  <c r="Q144" i="37"/>
  <c r="O144" i="37" s="1"/>
  <c r="I144" i="37"/>
  <c r="D144" i="37"/>
  <c r="T143" i="37"/>
  <c r="P143" i="37" s="1"/>
  <c r="S143" i="37"/>
  <c r="R143" i="37"/>
  <c r="Q143" i="37"/>
  <c r="I143" i="37"/>
  <c r="D143" i="37"/>
  <c r="T142" i="37"/>
  <c r="S142" i="37"/>
  <c r="R142" i="37"/>
  <c r="N142" i="37" s="1"/>
  <c r="P142" i="37"/>
  <c r="Q142" i="37"/>
  <c r="I142" i="37"/>
  <c r="D142" i="37"/>
  <c r="T141" i="37"/>
  <c r="S141" i="37"/>
  <c r="R141" i="37"/>
  <c r="Q141" i="37"/>
  <c r="I141" i="37"/>
  <c r="D141" i="37"/>
  <c r="T140" i="37"/>
  <c r="S140" i="37"/>
  <c r="R140" i="37"/>
  <c r="Q140" i="37"/>
  <c r="I140" i="37"/>
  <c r="D140" i="37"/>
  <c r="T139" i="37"/>
  <c r="S139" i="37"/>
  <c r="R139" i="37"/>
  <c r="Q139" i="37"/>
  <c r="I139" i="37"/>
  <c r="D139" i="37"/>
  <c r="T138" i="37"/>
  <c r="S138" i="37"/>
  <c r="R138" i="37"/>
  <c r="P138" i="37" s="1"/>
  <c r="Q138" i="37"/>
  <c r="I138" i="37"/>
  <c r="D138" i="37"/>
  <c r="T137" i="37"/>
  <c r="S137" i="37"/>
  <c r="R137" i="37"/>
  <c r="Q137" i="37"/>
  <c r="I137" i="37"/>
  <c r="D137" i="37"/>
  <c r="T136" i="37"/>
  <c r="S136" i="37"/>
  <c r="R136" i="37"/>
  <c r="Q136" i="37"/>
  <c r="I136" i="37"/>
  <c r="D136" i="37"/>
  <c r="T135" i="37"/>
  <c r="S135" i="37"/>
  <c r="R135" i="37"/>
  <c r="Q135" i="37"/>
  <c r="I135" i="37"/>
  <c r="D135" i="37"/>
  <c r="T134" i="37"/>
  <c r="S134" i="37"/>
  <c r="R134" i="37"/>
  <c r="Q134" i="37"/>
  <c r="I134" i="37"/>
  <c r="D134" i="37"/>
  <c r="T133" i="37"/>
  <c r="S133" i="37"/>
  <c r="R133" i="37"/>
  <c r="Q133" i="37"/>
  <c r="I133" i="37"/>
  <c r="D133" i="37"/>
  <c r="M132" i="37"/>
  <c r="L132" i="37"/>
  <c r="K132" i="37"/>
  <c r="J132" i="37"/>
  <c r="H132" i="37"/>
  <c r="G132" i="37"/>
  <c r="F132" i="37"/>
  <c r="E132" i="37"/>
  <c r="T130" i="37"/>
  <c r="S130" i="37"/>
  <c r="R130" i="37"/>
  <c r="Q130" i="37"/>
  <c r="I130" i="37"/>
  <c r="D130" i="37"/>
  <c r="T129" i="37"/>
  <c r="S129" i="37"/>
  <c r="R129" i="37"/>
  <c r="Q129" i="37"/>
  <c r="I129" i="37"/>
  <c r="D129" i="37"/>
  <c r="T128" i="37"/>
  <c r="S128" i="37"/>
  <c r="R128" i="37"/>
  <c r="Q128" i="37"/>
  <c r="I128" i="37"/>
  <c r="D128" i="37"/>
  <c r="T127" i="37"/>
  <c r="S127" i="37"/>
  <c r="R127" i="37"/>
  <c r="Q127" i="37"/>
  <c r="I127" i="37"/>
  <c r="D127" i="37"/>
  <c r="T126" i="37"/>
  <c r="S126" i="37"/>
  <c r="R126" i="37"/>
  <c r="Q126" i="37"/>
  <c r="I126" i="37"/>
  <c r="D126" i="37"/>
  <c r="T125" i="37"/>
  <c r="S125" i="37"/>
  <c r="R125" i="37"/>
  <c r="Q125" i="37"/>
  <c r="I125" i="37"/>
  <c r="D125" i="37"/>
  <c r="T124" i="37"/>
  <c r="S124" i="37"/>
  <c r="R124" i="37"/>
  <c r="Q124" i="37"/>
  <c r="I124" i="37"/>
  <c r="D124" i="37"/>
  <c r="T123" i="37"/>
  <c r="S123" i="37"/>
  <c r="R123" i="37"/>
  <c r="Q123" i="37"/>
  <c r="I123" i="37"/>
  <c r="D123" i="37"/>
  <c r="T122" i="37"/>
  <c r="S122" i="37"/>
  <c r="R122" i="37"/>
  <c r="Q122" i="37"/>
  <c r="I122" i="37"/>
  <c r="D122" i="37"/>
  <c r="T121" i="37"/>
  <c r="S121" i="37"/>
  <c r="R121" i="37"/>
  <c r="Q121" i="37"/>
  <c r="I121" i="37"/>
  <c r="D121" i="37"/>
  <c r="T120" i="37"/>
  <c r="S120" i="37"/>
  <c r="R120" i="37"/>
  <c r="Q120" i="37"/>
  <c r="I120" i="37"/>
  <c r="D120" i="37"/>
  <c r="T119" i="37"/>
  <c r="S119" i="37"/>
  <c r="R119" i="37"/>
  <c r="Q119" i="37"/>
  <c r="I119" i="37"/>
  <c r="D119" i="37"/>
  <c r="M118" i="37"/>
  <c r="L118" i="37"/>
  <c r="K118" i="37"/>
  <c r="J118" i="37"/>
  <c r="H118" i="37"/>
  <c r="G118" i="37"/>
  <c r="F118" i="37"/>
  <c r="E118" i="37"/>
  <c r="N117" i="37"/>
  <c r="T116" i="37"/>
  <c r="S116" i="37"/>
  <c r="R116" i="37"/>
  <c r="P116" i="37" s="1"/>
  <c r="Q116" i="37"/>
  <c r="I116" i="37"/>
  <c r="D116" i="37"/>
  <c r="T115" i="37"/>
  <c r="S115" i="37"/>
  <c r="R115" i="37"/>
  <c r="Q115" i="37"/>
  <c r="I115" i="37"/>
  <c r="D115" i="37"/>
  <c r="T114" i="37"/>
  <c r="S114" i="37"/>
  <c r="R114" i="37"/>
  <c r="P114" i="37" s="1"/>
  <c r="Q114" i="37"/>
  <c r="O114" i="37"/>
  <c r="I114" i="37"/>
  <c r="D114" i="37"/>
  <c r="T113" i="37"/>
  <c r="S113" i="37"/>
  <c r="R113" i="37"/>
  <c r="P113" i="37" s="1"/>
  <c r="Q113" i="37"/>
  <c r="I113" i="37"/>
  <c r="D113" i="37"/>
  <c r="T112" i="37"/>
  <c r="S112" i="37"/>
  <c r="R112" i="37"/>
  <c r="Q112" i="37"/>
  <c r="O112" i="37" s="1"/>
  <c r="I112" i="37"/>
  <c r="D112" i="37"/>
  <c r="T111" i="37"/>
  <c r="S111" i="37"/>
  <c r="R111" i="37"/>
  <c r="P111" i="37" s="1"/>
  <c r="Q111" i="37"/>
  <c r="I111" i="37"/>
  <c r="D111" i="37"/>
  <c r="T110" i="37"/>
  <c r="S110" i="37"/>
  <c r="R110" i="37"/>
  <c r="Q110" i="37"/>
  <c r="N110" i="37" s="1"/>
  <c r="O110" i="37"/>
  <c r="I110" i="37"/>
  <c r="D110" i="37"/>
  <c r="T109" i="37"/>
  <c r="S109" i="37"/>
  <c r="R109" i="37"/>
  <c r="Q109" i="37"/>
  <c r="I109" i="37"/>
  <c r="D109" i="37"/>
  <c r="T108" i="37"/>
  <c r="S108" i="37"/>
  <c r="R108" i="37"/>
  <c r="P108" i="37" s="1"/>
  <c r="Q108" i="37"/>
  <c r="I108" i="37"/>
  <c r="D108" i="37"/>
  <c r="T107" i="37"/>
  <c r="S107" i="37"/>
  <c r="R107" i="37"/>
  <c r="Q107" i="37"/>
  <c r="I107" i="37"/>
  <c r="D107" i="37"/>
  <c r="T106" i="37"/>
  <c r="S106" i="37"/>
  <c r="R106" i="37"/>
  <c r="P106" i="37" s="1"/>
  <c r="Q106" i="37"/>
  <c r="N106" i="37" s="1"/>
  <c r="I106" i="37"/>
  <c r="D106" i="37"/>
  <c r="T105" i="37"/>
  <c r="S105" i="37"/>
  <c r="R105" i="37"/>
  <c r="Q105" i="37"/>
  <c r="I105" i="37"/>
  <c r="D105" i="37"/>
  <c r="M104" i="37"/>
  <c r="L104" i="37"/>
  <c r="K104" i="37"/>
  <c r="J104" i="37"/>
  <c r="H104" i="37"/>
  <c r="G104" i="37"/>
  <c r="F104" i="37"/>
  <c r="E104" i="37"/>
  <c r="T102" i="37"/>
  <c r="S102" i="37"/>
  <c r="R102" i="37"/>
  <c r="Q102" i="37"/>
  <c r="O102" i="37" s="1"/>
  <c r="I102" i="37"/>
  <c r="D102" i="37"/>
  <c r="T101" i="37"/>
  <c r="S101" i="37"/>
  <c r="R101" i="37"/>
  <c r="Q101" i="37"/>
  <c r="I101" i="37"/>
  <c r="D101" i="37"/>
  <c r="T100" i="37"/>
  <c r="S100" i="37"/>
  <c r="R100" i="37"/>
  <c r="Q100" i="37"/>
  <c r="I100" i="37"/>
  <c r="D100" i="37"/>
  <c r="T99" i="37"/>
  <c r="S99" i="37"/>
  <c r="R99" i="37"/>
  <c r="Q99" i="37"/>
  <c r="I99" i="37"/>
  <c r="D99" i="37"/>
  <c r="T98" i="37"/>
  <c r="S98" i="37"/>
  <c r="R98" i="37"/>
  <c r="P98" i="37" s="1"/>
  <c r="Q98" i="37"/>
  <c r="I98" i="37"/>
  <c r="D98" i="37"/>
  <c r="T97" i="37"/>
  <c r="S97" i="37"/>
  <c r="R97" i="37"/>
  <c r="Q97" i="37"/>
  <c r="I97" i="37"/>
  <c r="D97" i="37"/>
  <c r="T96" i="37"/>
  <c r="S96" i="37"/>
  <c r="R96" i="37"/>
  <c r="Q96" i="37"/>
  <c r="I96" i="37"/>
  <c r="D96" i="37"/>
  <c r="T95" i="37"/>
  <c r="S95" i="37"/>
  <c r="R95" i="37"/>
  <c r="P95" i="37" s="1"/>
  <c r="Q95" i="37"/>
  <c r="O95" i="37"/>
  <c r="I95" i="37"/>
  <c r="D95" i="37"/>
  <c r="T94" i="37"/>
  <c r="S94" i="37"/>
  <c r="R94" i="37"/>
  <c r="Q94" i="37"/>
  <c r="I94" i="37"/>
  <c r="D94" i="37"/>
  <c r="T93" i="37"/>
  <c r="S93" i="37"/>
  <c r="R93" i="37"/>
  <c r="P93" i="37" s="1"/>
  <c r="Q93" i="37"/>
  <c r="I93" i="37"/>
  <c r="D93" i="37"/>
  <c r="T92" i="37"/>
  <c r="S92" i="37"/>
  <c r="R92" i="37"/>
  <c r="Q92" i="37"/>
  <c r="O92" i="37" s="1"/>
  <c r="I92" i="37"/>
  <c r="D92" i="37"/>
  <c r="T91" i="37"/>
  <c r="S91" i="37"/>
  <c r="R91" i="37"/>
  <c r="P91" i="37" s="1"/>
  <c r="Q91" i="37"/>
  <c r="I91" i="37"/>
  <c r="D91" i="37"/>
  <c r="M90" i="37"/>
  <c r="L90" i="37"/>
  <c r="K90" i="37"/>
  <c r="J90" i="37"/>
  <c r="H90" i="37"/>
  <c r="G90" i="37"/>
  <c r="F90" i="37"/>
  <c r="E90" i="37"/>
  <c r="T88" i="37"/>
  <c r="S88" i="37"/>
  <c r="R88" i="37"/>
  <c r="Q88" i="37"/>
  <c r="I88" i="37"/>
  <c r="D88" i="37"/>
  <c r="T87" i="37"/>
  <c r="S87" i="37"/>
  <c r="R87" i="37"/>
  <c r="P87" i="37" s="1"/>
  <c r="Q87" i="37"/>
  <c r="I87" i="37"/>
  <c r="D87" i="37"/>
  <c r="T86" i="37"/>
  <c r="S86" i="37"/>
  <c r="R86" i="37"/>
  <c r="Q86" i="37"/>
  <c r="I86" i="37"/>
  <c r="D86" i="37"/>
  <c r="T85" i="37"/>
  <c r="S85" i="37"/>
  <c r="R85" i="37"/>
  <c r="Q85" i="37"/>
  <c r="I85" i="37"/>
  <c r="D85" i="37"/>
  <c r="T84" i="37"/>
  <c r="S84" i="37"/>
  <c r="R84" i="37"/>
  <c r="Q84" i="37"/>
  <c r="I84" i="37"/>
  <c r="D84" i="37"/>
  <c r="T83" i="37"/>
  <c r="S83" i="37"/>
  <c r="R83" i="37"/>
  <c r="P83" i="37" s="1"/>
  <c r="Q83" i="37"/>
  <c r="I83" i="37"/>
  <c r="D83" i="37"/>
  <c r="T82" i="37"/>
  <c r="S82" i="37"/>
  <c r="O82" i="37" s="1"/>
  <c r="R82" i="37"/>
  <c r="Q82" i="37"/>
  <c r="I82" i="37"/>
  <c r="D82" i="37"/>
  <c r="T81" i="37"/>
  <c r="S81" i="37"/>
  <c r="R81" i="37"/>
  <c r="Q81" i="37"/>
  <c r="I81" i="37"/>
  <c r="D81" i="37"/>
  <c r="T80" i="37"/>
  <c r="P80" i="37" s="1"/>
  <c r="S80" i="37"/>
  <c r="R80" i="37"/>
  <c r="Q80" i="37"/>
  <c r="I80" i="37"/>
  <c r="D80" i="37"/>
  <c r="T79" i="37"/>
  <c r="S79" i="37"/>
  <c r="R79" i="37"/>
  <c r="Q79" i="37"/>
  <c r="I79" i="37"/>
  <c r="D79" i="37"/>
  <c r="T78" i="37"/>
  <c r="S78" i="37"/>
  <c r="R78" i="37"/>
  <c r="Q78" i="37"/>
  <c r="I78" i="37"/>
  <c r="D78" i="37"/>
  <c r="T77" i="37"/>
  <c r="S77" i="37"/>
  <c r="R77" i="37"/>
  <c r="Q77" i="37"/>
  <c r="I77" i="37"/>
  <c r="D77" i="37"/>
  <c r="M76" i="37"/>
  <c r="L76" i="37"/>
  <c r="K76" i="37"/>
  <c r="J76" i="37"/>
  <c r="H76" i="37"/>
  <c r="G76" i="37"/>
  <c r="F76" i="37"/>
  <c r="E76" i="37"/>
  <c r="T74" i="37"/>
  <c r="S74" i="37"/>
  <c r="R74" i="37"/>
  <c r="Q74" i="37"/>
  <c r="I74" i="37"/>
  <c r="D74" i="37"/>
  <c r="T73" i="37"/>
  <c r="S73" i="37"/>
  <c r="R73" i="37"/>
  <c r="Q73" i="37"/>
  <c r="I73" i="37"/>
  <c r="D73" i="37"/>
  <c r="T72" i="37"/>
  <c r="S72" i="37"/>
  <c r="R72" i="37"/>
  <c r="Q72" i="37"/>
  <c r="I72" i="37"/>
  <c r="D72" i="37"/>
  <c r="T71" i="37"/>
  <c r="S71" i="37"/>
  <c r="R71" i="37"/>
  <c r="P71" i="37" s="1"/>
  <c r="Q71" i="37"/>
  <c r="I71" i="37"/>
  <c r="D71" i="37"/>
  <c r="T70" i="37"/>
  <c r="S70" i="37"/>
  <c r="R70" i="37"/>
  <c r="Q70" i="37"/>
  <c r="I70" i="37"/>
  <c r="D70" i="37"/>
  <c r="T69" i="37"/>
  <c r="S69" i="37"/>
  <c r="R69" i="37"/>
  <c r="P69" i="37" s="1"/>
  <c r="Q69" i="37"/>
  <c r="I69" i="37"/>
  <c r="D69" i="37"/>
  <c r="T68" i="37"/>
  <c r="S68" i="37"/>
  <c r="R68" i="37"/>
  <c r="Q68" i="37"/>
  <c r="I68" i="37"/>
  <c r="D68" i="37"/>
  <c r="T67" i="37"/>
  <c r="S67" i="37"/>
  <c r="R67" i="37"/>
  <c r="Q67" i="37"/>
  <c r="O67" i="37" s="1"/>
  <c r="I67" i="37"/>
  <c r="D67" i="37"/>
  <c r="I66" i="37"/>
  <c r="D66" i="37"/>
  <c r="I65" i="37"/>
  <c r="D65" i="37"/>
  <c r="I64" i="37"/>
  <c r="D64" i="37"/>
  <c r="I63" i="37"/>
  <c r="D63" i="37"/>
  <c r="M62" i="37"/>
  <c r="L62" i="37"/>
  <c r="K62" i="37"/>
  <c r="J62" i="37"/>
  <c r="H62" i="37"/>
  <c r="G62" i="37"/>
  <c r="F62" i="37"/>
  <c r="E62" i="37"/>
  <c r="T60" i="37"/>
  <c r="S60" i="37"/>
  <c r="R60" i="37"/>
  <c r="Q60" i="37"/>
  <c r="I60" i="37"/>
  <c r="D60" i="37"/>
  <c r="T59" i="37"/>
  <c r="S59" i="37"/>
  <c r="R59" i="37"/>
  <c r="Q59" i="37"/>
  <c r="I59" i="37"/>
  <c r="D59" i="37"/>
  <c r="T58" i="37"/>
  <c r="S58" i="37"/>
  <c r="R58" i="37"/>
  <c r="Q58" i="37"/>
  <c r="I58" i="37"/>
  <c r="D58" i="37"/>
  <c r="T57" i="37"/>
  <c r="S57" i="37"/>
  <c r="R57" i="37"/>
  <c r="Q57" i="37"/>
  <c r="O57" i="37" s="1"/>
  <c r="I57" i="37"/>
  <c r="D57" i="37"/>
  <c r="T56" i="37"/>
  <c r="S56" i="37"/>
  <c r="R56" i="37"/>
  <c r="Q56" i="37"/>
  <c r="I56" i="37"/>
  <c r="D56" i="37"/>
  <c r="T55" i="37"/>
  <c r="S55" i="37"/>
  <c r="R55" i="37"/>
  <c r="Q55" i="37"/>
  <c r="O55" i="37"/>
  <c r="I55" i="37"/>
  <c r="D55" i="37"/>
  <c r="T54" i="37"/>
  <c r="S54" i="37"/>
  <c r="R54" i="37"/>
  <c r="Q54" i="37"/>
  <c r="I54" i="37"/>
  <c r="D54" i="37"/>
  <c r="T53" i="37"/>
  <c r="S53" i="37"/>
  <c r="R53" i="37"/>
  <c r="P53" i="37" s="1"/>
  <c r="Q53" i="37"/>
  <c r="I53" i="37"/>
  <c r="D53" i="37"/>
  <c r="T52" i="37"/>
  <c r="S52" i="37"/>
  <c r="R52" i="37"/>
  <c r="Q52" i="37"/>
  <c r="I52" i="37"/>
  <c r="D52" i="37"/>
  <c r="T51" i="37"/>
  <c r="S51" i="37"/>
  <c r="R51" i="37"/>
  <c r="Q51" i="37"/>
  <c r="I51" i="37"/>
  <c r="D51" i="37"/>
  <c r="T50" i="37"/>
  <c r="S50" i="37"/>
  <c r="R50" i="37"/>
  <c r="Q50" i="37"/>
  <c r="I50" i="37"/>
  <c r="D50" i="37"/>
  <c r="T49" i="37"/>
  <c r="S49" i="37"/>
  <c r="R49" i="37"/>
  <c r="Q49" i="37"/>
  <c r="I49" i="37"/>
  <c r="D49" i="37"/>
  <c r="M48" i="37"/>
  <c r="L48" i="37"/>
  <c r="K48" i="37"/>
  <c r="J48" i="37"/>
  <c r="H48" i="37"/>
  <c r="G48" i="37"/>
  <c r="F48" i="37"/>
  <c r="E48" i="37"/>
  <c r="T46" i="37"/>
  <c r="S46" i="37"/>
  <c r="R46" i="37"/>
  <c r="Q46" i="37"/>
  <c r="D46" i="37"/>
  <c r="T45" i="37"/>
  <c r="S45" i="37"/>
  <c r="R45" i="37"/>
  <c r="P45" i="37" s="1"/>
  <c r="Q45" i="37"/>
  <c r="D45" i="37"/>
  <c r="T44" i="37"/>
  <c r="S44" i="37"/>
  <c r="R44" i="37"/>
  <c r="P44" i="37" s="1"/>
  <c r="Q44" i="37"/>
  <c r="D44" i="37"/>
  <c r="T43" i="37"/>
  <c r="S43" i="37"/>
  <c r="R43" i="37"/>
  <c r="Q43" i="37"/>
  <c r="D43" i="37"/>
  <c r="T42" i="37"/>
  <c r="S42" i="37"/>
  <c r="R42" i="37"/>
  <c r="Q42" i="37"/>
  <c r="O42" i="37" s="1"/>
  <c r="D42" i="37"/>
  <c r="T41" i="37"/>
  <c r="S41" i="37"/>
  <c r="R41" i="37"/>
  <c r="Q41" i="37"/>
  <c r="D41" i="37"/>
  <c r="T40" i="37"/>
  <c r="S40" i="37"/>
  <c r="R40" i="37"/>
  <c r="Q40" i="37"/>
  <c r="D40" i="37"/>
  <c r="T39" i="37"/>
  <c r="S39" i="37"/>
  <c r="R39" i="37"/>
  <c r="Q39" i="37"/>
  <c r="D39" i="37"/>
  <c r="D38" i="37"/>
  <c r="D37" i="37"/>
  <c r="D36" i="37"/>
  <c r="D35" i="37"/>
  <c r="M34" i="37"/>
  <c r="L34" i="37"/>
  <c r="K34" i="37"/>
  <c r="J34" i="37"/>
  <c r="H34" i="37"/>
  <c r="G34" i="37"/>
  <c r="F34" i="37"/>
  <c r="E34" i="37"/>
  <c r="T32" i="37"/>
  <c r="S32" i="37"/>
  <c r="R32" i="37"/>
  <c r="Q32" i="37"/>
  <c r="O32" i="37" s="1"/>
  <c r="I32" i="37"/>
  <c r="D32" i="37"/>
  <c r="T31" i="37"/>
  <c r="S31" i="37"/>
  <c r="R31" i="37"/>
  <c r="Q31" i="37"/>
  <c r="I31" i="37"/>
  <c r="D31" i="37"/>
  <c r="T30" i="37"/>
  <c r="S30" i="37"/>
  <c r="R30" i="37"/>
  <c r="Q30" i="37"/>
  <c r="I30" i="37"/>
  <c r="D30" i="37"/>
  <c r="T29" i="37"/>
  <c r="S29" i="37"/>
  <c r="R29" i="37"/>
  <c r="Q29" i="37"/>
  <c r="I29" i="37"/>
  <c r="D29" i="37"/>
  <c r="T28" i="37"/>
  <c r="S28" i="37"/>
  <c r="R28" i="37"/>
  <c r="Q28" i="37"/>
  <c r="O28" i="37" s="1"/>
  <c r="I28" i="37"/>
  <c r="D28" i="37"/>
  <c r="T158" i="36"/>
  <c r="S158" i="36"/>
  <c r="R158" i="36"/>
  <c r="Q158" i="36"/>
  <c r="T157" i="36"/>
  <c r="S157" i="36"/>
  <c r="R157" i="36"/>
  <c r="Q157" i="36"/>
  <c r="T156" i="36"/>
  <c r="S156" i="36"/>
  <c r="R156" i="36"/>
  <c r="Q156" i="36"/>
  <c r="T155" i="36"/>
  <c r="S155" i="36"/>
  <c r="R155" i="36"/>
  <c r="Q155" i="36"/>
  <c r="T154" i="36"/>
  <c r="S154" i="36"/>
  <c r="R154" i="36"/>
  <c r="Q154" i="36"/>
  <c r="T153" i="36"/>
  <c r="S153" i="36"/>
  <c r="R153" i="36"/>
  <c r="Q153" i="36"/>
  <c r="T152" i="36"/>
  <c r="S152" i="36"/>
  <c r="R152" i="36"/>
  <c r="Q152" i="36"/>
  <c r="T151" i="36"/>
  <c r="S151" i="36"/>
  <c r="R151" i="36"/>
  <c r="P151" i="36" s="1"/>
  <c r="Q151" i="36"/>
  <c r="T150" i="36"/>
  <c r="S150" i="36"/>
  <c r="R150" i="36"/>
  <c r="Q150" i="36"/>
  <c r="T149" i="36"/>
  <c r="S149" i="36"/>
  <c r="R149" i="36"/>
  <c r="Q149" i="36"/>
  <c r="T148" i="36"/>
  <c r="S148" i="36"/>
  <c r="R148" i="36"/>
  <c r="Q148" i="36"/>
  <c r="T147" i="36"/>
  <c r="S147" i="36"/>
  <c r="R147" i="36"/>
  <c r="Q147" i="36"/>
  <c r="H146" i="36"/>
  <c r="T146" i="36" s="1"/>
  <c r="G146" i="36"/>
  <c r="S146" i="36" s="1"/>
  <c r="F146" i="36"/>
  <c r="R146" i="36" s="1"/>
  <c r="E146" i="36"/>
  <c r="Q146" i="36" s="1"/>
  <c r="T144" i="36"/>
  <c r="S144" i="36"/>
  <c r="R144" i="36"/>
  <c r="P144" i="36" s="1"/>
  <c r="Q144" i="36"/>
  <c r="T143" i="36"/>
  <c r="S143" i="36"/>
  <c r="R143" i="36"/>
  <c r="Q143" i="36"/>
  <c r="O143" i="36" s="1"/>
  <c r="T142" i="36"/>
  <c r="S142" i="36"/>
  <c r="R142" i="36"/>
  <c r="Q142" i="36"/>
  <c r="T141" i="36"/>
  <c r="S141" i="36"/>
  <c r="R141" i="36"/>
  <c r="P141" i="36" s="1"/>
  <c r="Q141" i="36"/>
  <c r="T140" i="36"/>
  <c r="S140" i="36"/>
  <c r="R140" i="36"/>
  <c r="Q140" i="36"/>
  <c r="T139" i="36"/>
  <c r="S139" i="36"/>
  <c r="R139" i="36"/>
  <c r="Q139" i="36"/>
  <c r="T138" i="36"/>
  <c r="S138" i="36"/>
  <c r="R138" i="36"/>
  <c r="Q138" i="36"/>
  <c r="T137" i="36"/>
  <c r="S137" i="36"/>
  <c r="R137" i="36"/>
  <c r="Q137" i="36"/>
  <c r="T136" i="36"/>
  <c r="S136" i="36"/>
  <c r="R136" i="36"/>
  <c r="Q136" i="36"/>
  <c r="T135" i="36"/>
  <c r="S135" i="36"/>
  <c r="R135" i="36"/>
  <c r="P135" i="36" s="1"/>
  <c r="Q135" i="36"/>
  <c r="T134" i="36"/>
  <c r="S134" i="36"/>
  <c r="R134" i="36"/>
  <c r="Q134" i="36"/>
  <c r="T133" i="36"/>
  <c r="S133" i="36"/>
  <c r="R133" i="36"/>
  <c r="Q133" i="36"/>
  <c r="M132" i="36"/>
  <c r="L132" i="36"/>
  <c r="K132" i="36"/>
  <c r="R132" i="36" s="1"/>
  <c r="J132" i="36"/>
  <c r="H132" i="36"/>
  <c r="G132" i="36"/>
  <c r="F132" i="36"/>
  <c r="E132" i="36"/>
  <c r="T130" i="36"/>
  <c r="S130" i="36"/>
  <c r="R130" i="36"/>
  <c r="Q130" i="36"/>
  <c r="T129" i="36"/>
  <c r="S129" i="36"/>
  <c r="R129" i="36"/>
  <c r="Q129" i="36"/>
  <c r="T128" i="36"/>
  <c r="S128" i="36"/>
  <c r="R128" i="36"/>
  <c r="Q128" i="36"/>
  <c r="T127" i="36"/>
  <c r="S127" i="36"/>
  <c r="R127" i="36"/>
  <c r="Q127" i="36"/>
  <c r="T126" i="36"/>
  <c r="S126" i="36"/>
  <c r="R126" i="36"/>
  <c r="Q126" i="36"/>
  <c r="T125" i="36"/>
  <c r="S125" i="36"/>
  <c r="R125" i="36"/>
  <c r="Q125" i="36"/>
  <c r="T124" i="36"/>
  <c r="S124" i="36"/>
  <c r="R124" i="36"/>
  <c r="Q124" i="36"/>
  <c r="T123" i="36"/>
  <c r="S123" i="36"/>
  <c r="R123" i="36"/>
  <c r="Q123" i="36"/>
  <c r="T122" i="36"/>
  <c r="S122" i="36"/>
  <c r="R122" i="36"/>
  <c r="Q122" i="36"/>
  <c r="T121" i="36"/>
  <c r="S121" i="36"/>
  <c r="R121" i="36"/>
  <c r="Q121" i="36"/>
  <c r="T120" i="36"/>
  <c r="S120" i="36"/>
  <c r="R120" i="36"/>
  <c r="Q120" i="36"/>
  <c r="T119" i="36"/>
  <c r="S119" i="36"/>
  <c r="R119" i="36"/>
  <c r="Q119" i="36"/>
  <c r="M118" i="36"/>
  <c r="L118" i="36"/>
  <c r="K118" i="36"/>
  <c r="J118" i="36"/>
  <c r="H118" i="36"/>
  <c r="G118" i="36"/>
  <c r="S118" i="36" s="1"/>
  <c r="F118" i="36"/>
  <c r="E118" i="36"/>
  <c r="T116" i="36"/>
  <c r="S116" i="36"/>
  <c r="R116" i="36"/>
  <c r="Q116" i="36"/>
  <c r="T115" i="36"/>
  <c r="S115" i="36"/>
  <c r="R115" i="36"/>
  <c r="Q115" i="36"/>
  <c r="O115" i="36" s="1"/>
  <c r="T114" i="36"/>
  <c r="S114" i="36"/>
  <c r="R114" i="36"/>
  <c r="Q114" i="36"/>
  <c r="T113" i="36"/>
  <c r="S113" i="36"/>
  <c r="R113" i="36"/>
  <c r="Q113" i="36"/>
  <c r="O113" i="36" s="1"/>
  <c r="T112" i="36"/>
  <c r="S112" i="36"/>
  <c r="R112" i="36"/>
  <c r="Q112" i="36"/>
  <c r="T111" i="36"/>
  <c r="S111" i="36"/>
  <c r="R111" i="36"/>
  <c r="Q111" i="36"/>
  <c r="T110" i="36"/>
  <c r="S110" i="36"/>
  <c r="R110" i="36"/>
  <c r="Q110" i="36"/>
  <c r="T109" i="36"/>
  <c r="S109" i="36"/>
  <c r="R109" i="36"/>
  <c r="Q109" i="36"/>
  <c r="M104" i="36"/>
  <c r="L104" i="36"/>
  <c r="K104" i="36"/>
  <c r="J104" i="36"/>
  <c r="H104" i="36"/>
  <c r="G104" i="36"/>
  <c r="F104" i="36"/>
  <c r="E104" i="36"/>
  <c r="T102" i="36"/>
  <c r="S102" i="36"/>
  <c r="R102" i="36"/>
  <c r="Q102" i="36"/>
  <c r="T101" i="36"/>
  <c r="S101" i="36"/>
  <c r="R101" i="36"/>
  <c r="Q101" i="36"/>
  <c r="T100" i="36"/>
  <c r="S100" i="36"/>
  <c r="R100" i="36"/>
  <c r="Q100" i="36"/>
  <c r="O100" i="36" s="1"/>
  <c r="T99" i="36"/>
  <c r="S99" i="36"/>
  <c r="R99" i="36"/>
  <c r="Q99" i="36"/>
  <c r="T98" i="36"/>
  <c r="S98" i="36"/>
  <c r="R98" i="36"/>
  <c r="Q98" i="36"/>
  <c r="T97" i="36"/>
  <c r="S97" i="36"/>
  <c r="R97" i="36"/>
  <c r="Q97" i="36"/>
  <c r="T96" i="36"/>
  <c r="S96" i="36"/>
  <c r="R96" i="36"/>
  <c r="Q96" i="36"/>
  <c r="T95" i="36"/>
  <c r="S95" i="36"/>
  <c r="O95" i="36" s="1"/>
  <c r="R95" i="36"/>
  <c r="Q95" i="36"/>
  <c r="M90" i="36"/>
  <c r="L90" i="36"/>
  <c r="K90" i="36"/>
  <c r="J90" i="36"/>
  <c r="H90" i="36"/>
  <c r="G90" i="36"/>
  <c r="F90" i="36"/>
  <c r="E90" i="36"/>
  <c r="T88" i="36"/>
  <c r="S88" i="36"/>
  <c r="R88" i="36"/>
  <c r="Q88" i="36"/>
  <c r="T87" i="36"/>
  <c r="S87" i="36"/>
  <c r="R87" i="36"/>
  <c r="Q87" i="36"/>
  <c r="T86" i="36"/>
  <c r="S86" i="36"/>
  <c r="R86" i="36"/>
  <c r="Q86" i="36"/>
  <c r="T85" i="36"/>
  <c r="S85" i="36"/>
  <c r="R85" i="36"/>
  <c r="Q85" i="36"/>
  <c r="T84" i="36"/>
  <c r="S84" i="36"/>
  <c r="R84" i="36"/>
  <c r="Q84" i="36"/>
  <c r="T83" i="36"/>
  <c r="S83" i="36"/>
  <c r="R83" i="36"/>
  <c r="Q83" i="36"/>
  <c r="T82" i="36"/>
  <c r="S82" i="36"/>
  <c r="O82" i="36" s="1"/>
  <c r="R82" i="36"/>
  <c r="Q82" i="36"/>
  <c r="T81" i="36"/>
  <c r="S81" i="36"/>
  <c r="R81" i="36"/>
  <c r="Q81" i="36"/>
  <c r="M76" i="36"/>
  <c r="L76" i="36"/>
  <c r="K76" i="36"/>
  <c r="J76" i="36"/>
  <c r="H76" i="36"/>
  <c r="G76" i="36"/>
  <c r="F76" i="36"/>
  <c r="E76" i="36"/>
  <c r="T74" i="36"/>
  <c r="S74" i="36"/>
  <c r="R74" i="36"/>
  <c r="Q74" i="36"/>
  <c r="T73" i="36"/>
  <c r="S73" i="36"/>
  <c r="R73" i="36"/>
  <c r="Q73" i="36"/>
  <c r="O73" i="36" s="1"/>
  <c r="T72" i="36"/>
  <c r="S72" i="36"/>
  <c r="R72" i="36"/>
  <c r="Q72" i="36"/>
  <c r="T71" i="36"/>
  <c r="S71" i="36"/>
  <c r="R71" i="36"/>
  <c r="Q71" i="36"/>
  <c r="T70" i="36"/>
  <c r="S70" i="36"/>
  <c r="R70" i="36"/>
  <c r="Q70" i="36"/>
  <c r="T69" i="36"/>
  <c r="S69" i="36"/>
  <c r="R69" i="36"/>
  <c r="Q69" i="36"/>
  <c r="T68" i="36"/>
  <c r="S68" i="36"/>
  <c r="R68" i="36"/>
  <c r="Q68" i="36"/>
  <c r="T67" i="36"/>
  <c r="S67" i="36"/>
  <c r="R67" i="36"/>
  <c r="Q67" i="36"/>
  <c r="M62" i="36"/>
  <c r="L62" i="36"/>
  <c r="K62" i="36"/>
  <c r="J62" i="36"/>
  <c r="H62" i="36"/>
  <c r="G62" i="36"/>
  <c r="F62" i="36"/>
  <c r="E62" i="36"/>
  <c r="T60" i="36"/>
  <c r="S60" i="36"/>
  <c r="R60" i="36"/>
  <c r="Q60" i="36"/>
  <c r="T59" i="36"/>
  <c r="S59" i="36"/>
  <c r="R59" i="36"/>
  <c r="P59" i="36" s="1"/>
  <c r="Q59" i="36"/>
  <c r="T58" i="36"/>
  <c r="S58" i="36"/>
  <c r="R58" i="36"/>
  <c r="Q58" i="36"/>
  <c r="T57" i="36"/>
  <c r="S57" i="36"/>
  <c r="R57" i="36"/>
  <c r="Q57" i="36"/>
  <c r="T56" i="36"/>
  <c r="S56" i="36"/>
  <c r="R56" i="36"/>
  <c r="Q56" i="36"/>
  <c r="T55" i="36"/>
  <c r="S55" i="36"/>
  <c r="R55" i="36"/>
  <c r="Q55" i="36"/>
  <c r="T54" i="36"/>
  <c r="S54" i="36"/>
  <c r="R54" i="36"/>
  <c r="Q54" i="36"/>
  <c r="T53" i="36"/>
  <c r="S53" i="36"/>
  <c r="R53" i="36"/>
  <c r="Q53" i="36"/>
  <c r="T52" i="36"/>
  <c r="S52" i="36"/>
  <c r="R52" i="36"/>
  <c r="Q52" i="36"/>
  <c r="T51" i="36"/>
  <c r="S51" i="36"/>
  <c r="R51" i="36"/>
  <c r="Q51" i="36"/>
  <c r="T50" i="36"/>
  <c r="S50" i="36"/>
  <c r="R50" i="36"/>
  <c r="Q50" i="36"/>
  <c r="T49" i="36"/>
  <c r="S49" i="36"/>
  <c r="R49" i="36"/>
  <c r="Q49" i="36"/>
  <c r="M48" i="36"/>
  <c r="L48" i="36"/>
  <c r="K48" i="36"/>
  <c r="J48" i="36"/>
  <c r="H48" i="36"/>
  <c r="G48" i="36"/>
  <c r="F48" i="36"/>
  <c r="E48" i="36"/>
  <c r="T46" i="36"/>
  <c r="S46" i="36"/>
  <c r="R46" i="36"/>
  <c r="Q46" i="36"/>
  <c r="T45" i="36"/>
  <c r="S45" i="36"/>
  <c r="R45" i="36"/>
  <c r="Q45" i="36"/>
  <c r="O45" i="36" s="1"/>
  <c r="T44" i="36"/>
  <c r="S44" i="36"/>
  <c r="R44" i="36"/>
  <c r="Q44" i="36"/>
  <c r="T43" i="36"/>
  <c r="S43" i="36"/>
  <c r="R43" i="36"/>
  <c r="Q43" i="36"/>
  <c r="O43" i="36" s="1"/>
  <c r="T42" i="36"/>
  <c r="S42" i="36"/>
  <c r="R42" i="36"/>
  <c r="Q42" i="36"/>
  <c r="T41" i="36"/>
  <c r="S41" i="36"/>
  <c r="R41" i="36"/>
  <c r="Q41" i="36"/>
  <c r="T40" i="36"/>
  <c r="S40" i="36"/>
  <c r="R40" i="36"/>
  <c r="Q40" i="36"/>
  <c r="T39" i="36"/>
  <c r="S39" i="36"/>
  <c r="R39" i="36"/>
  <c r="Q39" i="36"/>
  <c r="T38" i="36"/>
  <c r="S38" i="36"/>
  <c r="O38" i="36" s="1"/>
  <c r="R38" i="36"/>
  <c r="Q38" i="36"/>
  <c r="T37" i="36"/>
  <c r="S37" i="36"/>
  <c r="R37" i="36"/>
  <c r="Q37" i="36"/>
  <c r="T36" i="36"/>
  <c r="S36" i="36"/>
  <c r="R36" i="36"/>
  <c r="Q36" i="36"/>
  <c r="T35" i="36"/>
  <c r="S35" i="36"/>
  <c r="R35" i="36"/>
  <c r="Q35" i="36"/>
  <c r="M34" i="36"/>
  <c r="L34" i="36"/>
  <c r="S34" i="36" s="1"/>
  <c r="K34" i="36"/>
  <c r="R34" i="36" s="1"/>
  <c r="J34" i="36"/>
  <c r="H34" i="36"/>
  <c r="F34" i="36"/>
  <c r="E34" i="36"/>
  <c r="T32" i="36"/>
  <c r="S32" i="36"/>
  <c r="R32" i="36"/>
  <c r="Q32" i="36"/>
  <c r="T31" i="36"/>
  <c r="S31" i="36"/>
  <c r="R31" i="36"/>
  <c r="Q31" i="36"/>
  <c r="T30" i="36"/>
  <c r="S30" i="36"/>
  <c r="R30" i="36"/>
  <c r="Q30" i="36"/>
  <c r="T29" i="36"/>
  <c r="S29" i="36"/>
  <c r="R29" i="36"/>
  <c r="Q29" i="36"/>
  <c r="T28" i="36"/>
  <c r="S28" i="36"/>
  <c r="R28" i="36"/>
  <c r="Q28" i="36"/>
  <c r="T27" i="36"/>
  <c r="S27" i="36"/>
  <c r="R27" i="36"/>
  <c r="Q27" i="36"/>
  <c r="T26" i="36"/>
  <c r="S26" i="36"/>
  <c r="R26" i="36"/>
  <c r="Q26" i="36"/>
  <c r="T25" i="36"/>
  <c r="S25" i="36"/>
  <c r="R25" i="36"/>
  <c r="Q25" i="36"/>
  <c r="M20" i="36"/>
  <c r="L20" i="36"/>
  <c r="K20" i="36"/>
  <c r="J20" i="36"/>
  <c r="H20" i="36"/>
  <c r="G20" i="36"/>
  <c r="F20" i="36"/>
  <c r="E20" i="36"/>
  <c r="D20" i="36" s="1"/>
  <c r="T18" i="36"/>
  <c r="S18" i="36"/>
  <c r="R18" i="36"/>
  <c r="Q18" i="36"/>
  <c r="T17" i="36"/>
  <c r="S17" i="36"/>
  <c r="R17" i="36"/>
  <c r="Q17" i="36"/>
  <c r="T16" i="36"/>
  <c r="S16" i="36"/>
  <c r="R16" i="36"/>
  <c r="Q16" i="36"/>
  <c r="O16" i="36" s="1"/>
  <c r="T15" i="36"/>
  <c r="S15" i="36"/>
  <c r="R15" i="36"/>
  <c r="Q15" i="36"/>
  <c r="T14" i="36"/>
  <c r="S14" i="36"/>
  <c r="R14" i="36"/>
  <c r="Q14" i="36"/>
  <c r="T13" i="36"/>
  <c r="S13" i="36"/>
  <c r="R13" i="36"/>
  <c r="Q13" i="36"/>
  <c r="T12" i="36"/>
  <c r="S12" i="36"/>
  <c r="R12" i="36"/>
  <c r="Q12" i="36"/>
  <c r="T11" i="36"/>
  <c r="S11" i="36"/>
  <c r="O11" i="36" s="1"/>
  <c r="R11" i="36"/>
  <c r="Q11" i="36"/>
  <c r="M6" i="36"/>
  <c r="L6" i="36"/>
  <c r="K6" i="36"/>
  <c r="J6" i="36"/>
  <c r="H6" i="36"/>
  <c r="G6" i="36"/>
  <c r="F6" i="36"/>
  <c r="E6" i="36"/>
  <c r="W158" i="35"/>
  <c r="V158" i="35"/>
  <c r="W157" i="35"/>
  <c r="V157" i="35"/>
  <c r="X157" i="35"/>
  <c r="W156" i="35"/>
  <c r="V156" i="35"/>
  <c r="W155" i="35"/>
  <c r="V155" i="35"/>
  <c r="W154" i="35"/>
  <c r="V154" i="35"/>
  <c r="W153" i="35"/>
  <c r="V153" i="35"/>
  <c r="W152" i="35"/>
  <c r="V152" i="35"/>
  <c r="W151" i="35"/>
  <c r="V151" i="35"/>
  <c r="W150" i="35"/>
  <c r="W149" i="35"/>
  <c r="W148" i="35"/>
  <c r="X148" i="35"/>
  <c r="T148" i="35" s="1"/>
  <c r="W147" i="35"/>
  <c r="P146" i="35"/>
  <c r="M146" i="35"/>
  <c r="L146" i="35"/>
  <c r="K146" i="35"/>
  <c r="J146" i="35"/>
  <c r="H146" i="35"/>
  <c r="G146" i="35"/>
  <c r="F146" i="35"/>
  <c r="E146" i="35"/>
  <c r="Y144" i="35"/>
  <c r="X144" i="35"/>
  <c r="W144" i="35"/>
  <c r="V144" i="35"/>
  <c r="Y143" i="35"/>
  <c r="X143" i="35"/>
  <c r="W143" i="35"/>
  <c r="V143" i="35"/>
  <c r="Y142" i="35"/>
  <c r="X142" i="35"/>
  <c r="W142" i="35"/>
  <c r="V142" i="35"/>
  <c r="Y141" i="35"/>
  <c r="X141" i="35"/>
  <c r="W141" i="35"/>
  <c r="V141" i="35"/>
  <c r="Y140" i="35"/>
  <c r="X140" i="35"/>
  <c r="W140" i="35"/>
  <c r="V140" i="35"/>
  <c r="Y139" i="35"/>
  <c r="X139" i="35"/>
  <c r="W139" i="35"/>
  <c r="V139" i="35"/>
  <c r="T139" i="35" s="1"/>
  <c r="Y138" i="35"/>
  <c r="X138" i="35"/>
  <c r="W138" i="35"/>
  <c r="V138" i="35"/>
  <c r="T138" i="35" s="1"/>
  <c r="Y137" i="35"/>
  <c r="X137" i="35"/>
  <c r="W137" i="35"/>
  <c r="V137" i="35"/>
  <c r="Y136" i="35"/>
  <c r="X136" i="35"/>
  <c r="T136" i="35" s="1"/>
  <c r="W136" i="35"/>
  <c r="Y135" i="35"/>
  <c r="X135" i="35"/>
  <c r="T135" i="35" s="1"/>
  <c r="W135" i="35"/>
  <c r="Y134" i="35"/>
  <c r="X134" i="35"/>
  <c r="T134" i="35" s="1"/>
  <c r="W134" i="35"/>
  <c r="Y133" i="35"/>
  <c r="X133" i="35"/>
  <c r="T133" i="35" s="1"/>
  <c r="W133" i="35"/>
  <c r="R132" i="35"/>
  <c r="Q132" i="35"/>
  <c r="P132" i="35"/>
  <c r="O132" i="35"/>
  <c r="N132" i="35" s="1"/>
  <c r="M132" i="35"/>
  <c r="L132" i="35"/>
  <c r="K132" i="35"/>
  <c r="J132" i="35"/>
  <c r="I132" i="35" s="1"/>
  <c r="H132" i="35"/>
  <c r="G132" i="35"/>
  <c r="F132" i="35"/>
  <c r="E132" i="35"/>
  <c r="Y130" i="35"/>
  <c r="X130" i="35"/>
  <c r="W130" i="35"/>
  <c r="V130" i="35"/>
  <c r="Y129" i="35"/>
  <c r="X129" i="35"/>
  <c r="W129" i="35"/>
  <c r="V129" i="35"/>
  <c r="Y128" i="35"/>
  <c r="X128" i="35"/>
  <c r="W128" i="35"/>
  <c r="V128" i="35"/>
  <c r="Y127" i="35"/>
  <c r="X127" i="35"/>
  <c r="W127" i="35"/>
  <c r="V127" i="35"/>
  <c r="Y126" i="35"/>
  <c r="X126" i="35"/>
  <c r="W126" i="35"/>
  <c r="V126" i="35"/>
  <c r="Y125" i="35"/>
  <c r="X125" i="35"/>
  <c r="W125" i="35"/>
  <c r="V125" i="35"/>
  <c r="Y124" i="35"/>
  <c r="X124" i="35"/>
  <c r="W124" i="35"/>
  <c r="V124" i="35"/>
  <c r="Y123" i="35"/>
  <c r="X123" i="35"/>
  <c r="W123" i="35"/>
  <c r="V123" i="35"/>
  <c r="M118" i="35"/>
  <c r="L118" i="35"/>
  <c r="K118" i="35"/>
  <c r="J118" i="35"/>
  <c r="H118" i="35"/>
  <c r="G118" i="35"/>
  <c r="X118" i="35" s="1"/>
  <c r="F118" i="35"/>
  <c r="W118" i="35" s="1"/>
  <c r="E118" i="35"/>
  <c r="Y116" i="35"/>
  <c r="X116" i="35"/>
  <c r="W116" i="35"/>
  <c r="V116" i="35"/>
  <c r="Y115" i="35"/>
  <c r="X115" i="35"/>
  <c r="W115" i="35"/>
  <c r="V115" i="35"/>
  <c r="Y114" i="35"/>
  <c r="X114" i="35"/>
  <c r="W114" i="35"/>
  <c r="V114" i="35"/>
  <c r="T114" i="35" s="1"/>
  <c r="Y113" i="35"/>
  <c r="X113" i="35"/>
  <c r="W113" i="35"/>
  <c r="V113" i="35"/>
  <c r="Y112" i="35"/>
  <c r="X112" i="35"/>
  <c r="W112" i="35"/>
  <c r="V112" i="35"/>
  <c r="Y111" i="35"/>
  <c r="X111" i="35"/>
  <c r="W111" i="35"/>
  <c r="V111" i="35"/>
  <c r="Y110" i="35"/>
  <c r="X110" i="35"/>
  <c r="W110" i="35"/>
  <c r="U110" i="35" s="1"/>
  <c r="V110" i="35"/>
  <c r="Y109" i="35"/>
  <c r="X109" i="35"/>
  <c r="W109" i="35"/>
  <c r="V109" i="35"/>
  <c r="Y108" i="35"/>
  <c r="X108" i="35"/>
  <c r="W108" i="35"/>
  <c r="U108" i="35" s="1"/>
  <c r="V108" i="35"/>
  <c r="Y107" i="35"/>
  <c r="X107" i="35"/>
  <c r="W107" i="35"/>
  <c r="V107" i="35"/>
  <c r="Y106" i="35"/>
  <c r="X106" i="35"/>
  <c r="W106" i="35"/>
  <c r="V106" i="35"/>
  <c r="Y105" i="35"/>
  <c r="X105" i="35"/>
  <c r="W105" i="35"/>
  <c r="V105" i="35"/>
  <c r="R104" i="35"/>
  <c r="Q104" i="35"/>
  <c r="P104" i="35"/>
  <c r="O104" i="35"/>
  <c r="N104" i="35" s="1"/>
  <c r="M104" i="35"/>
  <c r="L104" i="35"/>
  <c r="K104" i="35"/>
  <c r="J104" i="35"/>
  <c r="H104" i="35"/>
  <c r="G104" i="35"/>
  <c r="F104" i="35"/>
  <c r="E104" i="35"/>
  <c r="D104" i="35" s="1"/>
  <c r="Y102" i="35"/>
  <c r="X102" i="35"/>
  <c r="W102" i="35"/>
  <c r="V102" i="35"/>
  <c r="Y101" i="35"/>
  <c r="X101" i="35"/>
  <c r="W101" i="35"/>
  <c r="U101" i="35" s="1"/>
  <c r="V101" i="35"/>
  <c r="Y100" i="35"/>
  <c r="X100" i="35"/>
  <c r="W100" i="35"/>
  <c r="V100" i="35"/>
  <c r="Y99" i="35"/>
  <c r="X99" i="35"/>
  <c r="W99" i="35"/>
  <c r="V99" i="35"/>
  <c r="Y98" i="35"/>
  <c r="X98" i="35"/>
  <c r="W98" i="35"/>
  <c r="V98" i="35"/>
  <c r="Y97" i="35"/>
  <c r="X97" i="35"/>
  <c r="W97" i="35"/>
  <c r="V97" i="35"/>
  <c r="Y96" i="35"/>
  <c r="X96" i="35"/>
  <c r="W96" i="35"/>
  <c r="V96" i="35"/>
  <c r="Y95" i="35"/>
  <c r="X95" i="35"/>
  <c r="W95" i="35"/>
  <c r="V95" i="35"/>
  <c r="R90" i="35"/>
  <c r="Q90" i="35"/>
  <c r="P90" i="35"/>
  <c r="O90" i="35"/>
  <c r="N90" i="35" s="1"/>
  <c r="M90" i="35"/>
  <c r="L90" i="35"/>
  <c r="K90" i="35"/>
  <c r="J90" i="35"/>
  <c r="I90" i="35" s="1"/>
  <c r="H90" i="35"/>
  <c r="G90" i="35"/>
  <c r="F90" i="35"/>
  <c r="E90" i="35"/>
  <c r="Y88" i="35"/>
  <c r="X88" i="35"/>
  <c r="W88" i="35"/>
  <c r="U88" i="35" s="1"/>
  <c r="V88" i="35"/>
  <c r="Y87" i="35"/>
  <c r="X87" i="35"/>
  <c r="W87" i="35"/>
  <c r="V87" i="35"/>
  <c r="T87" i="35" s="1"/>
  <c r="Y86" i="35"/>
  <c r="X86" i="35"/>
  <c r="W86" i="35"/>
  <c r="V86" i="35"/>
  <c r="Y85" i="35"/>
  <c r="X85" i="35"/>
  <c r="W85" i="35"/>
  <c r="V85" i="35"/>
  <c r="Y84" i="35"/>
  <c r="X84" i="35"/>
  <c r="W84" i="35"/>
  <c r="V84" i="35"/>
  <c r="Y83" i="35"/>
  <c r="X83" i="35"/>
  <c r="W83" i="35"/>
  <c r="V83" i="35"/>
  <c r="Y82" i="35"/>
  <c r="X82" i="35"/>
  <c r="W82" i="35"/>
  <c r="V82" i="35"/>
  <c r="Y81" i="35"/>
  <c r="X81" i="35"/>
  <c r="W81" i="35"/>
  <c r="V81" i="35"/>
  <c r="R76" i="35"/>
  <c r="Q76" i="35"/>
  <c r="P76" i="35"/>
  <c r="O76" i="35"/>
  <c r="M76" i="35"/>
  <c r="L76" i="35"/>
  <c r="K76" i="35"/>
  <c r="J76" i="35"/>
  <c r="I76" i="35" s="1"/>
  <c r="H76" i="35"/>
  <c r="G76" i="35"/>
  <c r="F76" i="35"/>
  <c r="E76" i="35"/>
  <c r="D76" i="35" s="1"/>
  <c r="Y74" i="35"/>
  <c r="X74" i="35"/>
  <c r="W74" i="35"/>
  <c r="V74" i="35"/>
  <c r="N74" i="35"/>
  <c r="D74" i="35"/>
  <c r="Y73" i="35"/>
  <c r="X73" i="35"/>
  <c r="W73" i="35"/>
  <c r="V73" i="35"/>
  <c r="N73" i="35"/>
  <c r="D73" i="35"/>
  <c r="Y72" i="35"/>
  <c r="X72" i="35"/>
  <c r="W72" i="35"/>
  <c r="V72" i="35"/>
  <c r="N72" i="35"/>
  <c r="D72" i="35"/>
  <c r="Y71" i="35"/>
  <c r="X71" i="35"/>
  <c r="W71" i="35"/>
  <c r="V71" i="35"/>
  <c r="N71" i="35"/>
  <c r="D71" i="35"/>
  <c r="Y70" i="35"/>
  <c r="X70" i="35"/>
  <c r="W70" i="35"/>
  <c r="V70" i="35"/>
  <c r="N70" i="35"/>
  <c r="D70" i="35"/>
  <c r="Y69" i="35"/>
  <c r="X69" i="35"/>
  <c r="W69" i="35"/>
  <c r="V69" i="35"/>
  <c r="N69" i="35"/>
  <c r="D69" i="35"/>
  <c r="Y68" i="35"/>
  <c r="X68" i="35"/>
  <c r="W68" i="35"/>
  <c r="V68" i="35"/>
  <c r="N68" i="35"/>
  <c r="I68" i="35"/>
  <c r="D68" i="35"/>
  <c r="Y67" i="35"/>
  <c r="X67" i="35"/>
  <c r="W67" i="35"/>
  <c r="V67" i="35"/>
  <c r="N67" i="35"/>
  <c r="I67" i="35"/>
  <c r="D67" i="35"/>
  <c r="Y66" i="35"/>
  <c r="X66" i="35"/>
  <c r="T66" i="35" s="1"/>
  <c r="W66" i="35"/>
  <c r="I66" i="35"/>
  <c r="D66" i="35"/>
  <c r="Y65" i="35"/>
  <c r="X65" i="35"/>
  <c r="T65" i="35" s="1"/>
  <c r="W65" i="35"/>
  <c r="I65" i="35"/>
  <c r="D65" i="35"/>
  <c r="Y64" i="35"/>
  <c r="X64" i="35"/>
  <c r="T64" i="35" s="1"/>
  <c r="W64" i="35"/>
  <c r="I64" i="35"/>
  <c r="D64" i="35"/>
  <c r="Y63" i="35"/>
  <c r="X63" i="35"/>
  <c r="T63" i="35" s="1"/>
  <c r="W63" i="35"/>
  <c r="I63" i="35"/>
  <c r="D63" i="35"/>
  <c r="R62" i="35"/>
  <c r="Q62" i="35"/>
  <c r="P62" i="35"/>
  <c r="O62" i="35"/>
  <c r="M62" i="35"/>
  <c r="L62" i="35"/>
  <c r="K62" i="35"/>
  <c r="J62" i="35"/>
  <c r="H62" i="35"/>
  <c r="G62" i="35"/>
  <c r="F62" i="35"/>
  <c r="E62" i="35"/>
  <c r="Y60" i="35"/>
  <c r="X60" i="35"/>
  <c r="W60" i="35"/>
  <c r="V60" i="35"/>
  <c r="N60" i="35"/>
  <c r="I60" i="35"/>
  <c r="D60" i="35"/>
  <c r="Y59" i="35"/>
  <c r="X59" i="35"/>
  <c r="W59" i="35"/>
  <c r="U59" i="35" s="1"/>
  <c r="V59" i="35"/>
  <c r="N59" i="35"/>
  <c r="I59" i="35"/>
  <c r="D59" i="35"/>
  <c r="Y58" i="35"/>
  <c r="X58" i="35"/>
  <c r="W58" i="35"/>
  <c r="V58" i="35"/>
  <c r="N58" i="35"/>
  <c r="I58" i="35"/>
  <c r="D58" i="35"/>
  <c r="Y57" i="35"/>
  <c r="X57" i="35"/>
  <c r="W57" i="35"/>
  <c r="V57" i="35"/>
  <c r="N57" i="35"/>
  <c r="I57" i="35"/>
  <c r="D57" i="35"/>
  <c r="Y56" i="35"/>
  <c r="X56" i="35"/>
  <c r="W56" i="35"/>
  <c r="V56" i="35"/>
  <c r="N56" i="35"/>
  <c r="I56" i="35"/>
  <c r="D56" i="35"/>
  <c r="Y55" i="35"/>
  <c r="X55" i="35"/>
  <c r="W55" i="35"/>
  <c r="V55" i="35"/>
  <c r="N55" i="35"/>
  <c r="I55" i="35"/>
  <c r="D55" i="35"/>
  <c r="Y54" i="35"/>
  <c r="X54" i="35"/>
  <c r="W54" i="35"/>
  <c r="V54" i="35"/>
  <c r="N54" i="35"/>
  <c r="I54" i="35"/>
  <c r="D54" i="35"/>
  <c r="Y53" i="35"/>
  <c r="X53" i="35"/>
  <c r="W53" i="35"/>
  <c r="V53" i="35"/>
  <c r="N53" i="35"/>
  <c r="I53" i="35"/>
  <c r="D53" i="35"/>
  <c r="Y52" i="35"/>
  <c r="X52" i="35"/>
  <c r="W52" i="35"/>
  <c r="V52" i="35"/>
  <c r="N52" i="35"/>
  <c r="I52" i="35"/>
  <c r="D52" i="35"/>
  <c r="Y51" i="35"/>
  <c r="X51" i="35"/>
  <c r="W51" i="35"/>
  <c r="V51" i="35"/>
  <c r="N51" i="35"/>
  <c r="I51" i="35"/>
  <c r="Y50" i="35"/>
  <c r="X50" i="35"/>
  <c r="W50" i="35"/>
  <c r="V50" i="35"/>
  <c r="T50" i="35" s="1"/>
  <c r="N50" i="35"/>
  <c r="I50" i="35"/>
  <c r="D50" i="35"/>
  <c r="Y49" i="35"/>
  <c r="X49" i="35"/>
  <c r="W49" i="35"/>
  <c r="V49" i="35"/>
  <c r="N49" i="35"/>
  <c r="I49" i="35"/>
  <c r="D49" i="35"/>
  <c r="R48" i="35"/>
  <c r="Q48" i="35"/>
  <c r="P48" i="35"/>
  <c r="O48" i="35"/>
  <c r="M48" i="35"/>
  <c r="L48" i="35"/>
  <c r="K48" i="35"/>
  <c r="J48" i="35"/>
  <c r="H48" i="35"/>
  <c r="G48" i="35"/>
  <c r="F48" i="35"/>
  <c r="E48" i="35"/>
  <c r="Y46" i="35"/>
  <c r="X46" i="35"/>
  <c r="W46" i="35"/>
  <c r="U46" i="35" s="1"/>
  <c r="V46" i="35"/>
  <c r="Y45" i="35"/>
  <c r="X45" i="35"/>
  <c r="W45" i="35"/>
  <c r="V45" i="35"/>
  <c r="Y44" i="35"/>
  <c r="X44" i="35"/>
  <c r="W44" i="35"/>
  <c r="V44" i="35"/>
  <c r="Y43" i="35"/>
  <c r="X43" i="35"/>
  <c r="W43" i="35"/>
  <c r="V43" i="35"/>
  <c r="Y42" i="35"/>
  <c r="X42" i="35"/>
  <c r="W42" i="35"/>
  <c r="V42" i="35"/>
  <c r="Y41" i="35"/>
  <c r="X41" i="35"/>
  <c r="W41" i="35"/>
  <c r="V41" i="35"/>
  <c r="Y40" i="35"/>
  <c r="X40" i="35"/>
  <c r="W40" i="35"/>
  <c r="V40" i="35"/>
  <c r="Y39" i="35"/>
  <c r="X39" i="35"/>
  <c r="W39" i="35"/>
  <c r="U39" i="35" s="1"/>
  <c r="V39" i="35"/>
  <c r="Y38" i="35"/>
  <c r="X38" i="35"/>
  <c r="W38" i="35"/>
  <c r="V38" i="35"/>
  <c r="Y37" i="35"/>
  <c r="X37" i="35"/>
  <c r="W37" i="35"/>
  <c r="V37" i="35"/>
  <c r="Y36" i="35"/>
  <c r="X36" i="35"/>
  <c r="W36" i="35"/>
  <c r="V36" i="35"/>
  <c r="Y35" i="35"/>
  <c r="X35" i="35"/>
  <c r="W35" i="35"/>
  <c r="V35" i="35"/>
  <c r="R34" i="35"/>
  <c r="Q34" i="35"/>
  <c r="P34" i="35"/>
  <c r="O34" i="35"/>
  <c r="M34" i="35"/>
  <c r="L34" i="35"/>
  <c r="K34" i="35"/>
  <c r="J34" i="35"/>
  <c r="H34" i="35"/>
  <c r="G34" i="35"/>
  <c r="F34" i="35"/>
  <c r="E34" i="35"/>
  <c r="Y32" i="35"/>
  <c r="X32" i="35"/>
  <c r="W32" i="35"/>
  <c r="V32" i="35"/>
  <c r="Y31" i="35"/>
  <c r="X31" i="35"/>
  <c r="W31" i="35"/>
  <c r="V31" i="35"/>
  <c r="Y30" i="35"/>
  <c r="X30" i="35"/>
  <c r="W30" i="35"/>
  <c r="V30" i="35"/>
  <c r="Y29" i="35"/>
  <c r="X29" i="35"/>
  <c r="W29" i="35"/>
  <c r="V29" i="35"/>
  <c r="Y28" i="35"/>
  <c r="X28" i="35"/>
  <c r="W28" i="35"/>
  <c r="V28" i="35"/>
  <c r="Y27" i="35"/>
  <c r="X27" i="35"/>
  <c r="W27" i="35"/>
  <c r="V27" i="35"/>
  <c r="Y26" i="35"/>
  <c r="X26" i="35"/>
  <c r="W26" i="35"/>
  <c r="V26" i="35"/>
  <c r="Y25" i="35"/>
  <c r="X25" i="35"/>
  <c r="W25" i="35"/>
  <c r="V25" i="35"/>
  <c r="R20" i="35"/>
  <c r="Q20" i="35"/>
  <c r="O20" i="35"/>
  <c r="N20" i="35" s="1"/>
  <c r="M20" i="35"/>
  <c r="L20" i="35"/>
  <c r="K20" i="35"/>
  <c r="J20" i="35"/>
  <c r="H20" i="35"/>
  <c r="G20" i="35"/>
  <c r="F20" i="35"/>
  <c r="E20" i="35"/>
  <c r="Y18" i="35"/>
  <c r="X18" i="35"/>
  <c r="W18" i="35"/>
  <c r="V18" i="35"/>
  <c r="Y17" i="35"/>
  <c r="X17" i="35"/>
  <c r="W17" i="35"/>
  <c r="V17" i="35"/>
  <c r="Y16" i="35"/>
  <c r="X16" i="35"/>
  <c r="W16" i="35"/>
  <c r="V16" i="35"/>
  <c r="Y15" i="35"/>
  <c r="X15" i="35"/>
  <c r="W15" i="35"/>
  <c r="V15" i="35"/>
  <c r="Y14" i="35"/>
  <c r="X14" i="35"/>
  <c r="W14" i="35"/>
  <c r="V14" i="35"/>
  <c r="Y13" i="35"/>
  <c r="X13" i="35"/>
  <c r="W13" i="35"/>
  <c r="V13" i="35"/>
  <c r="Y12" i="35"/>
  <c r="X12" i="35"/>
  <c r="W12" i="35"/>
  <c r="V12" i="35"/>
  <c r="Y11" i="35"/>
  <c r="X11" i="35"/>
  <c r="W11" i="35"/>
  <c r="V11" i="35"/>
  <c r="R6" i="35"/>
  <c r="Q6" i="35"/>
  <c r="O6" i="35"/>
  <c r="M6" i="35"/>
  <c r="L6" i="35"/>
  <c r="K6" i="35"/>
  <c r="J6" i="35"/>
  <c r="I6" i="35" s="1"/>
  <c r="H6" i="35"/>
  <c r="G6" i="35"/>
  <c r="F6" i="35"/>
  <c r="E6" i="35"/>
  <c r="O49" i="37" l="1"/>
  <c r="O51" i="37"/>
  <c r="O122" i="37"/>
  <c r="O153" i="37"/>
  <c r="D62" i="37"/>
  <c r="I104" i="37"/>
  <c r="O106" i="37"/>
  <c r="D90" i="37"/>
  <c r="O99" i="37"/>
  <c r="N71" i="37"/>
  <c r="O73" i="37"/>
  <c r="O94" i="37"/>
  <c r="S104" i="37"/>
  <c r="D118" i="37"/>
  <c r="Q20" i="37"/>
  <c r="O154" i="37"/>
  <c r="O101" i="37"/>
  <c r="P158" i="37"/>
  <c r="R20" i="37"/>
  <c r="P52" i="37"/>
  <c r="P54" i="37"/>
  <c r="O78" i="37"/>
  <c r="O86" i="37"/>
  <c r="O105" i="37"/>
  <c r="O109" i="37"/>
  <c r="P121" i="37"/>
  <c r="P127" i="37"/>
  <c r="P129" i="37"/>
  <c r="P152" i="37"/>
  <c r="P56" i="37"/>
  <c r="P73" i="37"/>
  <c r="P84" i="37"/>
  <c r="N86" i="37"/>
  <c r="P105" i="37"/>
  <c r="I76" i="37"/>
  <c r="P55" i="37"/>
  <c r="T62" i="37"/>
  <c r="O77" i="37"/>
  <c r="P88" i="37"/>
  <c r="P102" i="37"/>
  <c r="P110" i="37"/>
  <c r="P112" i="37"/>
  <c r="N114" i="37"/>
  <c r="P122" i="37"/>
  <c r="N94" i="37"/>
  <c r="I62" i="37"/>
  <c r="P77" i="37"/>
  <c r="O91" i="37"/>
  <c r="N133" i="37"/>
  <c r="O135" i="37"/>
  <c r="S20" i="37"/>
  <c r="O87" i="37"/>
  <c r="N79" i="37"/>
  <c r="T20" i="37"/>
  <c r="O41" i="37"/>
  <c r="O60" i="37"/>
  <c r="D104" i="37"/>
  <c r="P109" i="37"/>
  <c r="O113" i="37"/>
  <c r="T104" i="37"/>
  <c r="N44" i="37"/>
  <c r="N60" i="37"/>
  <c r="N82" i="37"/>
  <c r="P115" i="37"/>
  <c r="P134" i="37"/>
  <c r="O53" i="37"/>
  <c r="N55" i="37"/>
  <c r="O100" i="37"/>
  <c r="N102" i="37"/>
  <c r="P140" i="37"/>
  <c r="O142" i="37"/>
  <c r="D62" i="36"/>
  <c r="I90" i="36"/>
  <c r="D132" i="36"/>
  <c r="O15" i="36"/>
  <c r="P46" i="36"/>
  <c r="P71" i="36"/>
  <c r="P113" i="36"/>
  <c r="P134" i="36"/>
  <c r="P137" i="36"/>
  <c r="P140" i="36"/>
  <c r="P147" i="36"/>
  <c r="R6" i="36"/>
  <c r="P15" i="36"/>
  <c r="P28" i="36"/>
  <c r="P31" i="36"/>
  <c r="D48" i="36"/>
  <c r="O50" i="36"/>
  <c r="O53" i="36"/>
  <c r="D76" i="36"/>
  <c r="I104" i="36"/>
  <c r="O111" i="36"/>
  <c r="I132" i="36"/>
  <c r="O154" i="36"/>
  <c r="O157" i="36"/>
  <c r="N36" i="36"/>
  <c r="I76" i="36"/>
  <c r="I118" i="36"/>
  <c r="O14" i="36"/>
  <c r="I20" i="36"/>
  <c r="D34" i="36"/>
  <c r="P36" i="36"/>
  <c r="P51" i="36"/>
  <c r="P73" i="36"/>
  <c r="P109" i="36"/>
  <c r="P139" i="36"/>
  <c r="P142" i="36"/>
  <c r="P155" i="36"/>
  <c r="P14" i="36"/>
  <c r="P27" i="36"/>
  <c r="P30" i="36"/>
  <c r="Q118" i="36"/>
  <c r="D118" i="36"/>
  <c r="Q104" i="36"/>
  <c r="D104" i="36"/>
  <c r="S6" i="36"/>
  <c r="R62" i="36"/>
  <c r="R104" i="36"/>
  <c r="I6" i="36"/>
  <c r="P119" i="36"/>
  <c r="Q48" i="36"/>
  <c r="I48" i="36"/>
  <c r="Q90" i="36"/>
  <c r="D90" i="36"/>
  <c r="Q62" i="36"/>
  <c r="I62" i="36"/>
  <c r="N123" i="36"/>
  <c r="R90" i="36"/>
  <c r="D6" i="36"/>
  <c r="I34" i="36"/>
  <c r="O37" i="36"/>
  <c r="D6" i="35"/>
  <c r="D62" i="35"/>
  <c r="D34" i="35"/>
  <c r="D48" i="35"/>
  <c r="T39" i="35"/>
  <c r="U109" i="35"/>
  <c r="D20" i="35"/>
  <c r="D118" i="35"/>
  <c r="V118" i="35"/>
  <c r="U69" i="35"/>
  <c r="U71" i="35"/>
  <c r="U73" i="35"/>
  <c r="I34" i="35"/>
  <c r="T49" i="35"/>
  <c r="I62" i="35"/>
  <c r="I48" i="35"/>
  <c r="Y118" i="35"/>
  <c r="N6" i="35"/>
  <c r="N76" i="35"/>
  <c r="D90" i="35"/>
  <c r="I104" i="35"/>
  <c r="I118" i="35"/>
  <c r="D132" i="35"/>
  <c r="N34" i="35"/>
  <c r="T60" i="35"/>
  <c r="N62" i="35"/>
  <c r="T14" i="35"/>
  <c r="I20" i="35"/>
  <c r="I146" i="35" s="1"/>
  <c r="U26" i="35"/>
  <c r="T46" i="35"/>
  <c r="S46" i="35" s="1"/>
  <c r="N48" i="35"/>
  <c r="X149" i="35"/>
  <c r="T149" i="35" s="1"/>
  <c r="X152" i="35"/>
  <c r="T152" i="35" s="1"/>
  <c r="X155" i="35"/>
  <c r="T155" i="35" s="1"/>
  <c r="X147" i="35"/>
  <c r="T147" i="35" s="1"/>
  <c r="X150" i="35"/>
  <c r="T150" i="35" s="1"/>
  <c r="X156" i="35"/>
  <c r="T156" i="35" s="1"/>
  <c r="X158" i="35"/>
  <c r="T158" i="35" s="1"/>
  <c r="X154" i="35"/>
  <c r="T154" i="35" s="1"/>
  <c r="X151" i="35"/>
  <c r="T151" i="35" s="1"/>
  <c r="X153" i="35"/>
  <c r="T153" i="35" s="1"/>
  <c r="P156" i="37"/>
  <c r="P149" i="37"/>
  <c r="O148" i="37"/>
  <c r="O151" i="37"/>
  <c r="T146" i="37"/>
  <c r="N153" i="37"/>
  <c r="P151" i="37"/>
  <c r="O156" i="37"/>
  <c r="N158" i="37"/>
  <c r="N150" i="37"/>
  <c r="O147" i="37"/>
  <c r="N149" i="37"/>
  <c r="O152" i="37"/>
  <c r="N154" i="37"/>
  <c r="P157" i="37"/>
  <c r="P135" i="37"/>
  <c r="N141" i="37"/>
  <c r="P139" i="37"/>
  <c r="I132" i="37"/>
  <c r="N134" i="37"/>
  <c r="O136" i="37"/>
  <c r="O138" i="37"/>
  <c r="O133" i="37"/>
  <c r="P144" i="37"/>
  <c r="R132" i="37"/>
  <c r="O137" i="37"/>
  <c r="P141" i="37"/>
  <c r="P133" i="37"/>
  <c r="T132" i="37"/>
  <c r="O140" i="37"/>
  <c r="N137" i="37"/>
  <c r="O139" i="37"/>
  <c r="P137" i="37"/>
  <c r="O141" i="37"/>
  <c r="O121" i="37"/>
  <c r="O125" i="37"/>
  <c r="O129" i="37"/>
  <c r="I118" i="37"/>
  <c r="O120" i="37"/>
  <c r="P120" i="37"/>
  <c r="N122" i="37"/>
  <c r="O126" i="37"/>
  <c r="O130" i="37"/>
  <c r="P130" i="37"/>
  <c r="N125" i="37"/>
  <c r="T118" i="37"/>
  <c r="P123" i="37"/>
  <c r="P125" i="37"/>
  <c r="N129" i="37"/>
  <c r="P124" i="37"/>
  <c r="N126" i="37"/>
  <c r="O128" i="37"/>
  <c r="P126" i="37"/>
  <c r="P128" i="37"/>
  <c r="N130" i="37"/>
  <c r="P99" i="37"/>
  <c r="N98" i="37"/>
  <c r="N91" i="37"/>
  <c r="P97" i="37"/>
  <c r="P96" i="37"/>
  <c r="O98" i="37"/>
  <c r="P101" i="37"/>
  <c r="S90" i="37"/>
  <c r="O93" i="37"/>
  <c r="N95" i="37"/>
  <c r="O97" i="37"/>
  <c r="Q90" i="37"/>
  <c r="N101" i="37"/>
  <c r="P94" i="37"/>
  <c r="N99" i="37"/>
  <c r="O96" i="37"/>
  <c r="P85" i="37"/>
  <c r="P78" i="37"/>
  <c r="P79" i="37"/>
  <c r="O81" i="37"/>
  <c r="O83" i="37"/>
  <c r="D76" i="37"/>
  <c r="P82" i="37"/>
  <c r="N83" i="37"/>
  <c r="N78" i="37"/>
  <c r="N80" i="37"/>
  <c r="P86" i="37"/>
  <c r="O85" i="37"/>
  <c r="P72" i="37"/>
  <c r="O74" i="37"/>
  <c r="P74" i="37"/>
  <c r="N67" i="37"/>
  <c r="O69" i="37"/>
  <c r="S62" i="37"/>
  <c r="P67" i="37"/>
  <c r="O71" i="37"/>
  <c r="P68" i="37"/>
  <c r="O70" i="37"/>
  <c r="P70" i="37"/>
  <c r="N59" i="37"/>
  <c r="O52" i="37"/>
  <c r="P59" i="37"/>
  <c r="I48" i="37"/>
  <c r="P50" i="37"/>
  <c r="O59" i="37"/>
  <c r="N56" i="37"/>
  <c r="P58" i="37"/>
  <c r="P60" i="37"/>
  <c r="P51" i="37"/>
  <c r="O56" i="37"/>
  <c r="O58" i="37"/>
  <c r="N51" i="37"/>
  <c r="N52" i="37"/>
  <c r="D48" i="37"/>
  <c r="O50" i="37"/>
  <c r="O54" i="37"/>
  <c r="N39" i="37"/>
  <c r="O44" i="37"/>
  <c r="I34" i="37"/>
  <c r="P40" i="37"/>
  <c r="P46" i="37"/>
  <c r="N45" i="37"/>
  <c r="P41" i="37"/>
  <c r="P39" i="37"/>
  <c r="N43" i="37"/>
  <c r="P42" i="37"/>
  <c r="O39" i="37"/>
  <c r="O46" i="37"/>
  <c r="N46" i="37"/>
  <c r="R34" i="37"/>
  <c r="O43" i="37"/>
  <c r="N42" i="37"/>
  <c r="O40" i="37"/>
  <c r="P43" i="37"/>
  <c r="N31" i="37"/>
  <c r="P29" i="37"/>
  <c r="P31" i="37"/>
  <c r="P28" i="37"/>
  <c r="P30" i="37"/>
  <c r="O31" i="37"/>
  <c r="N28" i="37"/>
  <c r="O30" i="37"/>
  <c r="N32" i="37"/>
  <c r="P32" i="37"/>
  <c r="N150" i="36"/>
  <c r="P148" i="36"/>
  <c r="P152" i="36"/>
  <c r="O156" i="36"/>
  <c r="P156" i="36"/>
  <c r="P157" i="36"/>
  <c r="N158" i="36"/>
  <c r="O149" i="36"/>
  <c r="O151" i="36"/>
  <c r="O153" i="36"/>
  <c r="O155" i="36"/>
  <c r="T132" i="36"/>
  <c r="T118" i="36"/>
  <c r="O119" i="36"/>
  <c r="O121" i="36"/>
  <c r="O125" i="36"/>
  <c r="O127" i="36"/>
  <c r="O129" i="36"/>
  <c r="O120" i="36"/>
  <c r="P120" i="36"/>
  <c r="P123" i="36"/>
  <c r="P124" i="36"/>
  <c r="O123" i="36"/>
  <c r="O122" i="36"/>
  <c r="P125" i="36"/>
  <c r="S104" i="36"/>
  <c r="T104" i="36"/>
  <c r="P112" i="36"/>
  <c r="N111" i="36"/>
  <c r="O84" i="36"/>
  <c r="S76" i="36"/>
  <c r="Q76" i="36"/>
  <c r="R76" i="36"/>
  <c r="P81" i="36"/>
  <c r="O85" i="36"/>
  <c r="P82" i="36"/>
  <c r="N84" i="36"/>
  <c r="O86" i="36"/>
  <c r="O88" i="36"/>
  <c r="S62" i="36"/>
  <c r="P72" i="36"/>
  <c r="P67" i="36"/>
  <c r="P69" i="36"/>
  <c r="N73" i="36"/>
  <c r="P68" i="36"/>
  <c r="O68" i="36"/>
  <c r="O70" i="36"/>
  <c r="P50" i="36"/>
  <c r="O57" i="36"/>
  <c r="O46" i="36"/>
  <c r="P38" i="36"/>
  <c r="P42" i="36"/>
  <c r="P41" i="36"/>
  <c r="O41" i="36"/>
  <c r="O42" i="36"/>
  <c r="T34" i="36"/>
  <c r="O39" i="36"/>
  <c r="P43" i="36"/>
  <c r="P45" i="36"/>
  <c r="N27" i="36"/>
  <c r="O31" i="36"/>
  <c r="S20" i="36"/>
  <c r="Q20" i="36"/>
  <c r="R20" i="36"/>
  <c r="O13" i="36"/>
  <c r="T6" i="36"/>
  <c r="O18" i="36"/>
  <c r="P12" i="36"/>
  <c r="P16" i="36"/>
  <c r="P18" i="36"/>
  <c r="N13" i="36"/>
  <c r="P11" i="36"/>
  <c r="Q146" i="35"/>
  <c r="U143" i="35"/>
  <c r="T140" i="35"/>
  <c r="S135" i="35"/>
  <c r="U140" i="35"/>
  <c r="T144" i="35"/>
  <c r="T126" i="35"/>
  <c r="U130" i="35"/>
  <c r="U125" i="35"/>
  <c r="U127" i="35"/>
  <c r="U123" i="35"/>
  <c r="T110" i="35"/>
  <c r="S110" i="35" s="1"/>
  <c r="U114" i="35"/>
  <c r="S114" i="35" s="1"/>
  <c r="U106" i="35"/>
  <c r="T115" i="35"/>
  <c r="U111" i="35"/>
  <c r="U116" i="35"/>
  <c r="T98" i="35"/>
  <c r="U99" i="35"/>
  <c r="S99" i="35" s="1"/>
  <c r="T99" i="35"/>
  <c r="U82" i="35"/>
  <c r="T84" i="35"/>
  <c r="T82" i="35"/>
  <c r="S82" i="35" s="1"/>
  <c r="U83" i="35"/>
  <c r="T81" i="35"/>
  <c r="T85" i="35"/>
  <c r="U70" i="35"/>
  <c r="U68" i="35"/>
  <c r="X62" i="35"/>
  <c r="T71" i="35"/>
  <c r="S71" i="35" s="1"/>
  <c r="T73" i="35"/>
  <c r="T68" i="35"/>
  <c r="U74" i="35"/>
  <c r="T70" i="35"/>
  <c r="T72" i="35"/>
  <c r="T74" i="35"/>
  <c r="T67" i="35"/>
  <c r="U67" i="35"/>
  <c r="T69" i="35"/>
  <c r="S69" i="35" s="1"/>
  <c r="Y62" i="35"/>
  <c r="U55" i="35"/>
  <c r="T57" i="35"/>
  <c r="T37" i="35"/>
  <c r="T38" i="35"/>
  <c r="U45" i="35"/>
  <c r="U40" i="35"/>
  <c r="U42" i="35"/>
  <c r="T45" i="35"/>
  <c r="T32" i="35"/>
  <c r="U31" i="35"/>
  <c r="U32" i="35"/>
  <c r="T29" i="35"/>
  <c r="U29" i="35"/>
  <c r="U13" i="35"/>
  <c r="T13" i="35"/>
  <c r="S13" i="35" s="1"/>
  <c r="U16" i="35"/>
  <c r="N147" i="36"/>
  <c r="P150" i="36"/>
  <c r="N151" i="36"/>
  <c r="O148" i="36"/>
  <c r="O150" i="36"/>
  <c r="N134" i="36"/>
  <c r="N138" i="36"/>
  <c r="N139" i="36"/>
  <c r="Q132" i="36"/>
  <c r="N143" i="36"/>
  <c r="O135" i="36"/>
  <c r="P143" i="36"/>
  <c r="S132" i="36"/>
  <c r="N124" i="36"/>
  <c r="O128" i="36"/>
  <c r="O124" i="36"/>
  <c r="P128" i="36"/>
  <c r="P130" i="36"/>
  <c r="P122" i="36"/>
  <c r="P111" i="36"/>
  <c r="P115" i="36"/>
  <c r="N110" i="36"/>
  <c r="O112" i="36"/>
  <c r="O114" i="36"/>
  <c r="P116" i="36"/>
  <c r="P95" i="36"/>
  <c r="P97" i="36"/>
  <c r="P99" i="36"/>
  <c r="P101" i="36"/>
  <c r="S90" i="36"/>
  <c r="T90" i="36"/>
  <c r="P96" i="36"/>
  <c r="P98" i="36"/>
  <c r="P84" i="36"/>
  <c r="P86" i="36"/>
  <c r="P88" i="36"/>
  <c r="O81" i="36"/>
  <c r="T76" i="36"/>
  <c r="P74" i="36"/>
  <c r="T62" i="36"/>
  <c r="N71" i="36"/>
  <c r="N68" i="36"/>
  <c r="P70" i="36"/>
  <c r="O72" i="36"/>
  <c r="R48" i="36"/>
  <c r="N53" i="36"/>
  <c r="S48" i="36"/>
  <c r="P53" i="36"/>
  <c r="T48" i="36"/>
  <c r="P55" i="36"/>
  <c r="O58" i="36"/>
  <c r="O52" i="36"/>
  <c r="P54" i="36"/>
  <c r="P58" i="36"/>
  <c r="P60" i="36"/>
  <c r="N41" i="36"/>
  <c r="N45" i="36"/>
  <c r="Q34" i="36"/>
  <c r="P37" i="36"/>
  <c r="O40" i="36"/>
  <c r="N31" i="36"/>
  <c r="T20" i="36"/>
  <c r="P26" i="36"/>
  <c r="P32" i="36"/>
  <c r="O17" i="36"/>
  <c r="N11" i="36"/>
  <c r="N14" i="36"/>
  <c r="N18" i="36"/>
  <c r="N15" i="36"/>
  <c r="Q6" i="36"/>
  <c r="O12" i="36"/>
  <c r="O6" i="36" s="1"/>
  <c r="P154" i="36"/>
  <c r="O158" i="36"/>
  <c r="P149" i="36"/>
  <c r="N153" i="36"/>
  <c r="P158" i="36"/>
  <c r="P153" i="36"/>
  <c r="N148" i="36"/>
  <c r="N152" i="36"/>
  <c r="O147" i="36"/>
  <c r="N154" i="36"/>
  <c r="O134" i="36"/>
  <c r="P136" i="36"/>
  <c r="P138" i="36"/>
  <c r="O142" i="36"/>
  <c r="O138" i="36"/>
  <c r="P133" i="36"/>
  <c r="N135" i="36"/>
  <c r="O139" i="36"/>
  <c r="P126" i="36"/>
  <c r="O126" i="36"/>
  <c r="N128" i="36"/>
  <c r="N119" i="36"/>
  <c r="N120" i="36"/>
  <c r="N127" i="36"/>
  <c r="O130" i="36"/>
  <c r="P127" i="36"/>
  <c r="P110" i="36"/>
  <c r="P114" i="36"/>
  <c r="N109" i="36"/>
  <c r="N115" i="36"/>
  <c r="N113" i="36"/>
  <c r="O110" i="36"/>
  <c r="N95" i="36"/>
  <c r="O99" i="36"/>
  <c r="N96" i="36"/>
  <c r="N100" i="36"/>
  <c r="P100" i="36"/>
  <c r="P102" i="36"/>
  <c r="O87" i="36"/>
  <c r="N81" i="36"/>
  <c r="N88" i="36"/>
  <c r="O83" i="36"/>
  <c r="O67" i="36"/>
  <c r="O69" i="36"/>
  <c r="O60" i="36"/>
  <c r="N50" i="36"/>
  <c r="N57" i="36"/>
  <c r="P57" i="36"/>
  <c r="N49" i="36"/>
  <c r="P56" i="36"/>
  <c r="N58" i="36"/>
  <c r="P49" i="36"/>
  <c r="O56" i="36"/>
  <c r="P39" i="36"/>
  <c r="N46" i="36"/>
  <c r="O36" i="36"/>
  <c r="O44" i="36"/>
  <c r="P35" i="36"/>
  <c r="N37" i="36"/>
  <c r="N38" i="36"/>
  <c r="N42" i="36"/>
  <c r="P29" i="36"/>
  <c r="O29" i="36"/>
  <c r="N26" i="36"/>
  <c r="U135" i="35"/>
  <c r="U137" i="35"/>
  <c r="U134" i="35"/>
  <c r="S134" i="35" s="1"/>
  <c r="W132" i="35"/>
  <c r="T130" i="35"/>
  <c r="S130" i="35" s="1"/>
  <c r="T124" i="35"/>
  <c r="V104" i="35"/>
  <c r="W104" i="35"/>
  <c r="T107" i="35"/>
  <c r="U105" i="35"/>
  <c r="W90" i="35"/>
  <c r="Y90" i="35"/>
  <c r="T100" i="35"/>
  <c r="Y76" i="35"/>
  <c r="U81" i="35"/>
  <c r="S81" i="35" s="1"/>
  <c r="U65" i="35"/>
  <c r="S65" i="35" s="1"/>
  <c r="U66" i="35"/>
  <c r="S66" i="35" s="1"/>
  <c r="T56" i="35"/>
  <c r="T52" i="35"/>
  <c r="U52" i="35"/>
  <c r="T59" i="35"/>
  <c r="S59" i="35" s="1"/>
  <c r="V48" i="35"/>
  <c r="U36" i="35"/>
  <c r="T42" i="35"/>
  <c r="S42" i="35" s="1"/>
  <c r="T25" i="35"/>
  <c r="T27" i="35"/>
  <c r="U30" i="35"/>
  <c r="U25" i="35"/>
  <c r="Y6" i="35"/>
  <c r="U14" i="35"/>
  <c r="T143" i="35"/>
  <c r="U133" i="35"/>
  <c r="S133" i="35" s="1"/>
  <c r="U144" i="35"/>
  <c r="U129" i="35"/>
  <c r="T123" i="35"/>
  <c r="T106" i="35"/>
  <c r="Y104" i="35"/>
  <c r="T109" i="35"/>
  <c r="U107" i="35"/>
  <c r="U113" i="35"/>
  <c r="U115" i="35"/>
  <c r="U102" i="35"/>
  <c r="X90" i="35"/>
  <c r="U95" i="35"/>
  <c r="T97" i="35"/>
  <c r="U85" i="35"/>
  <c r="T88" i="35"/>
  <c r="S88" i="35" s="1"/>
  <c r="U86" i="35"/>
  <c r="X76" i="35"/>
  <c r="U64" i="35"/>
  <c r="S64" i="35" s="1"/>
  <c r="U49" i="35"/>
  <c r="U54" i="35"/>
  <c r="U51" i="35"/>
  <c r="T51" i="35"/>
  <c r="T53" i="35"/>
  <c r="U58" i="35"/>
  <c r="X48" i="35"/>
  <c r="U60" i="35"/>
  <c r="V34" i="35"/>
  <c r="T36" i="35"/>
  <c r="X34" i="35"/>
  <c r="T40" i="35"/>
  <c r="V20" i="35"/>
  <c r="W20" i="35"/>
  <c r="Y20" i="35"/>
  <c r="U27" i="35"/>
  <c r="T26" i="35"/>
  <c r="T28" i="35"/>
  <c r="U28" i="35"/>
  <c r="U17" i="35"/>
  <c r="U11" i="35"/>
  <c r="T16" i="35"/>
  <c r="T18" i="35"/>
  <c r="V6" i="35"/>
  <c r="T15" i="35"/>
  <c r="V146" i="35"/>
  <c r="W146" i="35"/>
  <c r="U142" i="35"/>
  <c r="U136" i="35"/>
  <c r="S136" i="35" s="1"/>
  <c r="U139" i="35"/>
  <c r="S139" i="35" s="1"/>
  <c r="T142" i="35"/>
  <c r="U138" i="35"/>
  <c r="S138" i="35" s="1"/>
  <c r="T141" i="35"/>
  <c r="U141" i="35"/>
  <c r="T137" i="35"/>
  <c r="T129" i="35"/>
  <c r="U126" i="35"/>
  <c r="T125" i="35"/>
  <c r="U128" i="35"/>
  <c r="T127" i="35"/>
  <c r="S127" i="35" s="1"/>
  <c r="U124" i="35"/>
  <c r="T113" i="35"/>
  <c r="T108" i="35"/>
  <c r="T111" i="35"/>
  <c r="T105" i="35"/>
  <c r="T112" i="35"/>
  <c r="X104" i="35"/>
  <c r="T116" i="35"/>
  <c r="U96" i="35"/>
  <c r="T101" i="35"/>
  <c r="S101" i="35" s="1"/>
  <c r="T95" i="35"/>
  <c r="U98" i="35"/>
  <c r="S98" i="35" s="1"/>
  <c r="U97" i="35"/>
  <c r="U100" i="35"/>
  <c r="W76" i="35"/>
  <c r="U84" i="35"/>
  <c r="U87" i="35"/>
  <c r="S87" i="35" s="1"/>
  <c r="T86" i="35"/>
  <c r="T83" i="35"/>
  <c r="S83" i="35" s="1"/>
  <c r="U63" i="35"/>
  <c r="S63" i="35" s="1"/>
  <c r="U72" i="35"/>
  <c r="W48" i="35"/>
  <c r="T54" i="35"/>
  <c r="U57" i="35"/>
  <c r="S57" i="35" s="1"/>
  <c r="Y48" i="35"/>
  <c r="U53" i="35"/>
  <c r="T58" i="35"/>
  <c r="T55" i="35"/>
  <c r="T35" i="35"/>
  <c r="U38" i="35"/>
  <c r="T44" i="35"/>
  <c r="U35" i="35"/>
  <c r="T41" i="35"/>
  <c r="U44" i="35"/>
  <c r="U41" i="35"/>
  <c r="S39" i="35"/>
  <c r="U37" i="35"/>
  <c r="T43" i="35"/>
  <c r="U43" i="35"/>
  <c r="T30" i="35"/>
  <c r="T31" i="35"/>
  <c r="X20" i="35"/>
  <c r="U18" i="35"/>
  <c r="U15" i="35"/>
  <c r="T17" i="35"/>
  <c r="W6" i="35"/>
  <c r="T12" i="35"/>
  <c r="X6" i="35"/>
  <c r="U12" i="35"/>
  <c r="O32" i="36"/>
  <c r="N32" i="36"/>
  <c r="T96" i="35"/>
  <c r="O98" i="36"/>
  <c r="N98" i="36"/>
  <c r="O51" i="36"/>
  <c r="N51" i="36"/>
  <c r="V132" i="35"/>
  <c r="P17" i="36"/>
  <c r="N17" i="36"/>
  <c r="N85" i="36"/>
  <c r="P85" i="36"/>
  <c r="O27" i="36"/>
  <c r="X132" i="35"/>
  <c r="Y132" i="35"/>
  <c r="O116" i="36"/>
  <c r="N116" i="36"/>
  <c r="W34" i="35"/>
  <c r="T128" i="35"/>
  <c r="O54" i="36"/>
  <c r="P81" i="37"/>
  <c r="N81" i="37"/>
  <c r="Y34" i="35"/>
  <c r="T11" i="35"/>
  <c r="U56" i="35"/>
  <c r="U112" i="35"/>
  <c r="U50" i="35"/>
  <c r="W62" i="35"/>
  <c r="T102" i="35"/>
  <c r="O96" i="36"/>
  <c r="T48" i="37"/>
  <c r="O72" i="37"/>
  <c r="N72" i="37"/>
  <c r="V62" i="35"/>
  <c r="V90" i="35"/>
  <c r="N25" i="36"/>
  <c r="N30" i="36"/>
  <c r="N35" i="36"/>
  <c r="O74" i="36"/>
  <c r="N82" i="36"/>
  <c r="N121" i="36"/>
  <c r="P129" i="36"/>
  <c r="O141" i="36"/>
  <c r="D34" i="37"/>
  <c r="P49" i="37"/>
  <c r="R48" i="37"/>
  <c r="N57" i="37"/>
  <c r="O68" i="37"/>
  <c r="N68" i="37"/>
  <c r="O127" i="37"/>
  <c r="N127" i="37"/>
  <c r="T157" i="35"/>
  <c r="P25" i="36"/>
  <c r="P44" i="36"/>
  <c r="N44" i="36"/>
  <c r="N56" i="36"/>
  <c r="O71" i="36"/>
  <c r="O109" i="36"/>
  <c r="N114" i="36"/>
  <c r="P121" i="36"/>
  <c r="O29" i="37"/>
  <c r="N29" i="37"/>
  <c r="Q34" i="37"/>
  <c r="P57" i="37"/>
  <c r="O108" i="37"/>
  <c r="V76" i="35"/>
  <c r="N12" i="36"/>
  <c r="P13" i="36"/>
  <c r="N16" i="36"/>
  <c r="P87" i="36"/>
  <c r="N87" i="36"/>
  <c r="O102" i="36"/>
  <c r="Q62" i="37"/>
  <c r="S76" i="37"/>
  <c r="O80" i="37"/>
  <c r="N85" i="37"/>
  <c r="O88" i="37"/>
  <c r="N88" i="37"/>
  <c r="O116" i="37"/>
  <c r="P92" i="37"/>
  <c r="R90" i="37"/>
  <c r="N29" i="36"/>
  <c r="P40" i="36"/>
  <c r="N40" i="36"/>
  <c r="N43" i="36"/>
  <c r="N60" i="36"/>
  <c r="N70" i="36"/>
  <c r="O136" i="36"/>
  <c r="N136" i="36"/>
  <c r="N53" i="37"/>
  <c r="R62" i="37"/>
  <c r="N87" i="37"/>
  <c r="T90" i="37"/>
  <c r="O124" i="37"/>
  <c r="O26" i="36"/>
  <c r="O55" i="36"/>
  <c r="N55" i="36"/>
  <c r="N125" i="36"/>
  <c r="O140" i="36"/>
  <c r="N140" i="36"/>
  <c r="N155" i="36"/>
  <c r="S34" i="37"/>
  <c r="S132" i="37"/>
  <c r="O144" i="36"/>
  <c r="N144" i="36"/>
  <c r="O107" i="37"/>
  <c r="N107" i="37"/>
  <c r="Q104" i="37"/>
  <c r="N72" i="36"/>
  <c r="P83" i="36"/>
  <c r="N83" i="36"/>
  <c r="N86" i="36"/>
  <c r="R118" i="36"/>
  <c r="R104" i="37"/>
  <c r="P107" i="37"/>
  <c r="O111" i="37"/>
  <c r="N111" i="37"/>
  <c r="Q132" i="37"/>
  <c r="O134" i="37"/>
  <c r="O28" i="36"/>
  <c r="N28" i="36"/>
  <c r="N39" i="36"/>
  <c r="N52" i="36"/>
  <c r="N67" i="36"/>
  <c r="N69" i="36"/>
  <c r="O97" i="36"/>
  <c r="N97" i="36"/>
  <c r="N112" i="36"/>
  <c r="T34" i="37"/>
  <c r="Q76" i="37"/>
  <c r="O79" i="37"/>
  <c r="O119" i="37"/>
  <c r="N119" i="37"/>
  <c r="Q118" i="37"/>
  <c r="P52" i="36"/>
  <c r="N54" i="36"/>
  <c r="O59" i="36"/>
  <c r="N59" i="36"/>
  <c r="O101" i="36"/>
  <c r="N101" i="36"/>
  <c r="O133" i="36"/>
  <c r="O152" i="36"/>
  <c r="N157" i="36"/>
  <c r="T76" i="37"/>
  <c r="I90" i="37"/>
  <c r="O115" i="37"/>
  <c r="N115" i="37"/>
  <c r="R118" i="37"/>
  <c r="P119" i="37"/>
  <c r="O25" i="36"/>
  <c r="O30" i="36"/>
  <c r="O35" i="36"/>
  <c r="O49" i="36"/>
  <c r="N74" i="36"/>
  <c r="N129" i="36"/>
  <c r="O137" i="36"/>
  <c r="N40" i="37"/>
  <c r="O45" i="37"/>
  <c r="N49" i="37"/>
  <c r="O84" i="37"/>
  <c r="N84" i="37"/>
  <c r="P100" i="37"/>
  <c r="S118" i="37"/>
  <c r="O123" i="37"/>
  <c r="N123" i="37"/>
  <c r="D132" i="37"/>
  <c r="P136" i="37"/>
  <c r="N138" i="37"/>
  <c r="O143" i="37"/>
  <c r="P147" i="37"/>
  <c r="R146" i="37"/>
  <c r="Q48" i="37"/>
  <c r="R76" i="37"/>
  <c r="Q146" i="37"/>
  <c r="N99" i="36"/>
  <c r="N142" i="36"/>
  <c r="S48" i="37"/>
  <c r="N70" i="37"/>
  <c r="N74" i="37"/>
  <c r="N105" i="37"/>
  <c r="N109" i="37"/>
  <c r="N113" i="37"/>
  <c r="N121" i="37"/>
  <c r="S146" i="37"/>
  <c r="N122" i="36"/>
  <c r="N126" i="36"/>
  <c r="N130" i="36"/>
  <c r="N50" i="37"/>
  <c r="N54" i="37"/>
  <c r="N58" i="37"/>
  <c r="N93" i="37"/>
  <c r="N97" i="37"/>
  <c r="N148" i="37"/>
  <c r="N152" i="37"/>
  <c r="N156" i="37"/>
  <c r="N149" i="36"/>
  <c r="N77" i="37"/>
  <c r="N136" i="37"/>
  <c r="N140" i="37"/>
  <c r="N144" i="37"/>
  <c r="N102" i="36"/>
  <c r="N133" i="36"/>
  <c r="N137" i="36"/>
  <c r="N141" i="36"/>
  <c r="N30" i="37"/>
  <c r="N69" i="37"/>
  <c r="N73" i="37"/>
  <c r="N108" i="37"/>
  <c r="N112" i="37"/>
  <c r="N116" i="37"/>
  <c r="N120" i="37"/>
  <c r="N124" i="37"/>
  <c r="N128" i="37"/>
  <c r="N92" i="37"/>
  <c r="N96" i="37"/>
  <c r="N100" i="37"/>
  <c r="N147" i="37"/>
  <c r="N151" i="37"/>
  <c r="N155" i="37"/>
  <c r="N156" i="36"/>
  <c r="N41" i="37"/>
  <c r="N135" i="37"/>
  <c r="N139" i="37"/>
  <c r="N143" i="37"/>
  <c r="V147" i="34"/>
  <c r="U147" i="34"/>
  <c r="V145" i="34"/>
  <c r="U145" i="34"/>
  <c r="V144" i="34"/>
  <c r="U144" i="34"/>
  <c r="V143" i="34"/>
  <c r="U143" i="34"/>
  <c r="V142" i="34"/>
  <c r="U142" i="34"/>
  <c r="V141" i="34"/>
  <c r="U141" i="34"/>
  <c r="V140" i="34"/>
  <c r="U140" i="34"/>
  <c r="V139" i="34"/>
  <c r="U139" i="34"/>
  <c r="V138" i="34"/>
  <c r="U138" i="34"/>
  <c r="V137" i="34"/>
  <c r="U137" i="34"/>
  <c r="V136" i="34"/>
  <c r="U136" i="34"/>
  <c r="V135" i="34"/>
  <c r="U135" i="34"/>
  <c r="V134" i="34"/>
  <c r="U134" i="34"/>
  <c r="V133" i="34"/>
  <c r="U133" i="34"/>
  <c r="V130" i="34"/>
  <c r="U130" i="34"/>
  <c r="V129" i="34"/>
  <c r="U129" i="34"/>
  <c r="V128" i="34"/>
  <c r="U128" i="34"/>
  <c r="V127" i="34"/>
  <c r="U127" i="34"/>
  <c r="V126" i="34"/>
  <c r="U126" i="34"/>
  <c r="V125" i="34"/>
  <c r="U125" i="34"/>
  <c r="V124" i="34"/>
  <c r="U124" i="34"/>
  <c r="V123" i="34"/>
  <c r="U123" i="34"/>
  <c r="V122" i="34"/>
  <c r="U122" i="34"/>
  <c r="V121" i="34"/>
  <c r="U121" i="34"/>
  <c r="V120" i="34"/>
  <c r="U120" i="34"/>
  <c r="V119" i="34"/>
  <c r="U119" i="34"/>
  <c r="V118" i="34"/>
  <c r="U118" i="34"/>
  <c r="V116" i="34"/>
  <c r="U116" i="34"/>
  <c r="V115" i="34"/>
  <c r="U115" i="34"/>
  <c r="V114" i="34"/>
  <c r="U114" i="34"/>
  <c r="V113" i="34"/>
  <c r="U113" i="34"/>
  <c r="V112" i="34"/>
  <c r="U112" i="34"/>
  <c r="V111" i="34"/>
  <c r="U111" i="34"/>
  <c r="V110" i="34"/>
  <c r="U110" i="34"/>
  <c r="V109" i="34"/>
  <c r="U109" i="34"/>
  <c r="V108" i="34"/>
  <c r="U108" i="34"/>
  <c r="V107" i="34"/>
  <c r="U107" i="34"/>
  <c r="V106" i="34"/>
  <c r="U106" i="34"/>
  <c r="V105" i="34"/>
  <c r="U105" i="34"/>
  <c r="V104" i="34"/>
  <c r="U104" i="34"/>
  <c r="V102" i="34"/>
  <c r="U102" i="34"/>
  <c r="V101" i="34"/>
  <c r="U101" i="34"/>
  <c r="V100" i="34"/>
  <c r="U100" i="34"/>
  <c r="V99" i="34"/>
  <c r="U99" i="34"/>
  <c r="V98" i="34"/>
  <c r="U98" i="34"/>
  <c r="V97" i="34"/>
  <c r="U97" i="34"/>
  <c r="V96" i="34"/>
  <c r="U96" i="34"/>
  <c r="V95" i="34"/>
  <c r="U95" i="34"/>
  <c r="V94" i="34"/>
  <c r="U94" i="34"/>
  <c r="V93" i="34"/>
  <c r="U93" i="34"/>
  <c r="V92" i="34"/>
  <c r="U92" i="34"/>
  <c r="V91" i="34"/>
  <c r="U91" i="34"/>
  <c r="V90" i="34"/>
  <c r="U90" i="34"/>
  <c r="V87" i="34"/>
  <c r="U87" i="34"/>
  <c r="V86" i="34"/>
  <c r="U86" i="34"/>
  <c r="V85" i="34"/>
  <c r="U85" i="34"/>
  <c r="V84" i="34"/>
  <c r="U84" i="34"/>
  <c r="V83" i="34"/>
  <c r="U83" i="34"/>
  <c r="V82" i="34"/>
  <c r="U82" i="34"/>
  <c r="V81" i="34"/>
  <c r="U81" i="34"/>
  <c r="V80" i="34"/>
  <c r="U80" i="34"/>
  <c r="V79" i="34"/>
  <c r="U79" i="34"/>
  <c r="V78" i="34"/>
  <c r="U78" i="34"/>
  <c r="V77" i="34"/>
  <c r="U77" i="34"/>
  <c r="V76" i="34"/>
  <c r="U76" i="34"/>
  <c r="V75" i="34"/>
  <c r="U75" i="34"/>
  <c r="V73" i="34"/>
  <c r="U73" i="34"/>
  <c r="V72" i="34"/>
  <c r="U72" i="34"/>
  <c r="V71" i="34"/>
  <c r="U71" i="34"/>
  <c r="V70" i="34"/>
  <c r="U70" i="34"/>
  <c r="V69" i="34"/>
  <c r="U69" i="34"/>
  <c r="V68" i="34"/>
  <c r="U68" i="34"/>
  <c r="V67" i="34"/>
  <c r="U67" i="34"/>
  <c r="V66" i="34"/>
  <c r="U66" i="34"/>
  <c r="V65" i="34"/>
  <c r="U65" i="34"/>
  <c r="V64" i="34"/>
  <c r="U64" i="34"/>
  <c r="V63" i="34"/>
  <c r="U63" i="34"/>
  <c r="V62" i="34"/>
  <c r="U62" i="34"/>
  <c r="V61" i="34"/>
  <c r="U61" i="34"/>
  <c r="V59" i="34"/>
  <c r="U59" i="34"/>
  <c r="V58" i="34"/>
  <c r="U58" i="34"/>
  <c r="V57" i="34"/>
  <c r="U57" i="34"/>
  <c r="V56" i="34"/>
  <c r="U56" i="34"/>
  <c r="V55" i="34"/>
  <c r="U55" i="34"/>
  <c r="V54" i="34"/>
  <c r="U54" i="34"/>
  <c r="V53" i="34"/>
  <c r="U53" i="34"/>
  <c r="V52" i="34"/>
  <c r="U52" i="34"/>
  <c r="V51" i="34"/>
  <c r="U51" i="34"/>
  <c r="V50" i="34"/>
  <c r="U50" i="34"/>
  <c r="V49" i="34"/>
  <c r="U49" i="34"/>
  <c r="V48" i="34"/>
  <c r="U48" i="34"/>
  <c r="V47" i="34"/>
  <c r="U47" i="34"/>
  <c r="V44" i="34"/>
  <c r="U44" i="34"/>
  <c r="V43" i="34"/>
  <c r="U43" i="34"/>
  <c r="V42" i="34"/>
  <c r="U42" i="34"/>
  <c r="V41" i="34"/>
  <c r="U41" i="34"/>
  <c r="V40" i="34"/>
  <c r="U40" i="34"/>
  <c r="V39" i="34"/>
  <c r="U39" i="34"/>
  <c r="V38" i="34"/>
  <c r="U38" i="34"/>
  <c r="V37" i="34"/>
  <c r="U37" i="34"/>
  <c r="V36" i="34"/>
  <c r="U36" i="34"/>
  <c r="V35" i="34"/>
  <c r="U35" i="34"/>
  <c r="V34" i="34"/>
  <c r="U34" i="34"/>
  <c r="V33" i="34"/>
  <c r="U33" i="34"/>
  <c r="V32" i="34"/>
  <c r="U32" i="34"/>
  <c r="V30" i="34"/>
  <c r="U30" i="34"/>
  <c r="V29" i="34"/>
  <c r="U29" i="34"/>
  <c r="V28" i="34"/>
  <c r="U28" i="34"/>
  <c r="V27" i="34"/>
  <c r="U27" i="34"/>
  <c r="V26" i="34"/>
  <c r="U26" i="34"/>
  <c r="V25" i="34"/>
  <c r="U25" i="34"/>
  <c r="V24" i="34"/>
  <c r="U24" i="34"/>
  <c r="V23" i="34"/>
  <c r="U23" i="34"/>
  <c r="V22" i="34"/>
  <c r="U22" i="34"/>
  <c r="V21" i="34"/>
  <c r="U21" i="34"/>
  <c r="V20" i="34"/>
  <c r="U20" i="34"/>
  <c r="V19" i="34"/>
  <c r="U19" i="34"/>
  <c r="V18" i="34"/>
  <c r="U18" i="34"/>
  <c r="V16" i="34"/>
  <c r="U16" i="34"/>
  <c r="V15" i="34"/>
  <c r="U15" i="34"/>
  <c r="V14" i="34"/>
  <c r="U14" i="34"/>
  <c r="V13" i="34"/>
  <c r="U13" i="34"/>
  <c r="V12" i="34"/>
  <c r="U12" i="34"/>
  <c r="V11" i="34"/>
  <c r="U11" i="34"/>
  <c r="V10" i="34"/>
  <c r="U10" i="34"/>
  <c r="V9" i="34"/>
  <c r="U9" i="34"/>
  <c r="V8" i="34"/>
  <c r="U8" i="34"/>
  <c r="V7" i="34"/>
  <c r="U7" i="34"/>
  <c r="V6" i="34"/>
  <c r="U6" i="34"/>
  <c r="V5" i="34"/>
  <c r="U5" i="34"/>
  <c r="O20" i="37" l="1"/>
  <c r="O146" i="37"/>
  <c r="N146" i="37"/>
  <c r="N20" i="37"/>
  <c r="P20" i="37"/>
  <c r="P34" i="37"/>
  <c r="P104" i="37"/>
  <c r="O104" i="37"/>
  <c r="D146" i="37"/>
  <c r="N132" i="37"/>
  <c r="I146" i="36"/>
  <c r="D146" i="36"/>
  <c r="P146" i="36"/>
  <c r="P90" i="36"/>
  <c r="D146" i="35"/>
  <c r="S56" i="35"/>
  <c r="S142" i="35"/>
  <c r="N146" i="35"/>
  <c r="S55" i="35"/>
  <c r="S37" i="35"/>
  <c r="S140" i="35"/>
  <c r="S126" i="35"/>
  <c r="S38" i="35"/>
  <c r="S109" i="35"/>
  <c r="S49" i="35"/>
  <c r="S16" i="35"/>
  <c r="S45" i="35"/>
  <c r="S96" i="35"/>
  <c r="S70" i="35"/>
  <c r="S6" i="35"/>
  <c r="S106" i="35"/>
  <c r="S60" i="35"/>
  <c r="S85" i="35"/>
  <c r="S144" i="35"/>
  <c r="S68" i="35"/>
  <c r="S31" i="35"/>
  <c r="S111" i="35"/>
  <c r="S54" i="35"/>
  <c r="S26" i="35"/>
  <c r="S73" i="35"/>
  <c r="S118" i="35"/>
  <c r="S17" i="35"/>
  <c r="S143" i="35"/>
  <c r="S51" i="35"/>
  <c r="S14" i="35"/>
  <c r="X146" i="35"/>
  <c r="U118" i="35"/>
  <c r="T118" i="35"/>
  <c r="P146" i="37"/>
  <c r="O132" i="37"/>
  <c r="P132" i="37"/>
  <c r="N118" i="37"/>
  <c r="O118" i="37"/>
  <c r="P118" i="37"/>
  <c r="O90" i="37"/>
  <c r="I146" i="37"/>
  <c r="P90" i="37"/>
  <c r="N90" i="37"/>
  <c r="O76" i="37"/>
  <c r="N76" i="37"/>
  <c r="P76" i="37"/>
  <c r="P62" i="37"/>
  <c r="O62" i="37"/>
  <c r="O48" i="37"/>
  <c r="P48" i="37"/>
  <c r="N34" i="37"/>
  <c r="O118" i="36"/>
  <c r="P62" i="36"/>
  <c r="O34" i="36"/>
  <c r="P20" i="36"/>
  <c r="S137" i="35"/>
  <c r="S129" i="35"/>
  <c r="S125" i="35"/>
  <c r="S123" i="35"/>
  <c r="S105" i="35"/>
  <c r="S116" i="35"/>
  <c r="S115" i="35"/>
  <c r="S113" i="35"/>
  <c r="S104" i="35"/>
  <c r="S107" i="35"/>
  <c r="S100" i="35"/>
  <c r="S90" i="35"/>
  <c r="S102" i="35"/>
  <c r="S67" i="35"/>
  <c r="S72" i="35"/>
  <c r="S74" i="35"/>
  <c r="S48" i="35"/>
  <c r="S52" i="35"/>
  <c r="T48" i="35"/>
  <c r="S36" i="35"/>
  <c r="S35" i="35"/>
  <c r="S40" i="35"/>
  <c r="S32" i="35"/>
  <c r="S29" i="35"/>
  <c r="S27" i="35"/>
  <c r="S25" i="35"/>
  <c r="S30" i="35"/>
  <c r="U6" i="35"/>
  <c r="O146" i="36"/>
  <c r="N146" i="36" s="1"/>
  <c r="P132" i="36"/>
  <c r="P118" i="36"/>
  <c r="P104" i="36"/>
  <c r="O76" i="36"/>
  <c r="O132" i="36"/>
  <c r="N132" i="36" s="1"/>
  <c r="O90" i="36"/>
  <c r="N90" i="36" s="1"/>
  <c r="P76" i="36"/>
  <c r="N76" i="36" s="1"/>
  <c r="P48" i="36"/>
  <c r="O48" i="36"/>
  <c r="P34" i="36"/>
  <c r="O20" i="36"/>
  <c r="P6" i="36"/>
  <c r="N6" i="36" s="1"/>
  <c r="U132" i="35"/>
  <c r="S124" i="35"/>
  <c r="T104" i="35"/>
  <c r="S28" i="35"/>
  <c r="S20" i="35"/>
  <c r="S15" i="35"/>
  <c r="S11" i="35"/>
  <c r="S108" i="35"/>
  <c r="U104" i="35"/>
  <c r="S112" i="35"/>
  <c r="T90" i="35"/>
  <c r="S97" i="35"/>
  <c r="S95" i="35"/>
  <c r="S86" i="35"/>
  <c r="U76" i="35"/>
  <c r="T76" i="35"/>
  <c r="S84" i="35"/>
  <c r="S76" i="35"/>
  <c r="S62" i="35"/>
  <c r="U62" i="35"/>
  <c r="U48" i="35"/>
  <c r="S58" i="35"/>
  <c r="S53" i="35"/>
  <c r="S43" i="35"/>
  <c r="T20" i="35"/>
  <c r="S12" i="35"/>
  <c r="S18" i="35"/>
  <c r="S141" i="35"/>
  <c r="T132" i="35"/>
  <c r="S128" i="35"/>
  <c r="U90" i="35"/>
  <c r="S41" i="35"/>
  <c r="T34" i="35"/>
  <c r="S34" i="35"/>
  <c r="U34" i="35"/>
  <c r="S44" i="35"/>
  <c r="U20" i="35"/>
  <c r="T6" i="35"/>
  <c r="N48" i="37"/>
  <c r="T62" i="35"/>
  <c r="T146" i="35"/>
  <c r="N104" i="37"/>
  <c r="O34" i="37"/>
  <c r="S50" i="35"/>
  <c r="O62" i="36"/>
  <c r="S132" i="35"/>
  <c r="N62" i="37"/>
  <c r="O104" i="36"/>
  <c r="N118" i="36" l="1"/>
  <c r="N20" i="36"/>
  <c r="N34" i="36"/>
  <c r="N62" i="36"/>
  <c r="N48" i="36"/>
  <c r="N104" i="36"/>
  <c r="D20" i="30" l="1"/>
  <c r="T158" i="31" l="1"/>
  <c r="S158" i="31"/>
  <c r="R158" i="31"/>
  <c r="P158" i="31"/>
  <c r="Q158" i="31"/>
  <c r="O158" i="31" s="1"/>
  <c r="I158" i="31"/>
  <c r="D158" i="31"/>
  <c r="T157" i="31"/>
  <c r="S157" i="31"/>
  <c r="R157" i="31"/>
  <c r="Q157" i="31"/>
  <c r="N157" i="31" s="1"/>
  <c r="O157" i="31"/>
  <c r="I157" i="31"/>
  <c r="D157" i="31"/>
  <c r="T156" i="31"/>
  <c r="S156" i="31"/>
  <c r="R156" i="31"/>
  <c r="P156" i="31" s="1"/>
  <c r="Q156" i="31"/>
  <c r="N156" i="31" s="1"/>
  <c r="I156" i="31"/>
  <c r="D156" i="31"/>
  <c r="T155" i="31"/>
  <c r="S155" i="31"/>
  <c r="O155" i="31" s="1"/>
  <c r="R155" i="31"/>
  <c r="Q155" i="31"/>
  <c r="I155" i="31"/>
  <c r="D155" i="31"/>
  <c r="T154" i="31"/>
  <c r="S154" i="31"/>
  <c r="R154" i="31"/>
  <c r="P154" i="31"/>
  <c r="Q154" i="31"/>
  <c r="O154" i="31" s="1"/>
  <c r="I154" i="31"/>
  <c r="D154" i="31"/>
  <c r="T153" i="31"/>
  <c r="S153" i="31"/>
  <c r="O153" i="31" s="1"/>
  <c r="R153" i="31"/>
  <c r="Q153" i="31"/>
  <c r="I153" i="31"/>
  <c r="D153" i="31"/>
  <c r="T152" i="31"/>
  <c r="S152" i="31"/>
  <c r="O152" i="31" s="1"/>
  <c r="R152" i="31"/>
  <c r="Q152" i="31"/>
  <c r="I152" i="31"/>
  <c r="D152" i="31"/>
  <c r="T151" i="31"/>
  <c r="S151" i="31"/>
  <c r="R151" i="31"/>
  <c r="Q151" i="31"/>
  <c r="N151" i="31" s="1"/>
  <c r="I151" i="31"/>
  <c r="D151" i="31"/>
  <c r="T150" i="31"/>
  <c r="P150" i="31" s="1"/>
  <c r="S150" i="31"/>
  <c r="R150" i="31"/>
  <c r="Q150" i="31"/>
  <c r="I150" i="31"/>
  <c r="D150" i="31"/>
  <c r="T149" i="31"/>
  <c r="S149" i="31"/>
  <c r="R149" i="31"/>
  <c r="P149" i="31" s="1"/>
  <c r="Q149" i="31"/>
  <c r="O149" i="31"/>
  <c r="N149" i="31"/>
  <c r="I149" i="31"/>
  <c r="D149" i="31"/>
  <c r="T148" i="31"/>
  <c r="S148" i="31"/>
  <c r="O148" i="31" s="1"/>
  <c r="R148" i="31"/>
  <c r="Q148" i="31"/>
  <c r="I148" i="31"/>
  <c r="D148" i="31"/>
  <c r="T147" i="31"/>
  <c r="S147" i="31"/>
  <c r="R147" i="31"/>
  <c r="Q147" i="31"/>
  <c r="N147" i="31" s="1"/>
  <c r="D147" i="31"/>
  <c r="M146" i="31"/>
  <c r="L146" i="31"/>
  <c r="K146" i="31"/>
  <c r="J146" i="31"/>
  <c r="G146" i="31"/>
  <c r="F146" i="31"/>
  <c r="E146" i="31"/>
  <c r="T144" i="31"/>
  <c r="S144" i="31"/>
  <c r="R144" i="31"/>
  <c r="N144" i="31" s="1"/>
  <c r="P144" i="31"/>
  <c r="Q144" i="31"/>
  <c r="O144" i="31"/>
  <c r="I144" i="31"/>
  <c r="D144" i="31"/>
  <c r="T143" i="31"/>
  <c r="S143" i="31"/>
  <c r="R143" i="31"/>
  <c r="P143" i="31" s="1"/>
  <c r="Q143" i="31"/>
  <c r="I143" i="31"/>
  <c r="D143" i="31"/>
  <c r="T142" i="31"/>
  <c r="P142" i="31" s="1"/>
  <c r="S142" i="31"/>
  <c r="O142" i="31" s="1"/>
  <c r="R142" i="31"/>
  <c r="Q142" i="31"/>
  <c r="I142" i="31"/>
  <c r="D142" i="31"/>
  <c r="T141" i="31"/>
  <c r="S141" i="31"/>
  <c r="R141" i="31"/>
  <c r="Q141" i="31"/>
  <c r="O141" i="31"/>
  <c r="I141" i="31"/>
  <c r="D141" i="31"/>
  <c r="T140" i="31"/>
  <c r="S140" i="31"/>
  <c r="O140" i="31" s="1"/>
  <c r="R140" i="31"/>
  <c r="N140" i="31" s="1"/>
  <c r="Q140" i="31"/>
  <c r="I140" i="31"/>
  <c r="D140" i="31"/>
  <c r="T139" i="31"/>
  <c r="S139" i="31"/>
  <c r="O139" i="31" s="1"/>
  <c r="R139" i="31"/>
  <c r="P139" i="31" s="1"/>
  <c r="Q139" i="31"/>
  <c r="I139" i="31"/>
  <c r="D139" i="31"/>
  <c r="T138" i="31"/>
  <c r="P138" i="31" s="1"/>
  <c r="S138" i="31"/>
  <c r="R138" i="31"/>
  <c r="Q138" i="31"/>
  <c r="O138" i="31"/>
  <c r="I138" i="31"/>
  <c r="D138" i="31"/>
  <c r="T137" i="31"/>
  <c r="N137" i="31" s="1"/>
  <c r="S137" i="31"/>
  <c r="R137" i="31"/>
  <c r="Q137" i="31"/>
  <c r="O137" i="31"/>
  <c r="I137" i="31"/>
  <c r="D137" i="31"/>
  <c r="T136" i="31"/>
  <c r="P136" i="31" s="1"/>
  <c r="S136" i="31"/>
  <c r="R136" i="31"/>
  <c r="Q136" i="31"/>
  <c r="O136" i="31"/>
  <c r="I136" i="31"/>
  <c r="D136" i="31"/>
  <c r="T135" i="31"/>
  <c r="S135" i="31"/>
  <c r="R135" i="31"/>
  <c r="Q135" i="31"/>
  <c r="I135" i="31"/>
  <c r="D135" i="31"/>
  <c r="T134" i="31"/>
  <c r="S134" i="31"/>
  <c r="O134" i="31" s="1"/>
  <c r="R134" i="31"/>
  <c r="P134" i="31"/>
  <c r="Q134" i="31"/>
  <c r="I134" i="31"/>
  <c r="D134" i="31"/>
  <c r="T133" i="31"/>
  <c r="S133" i="31"/>
  <c r="R133" i="31"/>
  <c r="Q133" i="31"/>
  <c r="O133" i="31"/>
  <c r="I133" i="31"/>
  <c r="D133" i="31"/>
  <c r="M132" i="31"/>
  <c r="L132" i="31"/>
  <c r="K132" i="31"/>
  <c r="J132" i="31"/>
  <c r="H132" i="31"/>
  <c r="G132" i="31"/>
  <c r="F132" i="31"/>
  <c r="E132" i="31"/>
  <c r="T130" i="31"/>
  <c r="S130" i="31"/>
  <c r="R130" i="31"/>
  <c r="P130" i="31"/>
  <c r="Q130" i="31"/>
  <c r="O130" i="31" s="1"/>
  <c r="I130" i="31"/>
  <c r="D130" i="31"/>
  <c r="T129" i="31"/>
  <c r="S129" i="31"/>
  <c r="R129" i="31"/>
  <c r="Q129" i="31"/>
  <c r="O129" i="31" s="1"/>
  <c r="I129" i="31"/>
  <c r="D129" i="31"/>
  <c r="T128" i="31"/>
  <c r="P128" i="31" s="1"/>
  <c r="S128" i="31"/>
  <c r="R128" i="31"/>
  <c r="Q128" i="31"/>
  <c r="I128" i="31"/>
  <c r="D128" i="31"/>
  <c r="T127" i="31"/>
  <c r="S127" i="31"/>
  <c r="R127" i="31"/>
  <c r="N127" i="31" s="1"/>
  <c r="Q127" i="31"/>
  <c r="O127" i="31" s="1"/>
  <c r="I127" i="31"/>
  <c r="D127" i="31"/>
  <c r="T126" i="31"/>
  <c r="P126" i="31" s="1"/>
  <c r="S126" i="31"/>
  <c r="R126" i="31"/>
  <c r="Q126" i="31"/>
  <c r="O126" i="31" s="1"/>
  <c r="I126" i="31"/>
  <c r="D126" i="31"/>
  <c r="T125" i="31"/>
  <c r="S125" i="31"/>
  <c r="R125" i="31"/>
  <c r="Q125" i="31"/>
  <c r="O125" i="31" s="1"/>
  <c r="I125" i="31"/>
  <c r="D125" i="31"/>
  <c r="T124" i="31"/>
  <c r="P124" i="31" s="1"/>
  <c r="S124" i="31"/>
  <c r="R124" i="31"/>
  <c r="Q124" i="31"/>
  <c r="I124" i="31"/>
  <c r="D124" i="31"/>
  <c r="T123" i="31"/>
  <c r="S123" i="31"/>
  <c r="R123" i="31"/>
  <c r="N123" i="31" s="1"/>
  <c r="P123" i="31"/>
  <c r="Q123" i="31"/>
  <c r="I123" i="31"/>
  <c r="D123" i="31"/>
  <c r="T122" i="31"/>
  <c r="P122" i="31" s="1"/>
  <c r="S122" i="31"/>
  <c r="R122" i="31"/>
  <c r="Q122" i="31"/>
  <c r="O122" i="31"/>
  <c r="I122" i="31"/>
  <c r="D122" i="31"/>
  <c r="T121" i="31"/>
  <c r="S121" i="31"/>
  <c r="R121" i="31"/>
  <c r="Q121" i="31"/>
  <c r="O121" i="31" s="1"/>
  <c r="I121" i="31"/>
  <c r="D121" i="31"/>
  <c r="T120" i="31"/>
  <c r="P120" i="31" s="1"/>
  <c r="S120" i="31"/>
  <c r="R120" i="31"/>
  <c r="Q120" i="31"/>
  <c r="I120" i="31"/>
  <c r="D120" i="31"/>
  <c r="T119" i="31"/>
  <c r="S119" i="31"/>
  <c r="R119" i="31"/>
  <c r="P119" i="31"/>
  <c r="Q119" i="31"/>
  <c r="I119" i="31"/>
  <c r="D119" i="31"/>
  <c r="M118" i="31"/>
  <c r="L118" i="31"/>
  <c r="K118" i="31"/>
  <c r="J118" i="31"/>
  <c r="I118" i="31" s="1"/>
  <c r="H118" i="31"/>
  <c r="G118" i="31"/>
  <c r="F118" i="31"/>
  <c r="E118" i="31"/>
  <c r="N117" i="31"/>
  <c r="T116" i="31"/>
  <c r="S116" i="31"/>
  <c r="R116" i="31"/>
  <c r="Q116" i="31"/>
  <c r="O116" i="31" s="1"/>
  <c r="I116" i="31"/>
  <c r="D116" i="31"/>
  <c r="T115" i="31"/>
  <c r="P115" i="31" s="1"/>
  <c r="S115" i="31"/>
  <c r="R115" i="31"/>
  <c r="Q115" i="31"/>
  <c r="I115" i="31"/>
  <c r="D115" i="31"/>
  <c r="T114" i="31"/>
  <c r="S114" i="31"/>
  <c r="R114" i="31"/>
  <c r="P114" i="31"/>
  <c r="Q114" i="31"/>
  <c r="O114" i="31"/>
  <c r="N114" i="31"/>
  <c r="I114" i="31"/>
  <c r="D114" i="31"/>
  <c r="T113" i="31"/>
  <c r="P113" i="31" s="1"/>
  <c r="S113" i="31"/>
  <c r="N113" i="31" s="1"/>
  <c r="R113" i="31"/>
  <c r="Q113" i="31"/>
  <c r="I113" i="31"/>
  <c r="D113" i="31"/>
  <c r="T112" i="31"/>
  <c r="S112" i="31"/>
  <c r="R112" i="31"/>
  <c r="Q112" i="31"/>
  <c r="O112" i="31" s="1"/>
  <c r="I112" i="31"/>
  <c r="D112" i="31"/>
  <c r="T111" i="31"/>
  <c r="P111" i="31" s="1"/>
  <c r="S111" i="31"/>
  <c r="R111" i="31"/>
  <c r="Q111" i="31"/>
  <c r="I111" i="31"/>
  <c r="D111" i="31"/>
  <c r="T110" i="31"/>
  <c r="S110" i="31"/>
  <c r="O110" i="31" s="1"/>
  <c r="R110" i="31"/>
  <c r="P110" i="31" s="1"/>
  <c r="Q110" i="31"/>
  <c r="I110" i="31"/>
  <c r="D110" i="31"/>
  <c r="T109" i="31"/>
  <c r="P109" i="31" s="1"/>
  <c r="S109" i="31"/>
  <c r="R109" i="31"/>
  <c r="Q109" i="31"/>
  <c r="O109" i="31" s="1"/>
  <c r="I109" i="31"/>
  <c r="D109" i="31"/>
  <c r="T108" i="31"/>
  <c r="S108" i="31"/>
  <c r="R108" i="31"/>
  <c r="Q108" i="31"/>
  <c r="O108" i="31" s="1"/>
  <c r="I108" i="31"/>
  <c r="D108" i="31"/>
  <c r="T107" i="31"/>
  <c r="P107" i="31" s="1"/>
  <c r="S107" i="31"/>
  <c r="R107" i="31"/>
  <c r="Q107" i="31"/>
  <c r="O107" i="31" s="1"/>
  <c r="I107" i="31"/>
  <c r="D107" i="31"/>
  <c r="T106" i="31"/>
  <c r="S106" i="31"/>
  <c r="O106" i="31" s="1"/>
  <c r="R106" i="31"/>
  <c r="P106" i="31" s="1"/>
  <c r="Q106" i="31"/>
  <c r="N106" i="31" s="1"/>
  <c r="I106" i="31"/>
  <c r="D106" i="31"/>
  <c r="T105" i="31"/>
  <c r="P105" i="31" s="1"/>
  <c r="S105" i="31"/>
  <c r="N105" i="31" s="1"/>
  <c r="R105" i="31"/>
  <c r="Q105" i="31"/>
  <c r="I105" i="31"/>
  <c r="D105" i="31"/>
  <c r="M104" i="31"/>
  <c r="L104" i="31"/>
  <c r="K104" i="31"/>
  <c r="J104" i="31"/>
  <c r="H104" i="31"/>
  <c r="G104" i="31"/>
  <c r="F104" i="31"/>
  <c r="E104" i="31"/>
  <c r="T102" i="31"/>
  <c r="S102" i="31"/>
  <c r="O102" i="31" s="1"/>
  <c r="R102" i="31"/>
  <c r="Q102" i="31"/>
  <c r="I102" i="31"/>
  <c r="D102" i="31"/>
  <c r="T101" i="31"/>
  <c r="S101" i="31"/>
  <c r="O101" i="31" s="1"/>
  <c r="R101" i="31"/>
  <c r="Q101" i="31"/>
  <c r="I101" i="31"/>
  <c r="D101" i="31"/>
  <c r="T100" i="31"/>
  <c r="S100" i="31"/>
  <c r="O100" i="31" s="1"/>
  <c r="R100" i="31"/>
  <c r="P100" i="31" s="1"/>
  <c r="Q100" i="31"/>
  <c r="I100" i="31"/>
  <c r="D100" i="31"/>
  <c r="T99" i="31"/>
  <c r="P99" i="31" s="1"/>
  <c r="S99" i="31"/>
  <c r="R99" i="31"/>
  <c r="Q99" i="31"/>
  <c r="I99" i="31"/>
  <c r="D99" i="31"/>
  <c r="T98" i="31"/>
  <c r="S98" i="31"/>
  <c r="R98" i="31"/>
  <c r="Q98" i="31"/>
  <c r="O98" i="31"/>
  <c r="N98" i="31"/>
  <c r="I98" i="31"/>
  <c r="D98" i="31"/>
  <c r="T97" i="31"/>
  <c r="S97" i="31"/>
  <c r="O97" i="31" s="1"/>
  <c r="R97" i="31"/>
  <c r="P97" i="31" s="1"/>
  <c r="Q97" i="31"/>
  <c r="I97" i="31"/>
  <c r="D97" i="31"/>
  <c r="T96" i="31"/>
  <c r="S96" i="31"/>
  <c r="R96" i="31"/>
  <c r="P96" i="31" s="1"/>
  <c r="Q96" i="31"/>
  <c r="N96" i="31" s="1"/>
  <c r="I96" i="31"/>
  <c r="D96" i="31"/>
  <c r="T95" i="31"/>
  <c r="S95" i="31"/>
  <c r="R95" i="31"/>
  <c r="P95" i="31" s="1"/>
  <c r="Q95" i="31"/>
  <c r="I95" i="31"/>
  <c r="D95" i="31"/>
  <c r="T94" i="31"/>
  <c r="S94" i="31"/>
  <c r="R94" i="31"/>
  <c r="P94" i="31" s="1"/>
  <c r="Q94" i="31"/>
  <c r="O94" i="31" s="1"/>
  <c r="I94" i="31"/>
  <c r="D94" i="31"/>
  <c r="T93" i="31"/>
  <c r="S93" i="31"/>
  <c r="R93" i="31"/>
  <c r="P93" i="31" s="1"/>
  <c r="Q93" i="31"/>
  <c r="I93" i="31"/>
  <c r="D93" i="31"/>
  <c r="T92" i="31"/>
  <c r="T90" i="31" s="1"/>
  <c r="S92" i="31"/>
  <c r="O92" i="31" s="1"/>
  <c r="R92" i="31"/>
  <c r="Q92" i="31"/>
  <c r="I92" i="31"/>
  <c r="D92" i="31"/>
  <c r="T91" i="31"/>
  <c r="S91" i="31"/>
  <c r="R91" i="31"/>
  <c r="P91" i="31" s="1"/>
  <c r="Q91" i="31"/>
  <c r="I91" i="31"/>
  <c r="D91" i="31"/>
  <c r="M90" i="31"/>
  <c r="L90" i="31"/>
  <c r="K90" i="31"/>
  <c r="J90" i="31"/>
  <c r="H90" i="31"/>
  <c r="G90" i="31"/>
  <c r="F90" i="31"/>
  <c r="E90" i="31"/>
  <c r="D90" i="31" s="1"/>
  <c r="T88" i="31"/>
  <c r="S88" i="31"/>
  <c r="R88" i="31"/>
  <c r="P88" i="31" s="1"/>
  <c r="Q88" i="31"/>
  <c r="I88" i="31"/>
  <c r="D88" i="31"/>
  <c r="T87" i="31"/>
  <c r="P87" i="31" s="1"/>
  <c r="S87" i="31"/>
  <c r="R87" i="31"/>
  <c r="Q87" i="31"/>
  <c r="O87" i="31" s="1"/>
  <c r="I87" i="31"/>
  <c r="D87" i="31"/>
  <c r="T86" i="31"/>
  <c r="S86" i="31"/>
  <c r="O86" i="31" s="1"/>
  <c r="R86" i="31"/>
  <c r="Q86" i="31"/>
  <c r="I86" i="31"/>
  <c r="D86" i="31"/>
  <c r="T85" i="31"/>
  <c r="S85" i="31"/>
  <c r="R85" i="31"/>
  <c r="P85" i="31"/>
  <c r="Q85" i="31"/>
  <c r="O85" i="31"/>
  <c r="I85" i="31"/>
  <c r="D85" i="31"/>
  <c r="T84" i="31"/>
  <c r="S84" i="31"/>
  <c r="O84" i="31" s="1"/>
  <c r="R84" i="31"/>
  <c r="P84" i="31" s="1"/>
  <c r="Q84" i="31"/>
  <c r="I84" i="31"/>
  <c r="D84" i="31"/>
  <c r="T83" i="31"/>
  <c r="S83" i="31"/>
  <c r="R83" i="31"/>
  <c r="P83" i="31"/>
  <c r="Q83" i="31"/>
  <c r="N83" i="31" s="1"/>
  <c r="I83" i="31"/>
  <c r="D83" i="31"/>
  <c r="T82" i="31"/>
  <c r="N82" i="31" s="1"/>
  <c r="S82" i="31"/>
  <c r="R82" i="31"/>
  <c r="Q82" i="31"/>
  <c r="O82" i="31" s="1"/>
  <c r="I82" i="31"/>
  <c r="D82" i="31"/>
  <c r="T81" i="31"/>
  <c r="P81" i="31" s="1"/>
  <c r="S81" i="31"/>
  <c r="O81" i="31" s="1"/>
  <c r="R81" i="31"/>
  <c r="Q81" i="31"/>
  <c r="I81" i="31"/>
  <c r="D81" i="31"/>
  <c r="T80" i="31"/>
  <c r="S80" i="31"/>
  <c r="R80" i="31"/>
  <c r="Q80" i="31"/>
  <c r="I80" i="31"/>
  <c r="D80" i="31"/>
  <c r="T79" i="31"/>
  <c r="S79" i="31"/>
  <c r="O79" i="31" s="1"/>
  <c r="R79" i="31"/>
  <c r="P79" i="31"/>
  <c r="Q79" i="31"/>
  <c r="I79" i="31"/>
  <c r="D79" i="31"/>
  <c r="T78" i="31"/>
  <c r="S78" i="31"/>
  <c r="R78" i="31"/>
  <c r="P78" i="31" s="1"/>
  <c r="Q78" i="31"/>
  <c r="O78" i="31" s="1"/>
  <c r="I78" i="31"/>
  <c r="D78" i="31"/>
  <c r="T77" i="31"/>
  <c r="P77" i="31" s="1"/>
  <c r="S77" i="31"/>
  <c r="R77" i="31"/>
  <c r="Q77" i="31"/>
  <c r="O77" i="31"/>
  <c r="I77" i="31"/>
  <c r="D77" i="31"/>
  <c r="S76" i="31"/>
  <c r="M76" i="31"/>
  <c r="L76" i="31"/>
  <c r="K76" i="31"/>
  <c r="I76" i="31" s="1"/>
  <c r="J76" i="31"/>
  <c r="H76" i="31"/>
  <c r="G76" i="31"/>
  <c r="F76" i="31"/>
  <c r="E76" i="31"/>
  <c r="T74" i="31"/>
  <c r="S74" i="31"/>
  <c r="R74" i="31"/>
  <c r="Q74" i="31"/>
  <c r="I74" i="31"/>
  <c r="D74" i="31"/>
  <c r="T73" i="31"/>
  <c r="P73" i="31" s="1"/>
  <c r="S73" i="31"/>
  <c r="R73" i="31"/>
  <c r="Q73" i="31"/>
  <c r="O73" i="31" s="1"/>
  <c r="I73" i="31"/>
  <c r="D73" i="31"/>
  <c r="T72" i="31"/>
  <c r="S72" i="31"/>
  <c r="R72" i="31"/>
  <c r="N72" i="31" s="1"/>
  <c r="Q72" i="31"/>
  <c r="I72" i="31"/>
  <c r="D72" i="31"/>
  <c r="T71" i="31"/>
  <c r="S71" i="31"/>
  <c r="R71" i="31"/>
  <c r="Q71" i="31"/>
  <c r="O71" i="31"/>
  <c r="N71" i="31"/>
  <c r="I71" i="31"/>
  <c r="D71" i="31"/>
  <c r="T70" i="31"/>
  <c r="S70" i="31"/>
  <c r="R70" i="31"/>
  <c r="Q70" i="31"/>
  <c r="O70" i="31" s="1"/>
  <c r="I70" i="31"/>
  <c r="D70" i="31"/>
  <c r="T69" i="31"/>
  <c r="P69" i="31" s="1"/>
  <c r="S69" i="31"/>
  <c r="R69" i="31"/>
  <c r="Q69" i="31"/>
  <c r="O69" i="31" s="1"/>
  <c r="I69" i="31"/>
  <c r="D69" i="31"/>
  <c r="T68" i="31"/>
  <c r="S68" i="31"/>
  <c r="R68" i="31"/>
  <c r="N68" i="31" s="1"/>
  <c r="P68" i="31"/>
  <c r="Q68" i="31"/>
  <c r="O68" i="31" s="1"/>
  <c r="I68" i="31"/>
  <c r="D68" i="31"/>
  <c r="T67" i="31"/>
  <c r="S67" i="31"/>
  <c r="R67" i="31"/>
  <c r="Q67" i="31"/>
  <c r="N67" i="31" s="1"/>
  <c r="O67" i="31"/>
  <c r="I67" i="31"/>
  <c r="D67" i="31"/>
  <c r="T66" i="31"/>
  <c r="P66" i="31" s="1"/>
  <c r="S66" i="31"/>
  <c r="R66" i="31"/>
  <c r="Q66" i="31"/>
  <c r="O66" i="31" s="1"/>
  <c r="I66" i="31"/>
  <c r="D66" i="31"/>
  <c r="T65" i="31"/>
  <c r="S65" i="31"/>
  <c r="R65" i="31"/>
  <c r="Q65" i="31"/>
  <c r="I65" i="31"/>
  <c r="D65" i="31"/>
  <c r="T64" i="31"/>
  <c r="P64" i="31" s="1"/>
  <c r="S64" i="31"/>
  <c r="R64" i="31"/>
  <c r="Q64" i="31"/>
  <c r="O64" i="31" s="1"/>
  <c r="I64" i="31"/>
  <c r="D64" i="31"/>
  <c r="T63" i="31"/>
  <c r="P63" i="31" s="1"/>
  <c r="S63" i="31"/>
  <c r="S62" i="31" s="1"/>
  <c r="R63" i="31"/>
  <c r="Q63" i="31"/>
  <c r="I63" i="31"/>
  <c r="D63" i="31"/>
  <c r="M62" i="31"/>
  <c r="L62" i="31"/>
  <c r="K62" i="31"/>
  <c r="J62" i="31"/>
  <c r="H62" i="31"/>
  <c r="G62" i="31"/>
  <c r="F62" i="31"/>
  <c r="E62" i="31"/>
  <c r="T60" i="31"/>
  <c r="P60" i="31" s="1"/>
  <c r="S60" i="31"/>
  <c r="R60" i="31"/>
  <c r="Q60" i="31"/>
  <c r="O60" i="31" s="1"/>
  <c r="I60" i="31"/>
  <c r="D60" i="31"/>
  <c r="T59" i="31"/>
  <c r="S59" i="31"/>
  <c r="N59" i="31" s="1"/>
  <c r="R59" i="31"/>
  <c r="Q59" i="31"/>
  <c r="I59" i="31"/>
  <c r="D59" i="31"/>
  <c r="T58" i="31"/>
  <c r="S58" i="31"/>
  <c r="R58" i="31"/>
  <c r="Q58" i="31"/>
  <c r="N58" i="31" s="1"/>
  <c r="I58" i="31"/>
  <c r="D58" i="31"/>
  <c r="T57" i="31"/>
  <c r="S57" i="31"/>
  <c r="R57" i="31"/>
  <c r="P57" i="31" s="1"/>
  <c r="Q57" i="31"/>
  <c r="N57" i="31" s="1"/>
  <c r="I57" i="31"/>
  <c r="D57" i="31"/>
  <c r="T56" i="31"/>
  <c r="S56" i="31"/>
  <c r="R56" i="31"/>
  <c r="P56" i="31"/>
  <c r="Q56" i="31"/>
  <c r="O56" i="31" s="1"/>
  <c r="I56" i="31"/>
  <c r="D56" i="31"/>
  <c r="T55" i="31"/>
  <c r="S55" i="31"/>
  <c r="O55" i="31" s="1"/>
  <c r="R55" i="31"/>
  <c r="P55" i="31" s="1"/>
  <c r="Q55" i="31"/>
  <c r="I55" i="31"/>
  <c r="D55" i="31"/>
  <c r="T54" i="31"/>
  <c r="S54" i="31"/>
  <c r="O54" i="31" s="1"/>
  <c r="R54" i="31"/>
  <c r="P54" i="31" s="1"/>
  <c r="Q54" i="31"/>
  <c r="I54" i="31"/>
  <c r="D54" i="31"/>
  <c r="T53" i="31"/>
  <c r="S53" i="31"/>
  <c r="R53" i="31"/>
  <c r="Q53" i="31"/>
  <c r="I53" i="31"/>
  <c r="D53" i="31"/>
  <c r="T52" i="31"/>
  <c r="S52" i="31"/>
  <c r="R52" i="31"/>
  <c r="P52" i="31" s="1"/>
  <c r="Q52" i="31"/>
  <c r="I52" i="31"/>
  <c r="D52" i="31"/>
  <c r="T51" i="31"/>
  <c r="S51" i="31"/>
  <c r="R51" i="31"/>
  <c r="P51" i="31" s="1"/>
  <c r="Q51" i="31"/>
  <c r="O51" i="31"/>
  <c r="N51" i="31"/>
  <c r="I51" i="31"/>
  <c r="D51" i="31"/>
  <c r="T50" i="31"/>
  <c r="S50" i="31"/>
  <c r="R50" i="31"/>
  <c r="P50" i="31" s="1"/>
  <c r="Q50" i="31"/>
  <c r="N50" i="31" s="1"/>
  <c r="I50" i="31"/>
  <c r="D50" i="31"/>
  <c r="T49" i="31"/>
  <c r="S49" i="31"/>
  <c r="R49" i="31"/>
  <c r="Q49" i="31"/>
  <c r="N49" i="31" s="1"/>
  <c r="I49" i="31"/>
  <c r="D49" i="31"/>
  <c r="M48" i="31"/>
  <c r="L48" i="31"/>
  <c r="K48" i="31"/>
  <c r="J48" i="31"/>
  <c r="H48" i="31"/>
  <c r="G48" i="31"/>
  <c r="F48" i="31"/>
  <c r="D48" i="31" s="1"/>
  <c r="E48" i="31"/>
  <c r="T46" i="31"/>
  <c r="S46" i="31"/>
  <c r="O46" i="31" s="1"/>
  <c r="R46" i="31"/>
  <c r="N46" i="31" s="1"/>
  <c r="Q46" i="31"/>
  <c r="I46" i="31"/>
  <c r="D46" i="31"/>
  <c r="T45" i="31"/>
  <c r="S45" i="31"/>
  <c r="O45" i="31" s="1"/>
  <c r="R45" i="31"/>
  <c r="P45" i="31" s="1"/>
  <c r="Q45" i="31"/>
  <c r="I45" i="31"/>
  <c r="D45" i="31"/>
  <c r="T44" i="31"/>
  <c r="P44" i="31" s="1"/>
  <c r="S44" i="31"/>
  <c r="R44" i="31"/>
  <c r="Q44" i="31"/>
  <c r="I44" i="31"/>
  <c r="D44" i="31"/>
  <c r="T43" i="31"/>
  <c r="S43" i="31"/>
  <c r="R43" i="31"/>
  <c r="Q43" i="31"/>
  <c r="O43" i="31"/>
  <c r="I43" i="31"/>
  <c r="D43" i="31"/>
  <c r="T42" i="31"/>
  <c r="P42" i="31" s="1"/>
  <c r="S42" i="31"/>
  <c r="R42" i="31"/>
  <c r="Q42" i="31"/>
  <c r="O42" i="31" s="1"/>
  <c r="I42" i="31"/>
  <c r="D42" i="31"/>
  <c r="T41" i="31"/>
  <c r="S41" i="31"/>
  <c r="O41" i="31" s="1"/>
  <c r="R41" i="31"/>
  <c r="Q41" i="31"/>
  <c r="I41" i="31"/>
  <c r="D41" i="31"/>
  <c r="T40" i="31"/>
  <c r="S40" i="31"/>
  <c r="R40" i="31"/>
  <c r="P40" i="31" s="1"/>
  <c r="Q40" i="31"/>
  <c r="O40" i="31"/>
  <c r="I40" i="31"/>
  <c r="D40" i="31"/>
  <c r="T39" i="31"/>
  <c r="S39" i="31"/>
  <c r="R39" i="31"/>
  <c r="Q39" i="31"/>
  <c r="O39" i="31" s="1"/>
  <c r="I39" i="31"/>
  <c r="D39" i="31"/>
  <c r="T38" i="31"/>
  <c r="S38" i="31"/>
  <c r="R38" i="31"/>
  <c r="P38" i="31"/>
  <c r="Q38" i="31"/>
  <c r="O38" i="31" s="1"/>
  <c r="I38" i="31"/>
  <c r="D38" i="31"/>
  <c r="T37" i="31"/>
  <c r="S37" i="31"/>
  <c r="R37" i="31"/>
  <c r="Q37" i="31"/>
  <c r="I37" i="31"/>
  <c r="D37" i="31"/>
  <c r="T36" i="31"/>
  <c r="S36" i="31"/>
  <c r="O36" i="31" s="1"/>
  <c r="R36" i="31"/>
  <c r="P36" i="31" s="1"/>
  <c r="Q36" i="31"/>
  <c r="I36" i="31"/>
  <c r="D36" i="31"/>
  <c r="T35" i="31"/>
  <c r="S35" i="31"/>
  <c r="R35" i="31"/>
  <c r="Q35" i="31"/>
  <c r="O35" i="31"/>
  <c r="I35" i="31"/>
  <c r="D35" i="31"/>
  <c r="M34" i="31"/>
  <c r="L34" i="31"/>
  <c r="K34" i="31"/>
  <c r="J34" i="31"/>
  <c r="I34" i="31" s="1"/>
  <c r="H34" i="31"/>
  <c r="G34" i="31"/>
  <c r="F34" i="31"/>
  <c r="E34" i="31"/>
  <c r="T32" i="31"/>
  <c r="S32" i="31"/>
  <c r="R32" i="31"/>
  <c r="N32" i="31" s="1"/>
  <c r="P32" i="31"/>
  <c r="Q32" i="31"/>
  <c r="O32" i="31" s="1"/>
  <c r="I32" i="31"/>
  <c r="D32" i="31"/>
  <c r="T31" i="31"/>
  <c r="P31" i="31" s="1"/>
  <c r="S31" i="31"/>
  <c r="R31" i="31"/>
  <c r="Q31" i="31"/>
  <c r="I31" i="31"/>
  <c r="D31" i="31"/>
  <c r="T30" i="31"/>
  <c r="P30" i="31" s="1"/>
  <c r="S30" i="31"/>
  <c r="R30" i="31"/>
  <c r="Q30" i="31"/>
  <c r="I30" i="31"/>
  <c r="D30" i="31"/>
  <c r="T29" i="31"/>
  <c r="S29" i="31"/>
  <c r="R29" i="31"/>
  <c r="P29" i="31" s="1"/>
  <c r="Q29" i="31"/>
  <c r="O29" i="31" s="1"/>
  <c r="I29" i="31"/>
  <c r="D29" i="31"/>
  <c r="T28" i="31"/>
  <c r="S28" i="31"/>
  <c r="R28" i="31"/>
  <c r="P28" i="31" s="1"/>
  <c r="Q28" i="31"/>
  <c r="O28" i="31" s="1"/>
  <c r="I28" i="31"/>
  <c r="D28" i="31"/>
  <c r="T27" i="31"/>
  <c r="S27" i="31"/>
  <c r="R27" i="31"/>
  <c r="P27" i="31" s="1"/>
  <c r="Q27" i="31"/>
  <c r="N27" i="31" s="1"/>
  <c r="I27" i="31"/>
  <c r="D27" i="31"/>
  <c r="T26" i="31"/>
  <c r="S26" i="31"/>
  <c r="O26" i="31" s="1"/>
  <c r="R26" i="31"/>
  <c r="Q26" i="31"/>
  <c r="I26" i="31"/>
  <c r="D26" i="31"/>
  <c r="T25" i="31"/>
  <c r="S25" i="31"/>
  <c r="R25" i="31"/>
  <c r="P25" i="31"/>
  <c r="Q25" i="31"/>
  <c r="I25" i="31"/>
  <c r="D25" i="31"/>
  <c r="T24" i="31"/>
  <c r="S24" i="31"/>
  <c r="R24" i="31"/>
  <c r="Q24" i="31"/>
  <c r="O24" i="31" s="1"/>
  <c r="I24" i="31"/>
  <c r="D24" i="31"/>
  <c r="T23" i="31"/>
  <c r="S23" i="31"/>
  <c r="R23" i="31"/>
  <c r="Q23" i="31"/>
  <c r="I23" i="31"/>
  <c r="D23" i="31"/>
  <c r="T22" i="31"/>
  <c r="P22" i="31" s="1"/>
  <c r="S22" i="31"/>
  <c r="O22" i="31" s="1"/>
  <c r="R22" i="31"/>
  <c r="Q22" i="31"/>
  <c r="I22" i="31"/>
  <c r="D22" i="31"/>
  <c r="T21" i="31"/>
  <c r="P21" i="31" s="1"/>
  <c r="S21" i="31"/>
  <c r="R21" i="31"/>
  <c r="Q21" i="31"/>
  <c r="I21" i="31"/>
  <c r="D21" i="31"/>
  <c r="M20" i="31"/>
  <c r="L20" i="31"/>
  <c r="K20" i="31"/>
  <c r="J20" i="31"/>
  <c r="H20" i="31"/>
  <c r="G20" i="31"/>
  <c r="F20" i="31"/>
  <c r="E20" i="31"/>
  <c r="T18" i="31"/>
  <c r="S18" i="31"/>
  <c r="O18" i="31" s="1"/>
  <c r="R18" i="31"/>
  <c r="Q18" i="31"/>
  <c r="I18" i="31"/>
  <c r="D18" i="31"/>
  <c r="T17" i="31"/>
  <c r="S17" i="31"/>
  <c r="R17" i="31"/>
  <c r="P17" i="31"/>
  <c r="Q17" i="31"/>
  <c r="O17" i="31" s="1"/>
  <c r="I17" i="31"/>
  <c r="D17" i="31"/>
  <c r="T16" i="31"/>
  <c r="S16" i="31"/>
  <c r="R16" i="31"/>
  <c r="Q16" i="31"/>
  <c r="O16" i="31" s="1"/>
  <c r="I16" i="31"/>
  <c r="D16" i="31"/>
  <c r="T15" i="31"/>
  <c r="P15" i="31" s="1"/>
  <c r="S15" i="31"/>
  <c r="R15" i="31"/>
  <c r="Q15" i="31"/>
  <c r="O15" i="31" s="1"/>
  <c r="I15" i="31"/>
  <c r="D15" i="31"/>
  <c r="T14" i="31"/>
  <c r="S14" i="31"/>
  <c r="R14" i="31"/>
  <c r="P14" i="31" s="1"/>
  <c r="Q14" i="31"/>
  <c r="I14" i="31"/>
  <c r="D14" i="31"/>
  <c r="T13" i="31"/>
  <c r="S13" i="31"/>
  <c r="O13" i="31" s="1"/>
  <c r="R13" i="31"/>
  <c r="P13" i="31" s="1"/>
  <c r="Q13" i="31"/>
  <c r="I13" i="31"/>
  <c r="D13" i="31"/>
  <c r="T12" i="31"/>
  <c r="S12" i="31"/>
  <c r="R12" i="31"/>
  <c r="Q12" i="31"/>
  <c r="O12" i="31" s="1"/>
  <c r="I12" i="31"/>
  <c r="D12" i="31"/>
  <c r="T11" i="31"/>
  <c r="S11" i="31"/>
  <c r="R11" i="31"/>
  <c r="N11" i="31" s="1"/>
  <c r="Q11" i="31"/>
  <c r="O11" i="31"/>
  <c r="I11" i="31"/>
  <c r="D11" i="31"/>
  <c r="T10" i="31"/>
  <c r="S10" i="31"/>
  <c r="R10" i="31"/>
  <c r="P10" i="31" s="1"/>
  <c r="Q10" i="31"/>
  <c r="I10" i="31"/>
  <c r="D10" i="31"/>
  <c r="T9" i="31"/>
  <c r="S9" i="31"/>
  <c r="R9" i="31"/>
  <c r="P9" i="31"/>
  <c r="Q9" i="31"/>
  <c r="N9" i="31" s="1"/>
  <c r="O9" i="31"/>
  <c r="I9" i="31"/>
  <c r="D9" i="31"/>
  <c r="T8" i="31"/>
  <c r="S8" i="31"/>
  <c r="O8" i="31" s="1"/>
  <c r="R8" i="31"/>
  <c r="Q8" i="31"/>
  <c r="I8" i="31"/>
  <c r="D8" i="31"/>
  <c r="T7" i="31"/>
  <c r="S7" i="31"/>
  <c r="S6" i="31" s="1"/>
  <c r="R7" i="31"/>
  <c r="N7" i="31" s="1"/>
  <c r="Q7" i="31"/>
  <c r="I7" i="31"/>
  <c r="M6" i="31"/>
  <c r="L6" i="31"/>
  <c r="K6" i="31"/>
  <c r="J6" i="31"/>
  <c r="H6" i="31"/>
  <c r="G6" i="31"/>
  <c r="D6" i="31" s="1"/>
  <c r="F6" i="31"/>
  <c r="E6" i="31"/>
  <c r="T158" i="32"/>
  <c r="S158" i="32"/>
  <c r="R158" i="32"/>
  <c r="P158" i="32" s="1"/>
  <c r="Q158" i="32"/>
  <c r="O158" i="32"/>
  <c r="N158" i="32"/>
  <c r="T157" i="32"/>
  <c r="S157" i="32"/>
  <c r="R157" i="32"/>
  <c r="P157" i="32" s="1"/>
  <c r="Q157" i="32"/>
  <c r="O157" i="32" s="1"/>
  <c r="T156" i="32"/>
  <c r="S156" i="32"/>
  <c r="R156" i="32"/>
  <c r="P156" i="32" s="1"/>
  <c r="Q156" i="32"/>
  <c r="N156" i="32" s="1"/>
  <c r="O156" i="32"/>
  <c r="T155" i="32"/>
  <c r="S155" i="32"/>
  <c r="R155" i="32"/>
  <c r="P155" i="32"/>
  <c r="Q155" i="32"/>
  <c r="O155" i="32"/>
  <c r="N155" i="32"/>
  <c r="T154" i="32"/>
  <c r="S154" i="32"/>
  <c r="R154" i="32"/>
  <c r="P154" i="32" s="1"/>
  <c r="Q154" i="32"/>
  <c r="O154" i="32" s="1"/>
  <c r="N154" i="32"/>
  <c r="T153" i="32"/>
  <c r="S153" i="32"/>
  <c r="R153" i="32"/>
  <c r="P153" i="32" s="1"/>
  <c r="Q153" i="32"/>
  <c r="O153" i="32" s="1"/>
  <c r="T152" i="32"/>
  <c r="S152" i="32"/>
  <c r="O152" i="32" s="1"/>
  <c r="R152" i="32"/>
  <c r="Q152" i="32"/>
  <c r="T151" i="32"/>
  <c r="S151" i="32"/>
  <c r="R151" i="32"/>
  <c r="P151" i="32"/>
  <c r="Q151" i="32"/>
  <c r="O151" i="32"/>
  <c r="N151" i="32"/>
  <c r="T150" i="32"/>
  <c r="S150" i="32"/>
  <c r="O150" i="32" s="1"/>
  <c r="R150" i="32"/>
  <c r="Q150" i="32"/>
  <c r="T149" i="32"/>
  <c r="S149" i="32"/>
  <c r="R149" i="32"/>
  <c r="P149" i="32" s="1"/>
  <c r="Q149" i="32"/>
  <c r="O149" i="32" s="1"/>
  <c r="T148" i="32"/>
  <c r="S148" i="32"/>
  <c r="R148" i="32"/>
  <c r="P148" i="32" s="1"/>
  <c r="Q148" i="32"/>
  <c r="N148" i="32" s="1"/>
  <c r="T147" i="32"/>
  <c r="S147" i="32"/>
  <c r="R147" i="32"/>
  <c r="P147" i="32"/>
  <c r="Q147" i="32"/>
  <c r="N147" i="32" s="1"/>
  <c r="O147" i="32"/>
  <c r="M146" i="32"/>
  <c r="L146" i="32"/>
  <c r="K146" i="32"/>
  <c r="J146" i="32"/>
  <c r="Q146" i="32" s="1"/>
  <c r="H146" i="32"/>
  <c r="T146" i="32" s="1"/>
  <c r="G146" i="32"/>
  <c r="F146" i="32"/>
  <c r="E146" i="32"/>
  <c r="T144" i="32"/>
  <c r="S144" i="32"/>
  <c r="R144" i="32"/>
  <c r="P144" i="32"/>
  <c r="Q144" i="32"/>
  <c r="O144" i="32"/>
  <c r="N144" i="32"/>
  <c r="T143" i="32"/>
  <c r="P143" i="32" s="1"/>
  <c r="S143" i="32"/>
  <c r="R143" i="32"/>
  <c r="Q143" i="32"/>
  <c r="N143" i="32" s="1"/>
  <c r="T142" i="32"/>
  <c r="S142" i="32"/>
  <c r="R142" i="32"/>
  <c r="P142" i="32" s="1"/>
  <c r="Q142" i="32"/>
  <c r="O142" i="32"/>
  <c r="T141" i="32"/>
  <c r="S141" i="32"/>
  <c r="O141" i="32" s="1"/>
  <c r="R141" i="32"/>
  <c r="N141" i="32" s="1"/>
  <c r="Q141" i="32"/>
  <c r="T140" i="32"/>
  <c r="S140" i="32"/>
  <c r="R140" i="32"/>
  <c r="P140" i="32"/>
  <c r="Q140" i="32"/>
  <c r="O140" i="32"/>
  <c r="N140" i="32"/>
  <c r="T139" i="32"/>
  <c r="S139" i="32"/>
  <c r="R139" i="32"/>
  <c r="P139" i="32" s="1"/>
  <c r="Q139" i="32"/>
  <c r="T138" i="32"/>
  <c r="S138" i="32"/>
  <c r="R138" i="32"/>
  <c r="P138" i="32" s="1"/>
  <c r="Q138" i="32"/>
  <c r="O138" i="32"/>
  <c r="T137" i="32"/>
  <c r="S137" i="32"/>
  <c r="R137" i="32"/>
  <c r="P137" i="32"/>
  <c r="Q137" i="32"/>
  <c r="T136" i="32"/>
  <c r="S136" i="32"/>
  <c r="R136" i="32"/>
  <c r="P136" i="32" s="1"/>
  <c r="Q136" i="32"/>
  <c r="O136" i="32"/>
  <c r="N136" i="32"/>
  <c r="T135" i="32"/>
  <c r="S135" i="32"/>
  <c r="R135" i="32"/>
  <c r="P135" i="32"/>
  <c r="Q135" i="32"/>
  <c r="O135" i="32" s="1"/>
  <c r="T134" i="32"/>
  <c r="S134" i="32"/>
  <c r="R134" i="32"/>
  <c r="P134" i="32" s="1"/>
  <c r="Q134" i="32"/>
  <c r="O134" i="32"/>
  <c r="T133" i="32"/>
  <c r="S133" i="32"/>
  <c r="R133" i="32"/>
  <c r="P133" i="32"/>
  <c r="Q133" i="32"/>
  <c r="M132" i="32"/>
  <c r="L132" i="32"/>
  <c r="K132" i="32"/>
  <c r="J132" i="32"/>
  <c r="H132" i="32"/>
  <c r="G132" i="32"/>
  <c r="F132" i="32"/>
  <c r="R132" i="32" s="1"/>
  <c r="E132" i="32"/>
  <c r="T130" i="32"/>
  <c r="S130" i="32"/>
  <c r="R130" i="32"/>
  <c r="Q130" i="32"/>
  <c r="T129" i="32"/>
  <c r="P129" i="32" s="1"/>
  <c r="S129" i="32"/>
  <c r="R129" i="32"/>
  <c r="Q129" i="32"/>
  <c r="T128" i="32"/>
  <c r="S128" i="32"/>
  <c r="R128" i="32"/>
  <c r="P128" i="32" s="1"/>
  <c r="Q128" i="32"/>
  <c r="O128" i="32" s="1"/>
  <c r="N128" i="32"/>
  <c r="T127" i="32"/>
  <c r="S127" i="32"/>
  <c r="O127" i="32" s="1"/>
  <c r="R127" i="32"/>
  <c r="N127" i="32" s="1"/>
  <c r="Q127" i="32"/>
  <c r="T126" i="32"/>
  <c r="S126" i="32"/>
  <c r="R126" i="32"/>
  <c r="Q126" i="32"/>
  <c r="O126" i="32" s="1"/>
  <c r="T125" i="32"/>
  <c r="S125" i="32"/>
  <c r="R125" i="32"/>
  <c r="P125" i="32"/>
  <c r="Q125" i="32"/>
  <c r="O125" i="32" s="1"/>
  <c r="T124" i="32"/>
  <c r="S124" i="32"/>
  <c r="R124" i="32"/>
  <c r="P124" i="32" s="1"/>
  <c r="Q124" i="32"/>
  <c r="O124" i="32"/>
  <c r="T123" i="32"/>
  <c r="S123" i="32"/>
  <c r="R123" i="32"/>
  <c r="Q123" i="32"/>
  <c r="O123" i="32"/>
  <c r="N123" i="32"/>
  <c r="T122" i="32"/>
  <c r="S122" i="32"/>
  <c r="R122" i="32"/>
  <c r="Q122" i="32"/>
  <c r="T121" i="32"/>
  <c r="S121" i="32"/>
  <c r="R121" i="32"/>
  <c r="P121" i="32" s="1"/>
  <c r="Q121" i="32"/>
  <c r="O121" i="32" s="1"/>
  <c r="T120" i="32"/>
  <c r="S120" i="32"/>
  <c r="O120" i="32" s="1"/>
  <c r="R120" i="32"/>
  <c r="P120" i="32" s="1"/>
  <c r="Q120" i="32"/>
  <c r="T119" i="32"/>
  <c r="S119" i="32"/>
  <c r="R119" i="32"/>
  <c r="Q119" i="32"/>
  <c r="O119" i="32" s="1"/>
  <c r="N119" i="32"/>
  <c r="M118" i="32"/>
  <c r="L118" i="32"/>
  <c r="K118" i="32"/>
  <c r="J118" i="32"/>
  <c r="H118" i="32"/>
  <c r="G118" i="32"/>
  <c r="F118" i="32"/>
  <c r="E118" i="32"/>
  <c r="T116" i="32"/>
  <c r="S116" i="32"/>
  <c r="R116" i="32"/>
  <c r="P116" i="32"/>
  <c r="Q116" i="32"/>
  <c r="O116" i="32"/>
  <c r="N116" i="32"/>
  <c r="T115" i="32"/>
  <c r="S115" i="32"/>
  <c r="O115" i="32" s="1"/>
  <c r="R115" i="32"/>
  <c r="P115" i="32" s="1"/>
  <c r="Q115" i="32"/>
  <c r="T114" i="32"/>
  <c r="S114" i="32"/>
  <c r="R114" i="32"/>
  <c r="P114" i="32" s="1"/>
  <c r="Q114" i="32"/>
  <c r="O114" i="32" s="1"/>
  <c r="T113" i="32"/>
  <c r="S113" i="32"/>
  <c r="O113" i="32" s="1"/>
  <c r="R113" i="32"/>
  <c r="Q113" i="32"/>
  <c r="T112" i="32"/>
  <c r="P112" i="32" s="1"/>
  <c r="S112" i="32"/>
  <c r="R112" i="32"/>
  <c r="Q112" i="32"/>
  <c r="O112" i="32" s="1"/>
  <c r="N112" i="32"/>
  <c r="T111" i="32"/>
  <c r="S111" i="32"/>
  <c r="O111" i="32" s="1"/>
  <c r="R111" i="32"/>
  <c r="P111" i="32" s="1"/>
  <c r="Q111" i="32"/>
  <c r="T110" i="32"/>
  <c r="S110" i="32"/>
  <c r="R110" i="32"/>
  <c r="Q110" i="32"/>
  <c r="O110" i="32" s="1"/>
  <c r="T109" i="32"/>
  <c r="S109" i="32"/>
  <c r="R109" i="32"/>
  <c r="Q109" i="32"/>
  <c r="N109" i="32" s="1"/>
  <c r="O109" i="32"/>
  <c r="T108" i="32"/>
  <c r="S108" i="32"/>
  <c r="R108" i="32"/>
  <c r="P108" i="32" s="1"/>
  <c r="Q108" i="32"/>
  <c r="O108" i="32"/>
  <c r="T107" i="32"/>
  <c r="S107" i="32"/>
  <c r="R107" i="32"/>
  <c r="P107" i="32" s="1"/>
  <c r="Q107" i="32"/>
  <c r="N107" i="32"/>
  <c r="T106" i="32"/>
  <c r="S106" i="32"/>
  <c r="R106" i="32"/>
  <c r="Q106" i="32"/>
  <c r="O106" i="32" s="1"/>
  <c r="T105" i="32"/>
  <c r="S105" i="32"/>
  <c r="R105" i="32"/>
  <c r="Q105" i="32"/>
  <c r="N105" i="32" s="1"/>
  <c r="M104" i="32"/>
  <c r="L104" i="32"/>
  <c r="K104" i="32"/>
  <c r="J104" i="32"/>
  <c r="I104" i="32" s="1"/>
  <c r="H104" i="32"/>
  <c r="G104" i="32"/>
  <c r="F104" i="32"/>
  <c r="E104" i="32"/>
  <c r="T102" i="32"/>
  <c r="S102" i="32"/>
  <c r="R102" i="32"/>
  <c r="P102" i="32" s="1"/>
  <c r="Q102" i="32"/>
  <c r="T101" i="32"/>
  <c r="S101" i="32"/>
  <c r="R101" i="32"/>
  <c r="P101" i="32" s="1"/>
  <c r="Q101" i="32"/>
  <c r="O101" i="32" s="1"/>
  <c r="T100" i="32"/>
  <c r="S100" i="32"/>
  <c r="R100" i="32"/>
  <c r="P100" i="32" s="1"/>
  <c r="Q100" i="32"/>
  <c r="O100" i="32" s="1"/>
  <c r="T99" i="32"/>
  <c r="S99" i="32"/>
  <c r="O99" i="32" s="1"/>
  <c r="R99" i="32"/>
  <c r="P99" i="32" s="1"/>
  <c r="Q99" i="32"/>
  <c r="T98" i="32"/>
  <c r="S98" i="32"/>
  <c r="R98" i="32"/>
  <c r="P98" i="32"/>
  <c r="Q98" i="32"/>
  <c r="T97" i="32"/>
  <c r="S97" i="32"/>
  <c r="R97" i="32"/>
  <c r="P97" i="32"/>
  <c r="Q97" i="32"/>
  <c r="O97" i="32" s="1"/>
  <c r="T96" i="32"/>
  <c r="S96" i="32"/>
  <c r="R96" i="32"/>
  <c r="P96" i="32" s="1"/>
  <c r="Q96" i="32"/>
  <c r="O96" i="32" s="1"/>
  <c r="T95" i="32"/>
  <c r="S95" i="32"/>
  <c r="R95" i="32"/>
  <c r="P95" i="32" s="1"/>
  <c r="Q95" i="32"/>
  <c r="O95" i="32"/>
  <c r="T94" i="32"/>
  <c r="S94" i="32"/>
  <c r="O94" i="32" s="1"/>
  <c r="R94" i="32"/>
  <c r="P94" i="32" s="1"/>
  <c r="Q94" i="32"/>
  <c r="T93" i="32"/>
  <c r="S93" i="32"/>
  <c r="R93" i="32"/>
  <c r="P93" i="32"/>
  <c r="Q93" i="32"/>
  <c r="O93" i="32"/>
  <c r="N93" i="32"/>
  <c r="T92" i="32"/>
  <c r="S92" i="32"/>
  <c r="R92" i="32"/>
  <c r="P92" i="32" s="1"/>
  <c r="Q92" i="32"/>
  <c r="T91" i="32"/>
  <c r="S91" i="32"/>
  <c r="R91" i="32"/>
  <c r="P91" i="32" s="1"/>
  <c r="Q91" i="32"/>
  <c r="O91" i="32"/>
  <c r="M90" i="32"/>
  <c r="L90" i="32"/>
  <c r="K90" i="32"/>
  <c r="J90" i="32"/>
  <c r="H90" i="32"/>
  <c r="G90" i="32"/>
  <c r="F90" i="32"/>
  <c r="R90" i="32" s="1"/>
  <c r="E90" i="32"/>
  <c r="T88" i="32"/>
  <c r="S88" i="32"/>
  <c r="R88" i="32"/>
  <c r="Q88" i="32"/>
  <c r="O88" i="32"/>
  <c r="N88" i="32"/>
  <c r="T87" i="32"/>
  <c r="S87" i="32"/>
  <c r="O87" i="32" s="1"/>
  <c r="R87" i="32"/>
  <c r="Q87" i="32"/>
  <c r="T86" i="32"/>
  <c r="S86" i="32"/>
  <c r="R86" i="32"/>
  <c r="P86" i="32" s="1"/>
  <c r="Q86" i="32"/>
  <c r="O86" i="32" s="1"/>
  <c r="T85" i="32"/>
  <c r="S85" i="32"/>
  <c r="O85" i="32" s="1"/>
  <c r="R85" i="32"/>
  <c r="P85" i="32" s="1"/>
  <c r="Q85" i="32"/>
  <c r="T84" i="32"/>
  <c r="S84" i="32"/>
  <c r="R84" i="32"/>
  <c r="Q84" i="32"/>
  <c r="O84" i="32" s="1"/>
  <c r="N84" i="32"/>
  <c r="T83" i="32"/>
  <c r="S83" i="32"/>
  <c r="O83" i="32" s="1"/>
  <c r="R83" i="32"/>
  <c r="Q83" i="32"/>
  <c r="T82" i="32"/>
  <c r="P82" i="32" s="1"/>
  <c r="S82" i="32"/>
  <c r="R82" i="32"/>
  <c r="Q82" i="32"/>
  <c r="O82" i="32" s="1"/>
  <c r="T81" i="32"/>
  <c r="S81" i="32"/>
  <c r="R81" i="32"/>
  <c r="P81" i="32" s="1"/>
  <c r="Q81" i="32"/>
  <c r="O81" i="32"/>
  <c r="N81" i="32"/>
  <c r="T80" i="32"/>
  <c r="S80" i="32"/>
  <c r="O80" i="32" s="1"/>
  <c r="R80" i="32"/>
  <c r="Q80" i="32"/>
  <c r="N80" i="32"/>
  <c r="T79" i="32"/>
  <c r="S79" i="32"/>
  <c r="R79" i="32"/>
  <c r="Q79" i="32"/>
  <c r="T78" i="32"/>
  <c r="P78" i="32" s="1"/>
  <c r="S78" i="32"/>
  <c r="R78" i="32"/>
  <c r="Q78" i="32"/>
  <c r="T77" i="32"/>
  <c r="S77" i="32"/>
  <c r="R77" i="32"/>
  <c r="P77" i="32" s="1"/>
  <c r="Q77" i="32"/>
  <c r="O77" i="32" s="1"/>
  <c r="N77" i="32"/>
  <c r="M76" i="32"/>
  <c r="L76" i="32"/>
  <c r="K76" i="32"/>
  <c r="J76" i="32"/>
  <c r="H76" i="32"/>
  <c r="G76" i="32"/>
  <c r="F76" i="32"/>
  <c r="E76" i="32"/>
  <c r="T74" i="32"/>
  <c r="P74" i="32" s="1"/>
  <c r="S74" i="32"/>
  <c r="R74" i="32"/>
  <c r="Q74" i="32"/>
  <c r="N74" i="32" s="1"/>
  <c r="O74" i="32"/>
  <c r="T73" i="32"/>
  <c r="P73" i="32" s="1"/>
  <c r="S73" i="32"/>
  <c r="N73" i="32" s="1"/>
  <c r="R73" i="32"/>
  <c r="Q73" i="32"/>
  <c r="O73" i="32" s="1"/>
  <c r="T72" i="32"/>
  <c r="S72" i="32"/>
  <c r="R72" i="32"/>
  <c r="Q72" i="32"/>
  <c r="N72" i="32"/>
  <c r="T71" i="32"/>
  <c r="S71" i="32"/>
  <c r="R71" i="32"/>
  <c r="Q71" i="32"/>
  <c r="T70" i="32"/>
  <c r="S70" i="32"/>
  <c r="R70" i="32"/>
  <c r="P70" i="32"/>
  <c r="Q70" i="32"/>
  <c r="N70" i="32" s="1"/>
  <c r="T69" i="32"/>
  <c r="S69" i="32"/>
  <c r="O69" i="32" s="1"/>
  <c r="R69" i="32"/>
  <c r="N69" i="32" s="1"/>
  <c r="P69" i="32"/>
  <c r="Q69" i="32"/>
  <c r="T68" i="32"/>
  <c r="S68" i="32"/>
  <c r="R68" i="32"/>
  <c r="P68" i="32" s="1"/>
  <c r="Q68" i="32"/>
  <c r="N68" i="32" s="1"/>
  <c r="T67" i="32"/>
  <c r="S67" i="32"/>
  <c r="R67" i="32"/>
  <c r="P67" i="32" s="1"/>
  <c r="Q67" i="32"/>
  <c r="O67" i="32" s="1"/>
  <c r="T66" i="32"/>
  <c r="S66" i="32"/>
  <c r="R66" i="32"/>
  <c r="P66" i="32" s="1"/>
  <c r="Q66" i="32"/>
  <c r="N66" i="32" s="1"/>
  <c r="O66" i="32"/>
  <c r="T65" i="32"/>
  <c r="S65" i="32"/>
  <c r="R65" i="32"/>
  <c r="P65" i="32"/>
  <c r="Q65" i="32"/>
  <c r="N65" i="32" s="1"/>
  <c r="O65" i="32"/>
  <c r="T64" i="32"/>
  <c r="S64" i="32"/>
  <c r="O64" i="32" s="1"/>
  <c r="R64" i="32"/>
  <c r="Q64" i="32"/>
  <c r="T63" i="32"/>
  <c r="S63" i="32"/>
  <c r="R63" i="32"/>
  <c r="P63" i="32" s="1"/>
  <c r="Q63" i="32"/>
  <c r="O63" i="32" s="1"/>
  <c r="Q62" i="32"/>
  <c r="M62" i="32"/>
  <c r="L62" i="32"/>
  <c r="K62" i="32"/>
  <c r="J62" i="32"/>
  <c r="H62" i="32"/>
  <c r="G62" i="32"/>
  <c r="S62" i="32" s="1"/>
  <c r="F62" i="32"/>
  <c r="E62" i="32"/>
  <c r="T60" i="32"/>
  <c r="S60" i="32"/>
  <c r="R60" i="32"/>
  <c r="P60" i="32" s="1"/>
  <c r="Q60" i="32"/>
  <c r="O60" i="32"/>
  <c r="T59" i="32"/>
  <c r="S59" i="32"/>
  <c r="R59" i="32"/>
  <c r="N59" i="32" s="1"/>
  <c r="Q59" i="32"/>
  <c r="T58" i="32"/>
  <c r="S58" i="32"/>
  <c r="R58" i="32"/>
  <c r="P58" i="32"/>
  <c r="Q58" i="32"/>
  <c r="O58" i="32"/>
  <c r="N58" i="32"/>
  <c r="T57" i="32"/>
  <c r="S57" i="32"/>
  <c r="R57" i="32"/>
  <c r="P57" i="32" s="1"/>
  <c r="Q57" i="32"/>
  <c r="O57" i="32" s="1"/>
  <c r="T56" i="32"/>
  <c r="S56" i="32"/>
  <c r="R56" i="32"/>
  <c r="Q56" i="32"/>
  <c r="O56" i="32"/>
  <c r="T55" i="32"/>
  <c r="P55" i="32" s="1"/>
  <c r="S55" i="32"/>
  <c r="O55" i="32" s="1"/>
  <c r="R55" i="32"/>
  <c r="Q55" i="32"/>
  <c r="T54" i="32"/>
  <c r="S54" i="32"/>
  <c r="R54" i="32"/>
  <c r="P54" i="32"/>
  <c r="Q54" i="32"/>
  <c r="O54" i="32"/>
  <c r="N54" i="32"/>
  <c r="T53" i="32"/>
  <c r="S53" i="32"/>
  <c r="R53" i="32"/>
  <c r="P53" i="32" s="1"/>
  <c r="Q53" i="32"/>
  <c r="T52" i="32"/>
  <c r="S52" i="32"/>
  <c r="R52" i="32"/>
  <c r="P52" i="32" s="1"/>
  <c r="Q52" i="32"/>
  <c r="O52" i="32" s="1"/>
  <c r="T51" i="32"/>
  <c r="S51" i="32"/>
  <c r="O51" i="32" s="1"/>
  <c r="R51" i="32"/>
  <c r="N51" i="32" s="1"/>
  <c r="P51" i="32"/>
  <c r="Q51" i="32"/>
  <c r="T50" i="32"/>
  <c r="S50" i="32"/>
  <c r="O50" i="32" s="1"/>
  <c r="R50" i="32"/>
  <c r="P50" i="32"/>
  <c r="Q50" i="32"/>
  <c r="N50" i="32" s="1"/>
  <c r="T49" i="32"/>
  <c r="S49" i="32"/>
  <c r="R49" i="32"/>
  <c r="P49" i="32"/>
  <c r="Q49" i="32"/>
  <c r="M48" i="32"/>
  <c r="L48" i="32"/>
  <c r="K48" i="32"/>
  <c r="J48" i="32"/>
  <c r="H48" i="32"/>
  <c r="T48" i="32" s="1"/>
  <c r="G48" i="32"/>
  <c r="F48" i="32"/>
  <c r="R48" i="32" s="1"/>
  <c r="E48" i="32"/>
  <c r="T46" i="32"/>
  <c r="S46" i="32"/>
  <c r="R46" i="32"/>
  <c r="P46" i="32" s="1"/>
  <c r="Q46" i="32"/>
  <c r="O46" i="32" s="1"/>
  <c r="T45" i="32"/>
  <c r="S45" i="32"/>
  <c r="R45" i="32"/>
  <c r="Q45" i="32"/>
  <c r="O45" i="32" s="1"/>
  <c r="T44" i="32"/>
  <c r="S44" i="32"/>
  <c r="R44" i="32"/>
  <c r="Q44" i="32"/>
  <c r="O44" i="32" s="1"/>
  <c r="T43" i="32"/>
  <c r="S43" i="32"/>
  <c r="R43" i="32"/>
  <c r="P43" i="32" s="1"/>
  <c r="Q43" i="32"/>
  <c r="O43" i="32" s="1"/>
  <c r="T42" i="32"/>
  <c r="S42" i="32"/>
  <c r="R42" i="32"/>
  <c r="Q42" i="32"/>
  <c r="O42" i="32"/>
  <c r="N42" i="32"/>
  <c r="T41" i="32"/>
  <c r="P41" i="32" s="1"/>
  <c r="S41" i="32"/>
  <c r="R41" i="32"/>
  <c r="Q41" i="32"/>
  <c r="O41" i="32" s="1"/>
  <c r="T40" i="32"/>
  <c r="S40" i="32"/>
  <c r="R40" i="32"/>
  <c r="Q40" i="32"/>
  <c r="T39" i="32"/>
  <c r="S39" i="32"/>
  <c r="R39" i="32"/>
  <c r="P39" i="32"/>
  <c r="Q39" i="32"/>
  <c r="T38" i="32"/>
  <c r="S38" i="32"/>
  <c r="N38" i="32" s="1"/>
  <c r="R38" i="32"/>
  <c r="P38" i="32" s="1"/>
  <c r="Q38" i="32"/>
  <c r="T37" i="32"/>
  <c r="S37" i="32"/>
  <c r="R37" i="32"/>
  <c r="Q37" i="32"/>
  <c r="O37" i="32"/>
  <c r="T36" i="32"/>
  <c r="S36" i="32"/>
  <c r="R36" i="32"/>
  <c r="Q36" i="32"/>
  <c r="O36" i="32" s="1"/>
  <c r="T35" i="32"/>
  <c r="S35" i="32"/>
  <c r="R35" i="32"/>
  <c r="P35" i="32" s="1"/>
  <c r="Q35" i="32"/>
  <c r="O35" i="32" s="1"/>
  <c r="S34" i="32"/>
  <c r="R34" i="32"/>
  <c r="M34" i="32"/>
  <c r="L34" i="32"/>
  <c r="K34" i="32"/>
  <c r="J34" i="32"/>
  <c r="H34" i="32"/>
  <c r="F34" i="32"/>
  <c r="E34" i="32"/>
  <c r="T32" i="32"/>
  <c r="S32" i="32"/>
  <c r="R32" i="32"/>
  <c r="P32" i="32"/>
  <c r="Q32" i="32"/>
  <c r="T31" i="32"/>
  <c r="P31" i="32" s="1"/>
  <c r="S31" i="32"/>
  <c r="R31" i="32"/>
  <c r="Q31" i="32"/>
  <c r="O31" i="32"/>
  <c r="T30" i="32"/>
  <c r="S30" i="32"/>
  <c r="R30" i="32"/>
  <c r="P30" i="32"/>
  <c r="Q30" i="32"/>
  <c r="O30" i="32" s="1"/>
  <c r="T29" i="32"/>
  <c r="S29" i="32"/>
  <c r="R29" i="32"/>
  <c r="Q29" i="32"/>
  <c r="O29" i="32" s="1"/>
  <c r="T28" i="32"/>
  <c r="S28" i="32"/>
  <c r="R28" i="32"/>
  <c r="P28" i="32" s="1"/>
  <c r="Q28" i="32"/>
  <c r="T27" i="32"/>
  <c r="S27" i="32"/>
  <c r="O27" i="32" s="1"/>
  <c r="R27" i="32"/>
  <c r="P27" i="32" s="1"/>
  <c r="Q27" i="32"/>
  <c r="N27" i="32" s="1"/>
  <c r="T26" i="32"/>
  <c r="S26" i="32"/>
  <c r="R26" i="32"/>
  <c r="P26" i="32" s="1"/>
  <c r="Q26" i="32"/>
  <c r="O26" i="32" s="1"/>
  <c r="T25" i="32"/>
  <c r="S25" i="32"/>
  <c r="O25" i="32" s="1"/>
  <c r="R25" i="32"/>
  <c r="P25" i="32" s="1"/>
  <c r="Q25" i="32"/>
  <c r="T24" i="32"/>
  <c r="P24" i="32" s="1"/>
  <c r="S24" i="32"/>
  <c r="R24" i="32"/>
  <c r="Q24" i="32"/>
  <c r="T23" i="32"/>
  <c r="S23" i="32"/>
  <c r="R23" i="32"/>
  <c r="P23" i="32"/>
  <c r="Q23" i="32"/>
  <c r="O23" i="32" s="1"/>
  <c r="T22" i="32"/>
  <c r="P22" i="32" s="1"/>
  <c r="S22" i="32"/>
  <c r="R22" i="32"/>
  <c r="Q22" i="32"/>
  <c r="O22" i="32" s="1"/>
  <c r="T21" i="32"/>
  <c r="S21" i="32"/>
  <c r="R21" i="32"/>
  <c r="P21" i="32" s="1"/>
  <c r="Q21" i="32"/>
  <c r="O21" i="32" s="1"/>
  <c r="S20" i="32"/>
  <c r="M20" i="32"/>
  <c r="L20" i="32"/>
  <c r="K20" i="32"/>
  <c r="J20" i="32"/>
  <c r="H20" i="32"/>
  <c r="T20" i="32" s="1"/>
  <c r="G20" i="32"/>
  <c r="F20" i="32"/>
  <c r="E20" i="32"/>
  <c r="T18" i="32"/>
  <c r="S18" i="32"/>
  <c r="R18" i="32"/>
  <c r="Q18" i="32"/>
  <c r="O18" i="32" s="1"/>
  <c r="T17" i="32"/>
  <c r="P17" i="32" s="1"/>
  <c r="S17" i="32"/>
  <c r="O17" i="32" s="1"/>
  <c r="R17" i="32"/>
  <c r="Q17" i="32"/>
  <c r="T16" i="32"/>
  <c r="S16" i="32"/>
  <c r="R16" i="32"/>
  <c r="P16" i="32"/>
  <c r="Q16" i="32"/>
  <c r="O16" i="32" s="1"/>
  <c r="T15" i="32"/>
  <c r="S15" i="32"/>
  <c r="O15" i="32" s="1"/>
  <c r="R15" i="32"/>
  <c r="Q15" i="32"/>
  <c r="N15" i="32" s="1"/>
  <c r="T14" i="32"/>
  <c r="S14" i="32"/>
  <c r="R14" i="32"/>
  <c r="P14" i="32" s="1"/>
  <c r="Q14" i="32"/>
  <c r="O14" i="32"/>
  <c r="T13" i="32"/>
  <c r="P13" i="32" s="1"/>
  <c r="S13" i="32"/>
  <c r="R13" i="32"/>
  <c r="Q13" i="32"/>
  <c r="T12" i="32"/>
  <c r="S12" i="32"/>
  <c r="R12" i="32"/>
  <c r="P12" i="32"/>
  <c r="Q12" i="32"/>
  <c r="T11" i="32"/>
  <c r="S11" i="32"/>
  <c r="R11" i="32"/>
  <c r="P11" i="32" s="1"/>
  <c r="Q11" i="32"/>
  <c r="O11" i="32"/>
  <c r="N11" i="32"/>
  <c r="T10" i="32"/>
  <c r="S10" i="32"/>
  <c r="R10" i="32"/>
  <c r="P10" i="32" s="1"/>
  <c r="Q10" i="32"/>
  <c r="O10" i="32"/>
  <c r="T9" i="32"/>
  <c r="P9" i="32" s="1"/>
  <c r="S9" i="32"/>
  <c r="R9" i="32"/>
  <c r="Q9" i="32"/>
  <c r="O9" i="32" s="1"/>
  <c r="T8" i="32"/>
  <c r="S8" i="32"/>
  <c r="R8" i="32"/>
  <c r="P8" i="32" s="1"/>
  <c r="Q8" i="32"/>
  <c r="T7" i="32"/>
  <c r="S7" i="32"/>
  <c r="R7" i="32"/>
  <c r="Q7" i="32"/>
  <c r="N7" i="32" s="1"/>
  <c r="O7" i="32"/>
  <c r="M6" i="32"/>
  <c r="L6" i="32"/>
  <c r="K6" i="32"/>
  <c r="J6" i="32"/>
  <c r="H6" i="32"/>
  <c r="G6" i="32"/>
  <c r="F6" i="32"/>
  <c r="E6" i="32"/>
  <c r="N110" i="31" l="1"/>
  <c r="S132" i="31"/>
  <c r="R146" i="31"/>
  <c r="O7" i="31"/>
  <c r="O59" i="31"/>
  <c r="O99" i="31"/>
  <c r="O115" i="31"/>
  <c r="R118" i="31"/>
  <c r="N142" i="31"/>
  <c r="O150" i="31"/>
  <c r="Q6" i="31"/>
  <c r="O10" i="31"/>
  <c r="N15" i="31"/>
  <c r="R20" i="31"/>
  <c r="P23" i="31"/>
  <c r="N36" i="31"/>
  <c r="Q48" i="31"/>
  <c r="O57" i="31"/>
  <c r="Q62" i="31"/>
  <c r="O72" i="31"/>
  <c r="N92" i="31"/>
  <c r="N94" i="31"/>
  <c r="N101" i="31"/>
  <c r="O105" i="31"/>
  <c r="S118" i="31"/>
  <c r="N121" i="31"/>
  <c r="O128" i="31"/>
  <c r="N130" i="31"/>
  <c r="N152" i="31"/>
  <c r="P155" i="31"/>
  <c r="P157" i="31"/>
  <c r="Q20" i="31"/>
  <c r="N44" i="31"/>
  <c r="N63" i="31"/>
  <c r="N8" i="31"/>
  <c r="N23" i="31"/>
  <c r="O30" i="31"/>
  <c r="N30" i="31"/>
  <c r="O63" i="31"/>
  <c r="P7" i="31"/>
  <c r="N17" i="31"/>
  <c r="O23" i="31"/>
  <c r="O25" i="31"/>
  <c r="N39" i="31"/>
  <c r="P41" i="31"/>
  <c r="P46" i="31"/>
  <c r="N54" i="31"/>
  <c r="P59" i="31"/>
  <c r="D62" i="31"/>
  <c r="O65" i="31"/>
  <c r="P70" i="31"/>
  <c r="P72" i="31"/>
  <c r="O74" i="31"/>
  <c r="O62" i="31" s="1"/>
  <c r="R76" i="31"/>
  <c r="N81" i="31"/>
  <c r="O83" i="31"/>
  <c r="P92" i="31"/>
  <c r="P90" i="31" s="1"/>
  <c r="P101" i="31"/>
  <c r="P108" i="31"/>
  <c r="P104" i="31" s="1"/>
  <c r="N115" i="31"/>
  <c r="D118" i="31"/>
  <c r="T118" i="31"/>
  <c r="P121" i="31"/>
  <c r="O123" i="31"/>
  <c r="N134" i="31"/>
  <c r="Q146" i="31"/>
  <c r="P152" i="31"/>
  <c r="P12" i="31"/>
  <c r="O27" i="31"/>
  <c r="T62" i="31"/>
  <c r="O88" i="31"/>
  <c r="Q118" i="31"/>
  <c r="N122" i="31"/>
  <c r="O14" i="31"/>
  <c r="N22" i="31"/>
  <c r="N24" i="31"/>
  <c r="O31" i="31"/>
  <c r="N40" i="31"/>
  <c r="P49" i="31"/>
  <c r="P48" i="31" s="1"/>
  <c r="P58" i="31"/>
  <c r="D76" i="31"/>
  <c r="N78" i="31"/>
  <c r="P80" i="31"/>
  <c r="Q90" i="31"/>
  <c r="O96" i="31"/>
  <c r="R104" i="31"/>
  <c r="P112" i="31"/>
  <c r="P125" i="31"/>
  <c r="N136" i="31"/>
  <c r="S146" i="31"/>
  <c r="O156" i="31"/>
  <c r="N86" i="31"/>
  <c r="N38" i="31"/>
  <c r="P74" i="31"/>
  <c r="N125" i="31"/>
  <c r="I6" i="31"/>
  <c r="P11" i="31"/>
  <c r="D34" i="31"/>
  <c r="N43" i="31"/>
  <c r="S48" i="31"/>
  <c r="O58" i="31"/>
  <c r="P67" i="31"/>
  <c r="O80" i="31"/>
  <c r="O76" i="31" s="1"/>
  <c r="N85" i="31"/>
  <c r="N93" i="31"/>
  <c r="P98" i="31"/>
  <c r="N100" i="31"/>
  <c r="N102" i="31"/>
  <c r="I104" i="31"/>
  <c r="N109" i="31"/>
  <c r="P127" i="31"/>
  <c r="N138" i="31"/>
  <c r="T146" i="31"/>
  <c r="N153" i="31"/>
  <c r="N141" i="31"/>
  <c r="N53" i="31"/>
  <c r="N87" i="31"/>
  <c r="R6" i="31"/>
  <c r="N13" i="31"/>
  <c r="P24" i="31"/>
  <c r="N26" i="31"/>
  <c r="N28" i="31"/>
  <c r="T34" i="31"/>
  <c r="P37" i="31"/>
  <c r="P53" i="31"/>
  <c r="N64" i="31"/>
  <c r="N77" i="31"/>
  <c r="N76" i="31" s="1"/>
  <c r="S90" i="31"/>
  <c r="O95" i="31"/>
  <c r="Q104" i="31"/>
  <c r="O113" i="31"/>
  <c r="O104" i="31" s="1"/>
  <c r="O124" i="31"/>
  <c r="N126" i="31"/>
  <c r="N129" i="31"/>
  <c r="O143" i="31"/>
  <c r="O151" i="31"/>
  <c r="T48" i="31"/>
  <c r="N55" i="31"/>
  <c r="R90" i="31"/>
  <c r="O111" i="31"/>
  <c r="D132" i="31"/>
  <c r="N16" i="31"/>
  <c r="P18" i="31"/>
  <c r="P26" i="31"/>
  <c r="O37" i="31"/>
  <c r="N42" i="31"/>
  <c r="O44" i="31"/>
  <c r="O53" i="31"/>
  <c r="P71" i="31"/>
  <c r="N79" i="31"/>
  <c r="N97" i="31"/>
  <c r="P102" i="31"/>
  <c r="T104" i="31"/>
  <c r="N111" i="31"/>
  <c r="P116" i="31"/>
  <c r="O119" i="31"/>
  <c r="P129" i="31"/>
  <c r="T132" i="31"/>
  <c r="P135" i="31"/>
  <c r="P140" i="31"/>
  <c r="N148" i="31"/>
  <c r="P151" i="31"/>
  <c r="P153" i="31"/>
  <c r="N155" i="31"/>
  <c r="I132" i="31"/>
  <c r="I90" i="31"/>
  <c r="I62" i="31"/>
  <c r="I146" i="31" s="1"/>
  <c r="D104" i="31"/>
  <c r="I20" i="31"/>
  <c r="D20" i="31"/>
  <c r="I48" i="31"/>
  <c r="O137" i="32"/>
  <c r="O32" i="32"/>
  <c r="P37" i="32"/>
  <c r="O40" i="32"/>
  <c r="P42" i="32"/>
  <c r="P56" i="32"/>
  <c r="O70" i="32"/>
  <c r="P72" i="32"/>
  <c r="O79" i="32"/>
  <c r="P90" i="32"/>
  <c r="O105" i="32"/>
  <c r="O104" i="32" s="1"/>
  <c r="O107" i="32"/>
  <c r="O130" i="32"/>
  <c r="N133" i="32"/>
  <c r="R20" i="32"/>
  <c r="N28" i="32"/>
  <c r="S48" i="32"/>
  <c r="O72" i="32"/>
  <c r="P79" i="32"/>
  <c r="P88" i="32"/>
  <c r="N102" i="32"/>
  <c r="P109" i="32"/>
  <c r="P123" i="32"/>
  <c r="P130" i="32"/>
  <c r="O133" i="32"/>
  <c r="P127" i="32"/>
  <c r="O12" i="32"/>
  <c r="O28" i="32"/>
  <c r="N31" i="32"/>
  <c r="O38" i="32"/>
  <c r="N40" i="32"/>
  <c r="N64" i="32"/>
  <c r="O102" i="32"/>
  <c r="O90" i="32" s="1"/>
  <c r="N108" i="32"/>
  <c r="N124" i="32"/>
  <c r="P7" i="32"/>
  <c r="N14" i="32"/>
  <c r="N24" i="32"/>
  <c r="P40" i="32"/>
  <c r="I48" i="32"/>
  <c r="O68" i="32"/>
  <c r="O62" i="32" s="1"/>
  <c r="D76" i="32"/>
  <c r="O92" i="32"/>
  <c r="N98" i="32"/>
  <c r="P110" i="32"/>
  <c r="N115" i="32"/>
  <c r="N126" i="32"/>
  <c r="N142" i="32"/>
  <c r="P83" i="32"/>
  <c r="P113" i="32"/>
  <c r="P18" i="32"/>
  <c r="P44" i="32"/>
  <c r="D6" i="32"/>
  <c r="I20" i="32"/>
  <c r="O24" i="32"/>
  <c r="O20" i="32" s="1"/>
  <c r="T34" i="32"/>
  <c r="P45" i="32"/>
  <c r="P59" i="32"/>
  <c r="P48" i="32" s="1"/>
  <c r="T62" i="32"/>
  <c r="P64" i="32"/>
  <c r="P62" i="32" s="1"/>
  <c r="N62" i="32" s="1"/>
  <c r="P84" i="32"/>
  <c r="S90" i="32"/>
  <c r="O98" i="32"/>
  <c r="N101" i="32"/>
  <c r="P105" i="32"/>
  <c r="P104" i="32" s="1"/>
  <c r="P119" i="32"/>
  <c r="O122" i="32"/>
  <c r="O118" i="32" s="1"/>
  <c r="P126" i="32"/>
  <c r="S132" i="32"/>
  <c r="N150" i="32"/>
  <c r="N137" i="32"/>
  <c r="S76" i="32"/>
  <c r="O78" i="32"/>
  <c r="N85" i="32"/>
  <c r="T90" i="32"/>
  <c r="N94" i="32"/>
  <c r="S118" i="32"/>
  <c r="N120" i="32"/>
  <c r="O129" i="32"/>
  <c r="T132" i="32"/>
  <c r="N138" i="32"/>
  <c r="O143" i="32"/>
  <c r="O132" i="32" s="1"/>
  <c r="I34" i="32"/>
  <c r="O53" i="32"/>
  <c r="I62" i="32"/>
  <c r="O8" i="32"/>
  <c r="N23" i="32"/>
  <c r="P29" i="32"/>
  <c r="N36" i="32"/>
  <c r="O59" i="32"/>
  <c r="O71" i="32"/>
  <c r="T76" i="32"/>
  <c r="I90" i="32"/>
  <c r="N97" i="32"/>
  <c r="S104" i="32"/>
  <c r="P106" i="32"/>
  <c r="N111" i="32"/>
  <c r="T118" i="32"/>
  <c r="N122" i="32"/>
  <c r="I132" i="32"/>
  <c r="O139" i="32"/>
  <c r="R146" i="32"/>
  <c r="N152" i="32"/>
  <c r="N44" i="32"/>
  <c r="N32" i="32"/>
  <c r="N46" i="32"/>
  <c r="N10" i="32"/>
  <c r="O13" i="32"/>
  <c r="P15" i="32"/>
  <c r="P36" i="32"/>
  <c r="P34" i="32" s="1"/>
  <c r="O49" i="32"/>
  <c r="N55" i="32"/>
  <c r="P71" i="32"/>
  <c r="P80" i="32"/>
  <c r="P87" i="32"/>
  <c r="T104" i="32"/>
  <c r="N113" i="32"/>
  <c r="P122" i="32"/>
  <c r="P118" i="32" s="1"/>
  <c r="N118" i="32" s="1"/>
  <c r="N134" i="32"/>
  <c r="P141" i="32"/>
  <c r="S146" i="32"/>
  <c r="O148" i="32"/>
  <c r="P150" i="32"/>
  <c r="P152" i="32"/>
  <c r="Q48" i="32"/>
  <c r="D48" i="32"/>
  <c r="D62" i="32"/>
  <c r="Q34" i="32"/>
  <c r="D34" i="32"/>
  <c r="R62" i="32"/>
  <c r="Q90" i="32"/>
  <c r="D90" i="32"/>
  <c r="Q132" i="32"/>
  <c r="D132" i="32"/>
  <c r="Q118" i="32"/>
  <c r="D118" i="32"/>
  <c r="Q6" i="32"/>
  <c r="I6" i="32"/>
  <c r="R76" i="32"/>
  <c r="Q104" i="32"/>
  <c r="D104" i="32"/>
  <c r="R118" i="32"/>
  <c r="Q20" i="32"/>
  <c r="D20" i="32"/>
  <c r="R104" i="32"/>
  <c r="S6" i="32"/>
  <c r="R6" i="32"/>
  <c r="T6" i="32"/>
  <c r="Q76" i="32"/>
  <c r="I76" i="32"/>
  <c r="I118" i="32"/>
  <c r="O39" i="32"/>
  <c r="O34" i="32" s="1"/>
  <c r="P20" i="31"/>
  <c r="P118" i="31"/>
  <c r="O6" i="31"/>
  <c r="O34" i="31"/>
  <c r="P62" i="31"/>
  <c r="T6" i="31"/>
  <c r="N12" i="31"/>
  <c r="N35" i="31"/>
  <c r="N133" i="31"/>
  <c r="P8" i="31"/>
  <c r="P16" i="31"/>
  <c r="P35" i="31"/>
  <c r="P39" i="31"/>
  <c r="P43" i="31"/>
  <c r="O50" i="31"/>
  <c r="P82" i="31"/>
  <c r="P76" i="31" s="1"/>
  <c r="P86" i="31"/>
  <c r="O93" i="31"/>
  <c r="P133" i="31"/>
  <c r="P137" i="31"/>
  <c r="P141" i="31"/>
  <c r="S20" i="31"/>
  <c r="N65" i="31"/>
  <c r="N69" i="31"/>
  <c r="N62" i="31" s="1"/>
  <c r="N73" i="31"/>
  <c r="N108" i="31"/>
  <c r="N112" i="31"/>
  <c r="N116" i="31"/>
  <c r="N120" i="31"/>
  <c r="N124" i="31"/>
  <c r="N128" i="31"/>
  <c r="R48" i="31"/>
  <c r="T76" i="31"/>
  <c r="T20" i="31"/>
  <c r="Q34" i="31"/>
  <c r="R62" i="31"/>
  <c r="O120" i="31"/>
  <c r="O118" i="31" s="1"/>
  <c r="Q132" i="31"/>
  <c r="P148" i="31"/>
  <c r="N14" i="31"/>
  <c r="N37" i="31"/>
  <c r="N45" i="31"/>
  <c r="O49" i="31"/>
  <c r="N80" i="31"/>
  <c r="N84" i="31"/>
  <c r="N88" i="31"/>
  <c r="O147" i="31"/>
  <c r="P65" i="31"/>
  <c r="N107" i="31"/>
  <c r="R132" i="31"/>
  <c r="O135" i="31"/>
  <c r="O132" i="31" s="1"/>
  <c r="N21" i="31"/>
  <c r="N20" i="31" s="1"/>
  <c r="N25" i="31"/>
  <c r="N29" i="31"/>
  <c r="S34" i="31"/>
  <c r="N52" i="31"/>
  <c r="N56" i="31"/>
  <c r="N60" i="31"/>
  <c r="Q76" i="31"/>
  <c r="N91" i="31"/>
  <c r="N95" i="31"/>
  <c r="N99" i="31"/>
  <c r="P147" i="31"/>
  <c r="N150" i="31"/>
  <c r="N146" i="31" s="1"/>
  <c r="N154" i="31"/>
  <c r="N158" i="31"/>
  <c r="N10" i="31"/>
  <c r="N18" i="31"/>
  <c r="N41" i="31"/>
  <c r="N135" i="31"/>
  <c r="N139" i="31"/>
  <c r="N143" i="31"/>
  <c r="R34" i="31"/>
  <c r="N119" i="31"/>
  <c r="O21" i="31"/>
  <c r="O52" i="31"/>
  <c r="O91" i="31"/>
  <c r="S104" i="31"/>
  <c r="N31" i="31"/>
  <c r="N66" i="31"/>
  <c r="N70" i="31"/>
  <c r="N74" i="31"/>
  <c r="P132" i="32"/>
  <c r="P20" i="32"/>
  <c r="P76" i="32"/>
  <c r="P6" i="32"/>
  <c r="O146" i="32"/>
  <c r="O6" i="32"/>
  <c r="P146" i="32"/>
  <c r="N146" i="32" s="1"/>
  <c r="N26" i="32"/>
  <c r="N30" i="32"/>
  <c r="N49" i="32"/>
  <c r="N53" i="32"/>
  <c r="N57" i="32"/>
  <c r="N92" i="32"/>
  <c r="N96" i="32"/>
  <c r="N100" i="32"/>
  <c r="N135" i="32"/>
  <c r="N139" i="32"/>
  <c r="N22" i="32"/>
  <c r="N18" i="32"/>
  <c r="N37" i="32"/>
  <c r="N41" i="32"/>
  <c r="N45" i="32"/>
  <c r="N21" i="32"/>
  <c r="N25" i="32"/>
  <c r="N29" i="32"/>
  <c r="N52" i="32"/>
  <c r="N56" i="32"/>
  <c r="N60" i="32"/>
  <c r="N91" i="32"/>
  <c r="N95" i="32"/>
  <c r="N99" i="32"/>
  <c r="N9" i="32"/>
  <c r="N13" i="32"/>
  <c r="N17" i="32"/>
  <c r="N79" i="32"/>
  <c r="N83" i="32"/>
  <c r="N87" i="32"/>
  <c r="N130" i="32"/>
  <c r="N63" i="32"/>
  <c r="N67" i="32"/>
  <c r="N71" i="32"/>
  <c r="N106" i="32"/>
  <c r="N110" i="32"/>
  <c r="N114" i="32"/>
  <c r="N149" i="32"/>
  <c r="N153" i="32"/>
  <c r="N157" i="32"/>
  <c r="N8" i="32"/>
  <c r="N78" i="32"/>
  <c r="N82" i="32"/>
  <c r="N86" i="32"/>
  <c r="N121" i="32"/>
  <c r="N125" i="32"/>
  <c r="N129" i="32"/>
  <c r="N12" i="32"/>
  <c r="N16" i="32"/>
  <c r="N35" i="32"/>
  <c r="N39" i="32"/>
  <c r="N43" i="32"/>
  <c r="S158" i="29"/>
  <c r="S157" i="29"/>
  <c r="S156" i="29"/>
  <c r="S155" i="29"/>
  <c r="S154" i="29"/>
  <c r="S153" i="29"/>
  <c r="S152" i="29"/>
  <c r="S151" i="29"/>
  <c r="S150" i="29"/>
  <c r="S149" i="29"/>
  <c r="S148" i="29"/>
  <c r="S147" i="29"/>
  <c r="O20" i="31" l="1"/>
  <c r="P146" i="31"/>
  <c r="N118" i="31"/>
  <c r="N104" i="31"/>
  <c r="P6" i="31"/>
  <c r="N48" i="31"/>
  <c r="D146" i="31"/>
  <c r="O146" i="31"/>
  <c r="P132" i="31"/>
  <c r="N6" i="31"/>
  <c r="N104" i="32"/>
  <c r="N20" i="32"/>
  <c r="N6" i="32"/>
  <c r="O76" i="32"/>
  <c r="N76" i="32" s="1"/>
  <c r="N90" i="32"/>
  <c r="N132" i="32"/>
  <c r="D146" i="32"/>
  <c r="O48" i="32"/>
  <c r="N48" i="32" s="1"/>
  <c r="N34" i="32"/>
  <c r="I146" i="32"/>
  <c r="O48" i="31"/>
  <c r="N90" i="31"/>
  <c r="P34" i="31"/>
  <c r="O90" i="31"/>
  <c r="N132" i="31"/>
  <c r="N34" i="31"/>
  <c r="S46" i="29"/>
  <c r="S45" i="29"/>
  <c r="S44" i="29"/>
  <c r="S43" i="29"/>
  <c r="S42" i="29"/>
  <c r="S41" i="29"/>
  <c r="S40" i="29"/>
  <c r="S39" i="29"/>
  <c r="S38" i="29"/>
  <c r="S37" i="29"/>
  <c r="S36" i="29"/>
  <c r="S35" i="29"/>
  <c r="S144" i="29" l="1"/>
  <c r="S143" i="29"/>
  <c r="S142" i="29"/>
  <c r="S141" i="29"/>
  <c r="S140" i="29"/>
  <c r="S139" i="29"/>
  <c r="S138" i="29"/>
  <c r="S137" i="29"/>
  <c r="S136" i="29"/>
  <c r="S135" i="29"/>
  <c r="S134" i="29"/>
  <c r="S133" i="29"/>
  <c r="S130" i="29"/>
  <c r="S129" i="29"/>
  <c r="S128" i="29"/>
  <c r="S127" i="29"/>
  <c r="S126" i="29"/>
  <c r="S125" i="29"/>
  <c r="S124" i="29"/>
  <c r="S123" i="29"/>
  <c r="S122" i="29"/>
  <c r="S121" i="29"/>
  <c r="S120" i="29"/>
  <c r="S119" i="29"/>
  <c r="S116" i="29"/>
  <c r="S115" i="29"/>
  <c r="S114" i="29"/>
  <c r="S113" i="29"/>
  <c r="S112" i="29"/>
  <c r="S111" i="29"/>
  <c r="S110" i="29"/>
  <c r="S109" i="29"/>
  <c r="S108" i="29"/>
  <c r="S107" i="29"/>
  <c r="S106" i="29"/>
  <c r="S105" i="29"/>
  <c r="S102" i="29"/>
  <c r="S101" i="29"/>
  <c r="S100" i="29"/>
  <c r="S99" i="29"/>
  <c r="S98" i="29"/>
  <c r="S97" i="29"/>
  <c r="S96" i="29"/>
  <c r="S95" i="29"/>
  <c r="S94" i="29"/>
  <c r="S93" i="29"/>
  <c r="S92" i="29"/>
  <c r="S91" i="29"/>
  <c r="S88" i="29"/>
  <c r="S87" i="29"/>
  <c r="S86" i="29"/>
  <c r="S85" i="29"/>
  <c r="S84" i="29"/>
  <c r="S83" i="29"/>
  <c r="S82" i="29"/>
  <c r="S81" i="29"/>
  <c r="S80" i="29"/>
  <c r="S79" i="29"/>
  <c r="S78" i="29"/>
  <c r="S77" i="29"/>
  <c r="S74" i="29"/>
  <c r="S73" i="29"/>
  <c r="S72" i="29"/>
  <c r="S71" i="29"/>
  <c r="S70" i="29"/>
  <c r="S69" i="29"/>
  <c r="S68" i="29"/>
  <c r="S67" i="29"/>
  <c r="S66" i="29"/>
  <c r="S65" i="29"/>
  <c r="S64" i="29"/>
  <c r="S63" i="29"/>
  <c r="S60" i="29"/>
  <c r="S59" i="29"/>
  <c r="S58" i="29"/>
  <c r="S57" i="29"/>
  <c r="S56" i="29"/>
  <c r="S55" i="29"/>
  <c r="S54" i="29"/>
  <c r="S53" i="29"/>
  <c r="S52" i="29"/>
  <c r="S51" i="29"/>
  <c r="S50" i="29"/>
  <c r="S49" i="29"/>
  <c r="S32" i="29"/>
  <c r="S31" i="29"/>
  <c r="S30" i="29"/>
  <c r="S29" i="29"/>
  <c r="S28" i="29"/>
  <c r="S27" i="29"/>
  <c r="S26" i="29"/>
  <c r="S25" i="29"/>
  <c r="S24" i="29"/>
  <c r="S23" i="29"/>
  <c r="S22" i="29"/>
  <c r="S21" i="29"/>
  <c r="S18" i="29"/>
  <c r="S17" i="29"/>
  <c r="S16" i="29"/>
  <c r="S15" i="29"/>
  <c r="S14" i="29"/>
  <c r="S13" i="29"/>
  <c r="S12" i="29"/>
  <c r="S11" i="29"/>
  <c r="S10" i="29"/>
  <c r="S9" i="29"/>
  <c r="S8" i="29"/>
  <c r="S7" i="29"/>
  <c r="D158" i="30" l="1"/>
  <c r="D157" i="30"/>
  <c r="D156" i="30"/>
  <c r="D155" i="30"/>
  <c r="D154" i="30"/>
  <c r="D153" i="30"/>
  <c r="D152" i="30"/>
  <c r="D151" i="30"/>
  <c r="D150" i="30"/>
  <c r="D149" i="30"/>
  <c r="D148" i="30"/>
  <c r="D147" i="30"/>
  <c r="F146" i="30"/>
  <c r="E146" i="30"/>
  <c r="D144" i="30"/>
  <c r="D143" i="30"/>
  <c r="D142" i="30"/>
  <c r="D141" i="30"/>
  <c r="D140" i="30"/>
  <c r="D139" i="30"/>
  <c r="D138" i="30"/>
  <c r="D137" i="30"/>
  <c r="D136" i="30"/>
  <c r="D135" i="30"/>
  <c r="D134" i="30"/>
  <c r="D133" i="30"/>
  <c r="F132" i="30"/>
  <c r="E132" i="30"/>
  <c r="D130" i="30"/>
  <c r="D129" i="30"/>
  <c r="D128" i="30"/>
  <c r="D127" i="30"/>
  <c r="D126" i="30"/>
  <c r="D125" i="30"/>
  <c r="D124" i="30"/>
  <c r="D123" i="30"/>
  <c r="D122" i="30"/>
  <c r="D121" i="30"/>
  <c r="D120" i="30"/>
  <c r="D119" i="30"/>
  <c r="F118" i="30"/>
  <c r="E118" i="30"/>
  <c r="D116" i="30"/>
  <c r="D115" i="30"/>
  <c r="D114" i="30"/>
  <c r="D113" i="30"/>
  <c r="D112" i="30"/>
  <c r="D111" i="30"/>
  <c r="D110" i="30"/>
  <c r="D109" i="30"/>
  <c r="D108" i="30"/>
  <c r="D107" i="30"/>
  <c r="D106" i="30"/>
  <c r="D105" i="30"/>
  <c r="F104" i="30"/>
  <c r="E104" i="30"/>
  <c r="D102" i="30"/>
  <c r="D101" i="30"/>
  <c r="D100" i="30"/>
  <c r="D99" i="30"/>
  <c r="D98" i="30"/>
  <c r="D97" i="30"/>
  <c r="D96" i="30"/>
  <c r="D95" i="30"/>
  <c r="D94" i="30"/>
  <c r="D93" i="30"/>
  <c r="D92" i="30"/>
  <c r="D91" i="30"/>
  <c r="F90" i="30"/>
  <c r="E90" i="30"/>
  <c r="D88" i="30"/>
  <c r="D87" i="30"/>
  <c r="D86" i="30"/>
  <c r="D85" i="30"/>
  <c r="D84" i="30"/>
  <c r="D83" i="30"/>
  <c r="D82" i="30"/>
  <c r="D81" i="30"/>
  <c r="D80" i="30"/>
  <c r="D79" i="30"/>
  <c r="D78" i="30"/>
  <c r="D77" i="30"/>
  <c r="F76" i="30"/>
  <c r="E76" i="30"/>
  <c r="D74" i="30"/>
  <c r="D73" i="30"/>
  <c r="D72" i="30"/>
  <c r="D71" i="30"/>
  <c r="D70" i="30"/>
  <c r="D69" i="30"/>
  <c r="D68" i="30"/>
  <c r="D67" i="30"/>
  <c r="D66" i="30"/>
  <c r="D65" i="30"/>
  <c r="D64" i="30"/>
  <c r="D63" i="30"/>
  <c r="F62" i="30"/>
  <c r="E62" i="30"/>
  <c r="D60" i="30"/>
  <c r="D59" i="30"/>
  <c r="D58" i="30"/>
  <c r="D57" i="30"/>
  <c r="D56" i="30"/>
  <c r="D55" i="30"/>
  <c r="D54" i="30"/>
  <c r="D53" i="30"/>
  <c r="D52" i="30"/>
  <c r="D51" i="30"/>
  <c r="D50" i="30"/>
  <c r="D49" i="30"/>
  <c r="F48" i="30"/>
  <c r="E48" i="30"/>
  <c r="D46" i="30"/>
  <c r="D45" i="30"/>
  <c r="D44" i="30"/>
  <c r="D43" i="30"/>
  <c r="D42" i="30"/>
  <c r="D41" i="30"/>
  <c r="D40" i="30"/>
  <c r="D39" i="30"/>
  <c r="D38" i="30"/>
  <c r="D37" i="30"/>
  <c r="D36" i="30"/>
  <c r="D35" i="30"/>
  <c r="F34" i="30"/>
  <c r="E34" i="30"/>
  <c r="D32" i="30"/>
  <c r="D31" i="30"/>
  <c r="D30" i="30"/>
  <c r="D29" i="30"/>
  <c r="D28" i="30"/>
  <c r="D27" i="30"/>
  <c r="D26" i="30"/>
  <c r="D25" i="30"/>
  <c r="D24" i="30"/>
  <c r="D23" i="30"/>
  <c r="D22" i="30"/>
  <c r="D21" i="30"/>
  <c r="F20" i="30"/>
  <c r="E20" i="30"/>
  <c r="D18" i="30"/>
  <c r="D17" i="30"/>
  <c r="D16" i="30"/>
  <c r="D15" i="30"/>
  <c r="D14" i="30"/>
  <c r="D13" i="30"/>
  <c r="D12" i="30"/>
  <c r="D11" i="30"/>
  <c r="D10" i="30"/>
  <c r="D9" i="30"/>
  <c r="D8" i="30"/>
  <c r="D7" i="30"/>
  <c r="F6" i="30"/>
  <c r="E6" i="30"/>
  <c r="W158" i="29" l="1"/>
  <c r="V158" i="29"/>
  <c r="W157" i="29"/>
  <c r="V157" i="29"/>
  <c r="W156" i="29"/>
  <c r="V156" i="29"/>
  <c r="W155" i="29"/>
  <c r="V155" i="29"/>
  <c r="W154" i="29"/>
  <c r="V154" i="29"/>
  <c r="W153" i="29"/>
  <c r="V153" i="29"/>
  <c r="W152" i="29"/>
  <c r="V152" i="29"/>
  <c r="W151" i="29"/>
  <c r="V151" i="29"/>
  <c r="W150" i="29"/>
  <c r="V150" i="29"/>
  <c r="W149" i="29"/>
  <c r="V149" i="29"/>
  <c r="W148" i="29"/>
  <c r="V148" i="29"/>
  <c r="W147" i="29"/>
  <c r="V147" i="29"/>
  <c r="W144" i="29"/>
  <c r="V144" i="29"/>
  <c r="W143" i="29"/>
  <c r="V143" i="29"/>
  <c r="W142" i="29"/>
  <c r="V142" i="29"/>
  <c r="W141" i="29"/>
  <c r="V141" i="29"/>
  <c r="W140" i="29"/>
  <c r="V140" i="29"/>
  <c r="W139" i="29"/>
  <c r="V139" i="29"/>
  <c r="W138" i="29"/>
  <c r="V138" i="29"/>
  <c r="W137" i="29"/>
  <c r="V137" i="29"/>
  <c r="W136" i="29"/>
  <c r="V136" i="29"/>
  <c r="W135" i="29"/>
  <c r="V135" i="29"/>
  <c r="W134" i="29"/>
  <c r="V134" i="29"/>
  <c r="W133" i="29"/>
  <c r="V133" i="29"/>
  <c r="W130" i="29"/>
  <c r="V130" i="29"/>
  <c r="W129" i="29"/>
  <c r="V129" i="29"/>
  <c r="W128" i="29"/>
  <c r="V128" i="29"/>
  <c r="W127" i="29"/>
  <c r="V127" i="29"/>
  <c r="W126" i="29"/>
  <c r="V126" i="29"/>
  <c r="W125" i="29"/>
  <c r="V125" i="29"/>
  <c r="W124" i="29"/>
  <c r="V124" i="29"/>
  <c r="W123" i="29"/>
  <c r="V123" i="29"/>
  <c r="W122" i="29"/>
  <c r="V122" i="29"/>
  <c r="W121" i="29"/>
  <c r="V121" i="29"/>
  <c r="W120" i="29"/>
  <c r="V120" i="29"/>
  <c r="W119" i="29"/>
  <c r="V119" i="29"/>
  <c r="W116" i="29"/>
  <c r="V116" i="29"/>
  <c r="W115" i="29"/>
  <c r="V115" i="29"/>
  <c r="W114" i="29"/>
  <c r="V114" i="29"/>
  <c r="W113" i="29"/>
  <c r="V113" i="29"/>
  <c r="W112" i="29"/>
  <c r="V112" i="29"/>
  <c r="W111" i="29"/>
  <c r="V111" i="29"/>
  <c r="W110" i="29"/>
  <c r="V110" i="29"/>
  <c r="W109" i="29"/>
  <c r="V109" i="29"/>
  <c r="W108" i="29"/>
  <c r="V108" i="29"/>
  <c r="W107" i="29"/>
  <c r="V107" i="29"/>
  <c r="W106" i="29"/>
  <c r="V106" i="29"/>
  <c r="W105" i="29"/>
  <c r="V105" i="29"/>
  <c r="W102" i="29"/>
  <c r="V102" i="29"/>
  <c r="W101" i="29"/>
  <c r="V101" i="29"/>
  <c r="W100" i="29"/>
  <c r="V100" i="29"/>
  <c r="W99" i="29"/>
  <c r="V99" i="29"/>
  <c r="W98" i="29"/>
  <c r="V98" i="29"/>
  <c r="W97" i="29"/>
  <c r="V97" i="29"/>
  <c r="W96" i="29"/>
  <c r="V96" i="29"/>
  <c r="W95" i="29"/>
  <c r="V95" i="29"/>
  <c r="W94" i="29"/>
  <c r="V94" i="29"/>
  <c r="W93" i="29"/>
  <c r="V93" i="29"/>
  <c r="W92" i="29"/>
  <c r="V92" i="29"/>
  <c r="W91" i="29"/>
  <c r="V91" i="29"/>
  <c r="W88" i="29"/>
  <c r="V88" i="29"/>
  <c r="W87" i="29"/>
  <c r="V87" i="29"/>
  <c r="W86" i="29"/>
  <c r="V86" i="29"/>
  <c r="W85" i="29"/>
  <c r="V85" i="29"/>
  <c r="W84" i="29"/>
  <c r="V84" i="29"/>
  <c r="W83" i="29"/>
  <c r="V83" i="29"/>
  <c r="W82" i="29"/>
  <c r="V82" i="29"/>
  <c r="W81" i="29"/>
  <c r="V81" i="29"/>
  <c r="W80" i="29"/>
  <c r="V80" i="29"/>
  <c r="W79" i="29"/>
  <c r="V79" i="29"/>
  <c r="W78" i="29"/>
  <c r="V78" i="29"/>
  <c r="W77" i="29"/>
  <c r="V77" i="29"/>
  <c r="W74" i="29"/>
  <c r="V74" i="29"/>
  <c r="W73" i="29"/>
  <c r="V73" i="29"/>
  <c r="W72" i="29"/>
  <c r="V72" i="29"/>
  <c r="W71" i="29"/>
  <c r="V71" i="29"/>
  <c r="W70" i="29"/>
  <c r="V70" i="29"/>
  <c r="W69" i="29"/>
  <c r="V69" i="29"/>
  <c r="W68" i="29"/>
  <c r="V68" i="29"/>
  <c r="W67" i="29"/>
  <c r="V67" i="29"/>
  <c r="W66" i="29"/>
  <c r="V66" i="29"/>
  <c r="W65" i="29"/>
  <c r="V65" i="29"/>
  <c r="W64" i="29"/>
  <c r="V64" i="29"/>
  <c r="W63" i="29"/>
  <c r="V63" i="29"/>
  <c r="W60" i="29"/>
  <c r="V60" i="29"/>
  <c r="W59" i="29"/>
  <c r="V59" i="29"/>
  <c r="W58" i="29"/>
  <c r="V58" i="29"/>
  <c r="W57" i="29"/>
  <c r="V57" i="29"/>
  <c r="W56" i="29"/>
  <c r="V56" i="29"/>
  <c r="W55" i="29"/>
  <c r="V55" i="29"/>
  <c r="W54" i="29"/>
  <c r="V54" i="29"/>
  <c r="W53" i="29"/>
  <c r="V53" i="29"/>
  <c r="W52" i="29"/>
  <c r="V52" i="29"/>
  <c r="W51" i="29"/>
  <c r="V51" i="29"/>
  <c r="W50" i="29"/>
  <c r="V50" i="29"/>
  <c r="W49" i="29"/>
  <c r="V49" i="29"/>
  <c r="W46" i="29"/>
  <c r="V46" i="29"/>
  <c r="W45" i="29"/>
  <c r="V45" i="29"/>
  <c r="W44" i="29"/>
  <c r="V44" i="29"/>
  <c r="W43" i="29"/>
  <c r="V43" i="29"/>
  <c r="W42" i="29"/>
  <c r="V42" i="29"/>
  <c r="W41" i="29"/>
  <c r="V41" i="29"/>
  <c r="W40" i="29"/>
  <c r="V40" i="29"/>
  <c r="W39" i="29"/>
  <c r="V39" i="29"/>
  <c r="W38" i="29"/>
  <c r="V38" i="29"/>
  <c r="W37" i="29"/>
  <c r="V37" i="29"/>
  <c r="W36" i="29"/>
  <c r="V36" i="29"/>
  <c r="W35" i="29"/>
  <c r="V35" i="29"/>
  <c r="W32" i="29"/>
  <c r="V32" i="29"/>
  <c r="W31" i="29"/>
  <c r="V31" i="29"/>
  <c r="W30" i="29"/>
  <c r="V30" i="29"/>
  <c r="W29" i="29"/>
  <c r="V29" i="29"/>
  <c r="W28" i="29"/>
  <c r="V28" i="29"/>
  <c r="W27" i="29"/>
  <c r="V27" i="29"/>
  <c r="W26" i="29"/>
  <c r="V26" i="29"/>
  <c r="W25" i="29"/>
  <c r="V25" i="29"/>
  <c r="W24" i="29"/>
  <c r="V24" i="29"/>
  <c r="W23" i="29"/>
  <c r="V23" i="29"/>
  <c r="W22" i="29"/>
  <c r="V22" i="29"/>
  <c r="W21" i="29"/>
  <c r="V21" i="29"/>
  <c r="W18" i="29"/>
  <c r="V18" i="29"/>
  <c r="W17" i="29"/>
  <c r="V17" i="29"/>
  <c r="W16" i="29"/>
  <c r="V16" i="29"/>
  <c r="W15" i="29"/>
  <c r="V15" i="29"/>
  <c r="W14" i="29"/>
  <c r="V14" i="29"/>
  <c r="W13" i="29"/>
  <c r="V13" i="29"/>
  <c r="W12" i="29"/>
  <c r="V12" i="29"/>
  <c r="W11" i="29"/>
  <c r="V11" i="29"/>
  <c r="W10" i="29"/>
  <c r="V10" i="29"/>
  <c r="W9" i="29"/>
  <c r="V9" i="29"/>
  <c r="W8" i="29"/>
  <c r="V8" i="29"/>
  <c r="W7" i="29"/>
  <c r="V7" i="29"/>
  <c r="R146" i="29"/>
  <c r="Q146" i="29"/>
  <c r="R6" i="29"/>
  <c r="Q6" i="29"/>
  <c r="M146" i="29"/>
  <c r="L146" i="29"/>
  <c r="M6" i="29"/>
  <c r="L6" i="29"/>
  <c r="H146" i="29"/>
  <c r="G146" i="29"/>
  <c r="H6" i="29"/>
  <c r="G6" i="29"/>
  <c r="D132" i="30" l="1"/>
  <c r="W146" i="29"/>
  <c r="V146" i="29"/>
  <c r="W6" i="29"/>
  <c r="V6" i="29"/>
  <c r="R158" i="28"/>
  <c r="Q158" i="28"/>
  <c r="R157" i="28"/>
  <c r="Q157" i="28"/>
  <c r="R156" i="28"/>
  <c r="Q156" i="28"/>
  <c r="R155" i="28"/>
  <c r="Q155" i="28"/>
  <c r="R154" i="28"/>
  <c r="Q154" i="28"/>
  <c r="R153" i="28"/>
  <c r="Q153" i="28"/>
  <c r="R152" i="28"/>
  <c r="Q152" i="28"/>
  <c r="R151" i="28"/>
  <c r="Q151" i="28"/>
  <c r="R150" i="28"/>
  <c r="Q150" i="28"/>
  <c r="R149" i="28"/>
  <c r="Q149" i="28"/>
  <c r="R148" i="28"/>
  <c r="Q148" i="28"/>
  <c r="R147" i="28"/>
  <c r="Q147" i="28"/>
  <c r="R144" i="28"/>
  <c r="Q144" i="28"/>
  <c r="R143" i="28"/>
  <c r="Q143" i="28"/>
  <c r="R142" i="28"/>
  <c r="Q142" i="28"/>
  <c r="R141" i="28"/>
  <c r="Q141" i="28"/>
  <c r="R140" i="28"/>
  <c r="Q140" i="28"/>
  <c r="R139" i="28"/>
  <c r="Q139" i="28"/>
  <c r="R138" i="28"/>
  <c r="Q138" i="28"/>
  <c r="R137" i="28"/>
  <c r="Q137" i="28"/>
  <c r="R136" i="28"/>
  <c r="Q136" i="28"/>
  <c r="R135" i="28"/>
  <c r="Q135" i="28"/>
  <c r="R134" i="28"/>
  <c r="Q134" i="28"/>
  <c r="R133" i="28"/>
  <c r="Q133" i="28"/>
  <c r="R130" i="28"/>
  <c r="Q130" i="28"/>
  <c r="R129" i="28"/>
  <c r="Q129" i="28"/>
  <c r="R128" i="28"/>
  <c r="Q128" i="28"/>
  <c r="R127" i="28"/>
  <c r="Q127" i="28"/>
  <c r="R126" i="28"/>
  <c r="Q126" i="28"/>
  <c r="R125" i="28"/>
  <c r="Q125" i="28"/>
  <c r="R124" i="28"/>
  <c r="Q124" i="28"/>
  <c r="R123" i="28"/>
  <c r="Q123" i="28"/>
  <c r="R122" i="28"/>
  <c r="Q122" i="28"/>
  <c r="R121" i="28"/>
  <c r="Q121" i="28"/>
  <c r="R120" i="28"/>
  <c r="Q120" i="28"/>
  <c r="R119" i="28"/>
  <c r="Q119" i="28"/>
  <c r="R116" i="28"/>
  <c r="Q116" i="28"/>
  <c r="R115" i="28"/>
  <c r="Q115" i="28"/>
  <c r="R114" i="28"/>
  <c r="Q114" i="28"/>
  <c r="R113" i="28"/>
  <c r="Q113" i="28"/>
  <c r="R112" i="28"/>
  <c r="Q112" i="28"/>
  <c r="R111" i="28"/>
  <c r="Q111" i="28"/>
  <c r="R110" i="28"/>
  <c r="Q110" i="28"/>
  <c r="R109" i="28"/>
  <c r="Q109" i="28"/>
  <c r="R108" i="28"/>
  <c r="Q108" i="28"/>
  <c r="R107" i="28"/>
  <c r="Q107" i="28"/>
  <c r="R106" i="28"/>
  <c r="Q106" i="28"/>
  <c r="R105" i="28"/>
  <c r="Q105" i="28"/>
  <c r="R102" i="28"/>
  <c r="Q102" i="28"/>
  <c r="R101" i="28"/>
  <c r="Q101" i="28"/>
  <c r="R100" i="28"/>
  <c r="Q100" i="28"/>
  <c r="R99" i="28"/>
  <c r="Q99" i="28"/>
  <c r="R98" i="28"/>
  <c r="Q98" i="28"/>
  <c r="R97" i="28"/>
  <c r="Q97" i="28"/>
  <c r="R96" i="28"/>
  <c r="Q96" i="28"/>
  <c r="R95" i="28"/>
  <c r="Q95" i="28"/>
  <c r="R94" i="28"/>
  <c r="Q94" i="28"/>
  <c r="R93" i="28"/>
  <c r="Q93" i="28"/>
  <c r="R92" i="28"/>
  <c r="Q92" i="28"/>
  <c r="R91" i="28"/>
  <c r="Q91" i="28"/>
  <c r="R88" i="28"/>
  <c r="Q88" i="28"/>
  <c r="R87" i="28"/>
  <c r="Q87" i="28"/>
  <c r="R86" i="28"/>
  <c r="Q86" i="28"/>
  <c r="R85" i="28"/>
  <c r="Q85" i="28"/>
  <c r="R84" i="28"/>
  <c r="Q84" i="28"/>
  <c r="R83" i="28"/>
  <c r="Q83" i="28"/>
  <c r="R82" i="28"/>
  <c r="Q82" i="28"/>
  <c r="R81" i="28"/>
  <c r="Q81" i="28"/>
  <c r="R80" i="28"/>
  <c r="Q80" i="28"/>
  <c r="R79" i="28"/>
  <c r="Q79" i="28"/>
  <c r="R78" i="28"/>
  <c r="Q78" i="28"/>
  <c r="R77" i="28"/>
  <c r="Q77" i="28"/>
  <c r="R74" i="28"/>
  <c r="Q74" i="28"/>
  <c r="R73" i="28"/>
  <c r="Q73" i="28"/>
  <c r="R72" i="28"/>
  <c r="Q72" i="28"/>
  <c r="R71" i="28"/>
  <c r="Q71" i="28"/>
  <c r="R70" i="28"/>
  <c r="Q70" i="28"/>
  <c r="R69" i="28"/>
  <c r="Q69" i="28"/>
  <c r="R68" i="28"/>
  <c r="Q68" i="28"/>
  <c r="R67" i="28"/>
  <c r="Q67" i="28"/>
  <c r="R66" i="28"/>
  <c r="Q66" i="28"/>
  <c r="R65" i="28"/>
  <c r="Q65" i="28"/>
  <c r="R64" i="28"/>
  <c r="Q64" i="28"/>
  <c r="R63" i="28"/>
  <c r="Q63" i="28"/>
  <c r="R60" i="28"/>
  <c r="Q60" i="28"/>
  <c r="R59" i="28"/>
  <c r="Q59" i="28"/>
  <c r="R58" i="28"/>
  <c r="Q58" i="28"/>
  <c r="R57" i="28"/>
  <c r="Q57" i="28"/>
  <c r="R56" i="28"/>
  <c r="Q56" i="28"/>
  <c r="R55" i="28"/>
  <c r="Q55" i="28"/>
  <c r="R54" i="28"/>
  <c r="Q54" i="28"/>
  <c r="R53" i="28"/>
  <c r="Q53" i="28"/>
  <c r="R52" i="28"/>
  <c r="Q52" i="28"/>
  <c r="R51" i="28"/>
  <c r="Q51" i="28"/>
  <c r="R50" i="28"/>
  <c r="Q50" i="28"/>
  <c r="R49" i="28"/>
  <c r="Q49" i="28"/>
  <c r="R46" i="28"/>
  <c r="Q46" i="28"/>
  <c r="R45" i="28"/>
  <c r="Q45" i="28"/>
  <c r="R44" i="28"/>
  <c r="Q44" i="28"/>
  <c r="R43" i="28"/>
  <c r="Q43" i="28"/>
  <c r="R42" i="28"/>
  <c r="Q42" i="28"/>
  <c r="R41" i="28"/>
  <c r="Q41" i="28"/>
  <c r="R40" i="28"/>
  <c r="Q40" i="28"/>
  <c r="R39" i="28"/>
  <c r="Q39" i="28"/>
  <c r="R38" i="28"/>
  <c r="Q38" i="28"/>
  <c r="R37" i="28"/>
  <c r="Q37" i="28"/>
  <c r="R36" i="28"/>
  <c r="Q36" i="28"/>
  <c r="R35" i="28"/>
  <c r="Q35" i="28"/>
  <c r="R32" i="28"/>
  <c r="Q32" i="28"/>
  <c r="R31" i="28"/>
  <c r="Q31" i="28"/>
  <c r="R30" i="28"/>
  <c r="Q30" i="28"/>
  <c r="R29" i="28"/>
  <c r="Q29" i="28"/>
  <c r="R28" i="28"/>
  <c r="Q28" i="28"/>
  <c r="R27" i="28"/>
  <c r="Q27" i="28"/>
  <c r="R26" i="28"/>
  <c r="Q26" i="28"/>
  <c r="R25" i="28"/>
  <c r="Q25" i="28"/>
  <c r="R24" i="28"/>
  <c r="Q24" i="28"/>
  <c r="R23" i="28"/>
  <c r="Q23" i="28"/>
  <c r="R22" i="28"/>
  <c r="Q22" i="28"/>
  <c r="R21" i="28"/>
  <c r="Q21" i="28"/>
  <c r="D118" i="30" l="1"/>
  <c r="R18" i="28"/>
  <c r="R17" i="28"/>
  <c r="R16" i="28"/>
  <c r="R15" i="28"/>
  <c r="R14" i="28"/>
  <c r="R13" i="28"/>
  <c r="R12" i="28"/>
  <c r="R11" i="28"/>
  <c r="R10" i="28"/>
  <c r="R9" i="28"/>
  <c r="R8" i="28"/>
  <c r="R7" i="28"/>
  <c r="Q18" i="28"/>
  <c r="Q17" i="28"/>
  <c r="Q16" i="28"/>
  <c r="Q15" i="28"/>
  <c r="Q14" i="28"/>
  <c r="Q13" i="28"/>
  <c r="Q12" i="28"/>
  <c r="Q11" i="28"/>
  <c r="Q10" i="28"/>
  <c r="Q9" i="28"/>
  <c r="Q8" i="28"/>
  <c r="Q7" i="28"/>
  <c r="U158" i="29"/>
  <c r="T158" i="29"/>
  <c r="U157" i="29"/>
  <c r="T157" i="29"/>
  <c r="U156" i="29"/>
  <c r="T156" i="29"/>
  <c r="U155" i="29"/>
  <c r="T155" i="29"/>
  <c r="U154" i="29"/>
  <c r="T154" i="29"/>
  <c r="U153" i="29"/>
  <c r="T153" i="29"/>
  <c r="U152" i="29"/>
  <c r="T152" i="29"/>
  <c r="U151" i="29"/>
  <c r="T151" i="29"/>
  <c r="U150" i="29"/>
  <c r="T150" i="29"/>
  <c r="U149" i="29"/>
  <c r="T149" i="29"/>
  <c r="U148" i="29"/>
  <c r="T148" i="29"/>
  <c r="U147" i="29"/>
  <c r="T147" i="29"/>
  <c r="P146" i="29"/>
  <c r="O146" i="29"/>
  <c r="K146" i="29"/>
  <c r="J146" i="29"/>
  <c r="F146" i="29"/>
  <c r="E146" i="29"/>
  <c r="U144" i="29"/>
  <c r="T144" i="29"/>
  <c r="U143" i="29"/>
  <c r="T143" i="29"/>
  <c r="U142" i="29"/>
  <c r="T142" i="29"/>
  <c r="U141" i="29"/>
  <c r="T141" i="29"/>
  <c r="U140" i="29"/>
  <c r="T140" i="29"/>
  <c r="U139" i="29"/>
  <c r="T139" i="29"/>
  <c r="U138" i="29"/>
  <c r="T138" i="29"/>
  <c r="U137" i="29"/>
  <c r="T137" i="29"/>
  <c r="U136" i="29"/>
  <c r="T136" i="29"/>
  <c r="U135" i="29"/>
  <c r="T135" i="29"/>
  <c r="U134" i="29"/>
  <c r="T134" i="29"/>
  <c r="U133" i="29"/>
  <c r="T133" i="29"/>
  <c r="U130" i="29"/>
  <c r="T130" i="29"/>
  <c r="U129" i="29"/>
  <c r="T129" i="29"/>
  <c r="U128" i="29"/>
  <c r="T128" i="29"/>
  <c r="U127" i="29"/>
  <c r="T127" i="29"/>
  <c r="U126" i="29"/>
  <c r="T126" i="29"/>
  <c r="U125" i="29"/>
  <c r="T125" i="29"/>
  <c r="U124" i="29"/>
  <c r="T124" i="29"/>
  <c r="U123" i="29"/>
  <c r="T123" i="29"/>
  <c r="U122" i="29"/>
  <c r="T122" i="29"/>
  <c r="U121" i="29"/>
  <c r="T121" i="29"/>
  <c r="U120" i="29"/>
  <c r="T120" i="29"/>
  <c r="U119" i="29"/>
  <c r="T119" i="29"/>
  <c r="U116" i="29"/>
  <c r="T116" i="29"/>
  <c r="U115" i="29"/>
  <c r="T115" i="29"/>
  <c r="U114" i="29"/>
  <c r="T114" i="29"/>
  <c r="U113" i="29"/>
  <c r="T113" i="29"/>
  <c r="U112" i="29"/>
  <c r="T112" i="29"/>
  <c r="U111" i="29"/>
  <c r="T111" i="29"/>
  <c r="U110" i="29"/>
  <c r="T110" i="29"/>
  <c r="U109" i="29"/>
  <c r="T109" i="29"/>
  <c r="U108" i="29"/>
  <c r="T108" i="29"/>
  <c r="U107" i="29"/>
  <c r="T107" i="29"/>
  <c r="U106" i="29"/>
  <c r="T106" i="29"/>
  <c r="U105" i="29"/>
  <c r="T105" i="29"/>
  <c r="U102" i="29"/>
  <c r="T102" i="29"/>
  <c r="U101" i="29"/>
  <c r="T101" i="29"/>
  <c r="U100" i="29"/>
  <c r="T100" i="29"/>
  <c r="U99" i="29"/>
  <c r="T99" i="29"/>
  <c r="U98" i="29"/>
  <c r="T98" i="29"/>
  <c r="U97" i="29"/>
  <c r="T97" i="29"/>
  <c r="U96" i="29"/>
  <c r="T96" i="29"/>
  <c r="U95" i="29"/>
  <c r="T95" i="29"/>
  <c r="U94" i="29"/>
  <c r="T94" i="29"/>
  <c r="U93" i="29"/>
  <c r="T93" i="29"/>
  <c r="U92" i="29"/>
  <c r="T92" i="29"/>
  <c r="U91" i="29"/>
  <c r="T91" i="29"/>
  <c r="U88" i="29"/>
  <c r="T88" i="29"/>
  <c r="U87" i="29"/>
  <c r="T87" i="29"/>
  <c r="U86" i="29"/>
  <c r="T86" i="29"/>
  <c r="U85" i="29"/>
  <c r="T85" i="29"/>
  <c r="U84" i="29"/>
  <c r="T84" i="29"/>
  <c r="U83" i="29"/>
  <c r="T83" i="29"/>
  <c r="U82" i="29"/>
  <c r="T82" i="29"/>
  <c r="U81" i="29"/>
  <c r="T81" i="29"/>
  <c r="U80" i="29"/>
  <c r="T80" i="29"/>
  <c r="U79" i="29"/>
  <c r="T79" i="29"/>
  <c r="U78" i="29"/>
  <c r="T78" i="29"/>
  <c r="U77" i="29"/>
  <c r="T77" i="29"/>
  <c r="U74" i="29"/>
  <c r="T74" i="29"/>
  <c r="U73" i="29"/>
  <c r="T73" i="29"/>
  <c r="U72" i="29"/>
  <c r="T72" i="29"/>
  <c r="U71" i="29"/>
  <c r="T71" i="29"/>
  <c r="U70" i="29"/>
  <c r="T70" i="29"/>
  <c r="U69" i="29"/>
  <c r="T69" i="29"/>
  <c r="U68" i="29"/>
  <c r="T68" i="29"/>
  <c r="U67" i="29"/>
  <c r="T67" i="29"/>
  <c r="U66" i="29"/>
  <c r="T66" i="29"/>
  <c r="U65" i="29"/>
  <c r="T65" i="29"/>
  <c r="U64" i="29"/>
  <c r="T64" i="29"/>
  <c r="U63" i="29"/>
  <c r="T63" i="29"/>
  <c r="U60" i="29"/>
  <c r="T60" i="29"/>
  <c r="U59" i="29"/>
  <c r="T59" i="29"/>
  <c r="U58" i="29"/>
  <c r="T58" i="29"/>
  <c r="U57" i="29"/>
  <c r="T57" i="29"/>
  <c r="U56" i="29"/>
  <c r="T56" i="29"/>
  <c r="U55" i="29"/>
  <c r="T55" i="29"/>
  <c r="U54" i="29"/>
  <c r="T54" i="29"/>
  <c r="U53" i="29"/>
  <c r="T53" i="29"/>
  <c r="U52" i="29"/>
  <c r="T52" i="29"/>
  <c r="U51" i="29"/>
  <c r="T51" i="29"/>
  <c r="U50" i="29"/>
  <c r="T50" i="29"/>
  <c r="U49" i="29"/>
  <c r="T49" i="29"/>
  <c r="U46" i="29"/>
  <c r="T46" i="29"/>
  <c r="U45" i="29"/>
  <c r="T45" i="29"/>
  <c r="U44" i="29"/>
  <c r="T44" i="29"/>
  <c r="U43" i="29"/>
  <c r="T43" i="29"/>
  <c r="U42" i="29"/>
  <c r="T42" i="29"/>
  <c r="U41" i="29"/>
  <c r="T41" i="29"/>
  <c r="U40" i="29"/>
  <c r="T40" i="29"/>
  <c r="U39" i="29"/>
  <c r="T39" i="29"/>
  <c r="U38" i="29"/>
  <c r="T38" i="29"/>
  <c r="U37" i="29"/>
  <c r="T37" i="29"/>
  <c r="U36" i="29"/>
  <c r="T36" i="29"/>
  <c r="U35" i="29"/>
  <c r="T35" i="29"/>
  <c r="U32" i="29"/>
  <c r="T32" i="29"/>
  <c r="U31" i="29"/>
  <c r="T31" i="29"/>
  <c r="U30" i="29"/>
  <c r="T30" i="29"/>
  <c r="U29" i="29"/>
  <c r="T29" i="29"/>
  <c r="U28" i="29"/>
  <c r="T28" i="29"/>
  <c r="U27" i="29"/>
  <c r="T27" i="29"/>
  <c r="U26" i="29"/>
  <c r="T26" i="29"/>
  <c r="U25" i="29"/>
  <c r="T25" i="29"/>
  <c r="U24" i="29"/>
  <c r="T24" i="29"/>
  <c r="U23" i="29"/>
  <c r="T23" i="29"/>
  <c r="U22" i="29"/>
  <c r="T22" i="29"/>
  <c r="U21" i="29"/>
  <c r="T21" i="29"/>
  <c r="U18" i="29"/>
  <c r="T18" i="29"/>
  <c r="U17" i="29"/>
  <c r="T17" i="29"/>
  <c r="U16" i="29"/>
  <c r="T16" i="29"/>
  <c r="U15" i="29"/>
  <c r="T15" i="29"/>
  <c r="U14" i="29"/>
  <c r="T14" i="29"/>
  <c r="U13" i="29"/>
  <c r="T13" i="29"/>
  <c r="U12" i="29"/>
  <c r="T12" i="29"/>
  <c r="U11" i="29"/>
  <c r="T11" i="29"/>
  <c r="U10" i="29"/>
  <c r="T10" i="29"/>
  <c r="U9" i="29"/>
  <c r="T9" i="29"/>
  <c r="U8" i="29"/>
  <c r="T8" i="29"/>
  <c r="U7" i="29"/>
  <c r="T7" i="29"/>
  <c r="P6" i="29"/>
  <c r="O6" i="29"/>
  <c r="K6" i="29"/>
  <c r="J6" i="29"/>
  <c r="F6" i="29"/>
  <c r="E6" i="29"/>
  <c r="D104" i="30" l="1"/>
  <c r="U6" i="29"/>
  <c r="U146" i="29"/>
  <c r="T6" i="29"/>
  <c r="T146" i="29"/>
  <c r="D90" i="30" l="1"/>
  <c r="M146" i="28"/>
  <c r="L146" i="28"/>
  <c r="H146" i="28"/>
  <c r="R146" i="28" s="1"/>
  <c r="G146" i="28"/>
  <c r="M132" i="28"/>
  <c r="L132" i="28"/>
  <c r="H132" i="28"/>
  <c r="R132" i="28" s="1"/>
  <c r="G132" i="28"/>
  <c r="Q132" i="28" s="1"/>
  <c r="M118" i="28"/>
  <c r="L118" i="28"/>
  <c r="H118" i="28"/>
  <c r="R118" i="28" s="1"/>
  <c r="G118" i="28"/>
  <c r="Q118" i="28" s="1"/>
  <c r="M104" i="28"/>
  <c r="L104" i="28"/>
  <c r="H104" i="28"/>
  <c r="R104" i="28" s="1"/>
  <c r="G104" i="28"/>
  <c r="Q104" i="28" s="1"/>
  <c r="M90" i="28"/>
  <c r="L90" i="28"/>
  <c r="H90" i="28"/>
  <c r="R90" i="28" s="1"/>
  <c r="G90" i="28"/>
  <c r="Q90" i="28" s="1"/>
  <c r="M76" i="28"/>
  <c r="L76" i="28"/>
  <c r="H76" i="28"/>
  <c r="R76" i="28" s="1"/>
  <c r="G76" i="28"/>
  <c r="Q76" i="28" s="1"/>
  <c r="M62" i="28"/>
  <c r="L62" i="28"/>
  <c r="H62" i="28"/>
  <c r="R62" i="28" s="1"/>
  <c r="G62" i="28"/>
  <c r="Q62" i="28" s="1"/>
  <c r="M48" i="28"/>
  <c r="L48" i="28"/>
  <c r="H48" i="28"/>
  <c r="R48" i="28" s="1"/>
  <c r="G48" i="28"/>
  <c r="Q48" i="28" s="1"/>
  <c r="M34" i="28"/>
  <c r="L34" i="28"/>
  <c r="H34" i="28"/>
  <c r="R34" i="28" s="1"/>
  <c r="G34" i="28"/>
  <c r="Q34" i="28" s="1"/>
  <c r="M20" i="28"/>
  <c r="L20" i="28"/>
  <c r="H20" i="28"/>
  <c r="G20" i="28"/>
  <c r="D76" i="30" l="1"/>
  <c r="Q146" i="28"/>
  <c r="R20" i="28"/>
  <c r="Q20" i="28"/>
  <c r="M6" i="28"/>
  <c r="L6" i="28"/>
  <c r="H6" i="28"/>
  <c r="G6" i="28"/>
  <c r="F6" i="28"/>
  <c r="P158" i="28"/>
  <c r="O158" i="28"/>
  <c r="P157" i="28"/>
  <c r="O157" i="28"/>
  <c r="P156" i="28"/>
  <c r="O156" i="28"/>
  <c r="P155" i="28"/>
  <c r="O155" i="28"/>
  <c r="P154" i="28"/>
  <c r="O154" i="28"/>
  <c r="P153" i="28"/>
  <c r="O153" i="28"/>
  <c r="P152" i="28"/>
  <c r="O152" i="28"/>
  <c r="P151" i="28"/>
  <c r="O151" i="28"/>
  <c r="P150" i="28"/>
  <c r="O150" i="28"/>
  <c r="P149" i="28"/>
  <c r="O149" i="28"/>
  <c r="P148" i="28"/>
  <c r="O148" i="28"/>
  <c r="N148" i="28" s="1"/>
  <c r="P147" i="28"/>
  <c r="O147" i="28"/>
  <c r="F146" i="28"/>
  <c r="E146" i="28"/>
  <c r="P144" i="28"/>
  <c r="O144" i="28"/>
  <c r="P143" i="28"/>
  <c r="O143" i="28"/>
  <c r="N143" i="28" s="1"/>
  <c r="P142" i="28"/>
  <c r="O142" i="28"/>
  <c r="N142" i="28" s="1"/>
  <c r="P141" i="28"/>
  <c r="O141" i="28"/>
  <c r="N141" i="28" s="1"/>
  <c r="P140" i="28"/>
  <c r="O140" i="28"/>
  <c r="P139" i="28"/>
  <c r="O139" i="28"/>
  <c r="P138" i="28"/>
  <c r="O138" i="28"/>
  <c r="N138" i="28" s="1"/>
  <c r="P137" i="28"/>
  <c r="O137" i="28"/>
  <c r="P136" i="28"/>
  <c r="O136" i="28"/>
  <c r="P135" i="28"/>
  <c r="O135" i="28"/>
  <c r="P134" i="28"/>
  <c r="O134" i="28"/>
  <c r="P133" i="28"/>
  <c r="O133" i="28"/>
  <c r="K132" i="28"/>
  <c r="J132" i="28"/>
  <c r="F132" i="28"/>
  <c r="E132" i="28"/>
  <c r="P130" i="28"/>
  <c r="O130" i="28"/>
  <c r="P129" i="28"/>
  <c r="O129" i="28"/>
  <c r="N129" i="28" s="1"/>
  <c r="P128" i="28"/>
  <c r="O128" i="28"/>
  <c r="P127" i="28"/>
  <c r="O127" i="28"/>
  <c r="P126" i="28"/>
  <c r="O126" i="28"/>
  <c r="N126" i="28" s="1"/>
  <c r="P125" i="28"/>
  <c r="O125" i="28"/>
  <c r="N125" i="28" s="1"/>
  <c r="P124" i="28"/>
  <c r="O124" i="28"/>
  <c r="P123" i="28"/>
  <c r="O123" i="28"/>
  <c r="P122" i="28"/>
  <c r="O122" i="28"/>
  <c r="N122" i="28" s="1"/>
  <c r="P121" i="28"/>
  <c r="O121" i="28"/>
  <c r="P120" i="28"/>
  <c r="O120" i="28"/>
  <c r="P119" i="28"/>
  <c r="O119" i="28"/>
  <c r="K118" i="28"/>
  <c r="J118" i="28"/>
  <c r="F118" i="28"/>
  <c r="E118" i="28"/>
  <c r="P116" i="28"/>
  <c r="O116" i="28"/>
  <c r="P115" i="28"/>
  <c r="O115" i="28"/>
  <c r="N115" i="28" s="1"/>
  <c r="P114" i="28"/>
  <c r="O114" i="28"/>
  <c r="P113" i="28"/>
  <c r="O113" i="28"/>
  <c r="P112" i="28"/>
  <c r="O112" i="28"/>
  <c r="P111" i="28"/>
  <c r="O111" i="28"/>
  <c r="P110" i="28"/>
  <c r="O110" i="28"/>
  <c r="P109" i="28"/>
  <c r="O109" i="28"/>
  <c r="P108" i="28"/>
  <c r="N108" i="28" s="1"/>
  <c r="O108" i="28"/>
  <c r="P107" i="28"/>
  <c r="O107" i="28"/>
  <c r="P106" i="28"/>
  <c r="O106" i="28"/>
  <c r="P105" i="28"/>
  <c r="O105" i="28"/>
  <c r="K104" i="28"/>
  <c r="J104" i="28"/>
  <c r="F104" i="28"/>
  <c r="E104" i="28"/>
  <c r="P102" i="28"/>
  <c r="O102" i="28"/>
  <c r="P101" i="28"/>
  <c r="O101" i="28"/>
  <c r="P100" i="28"/>
  <c r="O100" i="28"/>
  <c r="P99" i="28"/>
  <c r="O99" i="28"/>
  <c r="N99" i="28" s="1"/>
  <c r="P98" i="28"/>
  <c r="O98" i="28"/>
  <c r="P97" i="28"/>
  <c r="O97" i="28"/>
  <c r="N97" i="28" s="1"/>
  <c r="P96" i="28"/>
  <c r="O96" i="28"/>
  <c r="P95" i="28"/>
  <c r="O95" i="28"/>
  <c r="N95" i="28" s="1"/>
  <c r="P94" i="28"/>
  <c r="O94" i="28"/>
  <c r="P93" i="28"/>
  <c r="O93" i="28"/>
  <c r="N93" i="28" s="1"/>
  <c r="P92" i="28"/>
  <c r="O92" i="28"/>
  <c r="P91" i="28"/>
  <c r="O91" i="28"/>
  <c r="K90" i="28"/>
  <c r="J90" i="28"/>
  <c r="F90" i="28"/>
  <c r="E90" i="28"/>
  <c r="P88" i="28"/>
  <c r="O88" i="28"/>
  <c r="P87" i="28"/>
  <c r="O87" i="28"/>
  <c r="P86" i="28"/>
  <c r="O86" i="28"/>
  <c r="N86" i="28" s="1"/>
  <c r="P85" i="28"/>
  <c r="O85" i="28"/>
  <c r="N85" i="28" s="1"/>
  <c r="P84" i="28"/>
  <c r="O84" i="28"/>
  <c r="P83" i="28"/>
  <c r="O83" i="28"/>
  <c r="P82" i="28"/>
  <c r="O82" i="28"/>
  <c r="N82" i="28" s="1"/>
  <c r="P81" i="28"/>
  <c r="O81" i="28"/>
  <c r="P80" i="28"/>
  <c r="O80" i="28"/>
  <c r="P79" i="28"/>
  <c r="O79" i="28"/>
  <c r="P78" i="28"/>
  <c r="O78" i="28"/>
  <c r="N78" i="28" s="1"/>
  <c r="P77" i="28"/>
  <c r="O77" i="28"/>
  <c r="N77" i="28" s="1"/>
  <c r="K76" i="28"/>
  <c r="J76" i="28"/>
  <c r="F76" i="28"/>
  <c r="E76" i="28"/>
  <c r="P74" i="28"/>
  <c r="O74" i="28"/>
  <c r="P73" i="28"/>
  <c r="O73" i="28"/>
  <c r="P72" i="28"/>
  <c r="O72" i="28"/>
  <c r="P71" i="28"/>
  <c r="O71" i="28"/>
  <c r="P70" i="28"/>
  <c r="O70" i="28"/>
  <c r="N70" i="28" s="1"/>
  <c r="P69" i="28"/>
  <c r="O69" i="28"/>
  <c r="P68" i="28"/>
  <c r="O68" i="28"/>
  <c r="P67" i="28"/>
  <c r="O67" i="28"/>
  <c r="N67" i="28" s="1"/>
  <c r="P66" i="28"/>
  <c r="O66" i="28"/>
  <c r="P65" i="28"/>
  <c r="O65" i="28"/>
  <c r="P64" i="28"/>
  <c r="O64" i="28"/>
  <c r="P63" i="28"/>
  <c r="O63" i="28"/>
  <c r="K62" i="28"/>
  <c r="J62" i="28"/>
  <c r="F62" i="28"/>
  <c r="E62" i="28"/>
  <c r="P60" i="28"/>
  <c r="O60" i="28"/>
  <c r="N60" i="28" s="1"/>
  <c r="P59" i="28"/>
  <c r="O59" i="28"/>
  <c r="P58" i="28"/>
  <c r="O58" i="28"/>
  <c r="P57" i="28"/>
  <c r="O57" i="28"/>
  <c r="N57" i="28" s="1"/>
  <c r="P56" i="28"/>
  <c r="O56" i="28"/>
  <c r="P55" i="28"/>
  <c r="O55" i="28"/>
  <c r="P54" i="28"/>
  <c r="O54" i="28"/>
  <c r="P53" i="28"/>
  <c r="O53" i="28"/>
  <c r="N53" i="28" s="1"/>
  <c r="P52" i="28"/>
  <c r="O52" i="28"/>
  <c r="N52" i="28" s="1"/>
  <c r="P51" i="28"/>
  <c r="O51" i="28"/>
  <c r="N51" i="28" s="1"/>
  <c r="P50" i="28"/>
  <c r="O50" i="28"/>
  <c r="N50" i="28" s="1"/>
  <c r="P49" i="28"/>
  <c r="O49" i="28"/>
  <c r="K48" i="28"/>
  <c r="J48" i="28"/>
  <c r="F48" i="28"/>
  <c r="E48" i="28"/>
  <c r="P46" i="28"/>
  <c r="O46" i="28"/>
  <c r="P45" i="28"/>
  <c r="O45" i="28"/>
  <c r="N45" i="28" s="1"/>
  <c r="P44" i="28"/>
  <c r="O44" i="28"/>
  <c r="P43" i="28"/>
  <c r="O43" i="28"/>
  <c r="N43" i="28" s="1"/>
  <c r="P42" i="28"/>
  <c r="O42" i="28"/>
  <c r="P41" i="28"/>
  <c r="O41" i="28"/>
  <c r="N41" i="28" s="1"/>
  <c r="P40" i="28"/>
  <c r="O40" i="28"/>
  <c r="P39" i="28"/>
  <c r="O39" i="28"/>
  <c r="N39" i="28" s="1"/>
  <c r="P38" i="28"/>
  <c r="O38" i="28"/>
  <c r="N38" i="28" s="1"/>
  <c r="P37" i="28"/>
  <c r="O37" i="28"/>
  <c r="P36" i="28"/>
  <c r="O36" i="28"/>
  <c r="P35" i="28"/>
  <c r="O35" i="28"/>
  <c r="K34" i="28"/>
  <c r="J34" i="28"/>
  <c r="F34" i="28"/>
  <c r="E34" i="28"/>
  <c r="P32" i="28"/>
  <c r="O32" i="28"/>
  <c r="P31" i="28"/>
  <c r="O31" i="28"/>
  <c r="P30" i="28"/>
  <c r="O30" i="28"/>
  <c r="P29" i="28"/>
  <c r="O29" i="28"/>
  <c r="P28" i="28"/>
  <c r="O28" i="28"/>
  <c r="P27" i="28"/>
  <c r="O27" i="28"/>
  <c r="P26" i="28"/>
  <c r="O26" i="28"/>
  <c r="N26" i="28" s="1"/>
  <c r="P25" i="28"/>
  <c r="O25" i="28"/>
  <c r="P24" i="28"/>
  <c r="O24" i="28"/>
  <c r="P23" i="28"/>
  <c r="O23" i="28"/>
  <c r="P22" i="28"/>
  <c r="O22" i="28"/>
  <c r="P21" i="28"/>
  <c r="O21" i="28"/>
  <c r="N21" i="28" s="1"/>
  <c r="K20" i="28"/>
  <c r="J20" i="28"/>
  <c r="F20" i="28"/>
  <c r="E20" i="28"/>
  <c r="P18" i="28"/>
  <c r="O18" i="28"/>
  <c r="P17" i="28"/>
  <c r="O17" i="28"/>
  <c r="P16" i="28"/>
  <c r="O16" i="28"/>
  <c r="P15" i="28"/>
  <c r="O15" i="28"/>
  <c r="P14" i="28"/>
  <c r="O14" i="28"/>
  <c r="P13" i="28"/>
  <c r="O13" i="28"/>
  <c r="P12" i="28"/>
  <c r="O12" i="28"/>
  <c r="P11" i="28"/>
  <c r="O11" i="28"/>
  <c r="P10" i="28"/>
  <c r="O10" i="28"/>
  <c r="N10" i="28" s="1"/>
  <c r="P9" i="28"/>
  <c r="O9" i="28"/>
  <c r="P8" i="28"/>
  <c r="O8" i="28"/>
  <c r="P7" i="28"/>
  <c r="O7" i="28"/>
  <c r="K6" i="28"/>
  <c r="J6" i="28"/>
  <c r="D62" i="30" l="1"/>
  <c r="N56" i="28"/>
  <c r="N101" i="28"/>
  <c r="N84" i="28"/>
  <c r="N91" i="28"/>
  <c r="N120" i="28"/>
  <c r="N136" i="28"/>
  <c r="N134" i="28"/>
  <c r="N107" i="28"/>
  <c r="N37" i="28"/>
  <c r="R6" i="28"/>
  <c r="Q6" i="28"/>
  <c r="N158" i="28"/>
  <c r="N153" i="28"/>
  <c r="N152" i="28"/>
  <c r="N151" i="28"/>
  <c r="N150" i="28"/>
  <c r="P146" i="28"/>
  <c r="N156" i="28"/>
  <c r="N155" i="28"/>
  <c r="O146" i="28"/>
  <c r="N140" i="28"/>
  <c r="N139" i="28"/>
  <c r="N133" i="28"/>
  <c r="N137" i="28"/>
  <c r="N135" i="28"/>
  <c r="N119" i="28"/>
  <c r="N128" i="28"/>
  <c r="N121" i="28"/>
  <c r="O118" i="28"/>
  <c r="N114" i="28"/>
  <c r="N113" i="28"/>
  <c r="P104" i="28"/>
  <c r="N105" i="28"/>
  <c r="N116" i="28"/>
  <c r="N106" i="28"/>
  <c r="O104" i="28"/>
  <c r="N96" i="28"/>
  <c r="N92" i="28"/>
  <c r="N102" i="28"/>
  <c r="N100" i="28"/>
  <c r="N94" i="28"/>
  <c r="O90" i="28"/>
  <c r="N87" i="28"/>
  <c r="P76" i="28"/>
  <c r="N88" i="28"/>
  <c r="N81" i="28"/>
  <c r="N80" i="28"/>
  <c r="O76" i="28"/>
  <c r="N72" i="28"/>
  <c r="N68" i="28"/>
  <c r="N65" i="28"/>
  <c r="P62" i="28"/>
  <c r="N74" i="28"/>
  <c r="N69" i="28"/>
  <c r="O62" i="28"/>
  <c r="N49" i="28"/>
  <c r="O48" i="28"/>
  <c r="N44" i="28"/>
  <c r="N42" i="28"/>
  <c r="N40" i="28"/>
  <c r="N36" i="28"/>
  <c r="P34" i="28"/>
  <c r="N35" i="28"/>
  <c r="O34" i="28"/>
  <c r="N30" i="28"/>
  <c r="N28" i="28"/>
  <c r="P20" i="28"/>
  <c r="N29" i="28"/>
  <c r="N17" i="28"/>
  <c r="N14" i="28"/>
  <c r="N11" i="28"/>
  <c r="N9" i="28"/>
  <c r="N8" i="28"/>
  <c r="N7" i="28"/>
  <c r="N157" i="28"/>
  <c r="N154" i="28"/>
  <c r="N149" i="28"/>
  <c r="N147" i="28"/>
  <c r="N144" i="28"/>
  <c r="P132" i="28"/>
  <c r="O132" i="28"/>
  <c r="N130" i="28"/>
  <c r="N127" i="28"/>
  <c r="N124" i="28"/>
  <c r="N123" i="28"/>
  <c r="P118" i="28"/>
  <c r="N112" i="28"/>
  <c r="N111" i="28"/>
  <c r="N110" i="28"/>
  <c r="N109" i="28"/>
  <c r="N98" i="28"/>
  <c r="N83" i="28"/>
  <c r="N79" i="28"/>
  <c r="N73" i="28"/>
  <c r="N71" i="28"/>
  <c r="N66" i="28"/>
  <c r="N64" i="28"/>
  <c r="N63" i="28"/>
  <c r="N59" i="28"/>
  <c r="N58" i="28"/>
  <c r="N55" i="28"/>
  <c r="N54" i="28"/>
  <c r="N46" i="28"/>
  <c r="N32" i="28"/>
  <c r="N31" i="28"/>
  <c r="N27" i="28"/>
  <c r="N25" i="28"/>
  <c r="N24" i="28"/>
  <c r="N23" i="28"/>
  <c r="N22" i="28"/>
  <c r="O20" i="28"/>
  <c r="N18" i="28"/>
  <c r="N16" i="28"/>
  <c r="N12" i="28"/>
  <c r="N15" i="28"/>
  <c r="N13" i="28"/>
  <c r="O6" i="28"/>
  <c r="P6" i="28"/>
  <c r="P48" i="28"/>
  <c r="P90" i="28"/>
  <c r="N90" i="28" s="1"/>
  <c r="R158" i="27"/>
  <c r="Q158" i="27"/>
  <c r="R157" i="27"/>
  <c r="Q157" i="27"/>
  <c r="R156" i="27"/>
  <c r="Q156" i="27"/>
  <c r="R155" i="27"/>
  <c r="Q155" i="27"/>
  <c r="R154" i="27"/>
  <c r="Q154" i="27"/>
  <c r="R153" i="27"/>
  <c r="Q153" i="27"/>
  <c r="R152" i="27"/>
  <c r="Q152" i="27"/>
  <c r="R151" i="27"/>
  <c r="Q151" i="27"/>
  <c r="R150" i="27"/>
  <c r="Q150" i="27"/>
  <c r="R149" i="27"/>
  <c r="Q149" i="27"/>
  <c r="R148" i="27"/>
  <c r="Q148" i="27"/>
  <c r="R147" i="27"/>
  <c r="R146" i="27" s="1"/>
  <c r="Q147" i="27"/>
  <c r="R144" i="27"/>
  <c r="Q144" i="27"/>
  <c r="R143" i="27"/>
  <c r="Q143" i="27"/>
  <c r="R142" i="27"/>
  <c r="Q142" i="27"/>
  <c r="R141" i="27"/>
  <c r="Q141" i="27"/>
  <c r="R140" i="27"/>
  <c r="Q140" i="27"/>
  <c r="R139" i="27"/>
  <c r="Q139" i="27"/>
  <c r="R138" i="27"/>
  <c r="Q138" i="27"/>
  <c r="R137" i="27"/>
  <c r="Q137" i="27"/>
  <c r="R136" i="27"/>
  <c r="Q136" i="27"/>
  <c r="R135" i="27"/>
  <c r="Q135" i="27"/>
  <c r="R134" i="27"/>
  <c r="Q134" i="27"/>
  <c r="R133" i="27"/>
  <c r="Q133" i="27"/>
  <c r="Q132" i="27" s="1"/>
  <c r="R132" i="27"/>
  <c r="R130" i="27"/>
  <c r="Q130" i="27"/>
  <c r="R129" i="27"/>
  <c r="Q129" i="27"/>
  <c r="R128" i="27"/>
  <c r="Q128" i="27"/>
  <c r="R127" i="27"/>
  <c r="Q127" i="27"/>
  <c r="R126" i="27"/>
  <c r="Q126" i="27"/>
  <c r="R125" i="27"/>
  <c r="Q125" i="27"/>
  <c r="R124" i="27"/>
  <c r="Q124" i="27"/>
  <c r="R123" i="27"/>
  <c r="Q123" i="27"/>
  <c r="R122" i="27"/>
  <c r="Q122" i="27"/>
  <c r="R121" i="27"/>
  <c r="Q121" i="27"/>
  <c r="R120" i="27"/>
  <c r="Q120" i="27"/>
  <c r="R119" i="27"/>
  <c r="R118" i="27" s="1"/>
  <c r="Q119" i="27"/>
  <c r="Q118" i="27" s="1"/>
  <c r="R116" i="27"/>
  <c r="Q116" i="27"/>
  <c r="R115" i="27"/>
  <c r="Q115" i="27"/>
  <c r="R114" i="27"/>
  <c r="Q114" i="27"/>
  <c r="R113" i="27"/>
  <c r="Q113" i="27"/>
  <c r="R112" i="27"/>
  <c r="Q112" i="27"/>
  <c r="R111" i="27"/>
  <c r="Q111" i="27"/>
  <c r="R110" i="27"/>
  <c r="Q110" i="27"/>
  <c r="R109" i="27"/>
  <c r="Q109" i="27"/>
  <c r="R108" i="27"/>
  <c r="Q108" i="27"/>
  <c r="R107" i="27"/>
  <c r="Q107" i="27"/>
  <c r="R106" i="27"/>
  <c r="Q106" i="27"/>
  <c r="R105" i="27"/>
  <c r="R104" i="27" s="1"/>
  <c r="Q105" i="27"/>
  <c r="R102" i="27"/>
  <c r="Q102" i="27"/>
  <c r="R101" i="27"/>
  <c r="Q101" i="27"/>
  <c r="R100" i="27"/>
  <c r="Q100" i="27"/>
  <c r="R99" i="27"/>
  <c r="Q99" i="27"/>
  <c r="R98" i="27"/>
  <c r="Q98" i="27"/>
  <c r="R97" i="27"/>
  <c r="Q97" i="27"/>
  <c r="R96" i="27"/>
  <c r="Q96" i="27"/>
  <c r="R95" i="27"/>
  <c r="Q95" i="27"/>
  <c r="R94" i="27"/>
  <c r="Q94" i="27"/>
  <c r="R93" i="27"/>
  <c r="Q93" i="27"/>
  <c r="R92" i="27"/>
  <c r="Q92" i="27"/>
  <c r="Q90" i="27" s="1"/>
  <c r="R91" i="27"/>
  <c r="Q91" i="27"/>
  <c r="R88" i="27"/>
  <c r="Q88" i="27"/>
  <c r="R87" i="27"/>
  <c r="Q87" i="27"/>
  <c r="R86" i="27"/>
  <c r="Q86" i="27"/>
  <c r="R85" i="27"/>
  <c r="Q85" i="27"/>
  <c r="R84" i="27"/>
  <c r="Q84" i="27"/>
  <c r="R83" i="27"/>
  <c r="Q83" i="27"/>
  <c r="R82" i="27"/>
  <c r="Q82" i="27"/>
  <c r="R81" i="27"/>
  <c r="Q81" i="27"/>
  <c r="R80" i="27"/>
  <c r="Q80" i="27"/>
  <c r="R79" i="27"/>
  <c r="Q79" i="27"/>
  <c r="R78" i="27"/>
  <c r="Q78" i="27"/>
  <c r="R77" i="27"/>
  <c r="Q77" i="27"/>
  <c r="Q76" i="27" s="1"/>
  <c r="R74" i="27"/>
  <c r="Q74" i="27"/>
  <c r="R73" i="27"/>
  <c r="Q73" i="27"/>
  <c r="R72" i="27"/>
  <c r="Q72" i="27"/>
  <c r="R71" i="27"/>
  <c r="Q71" i="27"/>
  <c r="R70" i="27"/>
  <c r="Q70" i="27"/>
  <c r="R69" i="27"/>
  <c r="Q69" i="27"/>
  <c r="R68" i="27"/>
  <c r="Q68" i="27"/>
  <c r="R67" i="27"/>
  <c r="Q67" i="27"/>
  <c r="R66" i="27"/>
  <c r="Q66" i="27"/>
  <c r="R65" i="27"/>
  <c r="Q65" i="27"/>
  <c r="Q62" i="27" s="1"/>
  <c r="R64" i="27"/>
  <c r="Q64" i="27"/>
  <c r="R63" i="27"/>
  <c r="Q63" i="27"/>
  <c r="R60" i="27"/>
  <c r="Q60" i="27"/>
  <c r="R59" i="27"/>
  <c r="Q59" i="27"/>
  <c r="R58" i="27"/>
  <c r="Q58" i="27"/>
  <c r="R57" i="27"/>
  <c r="Q57" i="27"/>
  <c r="R56" i="27"/>
  <c r="Q56" i="27"/>
  <c r="R55" i="27"/>
  <c r="Q55" i="27"/>
  <c r="R54" i="27"/>
  <c r="Q54" i="27"/>
  <c r="R53" i="27"/>
  <c r="Q53" i="27"/>
  <c r="R52" i="27"/>
  <c r="Q52" i="27"/>
  <c r="R51" i="27"/>
  <c r="Q51" i="27"/>
  <c r="R50" i="27"/>
  <c r="Q50" i="27"/>
  <c r="R49" i="27"/>
  <c r="R48" i="27" s="1"/>
  <c r="Q49" i="27"/>
  <c r="R46" i="27"/>
  <c r="Q46" i="27"/>
  <c r="R45" i="27"/>
  <c r="Q45" i="27"/>
  <c r="R44" i="27"/>
  <c r="Q44" i="27"/>
  <c r="R43" i="27"/>
  <c r="Q43" i="27"/>
  <c r="R42" i="27"/>
  <c r="Q42" i="27"/>
  <c r="R41" i="27"/>
  <c r="Q41" i="27"/>
  <c r="R40" i="27"/>
  <c r="Q40" i="27"/>
  <c r="R39" i="27"/>
  <c r="Q39" i="27"/>
  <c r="R38" i="27"/>
  <c r="Q38" i="27"/>
  <c r="Q34" i="27" s="1"/>
  <c r="R37" i="27"/>
  <c r="Q37" i="27"/>
  <c r="R36" i="27"/>
  <c r="Q36" i="27"/>
  <c r="R35" i="27"/>
  <c r="Q35" i="27"/>
  <c r="R32" i="27"/>
  <c r="Q32" i="27"/>
  <c r="R31" i="27"/>
  <c r="Q31" i="27"/>
  <c r="R30" i="27"/>
  <c r="Q30" i="27"/>
  <c r="R29" i="27"/>
  <c r="Q29" i="27"/>
  <c r="R28" i="27"/>
  <c r="Q28" i="27"/>
  <c r="R27" i="27"/>
  <c r="Q27" i="27"/>
  <c r="R26" i="27"/>
  <c r="Q26" i="27"/>
  <c r="R25" i="27"/>
  <c r="Q25" i="27"/>
  <c r="Q20" i="27" s="1"/>
  <c r="R24" i="27"/>
  <c r="R20" i="27" s="1"/>
  <c r="Q24" i="27"/>
  <c r="R23" i="27"/>
  <c r="Q23" i="27"/>
  <c r="R22" i="27"/>
  <c r="Q22" i="27"/>
  <c r="R21" i="27"/>
  <c r="Q21" i="27"/>
  <c r="R18" i="27"/>
  <c r="Q18" i="27"/>
  <c r="R17" i="27"/>
  <c r="Q17" i="27"/>
  <c r="R16" i="27"/>
  <c r="Q16" i="27"/>
  <c r="R15" i="27"/>
  <c r="Q15" i="27"/>
  <c r="R14" i="27"/>
  <c r="Q14" i="27"/>
  <c r="R13" i="27"/>
  <c r="Q13" i="27"/>
  <c r="R12" i="27"/>
  <c r="Q12" i="27"/>
  <c r="R11" i="27"/>
  <c r="Q11" i="27"/>
  <c r="R10" i="27"/>
  <c r="Q10" i="27"/>
  <c r="R9" i="27"/>
  <c r="Q9" i="27"/>
  <c r="R8" i="27"/>
  <c r="Q8" i="27"/>
  <c r="R7" i="27"/>
  <c r="R6" i="27" s="1"/>
  <c r="Q7" i="27"/>
  <c r="Q6" i="27" s="1"/>
  <c r="L62" i="27"/>
  <c r="M146" i="27"/>
  <c r="L146" i="27"/>
  <c r="M132" i="27"/>
  <c r="L132" i="27"/>
  <c r="M118" i="27"/>
  <c r="L118" i="27"/>
  <c r="M104" i="27"/>
  <c r="L104" i="27"/>
  <c r="M90" i="27"/>
  <c r="L90" i="27"/>
  <c r="M76" i="27"/>
  <c r="L76" i="27"/>
  <c r="M62" i="27"/>
  <c r="M48" i="27"/>
  <c r="L48" i="27"/>
  <c r="M34" i="27"/>
  <c r="L34" i="27"/>
  <c r="M20" i="27"/>
  <c r="L20" i="27"/>
  <c r="M6" i="27"/>
  <c r="L6" i="27"/>
  <c r="D158" i="27"/>
  <c r="D157" i="27"/>
  <c r="D156" i="27"/>
  <c r="D155" i="27"/>
  <c r="D154" i="27"/>
  <c r="D153" i="27"/>
  <c r="D152" i="27"/>
  <c r="D151" i="27"/>
  <c r="D150" i="27"/>
  <c r="D149" i="27"/>
  <c r="D148" i="27"/>
  <c r="D147" i="27"/>
  <c r="H146" i="27"/>
  <c r="G146" i="27"/>
  <c r="H132" i="27"/>
  <c r="G132" i="27"/>
  <c r="H118" i="27"/>
  <c r="G118" i="27"/>
  <c r="H104" i="27"/>
  <c r="G104" i="27"/>
  <c r="H90" i="27"/>
  <c r="G90" i="27"/>
  <c r="H76" i="27"/>
  <c r="G76" i="27"/>
  <c r="H62" i="27"/>
  <c r="G62" i="27"/>
  <c r="H48" i="27"/>
  <c r="G48" i="27"/>
  <c r="H34" i="27"/>
  <c r="G34" i="27"/>
  <c r="H20" i="27"/>
  <c r="G20" i="27"/>
  <c r="H6" i="27"/>
  <c r="G6" i="27"/>
  <c r="D48" i="30" l="1"/>
  <c r="Q146" i="27"/>
  <c r="R34" i="27"/>
  <c r="Q48" i="27"/>
  <c r="R76" i="27"/>
  <c r="R62" i="27"/>
  <c r="R90" i="27"/>
  <c r="Q104" i="27"/>
  <c r="N118" i="28"/>
  <c r="N104" i="28"/>
  <c r="N76" i="28"/>
  <c r="N62" i="28"/>
  <c r="N48" i="28"/>
  <c r="N34" i="28"/>
  <c r="N20" i="28"/>
  <c r="N132" i="28"/>
  <c r="N6" i="28"/>
  <c r="N142" i="27"/>
  <c r="N140" i="27"/>
  <c r="N139" i="27"/>
  <c r="N113" i="27"/>
  <c r="N111" i="27"/>
  <c r="N110" i="27"/>
  <c r="N94" i="27"/>
  <c r="N93" i="27"/>
  <c r="N92" i="27"/>
  <c r="N91" i="27"/>
  <c r="N80" i="27"/>
  <c r="N77" i="27"/>
  <c r="N63" i="27"/>
  <c r="N59" i="27"/>
  <c r="N58" i="27"/>
  <c r="N57" i="27"/>
  <c r="N44" i="27"/>
  <c r="N41" i="27"/>
  <c r="N26" i="27"/>
  <c r="N22" i="27"/>
  <c r="N8" i="27"/>
  <c r="I158" i="27"/>
  <c r="I157" i="27"/>
  <c r="I156" i="27"/>
  <c r="I155" i="27"/>
  <c r="I154" i="27"/>
  <c r="I153" i="27"/>
  <c r="I152" i="27"/>
  <c r="I151" i="27"/>
  <c r="I150" i="27"/>
  <c r="I149" i="27"/>
  <c r="I148" i="27"/>
  <c r="I147" i="27"/>
  <c r="I144" i="27"/>
  <c r="I143" i="27"/>
  <c r="I142" i="27"/>
  <c r="I141" i="27"/>
  <c r="I140" i="27"/>
  <c r="I139" i="27"/>
  <c r="I138" i="27"/>
  <c r="I137" i="27"/>
  <c r="I136" i="27"/>
  <c r="I135" i="27"/>
  <c r="I134" i="27"/>
  <c r="I133" i="27"/>
  <c r="I130" i="27"/>
  <c r="I129" i="27"/>
  <c r="I128" i="27"/>
  <c r="I127" i="27"/>
  <c r="I126" i="27"/>
  <c r="I125" i="27"/>
  <c r="I124" i="27"/>
  <c r="I123" i="27"/>
  <c r="I122" i="27"/>
  <c r="I121" i="27"/>
  <c r="I120" i="27"/>
  <c r="I119" i="27"/>
  <c r="I116" i="27"/>
  <c r="I115" i="27"/>
  <c r="I114" i="27"/>
  <c r="I113" i="27"/>
  <c r="I112" i="27"/>
  <c r="I111" i="27"/>
  <c r="I110" i="27"/>
  <c r="I109" i="27"/>
  <c r="I108" i="27"/>
  <c r="I107" i="27"/>
  <c r="I106" i="27"/>
  <c r="I105" i="27"/>
  <c r="I102" i="27"/>
  <c r="I101" i="27"/>
  <c r="I100" i="27"/>
  <c r="I99" i="27"/>
  <c r="I98" i="27"/>
  <c r="I97" i="27"/>
  <c r="I96" i="27"/>
  <c r="I95" i="27"/>
  <c r="I94" i="27"/>
  <c r="I93" i="27"/>
  <c r="I92" i="27"/>
  <c r="I91" i="27"/>
  <c r="I88" i="27"/>
  <c r="I87" i="27"/>
  <c r="I86" i="27"/>
  <c r="I85" i="27"/>
  <c r="I84" i="27"/>
  <c r="I83" i="27"/>
  <c r="I82" i="27"/>
  <c r="I81" i="27"/>
  <c r="I80" i="27"/>
  <c r="I79" i="27"/>
  <c r="I78" i="27"/>
  <c r="I77" i="27"/>
  <c r="I74" i="27"/>
  <c r="I73" i="27"/>
  <c r="I72" i="27"/>
  <c r="I71" i="27"/>
  <c r="I70" i="27"/>
  <c r="I69" i="27"/>
  <c r="I68" i="27"/>
  <c r="I67" i="27"/>
  <c r="I66" i="27"/>
  <c r="I65" i="27"/>
  <c r="I64" i="27"/>
  <c r="I63" i="27"/>
  <c r="I60" i="27"/>
  <c r="I59" i="27"/>
  <c r="I58" i="27"/>
  <c r="I57" i="27"/>
  <c r="I56" i="27"/>
  <c r="I55" i="27"/>
  <c r="I54" i="27"/>
  <c r="I53" i="27"/>
  <c r="I52" i="27"/>
  <c r="I51" i="27"/>
  <c r="I50" i="27"/>
  <c r="I49" i="27"/>
  <c r="I46" i="27"/>
  <c r="I45" i="27"/>
  <c r="I44" i="27"/>
  <c r="I43" i="27"/>
  <c r="I42" i="27"/>
  <c r="I41" i="27"/>
  <c r="I40" i="27"/>
  <c r="I39" i="27"/>
  <c r="I38" i="27"/>
  <c r="I37" i="27"/>
  <c r="I36" i="27"/>
  <c r="I35" i="27"/>
  <c r="I32" i="27"/>
  <c r="I31" i="27"/>
  <c r="I30" i="27"/>
  <c r="I29" i="27"/>
  <c r="I28" i="27"/>
  <c r="I27" i="27"/>
  <c r="I26" i="27"/>
  <c r="I25" i="27"/>
  <c r="I24" i="27"/>
  <c r="I23" i="27"/>
  <c r="I22" i="27"/>
  <c r="I21" i="27"/>
  <c r="I18" i="27"/>
  <c r="I17" i="27"/>
  <c r="I16" i="27"/>
  <c r="I15" i="27"/>
  <c r="I14" i="27"/>
  <c r="I13" i="27"/>
  <c r="I12" i="27"/>
  <c r="I11" i="27"/>
  <c r="I10" i="27"/>
  <c r="I9" i="27"/>
  <c r="I8" i="27"/>
  <c r="I7" i="27"/>
  <c r="D144" i="27"/>
  <c r="D143" i="27"/>
  <c r="D142" i="27"/>
  <c r="D141" i="27"/>
  <c r="D140" i="27"/>
  <c r="D139" i="27"/>
  <c r="D138" i="27"/>
  <c r="D137" i="27"/>
  <c r="D136" i="27"/>
  <c r="D135" i="27"/>
  <c r="D134" i="27"/>
  <c r="D133" i="27"/>
  <c r="D130" i="27"/>
  <c r="D129" i="27"/>
  <c r="D128" i="27"/>
  <c r="D127" i="27"/>
  <c r="D126" i="27"/>
  <c r="D125" i="27"/>
  <c r="D124" i="27"/>
  <c r="D123" i="27"/>
  <c r="D122" i="27"/>
  <c r="D121" i="27"/>
  <c r="D120" i="27"/>
  <c r="D119" i="27"/>
  <c r="D116" i="27"/>
  <c r="D115" i="27"/>
  <c r="D114" i="27"/>
  <c r="D113" i="27"/>
  <c r="D112" i="27"/>
  <c r="D111" i="27"/>
  <c r="D110" i="27"/>
  <c r="D109" i="27"/>
  <c r="D108" i="27"/>
  <c r="D107" i="27"/>
  <c r="D106" i="27"/>
  <c r="D105" i="27"/>
  <c r="D102" i="27"/>
  <c r="D101" i="27"/>
  <c r="D100" i="27"/>
  <c r="D99" i="27"/>
  <c r="D98" i="27"/>
  <c r="D97" i="27"/>
  <c r="D96" i="27"/>
  <c r="D95" i="27"/>
  <c r="D94" i="27"/>
  <c r="D93" i="27"/>
  <c r="D92" i="27"/>
  <c r="D91" i="27"/>
  <c r="D88" i="27"/>
  <c r="D87" i="27"/>
  <c r="D86" i="27"/>
  <c r="D85" i="27"/>
  <c r="D84" i="27"/>
  <c r="D83" i="27"/>
  <c r="D82" i="27"/>
  <c r="D81" i="27"/>
  <c r="D80" i="27"/>
  <c r="D79" i="27"/>
  <c r="D78" i="27"/>
  <c r="D77" i="27"/>
  <c r="D74" i="27"/>
  <c r="D73" i="27"/>
  <c r="D72" i="27"/>
  <c r="D71" i="27"/>
  <c r="D70" i="27"/>
  <c r="D69" i="27"/>
  <c r="D68" i="27"/>
  <c r="D67" i="27"/>
  <c r="D66" i="27"/>
  <c r="D65" i="27"/>
  <c r="D64" i="27"/>
  <c r="D63" i="27"/>
  <c r="D60" i="27"/>
  <c r="D59" i="27"/>
  <c r="D58" i="27"/>
  <c r="D57" i="27"/>
  <c r="D56" i="27"/>
  <c r="D55" i="27"/>
  <c r="D54" i="27"/>
  <c r="D53" i="27"/>
  <c r="D52" i="27"/>
  <c r="D51" i="27"/>
  <c r="D50" i="27"/>
  <c r="D49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18" i="27"/>
  <c r="D17" i="27"/>
  <c r="D16" i="27"/>
  <c r="D15" i="27"/>
  <c r="D14" i="27"/>
  <c r="D13" i="27"/>
  <c r="D12" i="27"/>
  <c r="D11" i="27"/>
  <c r="D10" i="27"/>
  <c r="D9" i="27"/>
  <c r="D8" i="27"/>
  <c r="P158" i="27"/>
  <c r="O158" i="27"/>
  <c r="P157" i="27"/>
  <c r="O157" i="27"/>
  <c r="P156" i="27"/>
  <c r="O156" i="27"/>
  <c r="P155" i="27"/>
  <c r="O155" i="27"/>
  <c r="P154" i="27"/>
  <c r="O154" i="27"/>
  <c r="N154" i="27" s="1"/>
  <c r="P153" i="27"/>
  <c r="O153" i="27"/>
  <c r="P152" i="27"/>
  <c r="O152" i="27"/>
  <c r="P151" i="27"/>
  <c r="O151" i="27"/>
  <c r="P150" i="27"/>
  <c r="O150" i="27"/>
  <c r="P149" i="27"/>
  <c r="N149" i="27" s="1"/>
  <c r="O149" i="27"/>
  <c r="P148" i="27"/>
  <c r="O148" i="27"/>
  <c r="P147" i="27"/>
  <c r="O147" i="27"/>
  <c r="N147" i="27" s="1"/>
  <c r="K146" i="27"/>
  <c r="J146" i="27"/>
  <c r="F146" i="27"/>
  <c r="E146" i="27"/>
  <c r="P144" i="27"/>
  <c r="O144" i="27"/>
  <c r="N144" i="27" s="1"/>
  <c r="P143" i="27"/>
  <c r="N143" i="27" s="1"/>
  <c r="O143" i="27"/>
  <c r="P142" i="27"/>
  <c r="O142" i="27"/>
  <c r="P141" i="27"/>
  <c r="O141" i="27"/>
  <c r="N141" i="27" s="1"/>
  <c r="P140" i="27"/>
  <c r="O140" i="27"/>
  <c r="P139" i="27"/>
  <c r="O139" i="27"/>
  <c r="P138" i="27"/>
  <c r="O138" i="27"/>
  <c r="P137" i="27"/>
  <c r="N137" i="27" s="1"/>
  <c r="O137" i="27"/>
  <c r="P136" i="27"/>
  <c r="O136" i="27"/>
  <c r="N136" i="27" s="1"/>
  <c r="P135" i="27"/>
  <c r="O135" i="27"/>
  <c r="N135" i="27" s="1"/>
  <c r="P134" i="27"/>
  <c r="O134" i="27"/>
  <c r="N134" i="27" s="1"/>
  <c r="P133" i="27"/>
  <c r="O133" i="27"/>
  <c r="N133" i="27" s="1"/>
  <c r="K132" i="27"/>
  <c r="J132" i="27"/>
  <c r="I132" i="27" s="1"/>
  <c r="F132" i="27"/>
  <c r="E132" i="27"/>
  <c r="P130" i="27"/>
  <c r="O130" i="27"/>
  <c r="N130" i="27" s="1"/>
  <c r="P129" i="27"/>
  <c r="O129" i="27"/>
  <c r="N129" i="27" s="1"/>
  <c r="P128" i="27"/>
  <c r="O128" i="27"/>
  <c r="P127" i="27"/>
  <c r="O127" i="27"/>
  <c r="N127" i="27" s="1"/>
  <c r="P126" i="27"/>
  <c r="O126" i="27"/>
  <c r="N126" i="27" s="1"/>
  <c r="P125" i="27"/>
  <c r="O125" i="27"/>
  <c r="P124" i="27"/>
  <c r="O124" i="27"/>
  <c r="N124" i="27" s="1"/>
  <c r="P123" i="27"/>
  <c r="O123" i="27"/>
  <c r="N123" i="27" s="1"/>
  <c r="P122" i="27"/>
  <c r="O122" i="27"/>
  <c r="N122" i="27" s="1"/>
  <c r="P121" i="27"/>
  <c r="O121" i="27"/>
  <c r="P120" i="27"/>
  <c r="O120" i="27"/>
  <c r="P119" i="27"/>
  <c r="O119" i="27"/>
  <c r="K118" i="27"/>
  <c r="J118" i="27"/>
  <c r="F118" i="27"/>
  <c r="E118" i="27"/>
  <c r="N117" i="27"/>
  <c r="P116" i="27"/>
  <c r="O116" i="27"/>
  <c r="N116" i="27" s="1"/>
  <c r="P115" i="27"/>
  <c r="O115" i="27"/>
  <c r="N115" i="27" s="1"/>
  <c r="P114" i="27"/>
  <c r="O114" i="27"/>
  <c r="P113" i="27"/>
  <c r="O113" i="27"/>
  <c r="P112" i="27"/>
  <c r="N112" i="27" s="1"/>
  <c r="O112" i="27"/>
  <c r="P111" i="27"/>
  <c r="O111" i="27"/>
  <c r="P110" i="27"/>
  <c r="O110" i="27"/>
  <c r="P109" i="27"/>
  <c r="O109" i="27"/>
  <c r="N109" i="27" s="1"/>
  <c r="P108" i="27"/>
  <c r="O108" i="27"/>
  <c r="N108" i="27" s="1"/>
  <c r="P107" i="27"/>
  <c r="O107" i="27"/>
  <c r="N107" i="27" s="1"/>
  <c r="P106" i="27"/>
  <c r="O106" i="27"/>
  <c r="N106" i="27" s="1"/>
  <c r="P105" i="27"/>
  <c r="O105" i="27"/>
  <c r="N105" i="27" s="1"/>
  <c r="K104" i="27"/>
  <c r="J104" i="27"/>
  <c r="I104" i="27" s="1"/>
  <c r="F104" i="27"/>
  <c r="E104" i="27"/>
  <c r="D104" i="27" s="1"/>
  <c r="P102" i="27"/>
  <c r="O102" i="27"/>
  <c r="N102" i="27" s="1"/>
  <c r="P101" i="27"/>
  <c r="N101" i="27" s="1"/>
  <c r="O101" i="27"/>
  <c r="P100" i="27"/>
  <c r="O100" i="27"/>
  <c r="N100" i="27" s="1"/>
  <c r="P99" i="27"/>
  <c r="O99" i="27"/>
  <c r="N99" i="27" s="1"/>
  <c r="P98" i="27"/>
  <c r="O98" i="27"/>
  <c r="P97" i="27"/>
  <c r="O97" i="27"/>
  <c r="P96" i="27"/>
  <c r="O96" i="27"/>
  <c r="N96" i="27" s="1"/>
  <c r="P95" i="27"/>
  <c r="O95" i="27"/>
  <c r="P94" i="27"/>
  <c r="O94" i="27"/>
  <c r="P93" i="27"/>
  <c r="O93" i="27"/>
  <c r="P92" i="27"/>
  <c r="O92" i="27"/>
  <c r="P91" i="27"/>
  <c r="O91" i="27"/>
  <c r="K90" i="27"/>
  <c r="J90" i="27"/>
  <c r="F90" i="27"/>
  <c r="D90" i="27" s="1"/>
  <c r="E90" i="27"/>
  <c r="P88" i="27"/>
  <c r="O88" i="27"/>
  <c r="N88" i="27" s="1"/>
  <c r="P87" i="27"/>
  <c r="O87" i="27"/>
  <c r="N87" i="27" s="1"/>
  <c r="P86" i="27"/>
  <c r="O86" i="27"/>
  <c r="N86" i="27" s="1"/>
  <c r="P85" i="27"/>
  <c r="O85" i="27"/>
  <c r="N85" i="27" s="1"/>
  <c r="P84" i="27"/>
  <c r="O84" i="27"/>
  <c r="N84" i="27" s="1"/>
  <c r="P83" i="27"/>
  <c r="O83" i="27"/>
  <c r="N83" i="27" s="1"/>
  <c r="P82" i="27"/>
  <c r="O82" i="27"/>
  <c r="N82" i="27" s="1"/>
  <c r="P81" i="27"/>
  <c r="O81" i="27"/>
  <c r="N81" i="27" s="1"/>
  <c r="P80" i="27"/>
  <c r="O80" i="27"/>
  <c r="P79" i="27"/>
  <c r="O79" i="27"/>
  <c r="N79" i="27" s="1"/>
  <c r="P78" i="27"/>
  <c r="O78" i="27"/>
  <c r="N78" i="27" s="1"/>
  <c r="P77" i="27"/>
  <c r="O77" i="27"/>
  <c r="K76" i="27"/>
  <c r="J76" i="27"/>
  <c r="I76" i="27" s="1"/>
  <c r="F76" i="27"/>
  <c r="E76" i="27"/>
  <c r="D76" i="27" s="1"/>
  <c r="P74" i="27"/>
  <c r="O74" i="27"/>
  <c r="P73" i="27"/>
  <c r="O73" i="27"/>
  <c r="N73" i="27" s="1"/>
  <c r="P72" i="27"/>
  <c r="O72" i="27"/>
  <c r="N72" i="27" s="1"/>
  <c r="P71" i="27"/>
  <c r="O71" i="27"/>
  <c r="N71" i="27" s="1"/>
  <c r="P70" i="27"/>
  <c r="O70" i="27"/>
  <c r="N70" i="27" s="1"/>
  <c r="P69" i="27"/>
  <c r="O69" i="27"/>
  <c r="P68" i="27"/>
  <c r="O68" i="27"/>
  <c r="N68" i="27" s="1"/>
  <c r="P67" i="27"/>
  <c r="O67" i="27"/>
  <c r="N67" i="27" s="1"/>
  <c r="P66" i="27"/>
  <c r="O66" i="27"/>
  <c r="N66" i="27" s="1"/>
  <c r="P65" i="27"/>
  <c r="O65" i="27"/>
  <c r="N65" i="27" s="1"/>
  <c r="P64" i="27"/>
  <c r="O64" i="27"/>
  <c r="N64" i="27" s="1"/>
  <c r="P63" i="27"/>
  <c r="O63" i="27"/>
  <c r="K62" i="27"/>
  <c r="J62" i="27"/>
  <c r="F62" i="27"/>
  <c r="E62" i="27"/>
  <c r="D62" i="27" s="1"/>
  <c r="P60" i="27"/>
  <c r="O60" i="27"/>
  <c r="N60" i="27" s="1"/>
  <c r="P59" i="27"/>
  <c r="O59" i="27"/>
  <c r="P58" i="27"/>
  <c r="O58" i="27"/>
  <c r="P57" i="27"/>
  <c r="O57" i="27"/>
  <c r="P56" i="27"/>
  <c r="O56" i="27"/>
  <c r="N56" i="27" s="1"/>
  <c r="P55" i="27"/>
  <c r="O55" i="27"/>
  <c r="N55" i="27" s="1"/>
  <c r="P54" i="27"/>
  <c r="O54" i="27"/>
  <c r="N54" i="27" s="1"/>
  <c r="P53" i="27"/>
  <c r="O53" i="27"/>
  <c r="N53" i="27" s="1"/>
  <c r="P52" i="27"/>
  <c r="O52" i="27"/>
  <c r="N52" i="27" s="1"/>
  <c r="P51" i="27"/>
  <c r="O51" i="27"/>
  <c r="N51" i="27" s="1"/>
  <c r="P50" i="27"/>
  <c r="O50" i="27"/>
  <c r="N50" i="27" s="1"/>
  <c r="P49" i="27"/>
  <c r="O49" i="27"/>
  <c r="N49" i="27" s="1"/>
  <c r="K48" i="27"/>
  <c r="J48" i="27"/>
  <c r="I48" i="27" s="1"/>
  <c r="F48" i="27"/>
  <c r="E48" i="27"/>
  <c r="P46" i="27"/>
  <c r="O46" i="27"/>
  <c r="N46" i="27" s="1"/>
  <c r="P45" i="27"/>
  <c r="O45" i="27"/>
  <c r="N45" i="27" s="1"/>
  <c r="P44" i="27"/>
  <c r="O44" i="27"/>
  <c r="P43" i="27"/>
  <c r="O43" i="27"/>
  <c r="N43" i="27" s="1"/>
  <c r="P42" i="27"/>
  <c r="O42" i="27"/>
  <c r="N42" i="27" s="1"/>
  <c r="P41" i="27"/>
  <c r="O41" i="27"/>
  <c r="P40" i="27"/>
  <c r="O40" i="27"/>
  <c r="N40" i="27" s="1"/>
  <c r="P39" i="27"/>
  <c r="O39" i="27"/>
  <c r="N39" i="27" s="1"/>
  <c r="P38" i="27"/>
  <c r="O38" i="27"/>
  <c r="P37" i="27"/>
  <c r="O37" i="27"/>
  <c r="N37" i="27" s="1"/>
  <c r="P36" i="27"/>
  <c r="O36" i="27"/>
  <c r="N36" i="27" s="1"/>
  <c r="P35" i="27"/>
  <c r="O35" i="27"/>
  <c r="N35" i="27" s="1"/>
  <c r="K34" i="27"/>
  <c r="I34" i="27" s="1"/>
  <c r="J34" i="27"/>
  <c r="F34" i="27"/>
  <c r="E34" i="27"/>
  <c r="D34" i="27" s="1"/>
  <c r="P32" i="27"/>
  <c r="O32" i="27"/>
  <c r="N32" i="27" s="1"/>
  <c r="D32" i="27"/>
  <c r="P31" i="27"/>
  <c r="O31" i="27"/>
  <c r="D31" i="27"/>
  <c r="P30" i="27"/>
  <c r="N30" i="27" s="1"/>
  <c r="O30" i="27"/>
  <c r="D30" i="27"/>
  <c r="P29" i="27"/>
  <c r="O29" i="27"/>
  <c r="N29" i="27" s="1"/>
  <c r="D29" i="27"/>
  <c r="P28" i="27"/>
  <c r="O28" i="27"/>
  <c r="N28" i="27" s="1"/>
  <c r="D28" i="27"/>
  <c r="P27" i="27"/>
  <c r="O27" i="27"/>
  <c r="N27" i="27" s="1"/>
  <c r="D27" i="27"/>
  <c r="P26" i="27"/>
  <c r="O26" i="27"/>
  <c r="D26" i="27"/>
  <c r="P25" i="27"/>
  <c r="O25" i="27"/>
  <c r="D25" i="27"/>
  <c r="P24" i="27"/>
  <c r="O24" i="27"/>
  <c r="D24" i="27"/>
  <c r="P23" i="27"/>
  <c r="O23" i="27"/>
  <c r="D23" i="27"/>
  <c r="P22" i="27"/>
  <c r="O22" i="27"/>
  <c r="D22" i="27"/>
  <c r="P21" i="27"/>
  <c r="O21" i="27"/>
  <c r="N21" i="27" s="1"/>
  <c r="D21" i="27"/>
  <c r="K20" i="27"/>
  <c r="J20" i="27"/>
  <c r="F20" i="27"/>
  <c r="E20" i="27"/>
  <c r="D20" i="27" s="1"/>
  <c r="P18" i="27"/>
  <c r="O18" i="27"/>
  <c r="N18" i="27" s="1"/>
  <c r="P17" i="27"/>
  <c r="O17" i="27"/>
  <c r="P16" i="27"/>
  <c r="O16" i="27"/>
  <c r="P15" i="27"/>
  <c r="O15" i="27"/>
  <c r="P14" i="27"/>
  <c r="O14" i="27"/>
  <c r="N14" i="27" s="1"/>
  <c r="P13" i="27"/>
  <c r="O13" i="27"/>
  <c r="P12" i="27"/>
  <c r="O12" i="27"/>
  <c r="N12" i="27" s="1"/>
  <c r="P11" i="27"/>
  <c r="N11" i="27" s="1"/>
  <c r="O11" i="27"/>
  <c r="P10" i="27"/>
  <c r="O10" i="27"/>
  <c r="P9" i="27"/>
  <c r="O9" i="27"/>
  <c r="P8" i="27"/>
  <c r="O8" i="27"/>
  <c r="P7" i="27"/>
  <c r="O7" i="27"/>
  <c r="K6" i="27"/>
  <c r="J6" i="27"/>
  <c r="E6" i="27"/>
  <c r="D158" i="26"/>
  <c r="D157" i="26"/>
  <c r="D156" i="26"/>
  <c r="D155" i="26"/>
  <c r="D154" i="26"/>
  <c r="D153" i="26"/>
  <c r="D152" i="26"/>
  <c r="D151" i="26"/>
  <c r="D150" i="26"/>
  <c r="D149" i="26"/>
  <c r="D148" i="26"/>
  <c r="D147" i="26"/>
  <c r="F146" i="26"/>
  <c r="E146" i="26"/>
  <c r="D144" i="26"/>
  <c r="D143" i="26"/>
  <c r="D142" i="26"/>
  <c r="D141" i="26"/>
  <c r="D140" i="26"/>
  <c r="D139" i="26"/>
  <c r="D138" i="26"/>
  <c r="D137" i="26"/>
  <c r="D136" i="26"/>
  <c r="D135" i="26"/>
  <c r="D134" i="26"/>
  <c r="D133" i="26"/>
  <c r="F132" i="26"/>
  <c r="E132" i="26"/>
  <c r="D130" i="26"/>
  <c r="D129" i="26"/>
  <c r="D128" i="26"/>
  <c r="D127" i="26"/>
  <c r="D126" i="26"/>
  <c r="D125" i="26"/>
  <c r="D124" i="26"/>
  <c r="D123" i="26"/>
  <c r="D122" i="26"/>
  <c r="D121" i="26"/>
  <c r="D120" i="26"/>
  <c r="D119" i="26"/>
  <c r="F118" i="26"/>
  <c r="E118" i="26"/>
  <c r="D116" i="26"/>
  <c r="D115" i="26"/>
  <c r="D114" i="26"/>
  <c r="D113" i="26"/>
  <c r="D112" i="26"/>
  <c r="D111" i="26"/>
  <c r="D110" i="26"/>
  <c r="D109" i="26"/>
  <c r="D108" i="26"/>
  <c r="D107" i="26"/>
  <c r="D106" i="26"/>
  <c r="D105" i="26"/>
  <c r="F104" i="26"/>
  <c r="E104" i="26"/>
  <c r="D102" i="26"/>
  <c r="D101" i="26"/>
  <c r="D100" i="26"/>
  <c r="D99" i="26"/>
  <c r="D98" i="26"/>
  <c r="D97" i="26"/>
  <c r="D96" i="26"/>
  <c r="D95" i="26"/>
  <c r="D94" i="26"/>
  <c r="D93" i="26"/>
  <c r="D92" i="26"/>
  <c r="D91" i="26"/>
  <c r="F90" i="26"/>
  <c r="E90" i="26"/>
  <c r="D88" i="26"/>
  <c r="D87" i="26"/>
  <c r="D86" i="26"/>
  <c r="D85" i="26"/>
  <c r="D84" i="26"/>
  <c r="D83" i="26"/>
  <c r="D82" i="26"/>
  <c r="D81" i="26"/>
  <c r="D80" i="26"/>
  <c r="D79" i="26"/>
  <c r="D78" i="26"/>
  <c r="D77" i="26"/>
  <c r="F76" i="26"/>
  <c r="E76" i="26"/>
  <c r="D74" i="26"/>
  <c r="D73" i="26"/>
  <c r="D72" i="26"/>
  <c r="D71" i="26"/>
  <c r="D70" i="26"/>
  <c r="D69" i="26"/>
  <c r="D68" i="26"/>
  <c r="D67" i="26"/>
  <c r="D66" i="26"/>
  <c r="D65" i="26"/>
  <c r="D64" i="26"/>
  <c r="D63" i="26"/>
  <c r="F62" i="26"/>
  <c r="E62" i="26"/>
  <c r="D60" i="26"/>
  <c r="D59" i="26"/>
  <c r="D58" i="26"/>
  <c r="D57" i="26"/>
  <c r="D56" i="26"/>
  <c r="D55" i="26"/>
  <c r="D54" i="26"/>
  <c r="D53" i="26"/>
  <c r="D52" i="26"/>
  <c r="D51" i="26"/>
  <c r="D50" i="26"/>
  <c r="D49" i="26"/>
  <c r="F48" i="26"/>
  <c r="E48" i="26"/>
  <c r="D46" i="26"/>
  <c r="D45" i="26"/>
  <c r="D44" i="26"/>
  <c r="D43" i="26"/>
  <c r="D42" i="26"/>
  <c r="D41" i="26"/>
  <c r="D40" i="26"/>
  <c r="D39" i="26"/>
  <c r="D38" i="26"/>
  <c r="D37" i="26"/>
  <c r="D36" i="26"/>
  <c r="D35" i="26"/>
  <c r="F34" i="26"/>
  <c r="E34" i="26"/>
  <c r="D32" i="26"/>
  <c r="D31" i="26"/>
  <c r="D30" i="26"/>
  <c r="D29" i="26"/>
  <c r="D28" i="26"/>
  <c r="D27" i="26"/>
  <c r="D26" i="26"/>
  <c r="D25" i="26"/>
  <c r="D24" i="26"/>
  <c r="D23" i="26"/>
  <c r="D22" i="26"/>
  <c r="D21" i="26"/>
  <c r="F20" i="26"/>
  <c r="E20" i="26"/>
  <c r="D18" i="26"/>
  <c r="D17" i="26"/>
  <c r="D16" i="26"/>
  <c r="D15" i="26"/>
  <c r="D14" i="26"/>
  <c r="D13" i="26"/>
  <c r="D12" i="26"/>
  <c r="D11" i="26"/>
  <c r="D10" i="26"/>
  <c r="D9" i="26"/>
  <c r="D8" i="26"/>
  <c r="D7" i="26"/>
  <c r="F6" i="26"/>
  <c r="D34" i="30" l="1"/>
  <c r="N114" i="27"/>
  <c r="I90" i="27"/>
  <c r="N24" i="27"/>
  <c r="N38" i="27"/>
  <c r="N74" i="27"/>
  <c r="N98" i="27"/>
  <c r="N97" i="27"/>
  <c r="N9" i="27"/>
  <c r="N15" i="27"/>
  <c r="N69" i="27"/>
  <c r="N156" i="27"/>
  <c r="N13" i="27"/>
  <c r="N31" i="27"/>
  <c r="N16" i="27"/>
  <c r="N17" i="27"/>
  <c r="D48" i="27"/>
  <c r="N95" i="27"/>
  <c r="P34" i="27"/>
  <c r="N119" i="27"/>
  <c r="D132" i="27"/>
  <c r="N155" i="27"/>
  <c r="N150" i="27"/>
  <c r="N158" i="27"/>
  <c r="N153" i="27"/>
  <c r="N152" i="27"/>
  <c r="N148" i="27"/>
  <c r="N128" i="27"/>
  <c r="I118" i="27"/>
  <c r="N121" i="27"/>
  <c r="N120" i="27"/>
  <c r="I62" i="27"/>
  <c r="I20" i="27"/>
  <c r="N10" i="27"/>
  <c r="N7" i="27"/>
  <c r="N157" i="27"/>
  <c r="N151" i="27"/>
  <c r="N138" i="27"/>
  <c r="N125" i="27"/>
  <c r="D118" i="27"/>
  <c r="N25" i="27"/>
  <c r="N23" i="27"/>
  <c r="P76" i="27"/>
  <c r="N76" i="27" s="1"/>
  <c r="O34" i="27"/>
  <c r="P132" i="27"/>
  <c r="O90" i="27"/>
  <c r="N90" i="27" s="1"/>
  <c r="P104" i="27"/>
  <c r="P118" i="27"/>
  <c r="P20" i="27"/>
  <c r="O62" i="27"/>
  <c r="P90" i="27"/>
  <c r="P62" i="27"/>
  <c r="O76" i="27"/>
  <c r="P48" i="27"/>
  <c r="O6" i="27"/>
  <c r="O20" i="27"/>
  <c r="P6" i="27"/>
  <c r="O132" i="27"/>
  <c r="P146" i="27"/>
  <c r="O48" i="27"/>
  <c r="N48" i="27" s="1"/>
  <c r="O104" i="27"/>
  <c r="O118" i="27"/>
  <c r="O146" i="27"/>
  <c r="D76" i="26"/>
  <c r="D146" i="26"/>
  <c r="G58" i="23"/>
  <c r="G50" i="23"/>
  <c r="D6" i="30" l="1"/>
  <c r="N34" i="27"/>
  <c r="N62" i="27"/>
  <c r="N132" i="27"/>
  <c r="N118" i="27"/>
  <c r="N104" i="27"/>
  <c r="N20" i="27"/>
  <c r="D104" i="26"/>
  <c r="D132" i="26"/>
  <c r="D6" i="26"/>
  <c r="D118" i="26"/>
  <c r="D90" i="26"/>
  <c r="G28" i="23"/>
  <c r="G7" i="23"/>
  <c r="N146" i="27" l="1"/>
  <c r="D34" i="26"/>
  <c r="D48" i="26"/>
  <c r="D20" i="26"/>
  <c r="D62" i="26"/>
  <c r="G113" i="24"/>
  <c r="K10" i="24" l="1"/>
  <c r="G77" i="25" l="1"/>
  <c r="D135" i="25"/>
  <c r="O158" i="25" l="1"/>
  <c r="N158" i="25"/>
  <c r="M158" i="25" s="1"/>
  <c r="G158" i="25"/>
  <c r="D158" i="25"/>
  <c r="O157" i="25"/>
  <c r="N157" i="25"/>
  <c r="J157" i="25"/>
  <c r="G157" i="25"/>
  <c r="D157" i="25"/>
  <c r="O156" i="25"/>
  <c r="N156" i="25"/>
  <c r="J156" i="25"/>
  <c r="G156" i="25"/>
  <c r="D156" i="25"/>
  <c r="O155" i="25"/>
  <c r="N155" i="25"/>
  <c r="M155" i="25" s="1"/>
  <c r="J155" i="25"/>
  <c r="G155" i="25"/>
  <c r="D155" i="25"/>
  <c r="O154" i="25"/>
  <c r="N154" i="25"/>
  <c r="J154" i="25"/>
  <c r="G154" i="25"/>
  <c r="D154" i="25"/>
  <c r="O153" i="25"/>
  <c r="N153" i="25"/>
  <c r="M153" i="25" s="1"/>
  <c r="J153" i="25"/>
  <c r="G153" i="25"/>
  <c r="D153" i="25"/>
  <c r="O152" i="25"/>
  <c r="N152" i="25"/>
  <c r="J152" i="25"/>
  <c r="G152" i="25"/>
  <c r="D152" i="25"/>
  <c r="O151" i="25"/>
  <c r="N151" i="25"/>
  <c r="J151" i="25"/>
  <c r="G151" i="25"/>
  <c r="D151" i="25"/>
  <c r="O150" i="25"/>
  <c r="N150" i="25"/>
  <c r="J150" i="25"/>
  <c r="G150" i="25"/>
  <c r="D150" i="25"/>
  <c r="O149" i="25"/>
  <c r="N149" i="25"/>
  <c r="J149" i="25"/>
  <c r="G149" i="25"/>
  <c r="D149" i="25"/>
  <c r="O148" i="25"/>
  <c r="N148" i="25"/>
  <c r="J148" i="25"/>
  <c r="G148" i="25"/>
  <c r="D148" i="25"/>
  <c r="O147" i="25"/>
  <c r="N147" i="25"/>
  <c r="J147" i="25"/>
  <c r="G147" i="25"/>
  <c r="D147" i="25"/>
  <c r="L146" i="25"/>
  <c r="J146" i="25" s="1"/>
  <c r="K146" i="25"/>
  <c r="I146" i="25"/>
  <c r="H146" i="25"/>
  <c r="F146" i="25"/>
  <c r="E146" i="25"/>
  <c r="O144" i="25"/>
  <c r="N144" i="25"/>
  <c r="J144" i="25"/>
  <c r="G144" i="25"/>
  <c r="D144" i="25"/>
  <c r="O143" i="25"/>
  <c r="N143" i="25"/>
  <c r="J143" i="25"/>
  <c r="D143" i="25"/>
  <c r="O142" i="25"/>
  <c r="N142" i="25"/>
  <c r="J142" i="25"/>
  <c r="G142" i="25"/>
  <c r="D142" i="25"/>
  <c r="O141" i="25"/>
  <c r="N141" i="25"/>
  <c r="J141" i="25"/>
  <c r="G141" i="25"/>
  <c r="D141" i="25"/>
  <c r="O140" i="25"/>
  <c r="N140" i="25"/>
  <c r="J140" i="25"/>
  <c r="G140" i="25"/>
  <c r="D140" i="25"/>
  <c r="O139" i="25"/>
  <c r="N139" i="25"/>
  <c r="M139" i="25" s="1"/>
  <c r="J139" i="25"/>
  <c r="G139" i="25"/>
  <c r="D139" i="25"/>
  <c r="O138" i="25"/>
  <c r="N138" i="25"/>
  <c r="J138" i="25"/>
  <c r="G138" i="25"/>
  <c r="D138" i="25"/>
  <c r="O137" i="25"/>
  <c r="N137" i="25"/>
  <c r="J137" i="25"/>
  <c r="G137" i="25"/>
  <c r="D137" i="25"/>
  <c r="O136" i="25"/>
  <c r="N136" i="25"/>
  <c r="J136" i="25"/>
  <c r="G136" i="25"/>
  <c r="D136" i="25"/>
  <c r="O135" i="25"/>
  <c r="N135" i="25"/>
  <c r="J135" i="25"/>
  <c r="G135" i="25"/>
  <c r="O134" i="25"/>
  <c r="N134" i="25"/>
  <c r="J134" i="25"/>
  <c r="G134" i="25"/>
  <c r="D134" i="25"/>
  <c r="O133" i="25"/>
  <c r="N133" i="25"/>
  <c r="J133" i="25"/>
  <c r="G133" i="25"/>
  <c r="D133" i="25"/>
  <c r="L132" i="25"/>
  <c r="K132" i="25"/>
  <c r="I132" i="25"/>
  <c r="H132" i="25"/>
  <c r="F132" i="25"/>
  <c r="E132" i="25"/>
  <c r="O130" i="25"/>
  <c r="N130" i="25"/>
  <c r="J130" i="25"/>
  <c r="G130" i="25"/>
  <c r="D130" i="25"/>
  <c r="O129" i="25"/>
  <c r="N129" i="25"/>
  <c r="J129" i="25"/>
  <c r="G129" i="25"/>
  <c r="D129" i="25"/>
  <c r="O128" i="25"/>
  <c r="N128" i="25"/>
  <c r="J128" i="25"/>
  <c r="G128" i="25"/>
  <c r="D128" i="25"/>
  <c r="O127" i="25"/>
  <c r="N127" i="25"/>
  <c r="J127" i="25"/>
  <c r="G127" i="25"/>
  <c r="D127" i="25"/>
  <c r="O126" i="25"/>
  <c r="N126" i="25"/>
  <c r="J126" i="25"/>
  <c r="G126" i="25"/>
  <c r="D126" i="25"/>
  <c r="O125" i="25"/>
  <c r="N125" i="25"/>
  <c r="J125" i="25"/>
  <c r="G125" i="25"/>
  <c r="D125" i="25"/>
  <c r="O124" i="25"/>
  <c r="N124" i="25"/>
  <c r="J124" i="25"/>
  <c r="G124" i="25"/>
  <c r="D124" i="25"/>
  <c r="O123" i="25"/>
  <c r="N123" i="25"/>
  <c r="J123" i="25"/>
  <c r="G123" i="25"/>
  <c r="D123" i="25"/>
  <c r="O122" i="25"/>
  <c r="N122" i="25"/>
  <c r="J122" i="25"/>
  <c r="G122" i="25"/>
  <c r="D122" i="25"/>
  <c r="O121" i="25"/>
  <c r="N121" i="25"/>
  <c r="J121" i="25"/>
  <c r="G121" i="25"/>
  <c r="D121" i="25"/>
  <c r="O120" i="25"/>
  <c r="N120" i="25"/>
  <c r="J120" i="25"/>
  <c r="G120" i="25"/>
  <c r="D120" i="25"/>
  <c r="O119" i="25"/>
  <c r="N119" i="25"/>
  <c r="J119" i="25"/>
  <c r="G119" i="25"/>
  <c r="D119" i="25"/>
  <c r="L118" i="25"/>
  <c r="K118" i="25"/>
  <c r="I118" i="25"/>
  <c r="H118" i="25"/>
  <c r="F118" i="25"/>
  <c r="E118" i="25"/>
  <c r="O116" i="25"/>
  <c r="N116" i="25"/>
  <c r="J116" i="25"/>
  <c r="D116" i="25"/>
  <c r="O115" i="25"/>
  <c r="N115" i="25"/>
  <c r="J115" i="25"/>
  <c r="D115" i="25"/>
  <c r="O114" i="25"/>
  <c r="N114" i="25"/>
  <c r="J114" i="25"/>
  <c r="D114" i="25"/>
  <c r="O113" i="25"/>
  <c r="N113" i="25"/>
  <c r="J113" i="25"/>
  <c r="D113" i="25"/>
  <c r="O112" i="25"/>
  <c r="N112" i="25"/>
  <c r="J112" i="25"/>
  <c r="D112" i="25"/>
  <c r="O111" i="25"/>
  <c r="N111" i="25"/>
  <c r="J111" i="25"/>
  <c r="D111" i="25"/>
  <c r="O110" i="25"/>
  <c r="N110" i="25"/>
  <c r="J110" i="25"/>
  <c r="D110" i="25"/>
  <c r="O109" i="25"/>
  <c r="N109" i="25"/>
  <c r="J109" i="25"/>
  <c r="D109" i="25"/>
  <c r="O108" i="25"/>
  <c r="N108" i="25"/>
  <c r="J108" i="25"/>
  <c r="D108" i="25"/>
  <c r="O107" i="25"/>
  <c r="N107" i="25"/>
  <c r="J107" i="25"/>
  <c r="D107" i="25"/>
  <c r="O106" i="25"/>
  <c r="N106" i="25"/>
  <c r="J106" i="25"/>
  <c r="D106" i="25"/>
  <c r="O105" i="25"/>
  <c r="N105" i="25"/>
  <c r="J105" i="25"/>
  <c r="D105" i="25"/>
  <c r="L104" i="25"/>
  <c r="K104" i="25"/>
  <c r="I104" i="25"/>
  <c r="H104" i="25"/>
  <c r="F104" i="25"/>
  <c r="E104" i="25"/>
  <c r="O102" i="25"/>
  <c r="N102" i="25"/>
  <c r="J102" i="25"/>
  <c r="G102" i="25"/>
  <c r="D102" i="25"/>
  <c r="O101" i="25"/>
  <c r="N101" i="25"/>
  <c r="J101" i="25"/>
  <c r="G101" i="25"/>
  <c r="D101" i="25"/>
  <c r="O100" i="25"/>
  <c r="N100" i="25"/>
  <c r="J100" i="25"/>
  <c r="G100" i="25"/>
  <c r="D100" i="25"/>
  <c r="O99" i="25"/>
  <c r="N99" i="25"/>
  <c r="J99" i="25"/>
  <c r="G99" i="25"/>
  <c r="D99" i="25"/>
  <c r="O98" i="25"/>
  <c r="N98" i="25"/>
  <c r="J98" i="25"/>
  <c r="G98" i="25"/>
  <c r="D98" i="25"/>
  <c r="O97" i="25"/>
  <c r="N97" i="25"/>
  <c r="J97" i="25"/>
  <c r="G97" i="25"/>
  <c r="D97" i="25"/>
  <c r="O96" i="25"/>
  <c r="N96" i="25"/>
  <c r="J96" i="25"/>
  <c r="G96" i="25"/>
  <c r="D96" i="25"/>
  <c r="O95" i="25"/>
  <c r="N95" i="25"/>
  <c r="J95" i="25"/>
  <c r="G95" i="25"/>
  <c r="D95" i="25"/>
  <c r="O94" i="25"/>
  <c r="N94" i="25"/>
  <c r="J94" i="25"/>
  <c r="G94" i="25"/>
  <c r="D94" i="25"/>
  <c r="O93" i="25"/>
  <c r="N93" i="25"/>
  <c r="J93" i="25"/>
  <c r="G93" i="25"/>
  <c r="D93" i="25"/>
  <c r="O92" i="25"/>
  <c r="N92" i="25"/>
  <c r="J92" i="25"/>
  <c r="G92" i="25"/>
  <c r="D92" i="25"/>
  <c r="O91" i="25"/>
  <c r="N91" i="25"/>
  <c r="J91" i="25"/>
  <c r="G91" i="25"/>
  <c r="D91" i="25"/>
  <c r="L90" i="25"/>
  <c r="K90" i="25"/>
  <c r="I90" i="25"/>
  <c r="H90" i="25"/>
  <c r="F90" i="25"/>
  <c r="E90" i="25"/>
  <c r="O88" i="25"/>
  <c r="N88" i="25"/>
  <c r="J88" i="25"/>
  <c r="G88" i="25"/>
  <c r="D88" i="25"/>
  <c r="O87" i="25"/>
  <c r="N87" i="25"/>
  <c r="J87" i="25"/>
  <c r="G87" i="25"/>
  <c r="D87" i="25"/>
  <c r="O86" i="25"/>
  <c r="N86" i="25"/>
  <c r="J86" i="25"/>
  <c r="G86" i="25"/>
  <c r="D86" i="25"/>
  <c r="O85" i="25"/>
  <c r="N85" i="25"/>
  <c r="J85" i="25"/>
  <c r="G85" i="25"/>
  <c r="D85" i="25"/>
  <c r="O84" i="25"/>
  <c r="N84" i="25"/>
  <c r="J84" i="25"/>
  <c r="G84" i="25"/>
  <c r="D84" i="25"/>
  <c r="O83" i="25"/>
  <c r="N83" i="25"/>
  <c r="J83" i="25"/>
  <c r="G83" i="25"/>
  <c r="D83" i="25"/>
  <c r="O82" i="25"/>
  <c r="N82" i="25"/>
  <c r="J82" i="25"/>
  <c r="G82" i="25"/>
  <c r="D82" i="25"/>
  <c r="O81" i="25"/>
  <c r="N81" i="25"/>
  <c r="J81" i="25"/>
  <c r="G81" i="25"/>
  <c r="D81" i="25"/>
  <c r="O80" i="25"/>
  <c r="N80" i="25"/>
  <c r="J80" i="25"/>
  <c r="G80" i="25"/>
  <c r="D80" i="25"/>
  <c r="O79" i="25"/>
  <c r="N79" i="25"/>
  <c r="J79" i="25"/>
  <c r="G79" i="25"/>
  <c r="D79" i="25"/>
  <c r="O78" i="25"/>
  <c r="N78" i="25"/>
  <c r="J78" i="25"/>
  <c r="G78" i="25"/>
  <c r="D78" i="25"/>
  <c r="O77" i="25"/>
  <c r="N77" i="25"/>
  <c r="J77" i="25"/>
  <c r="D77" i="25"/>
  <c r="L76" i="25"/>
  <c r="K76" i="25"/>
  <c r="I76" i="25"/>
  <c r="H76" i="25"/>
  <c r="F76" i="25"/>
  <c r="E76" i="25"/>
  <c r="O74" i="25"/>
  <c r="N74" i="25"/>
  <c r="J74" i="25"/>
  <c r="D74" i="25"/>
  <c r="O73" i="25"/>
  <c r="N73" i="25"/>
  <c r="J73" i="25"/>
  <c r="G73" i="25"/>
  <c r="D73" i="25"/>
  <c r="O72" i="25"/>
  <c r="N72" i="25"/>
  <c r="J72" i="25"/>
  <c r="G72" i="25"/>
  <c r="D72" i="25"/>
  <c r="O71" i="25"/>
  <c r="N71" i="25"/>
  <c r="J71" i="25"/>
  <c r="G71" i="25"/>
  <c r="D71" i="25"/>
  <c r="O70" i="25"/>
  <c r="N70" i="25"/>
  <c r="J70" i="25"/>
  <c r="G70" i="25"/>
  <c r="D70" i="25"/>
  <c r="O69" i="25"/>
  <c r="N69" i="25"/>
  <c r="J69" i="25"/>
  <c r="G69" i="25"/>
  <c r="D69" i="25"/>
  <c r="O68" i="25"/>
  <c r="N68" i="25"/>
  <c r="J68" i="25"/>
  <c r="G68" i="25"/>
  <c r="D68" i="25"/>
  <c r="O67" i="25"/>
  <c r="N67" i="25"/>
  <c r="J67" i="25"/>
  <c r="G67" i="25"/>
  <c r="D67" i="25"/>
  <c r="O66" i="25"/>
  <c r="N66" i="25"/>
  <c r="J66" i="25"/>
  <c r="G66" i="25"/>
  <c r="D66" i="25"/>
  <c r="O65" i="25"/>
  <c r="N65" i="25"/>
  <c r="J65" i="25"/>
  <c r="G65" i="25"/>
  <c r="D65" i="25"/>
  <c r="O64" i="25"/>
  <c r="N64" i="25"/>
  <c r="J64" i="25"/>
  <c r="G64" i="25"/>
  <c r="D64" i="25"/>
  <c r="O63" i="25"/>
  <c r="N63" i="25"/>
  <c r="J63" i="25"/>
  <c r="G63" i="25"/>
  <c r="D63" i="25"/>
  <c r="L62" i="25"/>
  <c r="K62" i="25"/>
  <c r="I62" i="25"/>
  <c r="H62" i="25"/>
  <c r="F62" i="25"/>
  <c r="E62" i="25"/>
  <c r="O60" i="25"/>
  <c r="N60" i="25"/>
  <c r="J60" i="25"/>
  <c r="G60" i="25"/>
  <c r="D60" i="25"/>
  <c r="O59" i="25"/>
  <c r="N59" i="25"/>
  <c r="J59" i="25"/>
  <c r="G59" i="25"/>
  <c r="D59" i="25"/>
  <c r="O58" i="25"/>
  <c r="N58" i="25"/>
  <c r="J58" i="25"/>
  <c r="G58" i="25"/>
  <c r="D58" i="25"/>
  <c r="O57" i="25"/>
  <c r="N57" i="25"/>
  <c r="J57" i="25"/>
  <c r="G57" i="25"/>
  <c r="D57" i="25"/>
  <c r="O56" i="25"/>
  <c r="N56" i="25"/>
  <c r="M56" i="25" s="1"/>
  <c r="J56" i="25"/>
  <c r="G56" i="25"/>
  <c r="D56" i="25"/>
  <c r="O55" i="25"/>
  <c r="N55" i="25"/>
  <c r="J55" i="25"/>
  <c r="G55" i="25"/>
  <c r="D55" i="25"/>
  <c r="O54" i="25"/>
  <c r="N54" i="25"/>
  <c r="J54" i="25"/>
  <c r="G54" i="25"/>
  <c r="D54" i="25"/>
  <c r="O53" i="25"/>
  <c r="N53" i="25"/>
  <c r="J53" i="25"/>
  <c r="G53" i="25"/>
  <c r="D53" i="25"/>
  <c r="O52" i="25"/>
  <c r="N52" i="25"/>
  <c r="J52" i="25"/>
  <c r="G52" i="25"/>
  <c r="D52" i="25"/>
  <c r="O51" i="25"/>
  <c r="N51" i="25"/>
  <c r="J51" i="25"/>
  <c r="G51" i="25"/>
  <c r="D51" i="25"/>
  <c r="O50" i="25"/>
  <c r="N50" i="25"/>
  <c r="J50" i="25"/>
  <c r="G50" i="25"/>
  <c r="D50" i="25"/>
  <c r="O49" i="25"/>
  <c r="N49" i="25"/>
  <c r="J49" i="25"/>
  <c r="G49" i="25"/>
  <c r="D49" i="25"/>
  <c r="L48" i="25"/>
  <c r="K48" i="25"/>
  <c r="I48" i="25"/>
  <c r="H48" i="25"/>
  <c r="F48" i="25"/>
  <c r="E48" i="25"/>
  <c r="O46" i="25"/>
  <c r="N46" i="25"/>
  <c r="J46" i="25"/>
  <c r="G46" i="25"/>
  <c r="D46" i="25"/>
  <c r="O45" i="25"/>
  <c r="N45" i="25"/>
  <c r="J45" i="25"/>
  <c r="D45" i="25"/>
  <c r="O44" i="25"/>
  <c r="N44" i="25"/>
  <c r="M44" i="25" s="1"/>
  <c r="J44" i="25"/>
  <c r="G44" i="25"/>
  <c r="D44" i="25"/>
  <c r="O43" i="25"/>
  <c r="N43" i="25"/>
  <c r="J43" i="25"/>
  <c r="G43" i="25"/>
  <c r="D43" i="25"/>
  <c r="O42" i="25"/>
  <c r="N42" i="25"/>
  <c r="J42" i="25"/>
  <c r="G42" i="25"/>
  <c r="D42" i="25"/>
  <c r="O41" i="25"/>
  <c r="N41" i="25"/>
  <c r="J41" i="25"/>
  <c r="G41" i="25"/>
  <c r="D41" i="25"/>
  <c r="O40" i="25"/>
  <c r="N40" i="25"/>
  <c r="J40" i="25"/>
  <c r="G40" i="25"/>
  <c r="D40" i="25"/>
  <c r="O39" i="25"/>
  <c r="N39" i="25"/>
  <c r="J39" i="25"/>
  <c r="G39" i="25"/>
  <c r="D39" i="25"/>
  <c r="O38" i="25"/>
  <c r="N38" i="25"/>
  <c r="J38" i="25"/>
  <c r="G38" i="25"/>
  <c r="D38" i="25"/>
  <c r="O37" i="25"/>
  <c r="N37" i="25"/>
  <c r="J37" i="25"/>
  <c r="G37" i="25"/>
  <c r="D37" i="25"/>
  <c r="O36" i="25"/>
  <c r="N36" i="25"/>
  <c r="J36" i="25"/>
  <c r="G36" i="25"/>
  <c r="D36" i="25"/>
  <c r="O35" i="25"/>
  <c r="N35" i="25"/>
  <c r="J35" i="25"/>
  <c r="G35" i="25"/>
  <c r="D35" i="25"/>
  <c r="L34" i="25"/>
  <c r="K34" i="25"/>
  <c r="I34" i="25"/>
  <c r="H34" i="25"/>
  <c r="F34" i="25"/>
  <c r="E34" i="25"/>
  <c r="O32" i="25"/>
  <c r="N32" i="25"/>
  <c r="J32" i="25"/>
  <c r="G32" i="25"/>
  <c r="D32" i="25"/>
  <c r="O31" i="25"/>
  <c r="N31" i="25"/>
  <c r="J31" i="25"/>
  <c r="G31" i="25"/>
  <c r="D31" i="25"/>
  <c r="O30" i="25"/>
  <c r="N30" i="25"/>
  <c r="J30" i="25"/>
  <c r="G30" i="25"/>
  <c r="D30" i="25"/>
  <c r="O29" i="25"/>
  <c r="N29" i="25"/>
  <c r="J29" i="25"/>
  <c r="G29" i="25"/>
  <c r="D29" i="25"/>
  <c r="O28" i="25"/>
  <c r="N28" i="25"/>
  <c r="J28" i="25"/>
  <c r="G28" i="25"/>
  <c r="D28" i="25"/>
  <c r="O27" i="25"/>
  <c r="N27" i="25"/>
  <c r="M27" i="25" s="1"/>
  <c r="J27" i="25"/>
  <c r="G27" i="25"/>
  <c r="D27" i="25"/>
  <c r="O26" i="25"/>
  <c r="N26" i="25"/>
  <c r="J26" i="25"/>
  <c r="G26" i="25"/>
  <c r="D26" i="25"/>
  <c r="O25" i="25"/>
  <c r="N25" i="25"/>
  <c r="J25" i="25"/>
  <c r="G25" i="25"/>
  <c r="D25" i="25"/>
  <c r="O24" i="25"/>
  <c r="N24" i="25"/>
  <c r="J24" i="25"/>
  <c r="G24" i="25"/>
  <c r="D24" i="25"/>
  <c r="O23" i="25"/>
  <c r="N23" i="25"/>
  <c r="J23" i="25"/>
  <c r="G23" i="25"/>
  <c r="D23" i="25"/>
  <c r="O22" i="25"/>
  <c r="N22" i="25"/>
  <c r="J22" i="25"/>
  <c r="G22" i="25"/>
  <c r="D22" i="25"/>
  <c r="O21" i="25"/>
  <c r="N21" i="25"/>
  <c r="J21" i="25"/>
  <c r="G21" i="25"/>
  <c r="D21" i="25"/>
  <c r="L20" i="25"/>
  <c r="K20" i="25"/>
  <c r="I20" i="25"/>
  <c r="H20" i="25"/>
  <c r="F20" i="25"/>
  <c r="E20" i="25"/>
  <c r="O18" i="25"/>
  <c r="N18" i="25"/>
  <c r="J18" i="25"/>
  <c r="G18" i="25"/>
  <c r="D18" i="25"/>
  <c r="O17" i="25"/>
  <c r="N17" i="25"/>
  <c r="J17" i="25"/>
  <c r="G17" i="25"/>
  <c r="D17" i="25"/>
  <c r="O16" i="25"/>
  <c r="N16" i="25"/>
  <c r="J16" i="25"/>
  <c r="G16" i="25"/>
  <c r="D16" i="25"/>
  <c r="O15" i="25"/>
  <c r="N15" i="25"/>
  <c r="J15" i="25"/>
  <c r="G15" i="25"/>
  <c r="D15" i="25"/>
  <c r="O14" i="25"/>
  <c r="N14" i="25"/>
  <c r="J14" i="25"/>
  <c r="G14" i="25"/>
  <c r="D14" i="25"/>
  <c r="O13" i="25"/>
  <c r="N13" i="25"/>
  <c r="M13" i="25" s="1"/>
  <c r="G13" i="25"/>
  <c r="D13" i="25"/>
  <c r="O12" i="25"/>
  <c r="N12" i="25"/>
  <c r="J12" i="25"/>
  <c r="G12" i="25"/>
  <c r="D12" i="25"/>
  <c r="O11" i="25"/>
  <c r="N11" i="25"/>
  <c r="J11" i="25"/>
  <c r="G11" i="25"/>
  <c r="D11" i="25"/>
  <c r="O10" i="25"/>
  <c r="N10" i="25"/>
  <c r="J10" i="25"/>
  <c r="G10" i="25"/>
  <c r="D10" i="25"/>
  <c r="O9" i="25"/>
  <c r="N9" i="25"/>
  <c r="G9" i="25"/>
  <c r="D9" i="25"/>
  <c r="O8" i="25"/>
  <c r="N8" i="25"/>
  <c r="J8" i="25"/>
  <c r="G8" i="25"/>
  <c r="D8" i="25"/>
  <c r="O7" i="25"/>
  <c r="J7" i="25"/>
  <c r="G7" i="25"/>
  <c r="D7" i="25"/>
  <c r="L6" i="25"/>
  <c r="K6" i="25"/>
  <c r="I6" i="25"/>
  <c r="H6" i="25"/>
  <c r="F6" i="25"/>
  <c r="E6" i="25"/>
  <c r="L158" i="24"/>
  <c r="K158" i="24"/>
  <c r="G158" i="24"/>
  <c r="D158" i="24"/>
  <c r="L157" i="24"/>
  <c r="K157" i="24"/>
  <c r="G157" i="24"/>
  <c r="D157" i="24"/>
  <c r="L156" i="24"/>
  <c r="K156" i="24"/>
  <c r="G156" i="24"/>
  <c r="D156" i="24"/>
  <c r="L155" i="24"/>
  <c r="K155" i="24"/>
  <c r="G155" i="24"/>
  <c r="D155" i="24"/>
  <c r="L154" i="24"/>
  <c r="K154" i="24"/>
  <c r="G154" i="24"/>
  <c r="D154" i="24"/>
  <c r="L153" i="24"/>
  <c r="K153" i="24"/>
  <c r="G153" i="24"/>
  <c r="D153" i="24"/>
  <c r="L152" i="24"/>
  <c r="K152" i="24"/>
  <c r="G152" i="24"/>
  <c r="D152" i="24"/>
  <c r="L151" i="24"/>
  <c r="K151" i="24"/>
  <c r="G151" i="24"/>
  <c r="D151" i="24"/>
  <c r="L150" i="24"/>
  <c r="K150" i="24"/>
  <c r="J150" i="24" s="1"/>
  <c r="G150" i="24"/>
  <c r="D150" i="24"/>
  <c r="L149" i="24"/>
  <c r="K149" i="24"/>
  <c r="G149" i="24"/>
  <c r="D149" i="24"/>
  <c r="L148" i="24"/>
  <c r="K148" i="24"/>
  <c r="G148" i="24"/>
  <c r="D148" i="24"/>
  <c r="L147" i="24"/>
  <c r="K147" i="24"/>
  <c r="G147" i="24"/>
  <c r="D147" i="24"/>
  <c r="I146" i="24"/>
  <c r="H146" i="24"/>
  <c r="F146" i="24"/>
  <c r="E146" i="24"/>
  <c r="L144" i="24"/>
  <c r="K144" i="24"/>
  <c r="G144" i="24"/>
  <c r="D144" i="24"/>
  <c r="L143" i="24"/>
  <c r="K143" i="24"/>
  <c r="G143" i="24"/>
  <c r="D143" i="24"/>
  <c r="L142" i="24"/>
  <c r="K142" i="24"/>
  <c r="J142" i="24" s="1"/>
  <c r="G142" i="24"/>
  <c r="D142" i="24"/>
  <c r="L141" i="24"/>
  <c r="K141" i="24"/>
  <c r="G141" i="24"/>
  <c r="D141" i="24"/>
  <c r="L140" i="24"/>
  <c r="K140" i="24"/>
  <c r="J140" i="24" s="1"/>
  <c r="G140" i="24"/>
  <c r="D140" i="24"/>
  <c r="L139" i="24"/>
  <c r="K139" i="24"/>
  <c r="G139" i="24"/>
  <c r="D139" i="24"/>
  <c r="L138" i="24"/>
  <c r="K138" i="24"/>
  <c r="G138" i="24"/>
  <c r="D138" i="24"/>
  <c r="L137" i="24"/>
  <c r="K137" i="24"/>
  <c r="G137" i="24"/>
  <c r="D137" i="24"/>
  <c r="L136" i="24"/>
  <c r="K136" i="24"/>
  <c r="G136" i="24"/>
  <c r="D136" i="24"/>
  <c r="L135" i="24"/>
  <c r="K135" i="24"/>
  <c r="G135" i="24"/>
  <c r="D135" i="24"/>
  <c r="L134" i="24"/>
  <c r="K134" i="24"/>
  <c r="G134" i="24"/>
  <c r="D134" i="24"/>
  <c r="L133" i="24"/>
  <c r="K133" i="24"/>
  <c r="G133" i="24"/>
  <c r="D133" i="24"/>
  <c r="I132" i="24"/>
  <c r="H132" i="24"/>
  <c r="F132" i="24"/>
  <c r="E132" i="24"/>
  <c r="L130" i="24"/>
  <c r="K130" i="24"/>
  <c r="G130" i="24"/>
  <c r="D130" i="24"/>
  <c r="L129" i="24"/>
  <c r="K129" i="24"/>
  <c r="J129" i="24" s="1"/>
  <c r="G129" i="24"/>
  <c r="D129" i="24"/>
  <c r="L128" i="24"/>
  <c r="K128" i="24"/>
  <c r="G128" i="24"/>
  <c r="D128" i="24"/>
  <c r="L127" i="24"/>
  <c r="K127" i="24"/>
  <c r="J127" i="24"/>
  <c r="G127" i="24"/>
  <c r="D127" i="24"/>
  <c r="L126" i="24"/>
  <c r="K126" i="24"/>
  <c r="G126" i="24"/>
  <c r="D126" i="24"/>
  <c r="L125" i="24"/>
  <c r="K125" i="24"/>
  <c r="G125" i="24"/>
  <c r="D125" i="24"/>
  <c r="L124" i="24"/>
  <c r="K124" i="24"/>
  <c r="J124" i="24" s="1"/>
  <c r="G124" i="24"/>
  <c r="D124" i="24"/>
  <c r="L123" i="24"/>
  <c r="K123" i="24"/>
  <c r="G123" i="24"/>
  <c r="D123" i="24"/>
  <c r="L122" i="24"/>
  <c r="K122" i="24"/>
  <c r="G122" i="24"/>
  <c r="D122" i="24"/>
  <c r="L121" i="24"/>
  <c r="K121" i="24"/>
  <c r="G121" i="24"/>
  <c r="D121" i="24"/>
  <c r="L120" i="24"/>
  <c r="K120" i="24"/>
  <c r="G120" i="24"/>
  <c r="D120" i="24"/>
  <c r="L119" i="24"/>
  <c r="K119" i="24"/>
  <c r="G119" i="24"/>
  <c r="D119" i="24"/>
  <c r="I118" i="24"/>
  <c r="H118" i="24"/>
  <c r="F118" i="24"/>
  <c r="E118" i="24"/>
  <c r="L116" i="24"/>
  <c r="J116" i="24" s="1"/>
  <c r="K116" i="24"/>
  <c r="G116" i="24"/>
  <c r="D116" i="24"/>
  <c r="L115" i="24"/>
  <c r="K115" i="24"/>
  <c r="G115" i="24"/>
  <c r="D115" i="24"/>
  <c r="L114" i="24"/>
  <c r="K114" i="24"/>
  <c r="G114" i="24"/>
  <c r="D114" i="24"/>
  <c r="L113" i="24"/>
  <c r="K113" i="24"/>
  <c r="D113" i="24"/>
  <c r="L112" i="24"/>
  <c r="K112" i="24"/>
  <c r="G112" i="24"/>
  <c r="D112" i="24"/>
  <c r="L111" i="24"/>
  <c r="K111" i="24"/>
  <c r="J111" i="24" s="1"/>
  <c r="G111" i="24"/>
  <c r="D111" i="24"/>
  <c r="L110" i="24"/>
  <c r="K110" i="24"/>
  <c r="G110" i="24"/>
  <c r="D110" i="24"/>
  <c r="L109" i="24"/>
  <c r="K109" i="24"/>
  <c r="G109" i="24"/>
  <c r="D109" i="24"/>
  <c r="L108" i="24"/>
  <c r="K108" i="24"/>
  <c r="G108" i="24"/>
  <c r="D108" i="24"/>
  <c r="L107" i="24"/>
  <c r="K107" i="24"/>
  <c r="G107" i="24"/>
  <c r="D107" i="24"/>
  <c r="L106" i="24"/>
  <c r="K106" i="24"/>
  <c r="J106" i="24" s="1"/>
  <c r="G106" i="24"/>
  <c r="D106" i="24"/>
  <c r="L105" i="24"/>
  <c r="K105" i="24"/>
  <c r="G105" i="24"/>
  <c r="D105" i="24"/>
  <c r="I104" i="24"/>
  <c r="H104" i="24"/>
  <c r="F104" i="24"/>
  <c r="E104" i="24"/>
  <c r="L102" i="24"/>
  <c r="J102" i="24" s="1"/>
  <c r="K102" i="24"/>
  <c r="G102" i="24"/>
  <c r="D102" i="24"/>
  <c r="L101" i="24"/>
  <c r="K101" i="24"/>
  <c r="J101" i="24" s="1"/>
  <c r="G101" i="24"/>
  <c r="D101" i="24"/>
  <c r="L100" i="24"/>
  <c r="K100" i="24"/>
  <c r="G100" i="24"/>
  <c r="D100" i="24"/>
  <c r="L99" i="24"/>
  <c r="K99" i="24"/>
  <c r="G99" i="24"/>
  <c r="D99" i="24"/>
  <c r="L98" i="24"/>
  <c r="K98" i="24"/>
  <c r="J98" i="24" s="1"/>
  <c r="G98" i="24"/>
  <c r="D98" i="24"/>
  <c r="L97" i="24"/>
  <c r="J97" i="24" s="1"/>
  <c r="K97" i="24"/>
  <c r="G97" i="24"/>
  <c r="D97" i="24"/>
  <c r="L96" i="24"/>
  <c r="K96" i="24"/>
  <c r="G96" i="24"/>
  <c r="D96" i="24"/>
  <c r="L95" i="24"/>
  <c r="K95" i="24"/>
  <c r="G95" i="24"/>
  <c r="D95" i="24"/>
  <c r="L94" i="24"/>
  <c r="K94" i="24"/>
  <c r="G94" i="24"/>
  <c r="D94" i="24"/>
  <c r="L93" i="24"/>
  <c r="K93" i="24"/>
  <c r="G93" i="24"/>
  <c r="D93" i="24"/>
  <c r="L92" i="24"/>
  <c r="K92" i="24"/>
  <c r="G92" i="24"/>
  <c r="D92" i="24"/>
  <c r="L91" i="24"/>
  <c r="K91" i="24"/>
  <c r="G91" i="24"/>
  <c r="D91" i="24"/>
  <c r="I90" i="24"/>
  <c r="H90" i="24"/>
  <c r="F90" i="24"/>
  <c r="E90" i="24"/>
  <c r="L88" i="24"/>
  <c r="K88" i="24"/>
  <c r="J88" i="24" s="1"/>
  <c r="G88" i="24"/>
  <c r="D88" i="24"/>
  <c r="L87" i="24"/>
  <c r="K87" i="24"/>
  <c r="G87" i="24"/>
  <c r="D87" i="24"/>
  <c r="L86" i="24"/>
  <c r="K86" i="24"/>
  <c r="G86" i="24"/>
  <c r="D86" i="24"/>
  <c r="L85" i="24"/>
  <c r="K85" i="24"/>
  <c r="G85" i="24"/>
  <c r="D85" i="24"/>
  <c r="L84" i="24"/>
  <c r="J84" i="24" s="1"/>
  <c r="K84" i="24"/>
  <c r="G84" i="24"/>
  <c r="D84" i="24"/>
  <c r="L83" i="24"/>
  <c r="K83" i="24"/>
  <c r="G83" i="24"/>
  <c r="D83" i="24"/>
  <c r="L82" i="24"/>
  <c r="K82" i="24"/>
  <c r="G82" i="24"/>
  <c r="D82" i="24"/>
  <c r="L81" i="24"/>
  <c r="K81" i="24"/>
  <c r="G81" i="24"/>
  <c r="D81" i="24"/>
  <c r="L80" i="24"/>
  <c r="K80" i="24"/>
  <c r="G80" i="24"/>
  <c r="D80" i="24"/>
  <c r="L79" i="24"/>
  <c r="K79" i="24"/>
  <c r="J79" i="24" s="1"/>
  <c r="G79" i="24"/>
  <c r="D79" i="24"/>
  <c r="L78" i="24"/>
  <c r="K78" i="24"/>
  <c r="G78" i="24"/>
  <c r="D78" i="24"/>
  <c r="L77" i="24"/>
  <c r="K77" i="24"/>
  <c r="J77" i="24" s="1"/>
  <c r="G77" i="24"/>
  <c r="D77" i="24"/>
  <c r="I76" i="24"/>
  <c r="H76" i="24"/>
  <c r="F76" i="24"/>
  <c r="E76" i="24"/>
  <c r="L74" i="24"/>
  <c r="K74" i="24"/>
  <c r="G74" i="24"/>
  <c r="D74" i="24"/>
  <c r="L73" i="24"/>
  <c r="K73" i="24"/>
  <c r="G73" i="24"/>
  <c r="D73" i="24"/>
  <c r="L72" i="24"/>
  <c r="K72" i="24"/>
  <c r="G72" i="24"/>
  <c r="D72" i="24"/>
  <c r="L71" i="24"/>
  <c r="K71" i="24"/>
  <c r="G71" i="24"/>
  <c r="D71" i="24"/>
  <c r="L70" i="24"/>
  <c r="K70" i="24"/>
  <c r="G70" i="24"/>
  <c r="D70" i="24"/>
  <c r="L69" i="24"/>
  <c r="K69" i="24"/>
  <c r="G69" i="24"/>
  <c r="D69" i="24"/>
  <c r="L68" i="24"/>
  <c r="K68" i="24"/>
  <c r="G68" i="24"/>
  <c r="D68" i="24"/>
  <c r="L67" i="24"/>
  <c r="K67" i="24"/>
  <c r="G67" i="24"/>
  <c r="D67" i="24"/>
  <c r="L66" i="24"/>
  <c r="K66" i="24"/>
  <c r="G66" i="24"/>
  <c r="D66" i="24"/>
  <c r="L65" i="24"/>
  <c r="K65" i="24"/>
  <c r="G65" i="24"/>
  <c r="D65" i="24"/>
  <c r="L64" i="24"/>
  <c r="K64" i="24"/>
  <c r="G64" i="24"/>
  <c r="D64" i="24"/>
  <c r="L63" i="24"/>
  <c r="K63" i="24"/>
  <c r="G63" i="24"/>
  <c r="D63" i="24"/>
  <c r="I62" i="24"/>
  <c r="H62" i="24"/>
  <c r="F62" i="24"/>
  <c r="E62" i="24"/>
  <c r="L60" i="24"/>
  <c r="K60" i="24"/>
  <c r="G60" i="24"/>
  <c r="D60" i="24"/>
  <c r="L59" i="24"/>
  <c r="K59" i="24"/>
  <c r="G59" i="24"/>
  <c r="D59" i="24"/>
  <c r="L58" i="24"/>
  <c r="K58" i="24"/>
  <c r="G58" i="24"/>
  <c r="D58" i="24"/>
  <c r="L57" i="24"/>
  <c r="K57" i="24"/>
  <c r="G57" i="24"/>
  <c r="D57" i="24"/>
  <c r="L56" i="24"/>
  <c r="K56" i="24"/>
  <c r="G56" i="24"/>
  <c r="D56" i="24"/>
  <c r="L55" i="24"/>
  <c r="K55" i="24"/>
  <c r="G55" i="24"/>
  <c r="D55" i="24"/>
  <c r="L54" i="24"/>
  <c r="K54" i="24"/>
  <c r="G54" i="24"/>
  <c r="D54" i="24"/>
  <c r="L53" i="24"/>
  <c r="K53" i="24"/>
  <c r="J53" i="24" s="1"/>
  <c r="G53" i="24"/>
  <c r="D53" i="24"/>
  <c r="L52" i="24"/>
  <c r="K52" i="24"/>
  <c r="G52" i="24"/>
  <c r="D52" i="24"/>
  <c r="L51" i="24"/>
  <c r="J51" i="24" s="1"/>
  <c r="K51" i="24"/>
  <c r="G51" i="24"/>
  <c r="D51" i="24"/>
  <c r="L50" i="24"/>
  <c r="K50" i="24"/>
  <c r="G50" i="24"/>
  <c r="D50" i="24"/>
  <c r="L49" i="24"/>
  <c r="K49" i="24"/>
  <c r="G49" i="24"/>
  <c r="D49" i="24"/>
  <c r="I48" i="24"/>
  <c r="H48" i="24"/>
  <c r="F48" i="24"/>
  <c r="E48" i="24"/>
  <c r="L46" i="24"/>
  <c r="K46" i="24"/>
  <c r="G46" i="24"/>
  <c r="D46" i="24"/>
  <c r="L45" i="24"/>
  <c r="K45" i="24"/>
  <c r="G45" i="24"/>
  <c r="D45" i="24"/>
  <c r="L44" i="24"/>
  <c r="K44" i="24"/>
  <c r="G44" i="24"/>
  <c r="D44" i="24"/>
  <c r="L43" i="24"/>
  <c r="K43" i="24"/>
  <c r="G43" i="24"/>
  <c r="D43" i="24"/>
  <c r="L42" i="24"/>
  <c r="K42" i="24"/>
  <c r="G42" i="24"/>
  <c r="D42" i="24"/>
  <c r="L41" i="24"/>
  <c r="K41" i="24"/>
  <c r="G41" i="24"/>
  <c r="D41" i="24"/>
  <c r="L40" i="24"/>
  <c r="K40" i="24"/>
  <c r="G40" i="24"/>
  <c r="D40" i="24"/>
  <c r="L39" i="24"/>
  <c r="K39" i="24"/>
  <c r="G39" i="24"/>
  <c r="D39" i="24"/>
  <c r="L38" i="24"/>
  <c r="K38" i="24"/>
  <c r="G38" i="24"/>
  <c r="D38" i="24"/>
  <c r="L37" i="24"/>
  <c r="K37" i="24"/>
  <c r="J37" i="24"/>
  <c r="G37" i="24"/>
  <c r="D37" i="24"/>
  <c r="L36" i="24"/>
  <c r="K36" i="24"/>
  <c r="G36" i="24"/>
  <c r="D36" i="24"/>
  <c r="L35" i="24"/>
  <c r="K35" i="24"/>
  <c r="G35" i="24"/>
  <c r="D35" i="24"/>
  <c r="I34" i="24"/>
  <c r="H34" i="24"/>
  <c r="F34" i="24"/>
  <c r="E34" i="24"/>
  <c r="L32" i="24"/>
  <c r="K32" i="24"/>
  <c r="J32" i="24" s="1"/>
  <c r="G32" i="24"/>
  <c r="D32" i="24"/>
  <c r="L31" i="24"/>
  <c r="K31" i="24"/>
  <c r="G31" i="24"/>
  <c r="D31" i="24"/>
  <c r="L30" i="24"/>
  <c r="K30" i="24"/>
  <c r="G30" i="24"/>
  <c r="D30" i="24"/>
  <c r="L29" i="24"/>
  <c r="K29" i="24"/>
  <c r="G29" i="24"/>
  <c r="D29" i="24"/>
  <c r="L28" i="24"/>
  <c r="K28" i="24"/>
  <c r="G28" i="24"/>
  <c r="D28" i="24"/>
  <c r="L27" i="24"/>
  <c r="K27" i="24"/>
  <c r="J27" i="24" s="1"/>
  <c r="G27" i="24"/>
  <c r="D27" i="24"/>
  <c r="L26" i="24"/>
  <c r="K26" i="24"/>
  <c r="G26" i="24"/>
  <c r="D26" i="24"/>
  <c r="L25" i="24"/>
  <c r="K25" i="24"/>
  <c r="G25" i="24"/>
  <c r="D25" i="24"/>
  <c r="L24" i="24"/>
  <c r="K24" i="24"/>
  <c r="J24" i="24" s="1"/>
  <c r="G24" i="24"/>
  <c r="D24" i="24"/>
  <c r="L23" i="24"/>
  <c r="K23" i="24"/>
  <c r="J23" i="24" s="1"/>
  <c r="G23" i="24"/>
  <c r="D23" i="24"/>
  <c r="L22" i="24"/>
  <c r="K22" i="24"/>
  <c r="G22" i="24"/>
  <c r="D22" i="24"/>
  <c r="L21" i="24"/>
  <c r="K21" i="24"/>
  <c r="G21" i="24"/>
  <c r="D21" i="24"/>
  <c r="I20" i="24"/>
  <c r="H20" i="24"/>
  <c r="F20" i="24"/>
  <c r="E20" i="24"/>
  <c r="L18" i="24"/>
  <c r="K18" i="24"/>
  <c r="G18" i="24"/>
  <c r="D18" i="24"/>
  <c r="L17" i="24"/>
  <c r="K17" i="24"/>
  <c r="G17" i="24"/>
  <c r="D17" i="24"/>
  <c r="L16" i="24"/>
  <c r="K16" i="24"/>
  <c r="G16" i="24"/>
  <c r="D16" i="24"/>
  <c r="L15" i="24"/>
  <c r="J15" i="24" s="1"/>
  <c r="K15" i="24"/>
  <c r="G15" i="24"/>
  <c r="D15" i="24"/>
  <c r="L14" i="24"/>
  <c r="K14" i="24"/>
  <c r="G14" i="24"/>
  <c r="D14" i="24"/>
  <c r="L13" i="24"/>
  <c r="K13" i="24"/>
  <c r="G13" i="24"/>
  <c r="D13" i="24"/>
  <c r="L12" i="24"/>
  <c r="K12" i="24"/>
  <c r="G12" i="24"/>
  <c r="D12" i="24"/>
  <c r="L11" i="24"/>
  <c r="K11" i="24"/>
  <c r="J11" i="24" s="1"/>
  <c r="G11" i="24"/>
  <c r="D11" i="24"/>
  <c r="L10" i="24"/>
  <c r="J10" i="24" s="1"/>
  <c r="G10" i="24"/>
  <c r="D10" i="24"/>
  <c r="L9" i="24"/>
  <c r="K9" i="24"/>
  <c r="G9" i="24"/>
  <c r="D9" i="24"/>
  <c r="L8" i="24"/>
  <c r="K8" i="24"/>
  <c r="G8" i="24"/>
  <c r="D8" i="24"/>
  <c r="L7" i="24"/>
  <c r="K7" i="24"/>
  <c r="G7" i="24"/>
  <c r="I6" i="24"/>
  <c r="L6" i="24" s="1"/>
  <c r="H6" i="24"/>
  <c r="K6" i="24" s="1"/>
  <c r="L158" i="23"/>
  <c r="K158" i="23"/>
  <c r="G158" i="23"/>
  <c r="D158" i="23"/>
  <c r="L157" i="23"/>
  <c r="K157" i="23"/>
  <c r="G157" i="23"/>
  <c r="D157" i="23"/>
  <c r="L156" i="23"/>
  <c r="K156" i="23"/>
  <c r="G156" i="23"/>
  <c r="D156" i="23"/>
  <c r="L155" i="23"/>
  <c r="K155" i="23"/>
  <c r="J155" i="23" s="1"/>
  <c r="G155" i="23"/>
  <c r="D155" i="23"/>
  <c r="L154" i="23"/>
  <c r="K154" i="23"/>
  <c r="J154" i="23" s="1"/>
  <c r="G154" i="23"/>
  <c r="D154" i="23"/>
  <c r="L153" i="23"/>
  <c r="K153" i="23"/>
  <c r="G153" i="23"/>
  <c r="D153" i="23"/>
  <c r="L152" i="23"/>
  <c r="K152" i="23"/>
  <c r="G152" i="23"/>
  <c r="D152" i="23"/>
  <c r="L151" i="23"/>
  <c r="K151" i="23"/>
  <c r="G151" i="23"/>
  <c r="D151" i="23"/>
  <c r="L150" i="23"/>
  <c r="J150" i="23" s="1"/>
  <c r="K150" i="23"/>
  <c r="G150" i="23"/>
  <c r="D150" i="23"/>
  <c r="L149" i="23"/>
  <c r="K149" i="23"/>
  <c r="G149" i="23"/>
  <c r="D149" i="23"/>
  <c r="L148" i="23"/>
  <c r="K148" i="23"/>
  <c r="G148" i="23"/>
  <c r="D148" i="23"/>
  <c r="L147" i="23"/>
  <c r="J147" i="23" s="1"/>
  <c r="K147" i="23"/>
  <c r="G147" i="23"/>
  <c r="D147" i="23"/>
  <c r="I146" i="23"/>
  <c r="H146" i="23"/>
  <c r="F146" i="23"/>
  <c r="E146" i="23"/>
  <c r="L144" i="23"/>
  <c r="K144" i="23"/>
  <c r="J144" i="23" s="1"/>
  <c r="G144" i="23"/>
  <c r="D144" i="23"/>
  <c r="L143" i="23"/>
  <c r="J143" i="23" s="1"/>
  <c r="K143" i="23"/>
  <c r="G143" i="23"/>
  <c r="D143" i="23"/>
  <c r="L142" i="23"/>
  <c r="K142" i="23"/>
  <c r="J142" i="23"/>
  <c r="G142" i="23"/>
  <c r="D142" i="23"/>
  <c r="L141" i="23"/>
  <c r="K141" i="23"/>
  <c r="J141" i="23" s="1"/>
  <c r="G141" i="23"/>
  <c r="D141" i="23"/>
  <c r="L140" i="23"/>
  <c r="K140" i="23"/>
  <c r="G140" i="23"/>
  <c r="D140" i="23"/>
  <c r="L139" i="23"/>
  <c r="K139" i="23"/>
  <c r="J139" i="23" s="1"/>
  <c r="G139" i="23"/>
  <c r="D139" i="23"/>
  <c r="L138" i="23"/>
  <c r="K138" i="23"/>
  <c r="G138" i="23"/>
  <c r="D138" i="23"/>
  <c r="L137" i="23"/>
  <c r="K137" i="23"/>
  <c r="G137" i="23"/>
  <c r="D137" i="23"/>
  <c r="L136" i="23"/>
  <c r="K136" i="23"/>
  <c r="G136" i="23"/>
  <c r="D136" i="23"/>
  <c r="L135" i="23"/>
  <c r="J135" i="23" s="1"/>
  <c r="K135" i="23"/>
  <c r="G135" i="23"/>
  <c r="D135" i="23"/>
  <c r="L134" i="23"/>
  <c r="K134" i="23"/>
  <c r="J134" i="23" s="1"/>
  <c r="G134" i="23"/>
  <c r="D134" i="23"/>
  <c r="L133" i="23"/>
  <c r="K133" i="23"/>
  <c r="J133" i="23" s="1"/>
  <c r="G133" i="23"/>
  <c r="D133" i="23"/>
  <c r="I132" i="23"/>
  <c r="H132" i="23"/>
  <c r="F132" i="23"/>
  <c r="E132" i="23"/>
  <c r="L130" i="23"/>
  <c r="J130" i="23" s="1"/>
  <c r="K130" i="23"/>
  <c r="G130" i="23"/>
  <c r="D130" i="23"/>
  <c r="L129" i="23"/>
  <c r="K129" i="23"/>
  <c r="J129" i="23" s="1"/>
  <c r="G129" i="23"/>
  <c r="D129" i="23"/>
  <c r="L128" i="23"/>
  <c r="K128" i="23"/>
  <c r="G128" i="23"/>
  <c r="D128" i="23"/>
  <c r="L127" i="23"/>
  <c r="K127" i="23"/>
  <c r="G127" i="23"/>
  <c r="D127" i="23"/>
  <c r="L126" i="23"/>
  <c r="K126" i="23"/>
  <c r="J126" i="23" s="1"/>
  <c r="G126" i="23"/>
  <c r="D126" i="23"/>
  <c r="L125" i="23"/>
  <c r="K125" i="23"/>
  <c r="J125" i="23" s="1"/>
  <c r="G125" i="23"/>
  <c r="D125" i="23"/>
  <c r="L124" i="23"/>
  <c r="K124" i="23"/>
  <c r="G124" i="23"/>
  <c r="D124" i="23"/>
  <c r="L123" i="23"/>
  <c r="K123" i="23"/>
  <c r="G123" i="23"/>
  <c r="D123" i="23"/>
  <c r="L122" i="23"/>
  <c r="K122" i="23"/>
  <c r="G122" i="23"/>
  <c r="D122" i="23"/>
  <c r="L121" i="23"/>
  <c r="K121" i="23"/>
  <c r="G121" i="23"/>
  <c r="D121" i="23"/>
  <c r="L120" i="23"/>
  <c r="K120" i="23"/>
  <c r="J120" i="23" s="1"/>
  <c r="G120" i="23"/>
  <c r="D120" i="23"/>
  <c r="L119" i="23"/>
  <c r="K119" i="23"/>
  <c r="J119" i="23" s="1"/>
  <c r="G119" i="23"/>
  <c r="D119" i="23"/>
  <c r="I118" i="23"/>
  <c r="H118" i="23"/>
  <c r="F118" i="23"/>
  <c r="E118" i="23"/>
  <c r="J117" i="23"/>
  <c r="L116" i="23"/>
  <c r="K116" i="23"/>
  <c r="J116" i="23" s="1"/>
  <c r="G116" i="23"/>
  <c r="D116" i="23"/>
  <c r="L115" i="23"/>
  <c r="K115" i="23"/>
  <c r="G115" i="23"/>
  <c r="D115" i="23"/>
  <c r="L114" i="23"/>
  <c r="K114" i="23"/>
  <c r="J114" i="23" s="1"/>
  <c r="G114" i="23"/>
  <c r="D114" i="23"/>
  <c r="L113" i="23"/>
  <c r="J113" i="23" s="1"/>
  <c r="K113" i="23"/>
  <c r="G113" i="23"/>
  <c r="D113" i="23"/>
  <c r="L112" i="23"/>
  <c r="K112" i="23"/>
  <c r="J112" i="23" s="1"/>
  <c r="G112" i="23"/>
  <c r="D112" i="23"/>
  <c r="L111" i="23"/>
  <c r="K111" i="23"/>
  <c r="J111" i="23" s="1"/>
  <c r="G111" i="23"/>
  <c r="D111" i="23"/>
  <c r="L110" i="23"/>
  <c r="K110" i="23"/>
  <c r="J110" i="23" s="1"/>
  <c r="D110" i="23"/>
  <c r="L109" i="23"/>
  <c r="K109" i="23"/>
  <c r="G109" i="23"/>
  <c r="D109" i="23"/>
  <c r="L108" i="23"/>
  <c r="K108" i="23"/>
  <c r="J108" i="23"/>
  <c r="G108" i="23"/>
  <c r="D108" i="23"/>
  <c r="L107" i="23"/>
  <c r="K107" i="23"/>
  <c r="J107" i="23" s="1"/>
  <c r="G107" i="23"/>
  <c r="D107" i="23"/>
  <c r="L106" i="23"/>
  <c r="K106" i="23"/>
  <c r="J106" i="23" s="1"/>
  <c r="G106" i="23"/>
  <c r="D106" i="23"/>
  <c r="L105" i="23"/>
  <c r="L104" i="23" s="1"/>
  <c r="K105" i="23"/>
  <c r="G105" i="23"/>
  <c r="D105" i="23"/>
  <c r="I104" i="23"/>
  <c r="H104" i="23"/>
  <c r="F104" i="23"/>
  <c r="E104" i="23"/>
  <c r="L102" i="23"/>
  <c r="K102" i="23"/>
  <c r="J102" i="23"/>
  <c r="G102" i="23"/>
  <c r="D102" i="23"/>
  <c r="L101" i="23"/>
  <c r="J101" i="23" s="1"/>
  <c r="K101" i="23"/>
  <c r="G101" i="23"/>
  <c r="D101" i="23"/>
  <c r="L100" i="23"/>
  <c r="K100" i="23"/>
  <c r="G100" i="23"/>
  <c r="D100" i="23"/>
  <c r="L99" i="23"/>
  <c r="K99" i="23"/>
  <c r="G99" i="23"/>
  <c r="D99" i="23"/>
  <c r="L98" i="23"/>
  <c r="K98" i="23"/>
  <c r="J98" i="23"/>
  <c r="G98" i="23"/>
  <c r="D98" i="23"/>
  <c r="L97" i="23"/>
  <c r="J97" i="23" s="1"/>
  <c r="K97" i="23"/>
  <c r="G97" i="23"/>
  <c r="D97" i="23"/>
  <c r="L96" i="23"/>
  <c r="K96" i="23"/>
  <c r="J96" i="23" s="1"/>
  <c r="G96" i="23"/>
  <c r="D96" i="23"/>
  <c r="L95" i="23"/>
  <c r="K95" i="23"/>
  <c r="G95" i="23"/>
  <c r="D95" i="23"/>
  <c r="L94" i="23"/>
  <c r="K94" i="23"/>
  <c r="G94" i="23"/>
  <c r="D94" i="23"/>
  <c r="L93" i="23"/>
  <c r="K93" i="23"/>
  <c r="J93" i="23"/>
  <c r="G93" i="23"/>
  <c r="D93" i="23"/>
  <c r="L92" i="23"/>
  <c r="K92" i="23"/>
  <c r="G92" i="23"/>
  <c r="D92" i="23"/>
  <c r="L91" i="23"/>
  <c r="K91" i="23"/>
  <c r="G91" i="23"/>
  <c r="D91" i="23"/>
  <c r="I90" i="23"/>
  <c r="H90" i="23"/>
  <c r="F90" i="23"/>
  <c r="E90" i="23"/>
  <c r="D90" i="23" s="1"/>
  <c r="L88" i="23"/>
  <c r="K88" i="23"/>
  <c r="J88" i="23" s="1"/>
  <c r="G88" i="23"/>
  <c r="D88" i="23"/>
  <c r="L87" i="23"/>
  <c r="K87" i="23"/>
  <c r="J87" i="23" s="1"/>
  <c r="G87" i="23"/>
  <c r="D87" i="23"/>
  <c r="L86" i="23"/>
  <c r="J86" i="23" s="1"/>
  <c r="K86" i="23"/>
  <c r="G86" i="23"/>
  <c r="D86" i="23"/>
  <c r="L85" i="23"/>
  <c r="K85" i="23"/>
  <c r="J85" i="23" s="1"/>
  <c r="G85" i="23"/>
  <c r="D85" i="23"/>
  <c r="L84" i="23"/>
  <c r="K84" i="23"/>
  <c r="J84" i="23"/>
  <c r="G84" i="23"/>
  <c r="D84" i="23"/>
  <c r="L83" i="23"/>
  <c r="K83" i="23"/>
  <c r="J83" i="23" s="1"/>
  <c r="G83" i="23"/>
  <c r="D83" i="23"/>
  <c r="L82" i="23"/>
  <c r="K82" i="23"/>
  <c r="G82" i="23"/>
  <c r="D82" i="23"/>
  <c r="L81" i="23"/>
  <c r="K81" i="23"/>
  <c r="J81" i="23"/>
  <c r="G81" i="23"/>
  <c r="D81" i="23"/>
  <c r="L80" i="23"/>
  <c r="K80" i="23"/>
  <c r="J80" i="23" s="1"/>
  <c r="G80" i="23"/>
  <c r="D80" i="23"/>
  <c r="L79" i="23"/>
  <c r="K79" i="23"/>
  <c r="G79" i="23"/>
  <c r="D79" i="23"/>
  <c r="L78" i="23"/>
  <c r="J78" i="23" s="1"/>
  <c r="K78" i="23"/>
  <c r="G78" i="23"/>
  <c r="D78" i="23"/>
  <c r="L77" i="23"/>
  <c r="K77" i="23"/>
  <c r="J77" i="23" s="1"/>
  <c r="G77" i="23"/>
  <c r="D77" i="23"/>
  <c r="I76" i="23"/>
  <c r="H76" i="23"/>
  <c r="G76" i="23"/>
  <c r="F76" i="23"/>
  <c r="D76" i="23" s="1"/>
  <c r="E76" i="23"/>
  <c r="L74" i="23"/>
  <c r="K74" i="23"/>
  <c r="G74" i="23"/>
  <c r="D74" i="23"/>
  <c r="L73" i="23"/>
  <c r="J73" i="23" s="1"/>
  <c r="K73" i="23"/>
  <c r="G73" i="23"/>
  <c r="D73" i="23"/>
  <c r="L72" i="23"/>
  <c r="K72" i="23"/>
  <c r="G72" i="23"/>
  <c r="D72" i="23"/>
  <c r="L71" i="23"/>
  <c r="K71" i="23"/>
  <c r="J71" i="23" s="1"/>
  <c r="G71" i="23"/>
  <c r="D71" i="23"/>
  <c r="L70" i="23"/>
  <c r="K70" i="23"/>
  <c r="J70" i="23" s="1"/>
  <c r="G70" i="23"/>
  <c r="D70" i="23"/>
  <c r="L69" i="23"/>
  <c r="K69" i="23"/>
  <c r="G69" i="23"/>
  <c r="D69" i="23"/>
  <c r="L68" i="23"/>
  <c r="K68" i="23"/>
  <c r="G68" i="23"/>
  <c r="D68" i="23"/>
  <c r="L67" i="23"/>
  <c r="K67" i="23"/>
  <c r="J67" i="23"/>
  <c r="G67" i="23"/>
  <c r="D67" i="23"/>
  <c r="L66" i="23"/>
  <c r="K66" i="23"/>
  <c r="G66" i="23"/>
  <c r="D66" i="23"/>
  <c r="L65" i="23"/>
  <c r="J65" i="23" s="1"/>
  <c r="K65" i="23"/>
  <c r="G65" i="23"/>
  <c r="D65" i="23"/>
  <c r="L64" i="23"/>
  <c r="K64" i="23"/>
  <c r="G64" i="23"/>
  <c r="D64" i="23"/>
  <c r="L63" i="23"/>
  <c r="K63" i="23"/>
  <c r="J63" i="23" s="1"/>
  <c r="G63" i="23"/>
  <c r="D63" i="23"/>
  <c r="I62" i="23"/>
  <c r="H62" i="23"/>
  <c r="F62" i="23"/>
  <c r="E62" i="23"/>
  <c r="L60" i="23"/>
  <c r="K60" i="23"/>
  <c r="G60" i="23"/>
  <c r="D60" i="23"/>
  <c r="L59" i="23"/>
  <c r="K59" i="23"/>
  <c r="G59" i="23"/>
  <c r="D59" i="23"/>
  <c r="L58" i="23"/>
  <c r="K58" i="23"/>
  <c r="J58" i="23" s="1"/>
  <c r="D58" i="23"/>
  <c r="L57" i="23"/>
  <c r="K57" i="23"/>
  <c r="G57" i="23"/>
  <c r="D57" i="23"/>
  <c r="L56" i="23"/>
  <c r="K56" i="23"/>
  <c r="G56" i="23"/>
  <c r="D56" i="23"/>
  <c r="L55" i="23"/>
  <c r="K55" i="23"/>
  <c r="J55" i="23" s="1"/>
  <c r="G55" i="23"/>
  <c r="D55" i="23"/>
  <c r="L54" i="23"/>
  <c r="K54" i="23"/>
  <c r="J54" i="23"/>
  <c r="G54" i="23"/>
  <c r="D54" i="23"/>
  <c r="L53" i="23"/>
  <c r="K53" i="23"/>
  <c r="G53" i="23"/>
  <c r="D53" i="23"/>
  <c r="L52" i="23"/>
  <c r="K52" i="23"/>
  <c r="G52" i="23"/>
  <c r="D52" i="23"/>
  <c r="L51" i="23"/>
  <c r="K51" i="23"/>
  <c r="J51" i="23" s="1"/>
  <c r="G51" i="23"/>
  <c r="D51" i="23"/>
  <c r="L50" i="23"/>
  <c r="K50" i="23"/>
  <c r="J50" i="23" s="1"/>
  <c r="D50" i="23"/>
  <c r="L49" i="23"/>
  <c r="K49" i="23"/>
  <c r="J49" i="23" s="1"/>
  <c r="G49" i="23"/>
  <c r="D49" i="23"/>
  <c r="I48" i="23"/>
  <c r="H48" i="23"/>
  <c r="F48" i="23"/>
  <c r="E48" i="23"/>
  <c r="D48" i="23" s="1"/>
  <c r="L46" i="23"/>
  <c r="J46" i="23" s="1"/>
  <c r="K46" i="23"/>
  <c r="G46" i="23"/>
  <c r="D46" i="23"/>
  <c r="L45" i="23"/>
  <c r="K45" i="23"/>
  <c r="J45" i="23"/>
  <c r="G45" i="23"/>
  <c r="D45" i="23"/>
  <c r="L44" i="23"/>
  <c r="K44" i="23"/>
  <c r="G44" i="23"/>
  <c r="D44" i="23"/>
  <c r="L43" i="23"/>
  <c r="J43" i="23" s="1"/>
  <c r="K43" i="23"/>
  <c r="G43" i="23"/>
  <c r="D43" i="23"/>
  <c r="L42" i="23"/>
  <c r="K42" i="23"/>
  <c r="J42" i="23"/>
  <c r="G42" i="23"/>
  <c r="D42" i="23"/>
  <c r="L41" i="23"/>
  <c r="K41" i="23"/>
  <c r="J41" i="23" s="1"/>
  <c r="G41" i="23"/>
  <c r="D41" i="23"/>
  <c r="L40" i="23"/>
  <c r="K40" i="23"/>
  <c r="G40" i="23"/>
  <c r="D40" i="23"/>
  <c r="L39" i="23"/>
  <c r="K39" i="23"/>
  <c r="G39" i="23"/>
  <c r="D39" i="23"/>
  <c r="L38" i="23"/>
  <c r="K38" i="23"/>
  <c r="G38" i="23"/>
  <c r="D38" i="23"/>
  <c r="L37" i="23"/>
  <c r="J37" i="23" s="1"/>
  <c r="K37" i="23"/>
  <c r="G37" i="23"/>
  <c r="D37" i="23"/>
  <c r="L36" i="23"/>
  <c r="K36" i="23"/>
  <c r="G36" i="23"/>
  <c r="D36" i="23"/>
  <c r="L35" i="23"/>
  <c r="J35" i="23" s="1"/>
  <c r="K35" i="23"/>
  <c r="G35" i="23"/>
  <c r="D35" i="23"/>
  <c r="I34" i="23"/>
  <c r="H34" i="23"/>
  <c r="F34" i="23"/>
  <c r="E34" i="23"/>
  <c r="L32" i="23"/>
  <c r="K32" i="23"/>
  <c r="J32" i="23" s="1"/>
  <c r="G32" i="23"/>
  <c r="D32" i="23"/>
  <c r="L31" i="23"/>
  <c r="K31" i="23"/>
  <c r="G31" i="23"/>
  <c r="D31" i="23"/>
  <c r="L30" i="23"/>
  <c r="K30" i="23"/>
  <c r="G30" i="23"/>
  <c r="D30" i="23"/>
  <c r="L29" i="23"/>
  <c r="K29" i="23"/>
  <c r="G29" i="23"/>
  <c r="D29" i="23"/>
  <c r="L28" i="23"/>
  <c r="K28" i="23"/>
  <c r="D28" i="23"/>
  <c r="L27" i="23"/>
  <c r="K27" i="23"/>
  <c r="J27" i="23" s="1"/>
  <c r="G27" i="23"/>
  <c r="D27" i="23"/>
  <c r="L26" i="23"/>
  <c r="K26" i="23"/>
  <c r="G26" i="23"/>
  <c r="D26" i="23"/>
  <c r="L25" i="23"/>
  <c r="J25" i="23" s="1"/>
  <c r="K25" i="23"/>
  <c r="G25" i="23"/>
  <c r="D25" i="23"/>
  <c r="L24" i="23"/>
  <c r="K24" i="23"/>
  <c r="J24" i="23"/>
  <c r="G24" i="23"/>
  <c r="D24" i="23"/>
  <c r="L23" i="23"/>
  <c r="K23" i="23"/>
  <c r="G23" i="23"/>
  <c r="D23" i="23"/>
  <c r="L22" i="23"/>
  <c r="J22" i="23" s="1"/>
  <c r="K22" i="23"/>
  <c r="G22" i="23"/>
  <c r="D22" i="23"/>
  <c r="L21" i="23"/>
  <c r="K21" i="23"/>
  <c r="J21" i="23"/>
  <c r="G21" i="23"/>
  <c r="D21" i="23"/>
  <c r="I20" i="23"/>
  <c r="H20" i="23"/>
  <c r="F20" i="23"/>
  <c r="E20" i="23"/>
  <c r="L18" i="23"/>
  <c r="K18" i="23"/>
  <c r="G18" i="23"/>
  <c r="D18" i="23"/>
  <c r="L17" i="23"/>
  <c r="K17" i="23"/>
  <c r="G17" i="23"/>
  <c r="D17" i="23"/>
  <c r="L16" i="23"/>
  <c r="J16" i="23" s="1"/>
  <c r="K16" i="23"/>
  <c r="G16" i="23"/>
  <c r="D16" i="23"/>
  <c r="L15" i="23"/>
  <c r="K15" i="23"/>
  <c r="G15" i="23"/>
  <c r="D15" i="23"/>
  <c r="L14" i="23"/>
  <c r="K14" i="23"/>
  <c r="J14" i="23" s="1"/>
  <c r="G14" i="23"/>
  <c r="D14" i="23"/>
  <c r="L13" i="23"/>
  <c r="J13" i="23" s="1"/>
  <c r="K13" i="23"/>
  <c r="G13" i="23"/>
  <c r="D13" i="23"/>
  <c r="L12" i="23"/>
  <c r="K12" i="23"/>
  <c r="G12" i="23"/>
  <c r="D12" i="23"/>
  <c r="L11" i="23"/>
  <c r="K11" i="23"/>
  <c r="G11" i="23"/>
  <c r="D11" i="23"/>
  <c r="L10" i="23"/>
  <c r="K10" i="23"/>
  <c r="G10" i="23"/>
  <c r="D10" i="23"/>
  <c r="L9" i="23"/>
  <c r="K9" i="23"/>
  <c r="G9" i="23"/>
  <c r="D9" i="23"/>
  <c r="L8" i="23"/>
  <c r="K8" i="23"/>
  <c r="G8" i="23"/>
  <c r="D8" i="23"/>
  <c r="L7" i="23"/>
  <c r="J7" i="23" s="1"/>
  <c r="K7" i="23"/>
  <c r="D7" i="23"/>
  <c r="I6" i="23"/>
  <c r="H6" i="23"/>
  <c r="F6" i="23"/>
  <c r="E6" i="23"/>
  <c r="D158" i="22"/>
  <c r="D157" i="22"/>
  <c r="D156" i="22"/>
  <c r="D155" i="22"/>
  <c r="D154" i="22"/>
  <c r="D153" i="22"/>
  <c r="D152" i="22"/>
  <c r="D151" i="22"/>
  <c r="D150" i="22"/>
  <c r="D149" i="22"/>
  <c r="D148" i="22"/>
  <c r="D147" i="22"/>
  <c r="D144" i="22"/>
  <c r="D143" i="22"/>
  <c r="D142" i="22"/>
  <c r="D141" i="22"/>
  <c r="D140" i="22"/>
  <c r="D139" i="22"/>
  <c r="D138" i="22"/>
  <c r="D137" i="22"/>
  <c r="D136" i="22"/>
  <c r="D135" i="22"/>
  <c r="D134" i="22"/>
  <c r="D133" i="22"/>
  <c r="F132" i="22"/>
  <c r="E132" i="22"/>
  <c r="D130" i="22"/>
  <c r="D129" i="22"/>
  <c r="D128" i="22"/>
  <c r="D127" i="22"/>
  <c r="D126" i="22"/>
  <c r="D125" i="22"/>
  <c r="D124" i="22"/>
  <c r="D123" i="22"/>
  <c r="D122" i="22"/>
  <c r="D121" i="22"/>
  <c r="D120" i="22"/>
  <c r="D119" i="22"/>
  <c r="F118" i="22"/>
  <c r="E118" i="22"/>
  <c r="D116" i="22"/>
  <c r="D115" i="22"/>
  <c r="D114" i="22"/>
  <c r="D113" i="22"/>
  <c r="D112" i="22"/>
  <c r="D111" i="22"/>
  <c r="D110" i="22"/>
  <c r="D109" i="22"/>
  <c r="D108" i="22"/>
  <c r="D107" i="22"/>
  <c r="D106" i="22"/>
  <c r="D105" i="22"/>
  <c r="F104" i="22"/>
  <c r="E104" i="22"/>
  <c r="D102" i="22"/>
  <c r="D101" i="22"/>
  <c r="D100" i="22"/>
  <c r="D99" i="22"/>
  <c r="D98" i="22"/>
  <c r="D97" i="22"/>
  <c r="D96" i="22"/>
  <c r="D95" i="22"/>
  <c r="D94" i="22"/>
  <c r="D93" i="22"/>
  <c r="D92" i="22"/>
  <c r="D91" i="22"/>
  <c r="F90" i="22"/>
  <c r="E90" i="22"/>
  <c r="D88" i="22"/>
  <c r="D87" i="22"/>
  <c r="D86" i="22"/>
  <c r="D85" i="22"/>
  <c r="D84" i="22"/>
  <c r="D83" i="22"/>
  <c r="D82" i="22"/>
  <c r="D81" i="22"/>
  <c r="D80" i="22"/>
  <c r="D79" i="22"/>
  <c r="D78" i="22"/>
  <c r="D77" i="22"/>
  <c r="F76" i="22"/>
  <c r="E76" i="22"/>
  <c r="D74" i="22"/>
  <c r="D73" i="22"/>
  <c r="D72" i="22"/>
  <c r="D71" i="22"/>
  <c r="D70" i="22"/>
  <c r="D69" i="22"/>
  <c r="D68" i="22"/>
  <c r="D67" i="22"/>
  <c r="D66" i="22"/>
  <c r="D65" i="22"/>
  <c r="D64" i="22"/>
  <c r="D63" i="22"/>
  <c r="F62" i="22"/>
  <c r="E62" i="22"/>
  <c r="D60" i="22"/>
  <c r="D59" i="22"/>
  <c r="D58" i="22"/>
  <c r="D57" i="22"/>
  <c r="D56" i="22"/>
  <c r="D55" i="22"/>
  <c r="D54" i="22"/>
  <c r="D53" i="22"/>
  <c r="D52" i="22"/>
  <c r="D51" i="22"/>
  <c r="D50" i="22"/>
  <c r="D49" i="22"/>
  <c r="F48" i="22"/>
  <c r="E48" i="22"/>
  <c r="D46" i="22"/>
  <c r="D45" i="22"/>
  <c r="D44" i="22"/>
  <c r="D43" i="22"/>
  <c r="D42" i="22"/>
  <c r="D41" i="22"/>
  <c r="D40" i="22"/>
  <c r="D39" i="22"/>
  <c r="D38" i="22"/>
  <c r="D37" i="22"/>
  <c r="D36" i="22"/>
  <c r="D35" i="22"/>
  <c r="F34" i="22"/>
  <c r="E34" i="22"/>
  <c r="D32" i="22"/>
  <c r="D31" i="22"/>
  <c r="D30" i="22"/>
  <c r="D29" i="22"/>
  <c r="D28" i="22"/>
  <c r="D27" i="22"/>
  <c r="D26" i="22"/>
  <c r="D25" i="22"/>
  <c r="D24" i="22"/>
  <c r="D23" i="22"/>
  <c r="D22" i="22"/>
  <c r="D21" i="22"/>
  <c r="F20" i="22"/>
  <c r="E20" i="22"/>
  <c r="D18" i="22"/>
  <c r="D17" i="22"/>
  <c r="D16" i="22"/>
  <c r="D15" i="22"/>
  <c r="D14" i="22"/>
  <c r="D13" i="22"/>
  <c r="D12" i="22"/>
  <c r="D11" i="22"/>
  <c r="D10" i="22"/>
  <c r="D9" i="22"/>
  <c r="D8" i="22"/>
  <c r="D7" i="22"/>
  <c r="F6" i="22"/>
  <c r="E6" i="22"/>
  <c r="J26" i="23" l="1"/>
  <c r="G90" i="23"/>
  <c r="J72" i="23"/>
  <c r="J64" i="23"/>
  <c r="J60" i="23"/>
  <c r="J40" i="23"/>
  <c r="J82" i="23"/>
  <c r="J91" i="23"/>
  <c r="J94" i="23"/>
  <c r="J127" i="23"/>
  <c r="J35" i="24"/>
  <c r="J137" i="24"/>
  <c r="J46" i="24"/>
  <c r="M123" i="25"/>
  <c r="J12" i="23"/>
  <c r="J15" i="23"/>
  <c r="G62" i="23"/>
  <c r="J100" i="23"/>
  <c r="J109" i="23"/>
  <c r="J137" i="23"/>
  <c r="J140" i="23"/>
  <c r="J9" i="24"/>
  <c r="J64" i="24"/>
  <c r="J73" i="24"/>
  <c r="K76" i="23"/>
  <c r="J72" i="24"/>
  <c r="M74" i="25"/>
  <c r="J28" i="23"/>
  <c r="J31" i="23"/>
  <c r="G104" i="23"/>
  <c r="J115" i="23"/>
  <c r="J115" i="24"/>
  <c r="J122" i="24"/>
  <c r="J39" i="23"/>
  <c r="J63" i="24"/>
  <c r="J53" i="23"/>
  <c r="J68" i="23"/>
  <c r="J109" i="24"/>
  <c r="J112" i="24"/>
  <c r="J138" i="24"/>
  <c r="M14" i="25"/>
  <c r="M63" i="25"/>
  <c r="J44" i="23"/>
  <c r="J59" i="23"/>
  <c r="G132" i="23"/>
  <c r="J138" i="23"/>
  <c r="M53" i="25"/>
  <c r="M82" i="25"/>
  <c r="J23" i="23"/>
  <c r="J29" i="23"/>
  <c r="G48" i="23"/>
  <c r="L48" i="23"/>
  <c r="J66" i="23"/>
  <c r="J87" i="24"/>
  <c r="J91" i="24"/>
  <c r="J120" i="24"/>
  <c r="G132" i="24"/>
  <c r="M66" i="25"/>
  <c r="M79" i="25"/>
  <c r="D132" i="22"/>
  <c r="D118" i="22"/>
  <c r="D104" i="22"/>
  <c r="D90" i="22"/>
  <c r="D76" i="22"/>
  <c r="D62" i="22"/>
  <c r="D48" i="22"/>
  <c r="D34" i="22"/>
  <c r="F146" i="22"/>
  <c r="D20" i="22"/>
  <c r="E146" i="22"/>
  <c r="D6" i="22"/>
  <c r="J158" i="23"/>
  <c r="J157" i="23"/>
  <c r="J156" i="23"/>
  <c r="J153" i="23"/>
  <c r="J152" i="23"/>
  <c r="J151" i="23"/>
  <c r="J149" i="23"/>
  <c r="J148" i="23"/>
  <c r="L146" i="23"/>
  <c r="K132" i="23"/>
  <c r="D132" i="23"/>
  <c r="J136" i="23"/>
  <c r="J128" i="23"/>
  <c r="D118" i="23"/>
  <c r="J124" i="23"/>
  <c r="J123" i="23"/>
  <c r="L118" i="23"/>
  <c r="J122" i="23"/>
  <c r="J121" i="23"/>
  <c r="G118" i="23"/>
  <c r="D104" i="23"/>
  <c r="J99" i="23"/>
  <c r="J95" i="23"/>
  <c r="K90" i="23"/>
  <c r="J74" i="23"/>
  <c r="J69" i="23"/>
  <c r="D62" i="23"/>
  <c r="K62" i="23"/>
  <c r="J57" i="23"/>
  <c r="J56" i="23"/>
  <c r="J52" i="23"/>
  <c r="J38" i="23"/>
  <c r="K34" i="23"/>
  <c r="G34" i="23"/>
  <c r="D34" i="23"/>
  <c r="J30" i="23"/>
  <c r="D20" i="23"/>
  <c r="G20" i="23"/>
  <c r="J18" i="23"/>
  <c r="J17" i="23"/>
  <c r="J11" i="23"/>
  <c r="J10" i="23"/>
  <c r="K6" i="23"/>
  <c r="G6" i="23"/>
  <c r="D6" i="23"/>
  <c r="J8" i="23"/>
  <c r="L6" i="23"/>
  <c r="J158" i="24"/>
  <c r="J157" i="24"/>
  <c r="J151" i="24"/>
  <c r="J149" i="24"/>
  <c r="G146" i="24"/>
  <c r="J148" i="24"/>
  <c r="L146" i="24"/>
  <c r="J156" i="24"/>
  <c r="J155" i="24"/>
  <c r="J154" i="24"/>
  <c r="J153" i="24"/>
  <c r="J152" i="24"/>
  <c r="D146" i="24"/>
  <c r="J147" i="24"/>
  <c r="J144" i="24"/>
  <c r="J141" i="24"/>
  <c r="J139" i="24"/>
  <c r="L132" i="24"/>
  <c r="J136" i="24"/>
  <c r="J143" i="24"/>
  <c r="J135" i="24"/>
  <c r="D132" i="24"/>
  <c r="J134" i="24"/>
  <c r="J133" i="24"/>
  <c r="J128" i="24"/>
  <c r="G118" i="24"/>
  <c r="J125" i="24"/>
  <c r="L118" i="24"/>
  <c r="J123" i="24"/>
  <c r="J121" i="24"/>
  <c r="J119" i="24"/>
  <c r="K118" i="24"/>
  <c r="J130" i="24"/>
  <c r="D118" i="24"/>
  <c r="J126" i="24"/>
  <c r="J114" i="24"/>
  <c r="J113" i="24"/>
  <c r="J110" i="24"/>
  <c r="J108" i="24"/>
  <c r="G104" i="24"/>
  <c r="K104" i="24"/>
  <c r="L104" i="24"/>
  <c r="D104" i="24"/>
  <c r="J107" i="24"/>
  <c r="J105" i="24"/>
  <c r="J99" i="24"/>
  <c r="J95" i="24"/>
  <c r="J94" i="24"/>
  <c r="G90" i="24"/>
  <c r="J93" i="24"/>
  <c r="L90" i="24"/>
  <c r="J100" i="24"/>
  <c r="J96" i="24"/>
  <c r="D90" i="24"/>
  <c r="J92" i="24"/>
  <c r="J82" i="24"/>
  <c r="J81" i="24"/>
  <c r="J80" i="24"/>
  <c r="L76" i="24"/>
  <c r="G76" i="24"/>
  <c r="J85" i="24"/>
  <c r="J86" i="24"/>
  <c r="D76" i="24"/>
  <c r="J83" i="24"/>
  <c r="J78" i="24"/>
  <c r="J71" i="24"/>
  <c r="J70" i="24"/>
  <c r="J68" i="24"/>
  <c r="J66" i="24"/>
  <c r="J65" i="24"/>
  <c r="G62" i="24"/>
  <c r="L62" i="24"/>
  <c r="K62" i="24"/>
  <c r="J74" i="24"/>
  <c r="J69" i="24"/>
  <c r="J67" i="24"/>
  <c r="D62" i="24"/>
  <c r="J58" i="24"/>
  <c r="J57" i="24"/>
  <c r="K48" i="24"/>
  <c r="J54" i="24"/>
  <c r="L48" i="24"/>
  <c r="G48" i="24"/>
  <c r="J52" i="24"/>
  <c r="J60" i="24"/>
  <c r="J59" i="24"/>
  <c r="J56" i="24"/>
  <c r="J55" i="24"/>
  <c r="J50" i="24"/>
  <c r="D48" i="24"/>
  <c r="J49" i="24"/>
  <c r="J45" i="24"/>
  <c r="J41" i="24"/>
  <c r="J39" i="24"/>
  <c r="G34" i="24"/>
  <c r="J36" i="24"/>
  <c r="L34" i="24"/>
  <c r="J44" i="24"/>
  <c r="J43" i="24"/>
  <c r="J42" i="24"/>
  <c r="J40" i="24"/>
  <c r="D34" i="24"/>
  <c r="J38" i="24"/>
  <c r="J30" i="24"/>
  <c r="G20" i="24"/>
  <c r="J28" i="24"/>
  <c r="J25" i="24"/>
  <c r="L20" i="24"/>
  <c r="K20" i="24"/>
  <c r="J31" i="24"/>
  <c r="J29" i="24"/>
  <c r="J26" i="24"/>
  <c r="D20" i="24"/>
  <c r="J22" i="24"/>
  <c r="J21" i="24"/>
  <c r="J17" i="24"/>
  <c r="J16" i="24"/>
  <c r="G6" i="24"/>
  <c r="J8" i="24"/>
  <c r="J18" i="24"/>
  <c r="J14" i="24"/>
  <c r="J13" i="24"/>
  <c r="J12" i="24"/>
  <c r="J7" i="24"/>
  <c r="M138" i="25"/>
  <c r="J132" i="25"/>
  <c r="M133" i="25"/>
  <c r="M129" i="25"/>
  <c r="J118" i="25"/>
  <c r="M109" i="25"/>
  <c r="M106" i="25"/>
  <c r="J104" i="25"/>
  <c r="J90" i="25"/>
  <c r="M91" i="25"/>
  <c r="J76" i="25"/>
  <c r="J62" i="25"/>
  <c r="M60" i="25"/>
  <c r="M57" i="25"/>
  <c r="J48" i="25"/>
  <c r="M41" i="25"/>
  <c r="M40" i="25"/>
  <c r="M37" i="25"/>
  <c r="J34" i="25"/>
  <c r="J20" i="25"/>
  <c r="M22" i="25"/>
  <c r="J6" i="25"/>
  <c r="M156" i="25"/>
  <c r="M152" i="25"/>
  <c r="M151" i="25"/>
  <c r="M149" i="25"/>
  <c r="O146" i="25"/>
  <c r="M148" i="25"/>
  <c r="G146" i="25"/>
  <c r="N146" i="25"/>
  <c r="M144" i="25"/>
  <c r="M136" i="25"/>
  <c r="G132" i="25"/>
  <c r="M134" i="25"/>
  <c r="N132" i="25"/>
  <c r="O132" i="25"/>
  <c r="M130" i="25"/>
  <c r="M128" i="25"/>
  <c r="M125" i="25"/>
  <c r="M124" i="25"/>
  <c r="M122" i="25"/>
  <c r="M121" i="25"/>
  <c r="G118" i="25"/>
  <c r="O118" i="25"/>
  <c r="N118" i="25"/>
  <c r="M115" i="25"/>
  <c r="M112" i="25"/>
  <c r="M110" i="25"/>
  <c r="G104" i="25"/>
  <c r="O104" i="25"/>
  <c r="M105" i="25"/>
  <c r="M101" i="25"/>
  <c r="O90" i="25"/>
  <c r="M98" i="25"/>
  <c r="G90" i="25"/>
  <c r="M95" i="25"/>
  <c r="M88" i="25"/>
  <c r="M84" i="25"/>
  <c r="G76" i="25"/>
  <c r="O76" i="25"/>
  <c r="G62" i="25"/>
  <c r="M64" i="25"/>
  <c r="O62" i="25"/>
  <c r="N62" i="25"/>
  <c r="M59" i="25"/>
  <c r="M58" i="25"/>
  <c r="M54" i="25"/>
  <c r="O48" i="25"/>
  <c r="M50" i="25"/>
  <c r="G48" i="25"/>
  <c r="M49" i="25"/>
  <c r="N48" i="25"/>
  <c r="M46" i="25"/>
  <c r="O34" i="25"/>
  <c r="G34" i="25"/>
  <c r="M36" i="25"/>
  <c r="N34" i="25"/>
  <c r="M26" i="25"/>
  <c r="M24" i="25"/>
  <c r="O20" i="25"/>
  <c r="G20" i="25"/>
  <c r="M21" i="25"/>
  <c r="N20" i="25"/>
  <c r="M12" i="25"/>
  <c r="M10" i="25"/>
  <c r="M9" i="25"/>
  <c r="M8" i="25"/>
  <c r="G6" i="25"/>
  <c r="O6" i="25"/>
  <c r="M157" i="25"/>
  <c r="M143" i="25"/>
  <c r="M154" i="25"/>
  <c r="M150" i="25"/>
  <c r="M147" i="25"/>
  <c r="D146" i="25"/>
  <c r="M142" i="25"/>
  <c r="M141" i="25"/>
  <c r="M140" i="25"/>
  <c r="M137" i="25"/>
  <c r="M135" i="25"/>
  <c r="D132" i="25"/>
  <c r="M127" i="25"/>
  <c r="M126" i="25"/>
  <c r="M120" i="25"/>
  <c r="M119" i="25"/>
  <c r="D118" i="25"/>
  <c r="M116" i="25"/>
  <c r="M114" i="25"/>
  <c r="M113" i="25"/>
  <c r="M111" i="25"/>
  <c r="M108" i="25"/>
  <c r="D104" i="25"/>
  <c r="M107" i="25"/>
  <c r="M102" i="25"/>
  <c r="M100" i="25"/>
  <c r="M99" i="25"/>
  <c r="M97" i="25"/>
  <c r="M96" i="25"/>
  <c r="M94" i="25"/>
  <c r="M93" i="25"/>
  <c r="D90" i="25"/>
  <c r="M92" i="25"/>
  <c r="M87" i="25"/>
  <c r="M86" i="25"/>
  <c r="M85" i="25"/>
  <c r="M83" i="25"/>
  <c r="M81" i="25"/>
  <c r="M80" i="25"/>
  <c r="M78" i="25"/>
  <c r="D76" i="25"/>
  <c r="M77" i="25"/>
  <c r="M73" i="25"/>
  <c r="M72" i="25"/>
  <c r="M71" i="25"/>
  <c r="M70" i="25"/>
  <c r="M69" i="25"/>
  <c r="M68" i="25"/>
  <c r="M67" i="25"/>
  <c r="M65" i="25"/>
  <c r="M55" i="25"/>
  <c r="M52" i="25"/>
  <c r="M51" i="25"/>
  <c r="M45" i="25"/>
  <c r="M43" i="25"/>
  <c r="M42" i="25"/>
  <c r="M39" i="25"/>
  <c r="M38" i="25"/>
  <c r="M35" i="25"/>
  <c r="M32" i="25"/>
  <c r="M31" i="25"/>
  <c r="M30" i="25"/>
  <c r="M29" i="25"/>
  <c r="M28" i="25"/>
  <c r="M25" i="25"/>
  <c r="M23" i="25"/>
  <c r="M18" i="25"/>
  <c r="M17" i="25"/>
  <c r="M16" i="25"/>
  <c r="M15" i="25"/>
  <c r="M11" i="25"/>
  <c r="M7" i="25"/>
  <c r="D20" i="25"/>
  <c r="D34" i="25"/>
  <c r="D48" i="25"/>
  <c r="D62" i="25"/>
  <c r="N76" i="25"/>
  <c r="N90" i="25"/>
  <c r="N104" i="25"/>
  <c r="K76" i="24"/>
  <c r="K132" i="24"/>
  <c r="K34" i="24"/>
  <c r="K90" i="24"/>
  <c r="K146" i="24"/>
  <c r="J76" i="23"/>
  <c r="K20" i="23"/>
  <c r="L62" i="23"/>
  <c r="L132" i="23"/>
  <c r="K146" i="23"/>
  <c r="J9" i="23"/>
  <c r="L34" i="23"/>
  <c r="J36" i="23"/>
  <c r="K48" i="23"/>
  <c r="J48" i="23" s="1"/>
  <c r="J79" i="23"/>
  <c r="L90" i="23"/>
  <c r="J92" i="23"/>
  <c r="K104" i="23"/>
  <c r="J104" i="23" s="1"/>
  <c r="K118" i="23"/>
  <c r="L20" i="23"/>
  <c r="L76" i="23"/>
  <c r="K21" i="20"/>
  <c r="L28" i="20"/>
  <c r="D157" i="18"/>
  <c r="J104" i="24" l="1"/>
  <c r="J90" i="23"/>
  <c r="J132" i="23"/>
  <c r="D146" i="22"/>
  <c r="J146" i="23"/>
  <c r="J118" i="23"/>
  <c r="J62" i="23"/>
  <c r="J34" i="23"/>
  <c r="J20" i="23"/>
  <c r="J6" i="23"/>
  <c r="J146" i="24"/>
  <c r="J132" i="24"/>
  <c r="J118" i="24"/>
  <c r="J90" i="24"/>
  <c r="J76" i="24"/>
  <c r="J62" i="24"/>
  <c r="J48" i="24"/>
  <c r="J34" i="24"/>
  <c r="J20" i="24"/>
  <c r="J6" i="24"/>
  <c r="M146" i="25"/>
  <c r="M132" i="25"/>
  <c r="M118" i="25"/>
  <c r="M104" i="25"/>
  <c r="M90" i="25"/>
  <c r="M76" i="25"/>
  <c r="M62" i="25"/>
  <c r="M48" i="25"/>
  <c r="M34" i="25"/>
  <c r="M20" i="25"/>
  <c r="M6" i="25"/>
  <c r="F146" i="21"/>
  <c r="E146" i="20"/>
  <c r="F144" i="18"/>
  <c r="D144" i="18" s="1"/>
  <c r="D158" i="18"/>
  <c r="D156" i="18"/>
  <c r="D155" i="18"/>
  <c r="D154" i="18"/>
  <c r="D153" i="18"/>
  <c r="D152" i="18"/>
  <c r="D151" i="18"/>
  <c r="D150" i="18"/>
  <c r="D149" i="18"/>
  <c r="D148" i="18"/>
  <c r="D147" i="18"/>
  <c r="D143" i="18"/>
  <c r="D142" i="18"/>
  <c r="D141" i="18"/>
  <c r="D140" i="18"/>
  <c r="D139" i="18"/>
  <c r="D138" i="18"/>
  <c r="D137" i="18"/>
  <c r="D136" i="18"/>
  <c r="D135" i="18"/>
  <c r="D134" i="18"/>
  <c r="D133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E132" i="18"/>
  <c r="F118" i="18"/>
  <c r="E118" i="18"/>
  <c r="F104" i="18"/>
  <c r="E104" i="18"/>
  <c r="F90" i="18"/>
  <c r="E90" i="18"/>
  <c r="F76" i="18"/>
  <c r="E76" i="18"/>
  <c r="F62" i="18"/>
  <c r="E62" i="18"/>
  <c r="F48" i="18"/>
  <c r="E48" i="18"/>
  <c r="F34" i="18"/>
  <c r="E34" i="18"/>
  <c r="F20" i="18"/>
  <c r="E20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F6" i="18"/>
  <c r="E6" i="18"/>
  <c r="E132" i="19"/>
  <c r="D18" i="19"/>
  <c r="D17" i="19"/>
  <c r="D16" i="19"/>
  <c r="D15" i="19"/>
  <c r="D14" i="19"/>
  <c r="D13" i="19"/>
  <c r="D12" i="19"/>
  <c r="D11" i="19"/>
  <c r="D10" i="19"/>
  <c r="D9" i="19"/>
  <c r="D8" i="19"/>
  <c r="D7" i="19"/>
  <c r="L158" i="19"/>
  <c r="L157" i="19"/>
  <c r="L156" i="19"/>
  <c r="L155" i="19"/>
  <c r="L154" i="19"/>
  <c r="L153" i="19"/>
  <c r="L152" i="19"/>
  <c r="L151" i="19"/>
  <c r="L150" i="19"/>
  <c r="L149" i="19"/>
  <c r="L148" i="19"/>
  <c r="L147" i="19"/>
  <c r="L144" i="19"/>
  <c r="L143" i="19"/>
  <c r="L142" i="19"/>
  <c r="L141" i="19"/>
  <c r="L140" i="19"/>
  <c r="L139" i="19"/>
  <c r="L138" i="19"/>
  <c r="L137" i="19"/>
  <c r="L136" i="19"/>
  <c r="L135" i="19"/>
  <c r="L134" i="19"/>
  <c r="L133" i="19"/>
  <c r="L130" i="19"/>
  <c r="L129" i="19"/>
  <c r="L128" i="19"/>
  <c r="L127" i="19"/>
  <c r="L126" i="19"/>
  <c r="L125" i="19"/>
  <c r="L124" i="19"/>
  <c r="L123" i="19"/>
  <c r="L122" i="19"/>
  <c r="L121" i="19"/>
  <c r="L120" i="19"/>
  <c r="L119" i="19"/>
  <c r="L116" i="19"/>
  <c r="L115" i="19"/>
  <c r="L114" i="19"/>
  <c r="L113" i="19"/>
  <c r="L112" i="19"/>
  <c r="L111" i="19"/>
  <c r="L110" i="19"/>
  <c r="L109" i="19"/>
  <c r="L108" i="19"/>
  <c r="L107" i="19"/>
  <c r="L106" i="19"/>
  <c r="L105" i="19"/>
  <c r="L102" i="19"/>
  <c r="L101" i="19"/>
  <c r="L100" i="19"/>
  <c r="L99" i="19"/>
  <c r="L98" i="19"/>
  <c r="L97" i="19"/>
  <c r="L96" i="19"/>
  <c r="L95" i="19"/>
  <c r="L94" i="19"/>
  <c r="L93" i="19"/>
  <c r="L92" i="19"/>
  <c r="L91" i="19"/>
  <c r="L88" i="19"/>
  <c r="L87" i="19"/>
  <c r="L86" i="19"/>
  <c r="L85" i="19"/>
  <c r="L84" i="19"/>
  <c r="L83" i="19"/>
  <c r="L82" i="19"/>
  <c r="L81" i="19"/>
  <c r="L80" i="19"/>
  <c r="L79" i="19"/>
  <c r="L78" i="19"/>
  <c r="L77" i="19"/>
  <c r="L74" i="19"/>
  <c r="L73" i="19"/>
  <c r="L72" i="19"/>
  <c r="L71" i="19"/>
  <c r="L70" i="19"/>
  <c r="L69" i="19"/>
  <c r="L68" i="19"/>
  <c r="L67" i="19"/>
  <c r="L66" i="19"/>
  <c r="L65" i="19"/>
  <c r="L64" i="19"/>
  <c r="L63" i="19"/>
  <c r="L60" i="19"/>
  <c r="L59" i="19"/>
  <c r="L58" i="19"/>
  <c r="L57" i="19"/>
  <c r="L56" i="19"/>
  <c r="L55" i="19"/>
  <c r="L54" i="19"/>
  <c r="L53" i="19"/>
  <c r="L52" i="19"/>
  <c r="L51" i="19"/>
  <c r="L50" i="19"/>
  <c r="L49" i="19"/>
  <c r="L46" i="19"/>
  <c r="L45" i="19"/>
  <c r="L44" i="19"/>
  <c r="L43" i="19"/>
  <c r="L42" i="19"/>
  <c r="L41" i="19"/>
  <c r="L40" i="19"/>
  <c r="L39" i="19"/>
  <c r="L38" i="19"/>
  <c r="L37" i="19"/>
  <c r="L36" i="19"/>
  <c r="L35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K158" i="19"/>
  <c r="K157" i="19"/>
  <c r="J157" i="19" s="1"/>
  <c r="K156" i="19"/>
  <c r="K155" i="19"/>
  <c r="K154" i="19"/>
  <c r="J154" i="19" s="1"/>
  <c r="K153" i="19"/>
  <c r="K152" i="19"/>
  <c r="J152" i="19" s="1"/>
  <c r="K151" i="19"/>
  <c r="K150" i="19"/>
  <c r="K149" i="19"/>
  <c r="K148" i="19"/>
  <c r="K147" i="19"/>
  <c r="K144" i="19"/>
  <c r="K143" i="19"/>
  <c r="J143" i="19" s="1"/>
  <c r="K142" i="19"/>
  <c r="K141" i="19"/>
  <c r="J141" i="19" s="1"/>
  <c r="K140" i="19"/>
  <c r="J140" i="19" s="1"/>
  <c r="K139" i="19"/>
  <c r="J139" i="19" s="1"/>
  <c r="K138" i="19"/>
  <c r="J138" i="19" s="1"/>
  <c r="K137" i="19"/>
  <c r="J137" i="19" s="1"/>
  <c r="K136" i="19"/>
  <c r="K135" i="19"/>
  <c r="J135" i="19" s="1"/>
  <c r="K134" i="19"/>
  <c r="K133" i="19"/>
  <c r="K130" i="19"/>
  <c r="K129" i="19"/>
  <c r="J129" i="19" s="1"/>
  <c r="K128" i="19"/>
  <c r="K127" i="19"/>
  <c r="J127" i="19" s="1"/>
  <c r="K126" i="19"/>
  <c r="J126" i="19" s="1"/>
  <c r="K125" i="19"/>
  <c r="J125" i="19" s="1"/>
  <c r="K124" i="19"/>
  <c r="J124" i="19" s="1"/>
  <c r="K123" i="19"/>
  <c r="K122" i="19"/>
  <c r="K121" i="19"/>
  <c r="J121" i="19" s="1"/>
  <c r="K120" i="19"/>
  <c r="K119" i="19"/>
  <c r="K116" i="19"/>
  <c r="K115" i="19"/>
  <c r="J115" i="19" s="1"/>
  <c r="K114" i="19"/>
  <c r="K113" i="19"/>
  <c r="K112" i="19"/>
  <c r="K111" i="19"/>
  <c r="J111" i="19" s="1"/>
  <c r="K110" i="19"/>
  <c r="K109" i="19"/>
  <c r="K108" i="19"/>
  <c r="K107" i="19"/>
  <c r="J107" i="19" s="1"/>
  <c r="K106" i="19"/>
  <c r="K105" i="19"/>
  <c r="K102" i="19"/>
  <c r="K101" i="19"/>
  <c r="J101" i="19" s="1"/>
  <c r="K100" i="19"/>
  <c r="K99" i="19"/>
  <c r="J99" i="19" s="1"/>
  <c r="K98" i="19"/>
  <c r="J98" i="19" s="1"/>
  <c r="K97" i="19"/>
  <c r="J97" i="19" s="1"/>
  <c r="K96" i="19"/>
  <c r="J96" i="19" s="1"/>
  <c r="K95" i="19"/>
  <c r="K94" i="19"/>
  <c r="K93" i="19"/>
  <c r="J93" i="19" s="1"/>
  <c r="K92" i="19"/>
  <c r="K91" i="19"/>
  <c r="K88" i="19"/>
  <c r="K87" i="19"/>
  <c r="J87" i="19" s="1"/>
  <c r="K86" i="19"/>
  <c r="K85" i="19"/>
  <c r="K84" i="19"/>
  <c r="J84" i="19" s="1"/>
  <c r="K83" i="19"/>
  <c r="J83" i="19" s="1"/>
  <c r="K82" i="19"/>
  <c r="J82" i="19" s="1"/>
  <c r="K81" i="19"/>
  <c r="K80" i="19"/>
  <c r="K79" i="19"/>
  <c r="K78" i="19"/>
  <c r="K77" i="19"/>
  <c r="K74" i="19"/>
  <c r="K73" i="19"/>
  <c r="J73" i="19" s="1"/>
  <c r="K72" i="19"/>
  <c r="K71" i="19"/>
  <c r="K70" i="19"/>
  <c r="K69" i="19"/>
  <c r="K68" i="19"/>
  <c r="J68" i="19" s="1"/>
  <c r="K67" i="19"/>
  <c r="K66" i="19"/>
  <c r="K65" i="19"/>
  <c r="K64" i="19"/>
  <c r="K63" i="19"/>
  <c r="K60" i="19"/>
  <c r="K59" i="19"/>
  <c r="J59" i="19" s="1"/>
  <c r="K58" i="19"/>
  <c r="K57" i="19"/>
  <c r="J57" i="19" s="1"/>
  <c r="K56" i="19"/>
  <c r="K55" i="19"/>
  <c r="J55" i="19" s="1"/>
  <c r="K54" i="19"/>
  <c r="J54" i="19" s="1"/>
  <c r="K53" i="19"/>
  <c r="K52" i="19"/>
  <c r="K51" i="19"/>
  <c r="J51" i="19" s="1"/>
  <c r="K50" i="19"/>
  <c r="K49" i="19"/>
  <c r="K46" i="19"/>
  <c r="J46" i="19" s="1"/>
  <c r="K45" i="19"/>
  <c r="K44" i="19"/>
  <c r="J44" i="19" s="1"/>
  <c r="K43" i="19"/>
  <c r="J43" i="19" s="1"/>
  <c r="K42" i="19"/>
  <c r="J42" i="19" s="1"/>
  <c r="K41" i="19"/>
  <c r="J41" i="19" s="1"/>
  <c r="K40" i="19"/>
  <c r="J40" i="19" s="1"/>
  <c r="K39" i="19"/>
  <c r="K38" i="19"/>
  <c r="J38" i="19" s="1"/>
  <c r="K37" i="19"/>
  <c r="K36" i="19"/>
  <c r="J36" i="19" s="1"/>
  <c r="K35" i="19"/>
  <c r="K32" i="19"/>
  <c r="K31" i="19"/>
  <c r="J31" i="19" s="1"/>
  <c r="K30" i="19"/>
  <c r="K29" i="19"/>
  <c r="J29" i="19" s="1"/>
  <c r="K28" i="19"/>
  <c r="J28" i="19" s="1"/>
  <c r="K27" i="19"/>
  <c r="J27" i="19" s="1"/>
  <c r="K26" i="19"/>
  <c r="J26" i="19" s="1"/>
  <c r="K25" i="19"/>
  <c r="K24" i="19"/>
  <c r="K23" i="19"/>
  <c r="K22" i="19"/>
  <c r="K21" i="19"/>
  <c r="K18" i="19"/>
  <c r="K17" i="19"/>
  <c r="J17" i="19" s="1"/>
  <c r="K16" i="19"/>
  <c r="K15" i="19"/>
  <c r="J15" i="19" s="1"/>
  <c r="K14" i="19"/>
  <c r="J14" i="19" s="1"/>
  <c r="K13" i="19"/>
  <c r="J13" i="19" s="1"/>
  <c r="K12" i="19"/>
  <c r="J12" i="19" s="1"/>
  <c r="K11" i="19"/>
  <c r="K10" i="19"/>
  <c r="K9" i="19"/>
  <c r="J9" i="19" s="1"/>
  <c r="K8" i="19"/>
  <c r="K7" i="19"/>
  <c r="I146" i="19"/>
  <c r="H146" i="19"/>
  <c r="F146" i="19"/>
  <c r="E146" i="19"/>
  <c r="I132" i="19"/>
  <c r="H132" i="19"/>
  <c r="F132" i="19"/>
  <c r="D132" i="19" s="1"/>
  <c r="I118" i="19"/>
  <c r="H118" i="19"/>
  <c r="F118" i="19"/>
  <c r="E118" i="19"/>
  <c r="I104" i="19"/>
  <c r="H104" i="19"/>
  <c r="F104" i="19"/>
  <c r="E104" i="19"/>
  <c r="I90" i="19"/>
  <c r="H90" i="19"/>
  <c r="F90" i="19"/>
  <c r="E90" i="19"/>
  <c r="D90" i="19" s="1"/>
  <c r="I76" i="19"/>
  <c r="H76" i="19"/>
  <c r="F76" i="19"/>
  <c r="D76" i="19" s="1"/>
  <c r="E76" i="19"/>
  <c r="I62" i="19"/>
  <c r="H62" i="19"/>
  <c r="F62" i="19"/>
  <c r="E62" i="19"/>
  <c r="I48" i="19"/>
  <c r="H48" i="19"/>
  <c r="F48" i="19"/>
  <c r="E48" i="19"/>
  <c r="I34" i="19"/>
  <c r="H34" i="19"/>
  <c r="F34" i="19"/>
  <c r="E34" i="19"/>
  <c r="I20" i="19"/>
  <c r="H20" i="19"/>
  <c r="F20" i="19"/>
  <c r="E20" i="19"/>
  <c r="J158" i="19"/>
  <c r="J156" i="19"/>
  <c r="J155" i="19"/>
  <c r="J151" i="19"/>
  <c r="J148" i="19"/>
  <c r="J147" i="19"/>
  <c r="G158" i="19"/>
  <c r="G157" i="19"/>
  <c r="G156" i="19"/>
  <c r="G155" i="19"/>
  <c r="G154" i="19"/>
  <c r="G153" i="19"/>
  <c r="G152" i="19"/>
  <c r="G151" i="19"/>
  <c r="G150" i="19"/>
  <c r="G149" i="19"/>
  <c r="G148" i="19"/>
  <c r="G147" i="19"/>
  <c r="D158" i="19"/>
  <c r="D157" i="19"/>
  <c r="D156" i="19"/>
  <c r="D155" i="19"/>
  <c r="D154" i="19"/>
  <c r="D153" i="19"/>
  <c r="D152" i="19"/>
  <c r="D151" i="19"/>
  <c r="D150" i="19"/>
  <c r="D149" i="19"/>
  <c r="D148" i="19"/>
  <c r="D147" i="19"/>
  <c r="J144" i="19"/>
  <c r="J142" i="19"/>
  <c r="J136" i="19"/>
  <c r="J134" i="19"/>
  <c r="J133" i="19"/>
  <c r="G144" i="19"/>
  <c r="G143" i="19"/>
  <c r="G142" i="19"/>
  <c r="G141" i="19"/>
  <c r="G140" i="19"/>
  <c r="G139" i="19"/>
  <c r="G138" i="19"/>
  <c r="G137" i="19"/>
  <c r="G136" i="19"/>
  <c r="G135" i="19"/>
  <c r="G134" i="19"/>
  <c r="G133" i="19"/>
  <c r="D144" i="19"/>
  <c r="D143" i="19"/>
  <c r="D142" i="19"/>
  <c r="D141" i="19"/>
  <c r="D140" i="19"/>
  <c r="D139" i="19"/>
  <c r="D138" i="19"/>
  <c r="D137" i="19"/>
  <c r="D136" i="19"/>
  <c r="D135" i="19"/>
  <c r="D134" i="19"/>
  <c r="D133" i="19"/>
  <c r="J130" i="19"/>
  <c r="J128" i="19"/>
  <c r="J123" i="19"/>
  <c r="J122" i="19"/>
  <c r="J120" i="19"/>
  <c r="J119" i="19"/>
  <c r="G130" i="19"/>
  <c r="G129" i="19"/>
  <c r="G128" i="19"/>
  <c r="G127" i="19"/>
  <c r="G126" i="19"/>
  <c r="G125" i="19"/>
  <c r="G124" i="19"/>
  <c r="G123" i="19"/>
  <c r="G122" i="19"/>
  <c r="G121" i="19"/>
  <c r="G120" i="19"/>
  <c r="G119" i="19"/>
  <c r="D130" i="19"/>
  <c r="D129" i="19"/>
  <c r="D128" i="19"/>
  <c r="D127" i="19"/>
  <c r="D126" i="19"/>
  <c r="D125" i="19"/>
  <c r="D124" i="19"/>
  <c r="D123" i="19"/>
  <c r="D122" i="19"/>
  <c r="D121" i="19"/>
  <c r="D120" i="19"/>
  <c r="D119" i="19"/>
  <c r="J117" i="19"/>
  <c r="J113" i="19"/>
  <c r="J109" i="19"/>
  <c r="G116" i="19"/>
  <c r="G115" i="19"/>
  <c r="G114" i="19"/>
  <c r="G113" i="19"/>
  <c r="G112" i="19"/>
  <c r="G111" i="19"/>
  <c r="G109" i="19"/>
  <c r="G108" i="19"/>
  <c r="G107" i="19"/>
  <c r="G106" i="19"/>
  <c r="G105" i="19"/>
  <c r="D116" i="19"/>
  <c r="D115" i="19"/>
  <c r="D114" i="19"/>
  <c r="D113" i="19"/>
  <c r="D112" i="19"/>
  <c r="D111" i="19"/>
  <c r="D110" i="19"/>
  <c r="D109" i="19"/>
  <c r="D108" i="19"/>
  <c r="D107" i="19"/>
  <c r="D106" i="19"/>
  <c r="D105" i="19"/>
  <c r="J102" i="19"/>
  <c r="J100" i="19"/>
  <c r="J95" i="19"/>
  <c r="J94" i="19"/>
  <c r="J92" i="19"/>
  <c r="J91" i="19"/>
  <c r="G102" i="19"/>
  <c r="G101" i="19"/>
  <c r="G100" i="19"/>
  <c r="G99" i="19"/>
  <c r="G98" i="19"/>
  <c r="G97" i="19"/>
  <c r="G96" i="19"/>
  <c r="G95" i="19"/>
  <c r="G94" i="19"/>
  <c r="G93" i="19"/>
  <c r="G92" i="19"/>
  <c r="G91" i="19"/>
  <c r="D102" i="19"/>
  <c r="D101" i="19"/>
  <c r="D100" i="19"/>
  <c r="D99" i="19"/>
  <c r="D98" i="19"/>
  <c r="D97" i="19"/>
  <c r="D96" i="19"/>
  <c r="D95" i="19"/>
  <c r="D94" i="19"/>
  <c r="D93" i="19"/>
  <c r="D92" i="19"/>
  <c r="D91" i="19"/>
  <c r="J88" i="19"/>
  <c r="J86" i="19"/>
  <c r="J85" i="19"/>
  <c r="J81" i="19"/>
  <c r="J80" i="19"/>
  <c r="J78" i="19"/>
  <c r="J77" i="19"/>
  <c r="G88" i="19"/>
  <c r="G87" i="19"/>
  <c r="G86" i="19"/>
  <c r="G85" i="19"/>
  <c r="G84" i="19"/>
  <c r="G83" i="19"/>
  <c r="G82" i="19"/>
  <c r="G81" i="19"/>
  <c r="G80" i="19"/>
  <c r="G79" i="19"/>
  <c r="G78" i="19"/>
  <c r="G77" i="19"/>
  <c r="D88" i="19"/>
  <c r="D87" i="19"/>
  <c r="D86" i="19"/>
  <c r="D85" i="19"/>
  <c r="D84" i="19"/>
  <c r="D83" i="19"/>
  <c r="D82" i="19"/>
  <c r="D81" i="19"/>
  <c r="D80" i="19"/>
  <c r="D79" i="19"/>
  <c r="D78" i="19"/>
  <c r="D77" i="19"/>
  <c r="J74" i="19"/>
  <c r="J72" i="19"/>
  <c r="J71" i="19"/>
  <c r="J70" i="19"/>
  <c r="J67" i="19"/>
  <c r="J66" i="19"/>
  <c r="J64" i="19"/>
  <c r="J63" i="19"/>
  <c r="G74" i="19"/>
  <c r="G73" i="19"/>
  <c r="G72" i="19"/>
  <c r="G71" i="19"/>
  <c r="G70" i="19"/>
  <c r="G69" i="19"/>
  <c r="G68" i="19"/>
  <c r="G67" i="19"/>
  <c r="G66" i="19"/>
  <c r="G65" i="19"/>
  <c r="G64" i="19"/>
  <c r="G63" i="19"/>
  <c r="D74" i="19"/>
  <c r="D73" i="19"/>
  <c r="D72" i="19"/>
  <c r="D71" i="19"/>
  <c r="D70" i="19"/>
  <c r="D69" i="19"/>
  <c r="D68" i="19"/>
  <c r="D67" i="19"/>
  <c r="D66" i="19"/>
  <c r="D65" i="19"/>
  <c r="D64" i="19"/>
  <c r="D63" i="19"/>
  <c r="J60" i="19"/>
  <c r="J58" i="19"/>
  <c r="J53" i="19"/>
  <c r="J52" i="19"/>
  <c r="J50" i="19"/>
  <c r="J49" i="19"/>
  <c r="G60" i="19"/>
  <c r="G59" i="19"/>
  <c r="G58" i="19"/>
  <c r="G57" i="19"/>
  <c r="G56" i="19"/>
  <c r="G55" i="19"/>
  <c r="G54" i="19"/>
  <c r="G53" i="19"/>
  <c r="G52" i="19"/>
  <c r="G51" i="19"/>
  <c r="G50" i="19"/>
  <c r="G49" i="19"/>
  <c r="D60" i="19"/>
  <c r="D59" i="19"/>
  <c r="D58" i="19"/>
  <c r="D57" i="19"/>
  <c r="D56" i="19"/>
  <c r="D55" i="19"/>
  <c r="D54" i="19"/>
  <c r="D53" i="19"/>
  <c r="D52" i="19"/>
  <c r="D51" i="19"/>
  <c r="D50" i="19"/>
  <c r="D49" i="19"/>
  <c r="J45" i="19"/>
  <c r="J39" i="19"/>
  <c r="J35" i="19"/>
  <c r="G46" i="19"/>
  <c r="G45" i="19"/>
  <c r="G44" i="19"/>
  <c r="G43" i="19"/>
  <c r="G42" i="19"/>
  <c r="G41" i="19"/>
  <c r="G40" i="19"/>
  <c r="G39" i="19"/>
  <c r="G38" i="19"/>
  <c r="G37" i="19"/>
  <c r="G36" i="19"/>
  <c r="G35" i="19"/>
  <c r="D46" i="19"/>
  <c r="D45" i="19"/>
  <c r="D44" i="19"/>
  <c r="D43" i="19"/>
  <c r="D42" i="19"/>
  <c r="D41" i="19"/>
  <c r="D40" i="19"/>
  <c r="D39" i="19"/>
  <c r="D38" i="19"/>
  <c r="D37" i="19"/>
  <c r="D36" i="19"/>
  <c r="D35" i="19"/>
  <c r="J32" i="19"/>
  <c r="J30" i="19"/>
  <c r="J25" i="19"/>
  <c r="J24" i="19"/>
  <c r="J21" i="19"/>
  <c r="G32" i="19"/>
  <c r="G31" i="19"/>
  <c r="G30" i="19"/>
  <c r="G29" i="19"/>
  <c r="G28" i="19"/>
  <c r="G27" i="19"/>
  <c r="G26" i="19"/>
  <c r="G25" i="19"/>
  <c r="G24" i="19"/>
  <c r="G23" i="19"/>
  <c r="G22" i="19"/>
  <c r="G21" i="19"/>
  <c r="D32" i="19"/>
  <c r="D31" i="19"/>
  <c r="D30" i="19"/>
  <c r="D29" i="19"/>
  <c r="D28" i="19"/>
  <c r="D27" i="19"/>
  <c r="D26" i="19"/>
  <c r="D25" i="19"/>
  <c r="D24" i="19"/>
  <c r="D23" i="19"/>
  <c r="D22" i="19"/>
  <c r="D21" i="19"/>
  <c r="J18" i="19"/>
  <c r="J16" i="19"/>
  <c r="J11" i="19"/>
  <c r="J10" i="19"/>
  <c r="J8" i="19"/>
  <c r="J7" i="19"/>
  <c r="G18" i="19"/>
  <c r="G17" i="19"/>
  <c r="G16" i="19"/>
  <c r="G15" i="19"/>
  <c r="G14" i="19"/>
  <c r="G13" i="19"/>
  <c r="G12" i="19"/>
  <c r="G11" i="19"/>
  <c r="G10" i="19"/>
  <c r="G9" i="19"/>
  <c r="G8" i="19"/>
  <c r="G7" i="19"/>
  <c r="I6" i="19"/>
  <c r="H6" i="19"/>
  <c r="F6" i="19"/>
  <c r="E6" i="19"/>
  <c r="L158" i="20"/>
  <c r="J158" i="20" s="1"/>
  <c r="K158" i="20"/>
  <c r="L157" i="20"/>
  <c r="J157" i="20" s="1"/>
  <c r="K157" i="20"/>
  <c r="L156" i="20"/>
  <c r="K156" i="20"/>
  <c r="L155" i="20"/>
  <c r="J155" i="20" s="1"/>
  <c r="K155" i="20"/>
  <c r="L154" i="20"/>
  <c r="K154" i="20"/>
  <c r="L153" i="20"/>
  <c r="K153" i="20"/>
  <c r="J153" i="20" s="1"/>
  <c r="L152" i="20"/>
  <c r="K152" i="20"/>
  <c r="L151" i="20"/>
  <c r="J151" i="20" s="1"/>
  <c r="K151" i="20"/>
  <c r="L150" i="20"/>
  <c r="J150" i="20" s="1"/>
  <c r="K150" i="20"/>
  <c r="L149" i="20"/>
  <c r="J149" i="20" s="1"/>
  <c r="K149" i="20"/>
  <c r="L148" i="20"/>
  <c r="K148" i="20"/>
  <c r="J148" i="20" s="1"/>
  <c r="L147" i="20"/>
  <c r="K147" i="20"/>
  <c r="L144" i="20"/>
  <c r="K144" i="20"/>
  <c r="L143" i="20"/>
  <c r="K143" i="20"/>
  <c r="L142" i="20"/>
  <c r="K142" i="20"/>
  <c r="L141" i="20"/>
  <c r="K141" i="20"/>
  <c r="L140" i="20"/>
  <c r="K140" i="20"/>
  <c r="L139" i="20"/>
  <c r="K139" i="20"/>
  <c r="L138" i="20"/>
  <c r="K138" i="20"/>
  <c r="L137" i="20"/>
  <c r="K137" i="20"/>
  <c r="L136" i="20"/>
  <c r="K136" i="20"/>
  <c r="L135" i="20"/>
  <c r="K135" i="20"/>
  <c r="L134" i="20"/>
  <c r="K134" i="20"/>
  <c r="L133" i="20"/>
  <c r="K133" i="20"/>
  <c r="L130" i="20"/>
  <c r="K130" i="20"/>
  <c r="L129" i="20"/>
  <c r="K129" i="20"/>
  <c r="L128" i="20"/>
  <c r="K128" i="20"/>
  <c r="L127" i="20"/>
  <c r="K127" i="20"/>
  <c r="L126" i="20"/>
  <c r="K126" i="20"/>
  <c r="L125" i="20"/>
  <c r="K125" i="20"/>
  <c r="J125" i="20" s="1"/>
  <c r="L124" i="20"/>
  <c r="K124" i="20"/>
  <c r="L123" i="20"/>
  <c r="K123" i="20"/>
  <c r="L122" i="20"/>
  <c r="K122" i="20"/>
  <c r="L121" i="20"/>
  <c r="K121" i="20"/>
  <c r="L120" i="20"/>
  <c r="K120" i="20"/>
  <c r="L119" i="20"/>
  <c r="K119" i="20"/>
  <c r="L116" i="20"/>
  <c r="K116" i="20"/>
  <c r="L115" i="20"/>
  <c r="K115" i="20"/>
  <c r="L114" i="20"/>
  <c r="K114" i="20"/>
  <c r="L113" i="20"/>
  <c r="K113" i="20"/>
  <c r="L112" i="20"/>
  <c r="K112" i="20"/>
  <c r="L111" i="20"/>
  <c r="K111" i="20"/>
  <c r="L110" i="20"/>
  <c r="K110" i="20"/>
  <c r="L109" i="20"/>
  <c r="K109" i="20"/>
  <c r="L108" i="20"/>
  <c r="K108" i="20"/>
  <c r="L107" i="20"/>
  <c r="K107" i="20"/>
  <c r="L106" i="20"/>
  <c r="K106" i="20"/>
  <c r="L105" i="20"/>
  <c r="K105" i="20"/>
  <c r="L102" i="20"/>
  <c r="K102" i="20"/>
  <c r="J102" i="20" s="1"/>
  <c r="L101" i="20"/>
  <c r="K101" i="20"/>
  <c r="L100" i="20"/>
  <c r="K100" i="20"/>
  <c r="L99" i="20"/>
  <c r="K99" i="20"/>
  <c r="L98" i="20"/>
  <c r="K98" i="20"/>
  <c r="L97" i="20"/>
  <c r="K97" i="20"/>
  <c r="L96" i="20"/>
  <c r="K96" i="20"/>
  <c r="L95" i="20"/>
  <c r="K95" i="20"/>
  <c r="L94" i="20"/>
  <c r="K94" i="20"/>
  <c r="L93" i="20"/>
  <c r="K93" i="20"/>
  <c r="L92" i="20"/>
  <c r="K92" i="20"/>
  <c r="L91" i="20"/>
  <c r="K91" i="20"/>
  <c r="L88" i="20"/>
  <c r="K88" i="20"/>
  <c r="L87" i="20"/>
  <c r="K87" i="20"/>
  <c r="L86" i="20"/>
  <c r="K86" i="20"/>
  <c r="L85" i="20"/>
  <c r="K85" i="20"/>
  <c r="L84" i="20"/>
  <c r="K84" i="20"/>
  <c r="L83" i="20"/>
  <c r="K83" i="20"/>
  <c r="L82" i="20"/>
  <c r="K82" i="20"/>
  <c r="L81" i="20"/>
  <c r="K81" i="20"/>
  <c r="L80" i="20"/>
  <c r="K80" i="20"/>
  <c r="L79" i="20"/>
  <c r="K79" i="20"/>
  <c r="L78" i="20"/>
  <c r="K78" i="20"/>
  <c r="L77" i="20"/>
  <c r="K77" i="20"/>
  <c r="J77" i="20" s="1"/>
  <c r="L74" i="20"/>
  <c r="K74" i="20"/>
  <c r="L73" i="20"/>
  <c r="K73" i="20"/>
  <c r="L72" i="20"/>
  <c r="K72" i="20"/>
  <c r="L71" i="20"/>
  <c r="K71" i="20"/>
  <c r="J71" i="20" s="1"/>
  <c r="L70" i="20"/>
  <c r="K70" i="20"/>
  <c r="L69" i="20"/>
  <c r="K69" i="20"/>
  <c r="L68" i="20"/>
  <c r="K68" i="20"/>
  <c r="L67" i="20"/>
  <c r="K67" i="20"/>
  <c r="L66" i="20"/>
  <c r="K66" i="20"/>
  <c r="L65" i="20"/>
  <c r="K65" i="20"/>
  <c r="L64" i="20"/>
  <c r="K64" i="20"/>
  <c r="L63" i="20"/>
  <c r="K63" i="20"/>
  <c r="L60" i="20"/>
  <c r="K60" i="20"/>
  <c r="L59" i="20"/>
  <c r="K59" i="20"/>
  <c r="L58" i="20"/>
  <c r="K58" i="20"/>
  <c r="L57" i="20"/>
  <c r="K57" i="20"/>
  <c r="L56" i="20"/>
  <c r="K56" i="20"/>
  <c r="L55" i="20"/>
  <c r="K55" i="20"/>
  <c r="L54" i="20"/>
  <c r="K54" i="20"/>
  <c r="L53" i="20"/>
  <c r="K53" i="20"/>
  <c r="L52" i="20"/>
  <c r="K52" i="20"/>
  <c r="L51" i="20"/>
  <c r="K51" i="20"/>
  <c r="L50" i="20"/>
  <c r="K50" i="20"/>
  <c r="L49" i="20"/>
  <c r="K49" i="20"/>
  <c r="L46" i="20"/>
  <c r="K46" i="20"/>
  <c r="L45" i="20"/>
  <c r="K45" i="20"/>
  <c r="L44" i="20"/>
  <c r="K44" i="20"/>
  <c r="L43" i="20"/>
  <c r="K43" i="20"/>
  <c r="L42" i="20"/>
  <c r="K42" i="20"/>
  <c r="L41" i="20"/>
  <c r="K41" i="20"/>
  <c r="L40" i="20"/>
  <c r="K40" i="20"/>
  <c r="L39" i="20"/>
  <c r="K39" i="20"/>
  <c r="L38" i="20"/>
  <c r="J38" i="20" s="1"/>
  <c r="K38" i="20"/>
  <c r="L37" i="20"/>
  <c r="K37" i="20"/>
  <c r="L36" i="20"/>
  <c r="K36" i="20"/>
  <c r="L35" i="20"/>
  <c r="K35" i="20"/>
  <c r="J35" i="20" s="1"/>
  <c r="L32" i="20"/>
  <c r="K32" i="20"/>
  <c r="L31" i="20"/>
  <c r="K31" i="20"/>
  <c r="L30" i="20"/>
  <c r="K30" i="20"/>
  <c r="L29" i="20"/>
  <c r="K29" i="20"/>
  <c r="K28" i="20"/>
  <c r="L27" i="20"/>
  <c r="K27" i="20"/>
  <c r="L26" i="20"/>
  <c r="K26" i="20"/>
  <c r="L25" i="20"/>
  <c r="K25" i="20"/>
  <c r="L24" i="20"/>
  <c r="K24" i="20"/>
  <c r="L23" i="20"/>
  <c r="K23" i="20"/>
  <c r="L22" i="20"/>
  <c r="K22" i="20"/>
  <c r="L21" i="20"/>
  <c r="L18" i="20"/>
  <c r="K18" i="20"/>
  <c r="J18" i="20" s="1"/>
  <c r="L17" i="20"/>
  <c r="K17" i="20"/>
  <c r="L16" i="20"/>
  <c r="K16" i="20"/>
  <c r="L15" i="20"/>
  <c r="K15" i="20"/>
  <c r="L14" i="20"/>
  <c r="K14" i="20"/>
  <c r="J14" i="20" s="1"/>
  <c r="L13" i="20"/>
  <c r="K13" i="20"/>
  <c r="J13" i="20" s="1"/>
  <c r="L12" i="20"/>
  <c r="K12" i="20"/>
  <c r="L11" i="20"/>
  <c r="K11" i="20"/>
  <c r="J11" i="20" s="1"/>
  <c r="L10" i="20"/>
  <c r="K10" i="20"/>
  <c r="L9" i="20"/>
  <c r="K9" i="20"/>
  <c r="L8" i="20"/>
  <c r="K8" i="20"/>
  <c r="L7" i="20"/>
  <c r="K7" i="20"/>
  <c r="J156" i="20"/>
  <c r="J152" i="20"/>
  <c r="G158" i="20"/>
  <c r="G157" i="20"/>
  <c r="G156" i="20"/>
  <c r="G155" i="20"/>
  <c r="G154" i="20"/>
  <c r="G153" i="20"/>
  <c r="G152" i="20"/>
  <c r="G151" i="20"/>
  <c r="G150" i="20"/>
  <c r="G149" i="20"/>
  <c r="G148" i="20"/>
  <c r="G147" i="20"/>
  <c r="D158" i="20"/>
  <c r="D157" i="20"/>
  <c r="D156" i="20"/>
  <c r="D155" i="20"/>
  <c r="D154" i="20"/>
  <c r="D153" i="20"/>
  <c r="D152" i="20"/>
  <c r="D151" i="20"/>
  <c r="D150" i="20"/>
  <c r="D149" i="20"/>
  <c r="D148" i="20"/>
  <c r="D147" i="20"/>
  <c r="G144" i="20"/>
  <c r="G143" i="20"/>
  <c r="G142" i="20"/>
  <c r="G141" i="20"/>
  <c r="G140" i="20"/>
  <c r="G139" i="20"/>
  <c r="G138" i="20"/>
  <c r="G137" i="20"/>
  <c r="G136" i="20"/>
  <c r="G135" i="20"/>
  <c r="G134" i="20"/>
  <c r="G133" i="20"/>
  <c r="D144" i="20"/>
  <c r="D143" i="20"/>
  <c r="D142" i="20"/>
  <c r="D141" i="20"/>
  <c r="D140" i="20"/>
  <c r="D139" i="20"/>
  <c r="D138" i="20"/>
  <c r="D137" i="20"/>
  <c r="D136" i="20"/>
  <c r="D135" i="20"/>
  <c r="D134" i="20"/>
  <c r="D133" i="20"/>
  <c r="G130" i="20"/>
  <c r="G129" i="20"/>
  <c r="G128" i="20"/>
  <c r="G127" i="20"/>
  <c r="G126" i="20"/>
  <c r="G125" i="20"/>
  <c r="G124" i="20"/>
  <c r="G123" i="20"/>
  <c r="G122" i="20"/>
  <c r="G121" i="20"/>
  <c r="G120" i="20"/>
  <c r="G119" i="20"/>
  <c r="D130" i="20"/>
  <c r="D129" i="20"/>
  <c r="D128" i="20"/>
  <c r="D127" i="20"/>
  <c r="D126" i="20"/>
  <c r="D125" i="20"/>
  <c r="D124" i="20"/>
  <c r="D123" i="20"/>
  <c r="D122" i="20"/>
  <c r="D121" i="20"/>
  <c r="D120" i="20"/>
  <c r="D119" i="20"/>
  <c r="G116" i="20"/>
  <c r="G115" i="20"/>
  <c r="G114" i="20"/>
  <c r="G113" i="20"/>
  <c r="G112" i="20"/>
  <c r="G111" i="20"/>
  <c r="G110" i="20"/>
  <c r="G109" i="20"/>
  <c r="G108" i="20"/>
  <c r="G107" i="20"/>
  <c r="G106" i="20"/>
  <c r="G105" i="20"/>
  <c r="D116" i="20"/>
  <c r="D115" i="20"/>
  <c r="D114" i="20"/>
  <c r="D113" i="20"/>
  <c r="D112" i="20"/>
  <c r="D111" i="20"/>
  <c r="D110" i="20"/>
  <c r="D109" i="20"/>
  <c r="D108" i="20"/>
  <c r="D107" i="20"/>
  <c r="D106" i="20"/>
  <c r="D105" i="20"/>
  <c r="G102" i="20"/>
  <c r="G101" i="20"/>
  <c r="G100" i="20"/>
  <c r="G99" i="20"/>
  <c r="G98" i="20"/>
  <c r="G97" i="20"/>
  <c r="G96" i="20"/>
  <c r="G95" i="20"/>
  <c r="G94" i="20"/>
  <c r="G93" i="20"/>
  <c r="G92" i="20"/>
  <c r="G91" i="20"/>
  <c r="D102" i="20"/>
  <c r="D101" i="20"/>
  <c r="D100" i="20"/>
  <c r="D99" i="20"/>
  <c r="D98" i="20"/>
  <c r="D97" i="20"/>
  <c r="D96" i="20"/>
  <c r="D95" i="20"/>
  <c r="D94" i="20"/>
  <c r="D93" i="20"/>
  <c r="D92" i="20"/>
  <c r="D91" i="20"/>
  <c r="G88" i="20"/>
  <c r="G87" i="20"/>
  <c r="G86" i="20"/>
  <c r="G85" i="20"/>
  <c r="G84" i="20"/>
  <c r="G83" i="20"/>
  <c r="G82" i="20"/>
  <c r="G81" i="20"/>
  <c r="G80" i="20"/>
  <c r="G79" i="20"/>
  <c r="G78" i="20"/>
  <c r="G77" i="20"/>
  <c r="D88" i="20"/>
  <c r="D87" i="20"/>
  <c r="D86" i="20"/>
  <c r="D85" i="20"/>
  <c r="D84" i="20"/>
  <c r="D83" i="20"/>
  <c r="D82" i="20"/>
  <c r="D81" i="20"/>
  <c r="D80" i="20"/>
  <c r="D79" i="20"/>
  <c r="D78" i="20"/>
  <c r="D77" i="20"/>
  <c r="G74" i="20"/>
  <c r="G73" i="20"/>
  <c r="G72" i="20"/>
  <c r="G71" i="20"/>
  <c r="G70" i="20"/>
  <c r="G69" i="20"/>
  <c r="G68" i="20"/>
  <c r="G67" i="20"/>
  <c r="G66" i="20"/>
  <c r="G65" i="20"/>
  <c r="G64" i="20"/>
  <c r="G63" i="20"/>
  <c r="D74" i="20"/>
  <c r="D73" i="20"/>
  <c r="D72" i="20"/>
  <c r="D71" i="20"/>
  <c r="D70" i="20"/>
  <c r="D69" i="20"/>
  <c r="D68" i="20"/>
  <c r="D67" i="20"/>
  <c r="D66" i="20"/>
  <c r="D65" i="20"/>
  <c r="D64" i="20"/>
  <c r="D63" i="20"/>
  <c r="G60" i="20"/>
  <c r="G59" i="20"/>
  <c r="G58" i="20"/>
  <c r="G57" i="20"/>
  <c r="G56" i="20"/>
  <c r="G55" i="20"/>
  <c r="G54" i="20"/>
  <c r="G53" i="20"/>
  <c r="G52" i="20"/>
  <c r="G51" i="20"/>
  <c r="G50" i="20"/>
  <c r="G49" i="20"/>
  <c r="D60" i="20"/>
  <c r="D59" i="20"/>
  <c r="D58" i="20"/>
  <c r="D57" i="20"/>
  <c r="D56" i="20"/>
  <c r="D55" i="20"/>
  <c r="D54" i="20"/>
  <c r="D53" i="20"/>
  <c r="D52" i="20"/>
  <c r="D51" i="20"/>
  <c r="D50" i="20"/>
  <c r="D49" i="20"/>
  <c r="G46" i="20"/>
  <c r="G45" i="20"/>
  <c r="G44" i="20"/>
  <c r="G43" i="20"/>
  <c r="G42" i="20"/>
  <c r="G41" i="20"/>
  <c r="G40" i="20"/>
  <c r="G39" i="20"/>
  <c r="G38" i="20"/>
  <c r="G37" i="20"/>
  <c r="G36" i="20"/>
  <c r="G35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I146" i="20"/>
  <c r="H146" i="20"/>
  <c r="F146" i="20"/>
  <c r="I132" i="20"/>
  <c r="H132" i="20"/>
  <c r="F132" i="20"/>
  <c r="E132" i="20"/>
  <c r="I118" i="20"/>
  <c r="H118" i="20"/>
  <c r="F118" i="20"/>
  <c r="E118" i="20"/>
  <c r="I104" i="20"/>
  <c r="H104" i="20"/>
  <c r="F104" i="20"/>
  <c r="E104" i="20"/>
  <c r="I90" i="20"/>
  <c r="H90" i="20"/>
  <c r="F90" i="20"/>
  <c r="E90" i="20"/>
  <c r="I76" i="20"/>
  <c r="H76" i="20"/>
  <c r="F76" i="20"/>
  <c r="E76" i="20"/>
  <c r="I62" i="20"/>
  <c r="H62" i="20"/>
  <c r="F62" i="20"/>
  <c r="E62" i="20"/>
  <c r="I48" i="20"/>
  <c r="H48" i="20"/>
  <c r="F48" i="20"/>
  <c r="E48" i="20"/>
  <c r="I34" i="20"/>
  <c r="H34" i="20"/>
  <c r="F34" i="20"/>
  <c r="E34" i="20"/>
  <c r="I20" i="20"/>
  <c r="H20" i="20"/>
  <c r="F20" i="20"/>
  <c r="E20" i="20"/>
  <c r="G18" i="20"/>
  <c r="G17" i="20"/>
  <c r="G16" i="20"/>
  <c r="G15" i="20"/>
  <c r="G14" i="20"/>
  <c r="G13" i="20"/>
  <c r="G12" i="20"/>
  <c r="G11" i="20"/>
  <c r="G10" i="20"/>
  <c r="G9" i="20"/>
  <c r="G8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I6" i="20"/>
  <c r="F6" i="20"/>
  <c r="E6" i="20"/>
  <c r="O158" i="21"/>
  <c r="N158" i="21"/>
  <c r="M158" i="21"/>
  <c r="O157" i="21"/>
  <c r="N157" i="21"/>
  <c r="O156" i="21"/>
  <c r="N156" i="21"/>
  <c r="O155" i="21"/>
  <c r="N155" i="21"/>
  <c r="O154" i="21"/>
  <c r="N154" i="21"/>
  <c r="O153" i="21"/>
  <c r="N153" i="21"/>
  <c r="M153" i="21"/>
  <c r="O152" i="21"/>
  <c r="N152" i="21"/>
  <c r="O151" i="21"/>
  <c r="N151" i="21"/>
  <c r="O150" i="21"/>
  <c r="N150" i="21"/>
  <c r="O149" i="21"/>
  <c r="N149" i="21"/>
  <c r="M149" i="21" s="1"/>
  <c r="O148" i="21"/>
  <c r="N148" i="21"/>
  <c r="O147" i="21"/>
  <c r="N147" i="21"/>
  <c r="M147" i="21" s="1"/>
  <c r="O144" i="21"/>
  <c r="N144" i="21"/>
  <c r="M144" i="21" s="1"/>
  <c r="O143" i="21"/>
  <c r="N143" i="21"/>
  <c r="O142" i="21"/>
  <c r="N142" i="21"/>
  <c r="O141" i="21"/>
  <c r="N141" i="21"/>
  <c r="O140" i="21"/>
  <c r="N140" i="21"/>
  <c r="O139" i="21"/>
  <c r="N139" i="21"/>
  <c r="M139" i="21" s="1"/>
  <c r="O138" i="21"/>
  <c r="N138" i="21"/>
  <c r="O137" i="21"/>
  <c r="N137" i="21"/>
  <c r="O136" i="21"/>
  <c r="N136" i="21"/>
  <c r="O135" i="21"/>
  <c r="N135" i="21"/>
  <c r="M135" i="21" s="1"/>
  <c r="O134" i="21"/>
  <c r="N134" i="21"/>
  <c r="O133" i="21"/>
  <c r="N133" i="21"/>
  <c r="O130" i="21"/>
  <c r="N130" i="21"/>
  <c r="M130" i="21" s="1"/>
  <c r="O129" i="21"/>
  <c r="N129" i="21"/>
  <c r="O128" i="21"/>
  <c r="N128" i="21"/>
  <c r="O127" i="21"/>
  <c r="N127" i="21"/>
  <c r="M127" i="21" s="1"/>
  <c r="O126" i="21"/>
  <c r="N126" i="21"/>
  <c r="M126" i="21" s="1"/>
  <c r="O125" i="21"/>
  <c r="N125" i="21"/>
  <c r="O124" i="21"/>
  <c r="N124" i="21"/>
  <c r="O123" i="21"/>
  <c r="N123" i="21"/>
  <c r="O122" i="21"/>
  <c r="M122" i="21" s="1"/>
  <c r="N122" i="21"/>
  <c r="O121" i="21"/>
  <c r="N121" i="21"/>
  <c r="O120" i="21"/>
  <c r="N120" i="21"/>
  <c r="M120" i="21" s="1"/>
  <c r="O119" i="21"/>
  <c r="N119" i="21"/>
  <c r="O116" i="21"/>
  <c r="N116" i="21"/>
  <c r="O115" i="21"/>
  <c r="N115" i="21"/>
  <c r="O114" i="21"/>
  <c r="N114" i="21"/>
  <c r="O113" i="21"/>
  <c r="N113" i="21"/>
  <c r="M113" i="21" s="1"/>
  <c r="O112" i="21"/>
  <c r="N112" i="21"/>
  <c r="M112" i="21" s="1"/>
  <c r="O111" i="21"/>
  <c r="N111" i="21"/>
  <c r="O110" i="21"/>
  <c r="N110" i="21"/>
  <c r="M110" i="21" s="1"/>
  <c r="O109" i="21"/>
  <c r="N109" i="21"/>
  <c r="O108" i="21"/>
  <c r="N108" i="21"/>
  <c r="M108" i="21" s="1"/>
  <c r="O107" i="21"/>
  <c r="N107" i="21"/>
  <c r="M107" i="21" s="1"/>
  <c r="O106" i="21"/>
  <c r="N106" i="21"/>
  <c r="O105" i="21"/>
  <c r="N105" i="21"/>
  <c r="M105" i="21" s="1"/>
  <c r="O102" i="21"/>
  <c r="N102" i="21"/>
  <c r="O101" i="21"/>
  <c r="N101" i="21"/>
  <c r="O100" i="21"/>
  <c r="N100" i="21"/>
  <c r="M100" i="21" s="1"/>
  <c r="O99" i="21"/>
  <c r="N99" i="21"/>
  <c r="O98" i="21"/>
  <c r="M98" i="21" s="1"/>
  <c r="N98" i="21"/>
  <c r="O97" i="21"/>
  <c r="N97" i="21"/>
  <c r="O96" i="21"/>
  <c r="N96" i="21"/>
  <c r="O95" i="21"/>
  <c r="N95" i="21"/>
  <c r="M95" i="21" s="1"/>
  <c r="O94" i="21"/>
  <c r="N94" i="21"/>
  <c r="M94" i="21" s="1"/>
  <c r="O93" i="21"/>
  <c r="N93" i="21"/>
  <c r="M93" i="21" s="1"/>
  <c r="O92" i="21"/>
  <c r="N92" i="21"/>
  <c r="O91" i="21"/>
  <c r="N91" i="21"/>
  <c r="O88" i="21"/>
  <c r="N88" i="21"/>
  <c r="M88" i="21" s="1"/>
  <c r="O87" i="21"/>
  <c r="N87" i="21"/>
  <c r="O86" i="21"/>
  <c r="N86" i="21"/>
  <c r="M86" i="21" s="1"/>
  <c r="O85" i="21"/>
  <c r="N85" i="21"/>
  <c r="O84" i="21"/>
  <c r="N84" i="21"/>
  <c r="O83" i="21"/>
  <c r="N83" i="21"/>
  <c r="O82" i="21"/>
  <c r="N82" i="21"/>
  <c r="O81" i="21"/>
  <c r="N81" i="21"/>
  <c r="O80" i="21"/>
  <c r="N80" i="21"/>
  <c r="M80" i="21" s="1"/>
  <c r="O79" i="21"/>
  <c r="N79" i="21"/>
  <c r="O78" i="21"/>
  <c r="N78" i="21"/>
  <c r="O77" i="21"/>
  <c r="N77" i="21"/>
  <c r="O74" i="21"/>
  <c r="N74" i="21"/>
  <c r="M74" i="21" s="1"/>
  <c r="O73" i="21"/>
  <c r="N73" i="21"/>
  <c r="M73" i="21" s="1"/>
  <c r="O72" i="21"/>
  <c r="N72" i="21"/>
  <c r="O71" i="21"/>
  <c r="N71" i="21"/>
  <c r="O70" i="21"/>
  <c r="N70" i="21"/>
  <c r="O69" i="21"/>
  <c r="N69" i="21"/>
  <c r="O68" i="21"/>
  <c r="N68" i="21"/>
  <c r="M68" i="21" s="1"/>
  <c r="O67" i="21"/>
  <c r="N67" i="21"/>
  <c r="O66" i="21"/>
  <c r="N66" i="21"/>
  <c r="M66" i="21"/>
  <c r="O65" i="21"/>
  <c r="N65" i="21"/>
  <c r="O64" i="21"/>
  <c r="N64" i="21"/>
  <c r="O63" i="21"/>
  <c r="N63" i="21"/>
  <c r="O60" i="21"/>
  <c r="N60" i="21"/>
  <c r="M60" i="21" s="1"/>
  <c r="O59" i="21"/>
  <c r="N59" i="21"/>
  <c r="O58" i="21"/>
  <c r="N58" i="21"/>
  <c r="M58" i="21" s="1"/>
  <c r="O57" i="21"/>
  <c r="N57" i="21"/>
  <c r="O56" i="21"/>
  <c r="N56" i="21"/>
  <c r="M56" i="21" s="1"/>
  <c r="O55" i="21"/>
  <c r="N55" i="21"/>
  <c r="O54" i="21"/>
  <c r="N54" i="21"/>
  <c r="M54" i="21" s="1"/>
  <c r="O53" i="21"/>
  <c r="N53" i="21"/>
  <c r="M53" i="21" s="1"/>
  <c r="O52" i="21"/>
  <c r="N52" i="21"/>
  <c r="O51" i="21"/>
  <c r="N51" i="21"/>
  <c r="M51" i="21" s="1"/>
  <c r="O50" i="21"/>
  <c r="N50" i="21"/>
  <c r="O49" i="21"/>
  <c r="N49" i="21"/>
  <c r="M49" i="21" s="1"/>
  <c r="O46" i="21"/>
  <c r="N46" i="21"/>
  <c r="O45" i="21"/>
  <c r="N45" i="21"/>
  <c r="M45" i="21" s="1"/>
  <c r="O44" i="21"/>
  <c r="N44" i="21"/>
  <c r="O43" i="21"/>
  <c r="N43" i="21"/>
  <c r="O42" i="21"/>
  <c r="N42" i="21"/>
  <c r="M42" i="21" s="1"/>
  <c r="O41" i="21"/>
  <c r="N41" i="21"/>
  <c r="O40" i="21"/>
  <c r="N40" i="21"/>
  <c r="M40" i="21" s="1"/>
  <c r="O39" i="21"/>
  <c r="N39" i="21"/>
  <c r="O38" i="21"/>
  <c r="N38" i="21"/>
  <c r="O37" i="21"/>
  <c r="N37" i="21"/>
  <c r="O36" i="21"/>
  <c r="M36" i="21" s="1"/>
  <c r="N36" i="21"/>
  <c r="O35" i="21"/>
  <c r="N35" i="21"/>
  <c r="O32" i="21"/>
  <c r="N32" i="21"/>
  <c r="M32" i="21" s="1"/>
  <c r="O31" i="21"/>
  <c r="N31" i="21"/>
  <c r="O30" i="21"/>
  <c r="N30" i="21"/>
  <c r="O29" i="21"/>
  <c r="N29" i="21"/>
  <c r="O28" i="21"/>
  <c r="N28" i="21"/>
  <c r="O27" i="21"/>
  <c r="N27" i="21"/>
  <c r="M27" i="21"/>
  <c r="O26" i="21"/>
  <c r="N26" i="21"/>
  <c r="O25" i="21"/>
  <c r="N25" i="21"/>
  <c r="O24" i="21"/>
  <c r="N24" i="21"/>
  <c r="O23" i="21"/>
  <c r="N23" i="21"/>
  <c r="O22" i="21"/>
  <c r="N22" i="21"/>
  <c r="O21" i="21"/>
  <c r="N21" i="21"/>
  <c r="O18" i="21"/>
  <c r="N18" i="21"/>
  <c r="M18" i="21" s="1"/>
  <c r="O17" i="21"/>
  <c r="N17" i="21"/>
  <c r="O16" i="21"/>
  <c r="N16" i="21"/>
  <c r="O15" i="21"/>
  <c r="N15" i="21"/>
  <c r="O14" i="21"/>
  <c r="N14" i="21"/>
  <c r="M14" i="21" s="1"/>
  <c r="O13" i="21"/>
  <c r="N13" i="21"/>
  <c r="O12" i="21"/>
  <c r="N12" i="21"/>
  <c r="O11" i="21"/>
  <c r="N11" i="21"/>
  <c r="M11" i="21" s="1"/>
  <c r="O10" i="21"/>
  <c r="M10" i="21" s="1"/>
  <c r="N10" i="21"/>
  <c r="O9" i="21"/>
  <c r="N9" i="21"/>
  <c r="M9" i="21" s="1"/>
  <c r="O8" i="21"/>
  <c r="N8" i="21"/>
  <c r="O7" i="21"/>
  <c r="N7" i="21"/>
  <c r="M7" i="21" s="1"/>
  <c r="M22" i="21" l="1"/>
  <c r="M81" i="21"/>
  <c r="M114" i="21"/>
  <c r="M128" i="21"/>
  <c r="M141" i="21"/>
  <c r="D6" i="20"/>
  <c r="J9" i="20"/>
  <c r="J79" i="20"/>
  <c r="M101" i="21"/>
  <c r="M115" i="21"/>
  <c r="M142" i="21"/>
  <c r="M155" i="21"/>
  <c r="F132" i="18"/>
  <c r="M16" i="21"/>
  <c r="M29" i="21"/>
  <c r="M69" i="21"/>
  <c r="M96" i="21"/>
  <c r="M102" i="21"/>
  <c r="M137" i="21"/>
  <c r="J16" i="20"/>
  <c r="M64" i="21"/>
  <c r="M116" i="21"/>
  <c r="M124" i="21"/>
  <c r="M156" i="21"/>
  <c r="J39" i="20"/>
  <c r="J53" i="20"/>
  <c r="J81" i="20"/>
  <c r="J101" i="20"/>
  <c r="E146" i="18"/>
  <c r="K20" i="19"/>
  <c r="K34" i="19"/>
  <c r="K62" i="19"/>
  <c r="J62" i="19" s="1"/>
  <c r="K76" i="19"/>
  <c r="J76" i="19" s="1"/>
  <c r="K146" i="19"/>
  <c r="L6" i="19"/>
  <c r="L34" i="19"/>
  <c r="L48" i="19"/>
  <c r="L62" i="19"/>
  <c r="L76" i="19"/>
  <c r="L90" i="19"/>
  <c r="L104" i="19"/>
  <c r="L118" i="19"/>
  <c r="F146" i="18"/>
  <c r="J69" i="19"/>
  <c r="J154" i="20"/>
  <c r="M25" i="21"/>
  <c r="M78" i="21"/>
  <c r="M119" i="21"/>
  <c r="M125" i="21"/>
  <c r="M44" i="21"/>
  <c r="M71" i="21"/>
  <c r="M92" i="21"/>
  <c r="M106" i="21"/>
  <c r="M133" i="21"/>
  <c r="M83" i="21"/>
  <c r="L146" i="20"/>
  <c r="J7" i="20"/>
  <c r="J37" i="19"/>
  <c r="K90" i="19"/>
  <c r="J90" i="19" s="1"/>
  <c r="M38" i="21"/>
  <c r="M134" i="21"/>
  <c r="M136" i="21"/>
  <c r="M148" i="21"/>
  <c r="M150" i="21"/>
  <c r="L20" i="20"/>
  <c r="L34" i="20"/>
  <c r="L48" i="20"/>
  <c r="L62" i="20"/>
  <c r="L76" i="20"/>
  <c r="L90" i="20"/>
  <c r="L104" i="20"/>
  <c r="L118" i="20"/>
  <c r="J118" i="20" s="1"/>
  <c r="L132" i="20"/>
  <c r="J8" i="20"/>
  <c r="J15" i="20"/>
  <c r="J121" i="20"/>
  <c r="K118" i="19"/>
  <c r="K146" i="20"/>
  <c r="M8" i="21"/>
  <c r="M12" i="21"/>
  <c r="M21" i="21"/>
  <c r="M23" i="21"/>
  <c r="M28" i="21"/>
  <c r="M30" i="21"/>
  <c r="M37" i="21"/>
  <c r="M39" i="21"/>
  <c r="M41" i="21"/>
  <c r="M46" i="21"/>
  <c r="M50" i="21"/>
  <c r="M52" i="21"/>
  <c r="M57" i="21"/>
  <c r="M59" i="21"/>
  <c r="M63" i="21"/>
  <c r="M65" i="21"/>
  <c r="M70" i="21"/>
  <c r="M82" i="21"/>
  <c r="M84" i="21"/>
  <c r="J60" i="20"/>
  <c r="J82" i="20"/>
  <c r="J86" i="20"/>
  <c r="J88" i="20"/>
  <c r="J92" i="20"/>
  <c r="J135" i="20"/>
  <c r="K48" i="19"/>
  <c r="J48" i="19" s="1"/>
  <c r="M151" i="21"/>
  <c r="J146" i="20"/>
  <c r="M13" i="21"/>
  <c r="M24" i="21"/>
  <c r="M77" i="21"/>
  <c r="M85" i="21"/>
  <c r="M97" i="21"/>
  <c r="M109" i="21"/>
  <c r="M121" i="21"/>
  <c r="M129" i="21"/>
  <c r="M138" i="21"/>
  <c r="M143" i="21"/>
  <c r="M152" i="21"/>
  <c r="M157" i="21"/>
  <c r="J10" i="20"/>
  <c r="J28" i="20"/>
  <c r="J85" i="20"/>
  <c r="J108" i="20"/>
  <c r="J120" i="20"/>
  <c r="J147" i="20"/>
  <c r="K6" i="19"/>
  <c r="J6" i="19" s="1"/>
  <c r="J65" i="19"/>
  <c r="J79" i="19"/>
  <c r="D104" i="19"/>
  <c r="K104" i="19"/>
  <c r="J104" i="19" s="1"/>
  <c r="J149" i="19"/>
  <c r="M15" i="21"/>
  <c r="M17" i="21"/>
  <c r="M26" i="21"/>
  <c r="M31" i="21"/>
  <c r="M35" i="21"/>
  <c r="M43" i="21"/>
  <c r="M55" i="21"/>
  <c r="M67" i="21"/>
  <c r="M72" i="21"/>
  <c r="M79" i="21"/>
  <c r="M87" i="21"/>
  <c r="M91" i="21"/>
  <c r="M99" i="21"/>
  <c r="M111" i="21"/>
  <c r="M123" i="21"/>
  <c r="M140" i="21"/>
  <c r="M154" i="21"/>
  <c r="K34" i="20"/>
  <c r="K48" i="20"/>
  <c r="K76" i="20"/>
  <c r="K118" i="20"/>
  <c r="K132" i="20"/>
  <c r="J12" i="20"/>
  <c r="J17" i="20"/>
  <c r="J130" i="20"/>
  <c r="J136" i="20"/>
  <c r="G76" i="19"/>
  <c r="J106" i="19"/>
  <c r="J153" i="19"/>
  <c r="L6" i="20"/>
  <c r="J23" i="19"/>
  <c r="J56" i="19"/>
  <c r="J108" i="19"/>
  <c r="J112" i="19"/>
  <c r="J116" i="19"/>
  <c r="J150" i="19"/>
  <c r="D132" i="18"/>
  <c r="D118" i="18"/>
  <c r="D104" i="18"/>
  <c r="D90" i="18"/>
  <c r="D76" i="18"/>
  <c r="D62" i="18"/>
  <c r="D48" i="18"/>
  <c r="D34" i="18"/>
  <c r="D20" i="18"/>
  <c r="D6" i="18"/>
  <c r="G146" i="19"/>
  <c r="L146" i="19"/>
  <c r="J146" i="19" s="1"/>
  <c r="D146" i="19"/>
  <c r="G132" i="19"/>
  <c r="L132" i="19"/>
  <c r="K132" i="19"/>
  <c r="G118" i="19"/>
  <c r="D118" i="19"/>
  <c r="J118" i="19"/>
  <c r="G104" i="19"/>
  <c r="J114" i="19"/>
  <c r="J110" i="19"/>
  <c r="G90" i="19"/>
  <c r="G62" i="19"/>
  <c r="D62" i="19"/>
  <c r="G48" i="19"/>
  <c r="D48" i="19"/>
  <c r="G34" i="19"/>
  <c r="D34" i="19"/>
  <c r="L20" i="19"/>
  <c r="J20" i="19" s="1"/>
  <c r="G20" i="19"/>
  <c r="J22" i="19"/>
  <c r="D20" i="19"/>
  <c r="J34" i="19"/>
  <c r="G6" i="19"/>
  <c r="D6" i="19"/>
  <c r="G146" i="20"/>
  <c r="D146" i="20"/>
  <c r="J144" i="20"/>
  <c r="J143" i="20"/>
  <c r="G132" i="20"/>
  <c r="J138" i="20"/>
  <c r="J142" i="20"/>
  <c r="J141" i="20"/>
  <c r="J140" i="20"/>
  <c r="J139" i="20"/>
  <c r="J137" i="20"/>
  <c r="J134" i="20"/>
  <c r="J133" i="20"/>
  <c r="J127" i="20"/>
  <c r="J123" i="20"/>
  <c r="G118" i="20"/>
  <c r="J119" i="20"/>
  <c r="J129" i="20"/>
  <c r="J128" i="20"/>
  <c r="J126" i="20"/>
  <c r="J124" i="20"/>
  <c r="J122" i="20"/>
  <c r="D118" i="20"/>
  <c r="J111" i="20"/>
  <c r="G104" i="20"/>
  <c r="J105" i="20"/>
  <c r="K104" i="20"/>
  <c r="J116" i="20"/>
  <c r="J115" i="20"/>
  <c r="J114" i="20"/>
  <c r="J113" i="20"/>
  <c r="J112" i="20"/>
  <c r="J110" i="20"/>
  <c r="J109" i="20"/>
  <c r="J107" i="20"/>
  <c r="J106" i="20"/>
  <c r="J100" i="20"/>
  <c r="J98" i="20"/>
  <c r="J97" i="20"/>
  <c r="J95" i="20"/>
  <c r="G90" i="20"/>
  <c r="J91" i="20"/>
  <c r="K90" i="20"/>
  <c r="J90" i="20" s="1"/>
  <c r="J99" i="20"/>
  <c r="J96" i="20"/>
  <c r="J94" i="20"/>
  <c r="J93" i="20"/>
  <c r="J84" i="20"/>
  <c r="G76" i="20"/>
  <c r="J80" i="20"/>
  <c r="J87" i="20"/>
  <c r="J83" i="20"/>
  <c r="J78" i="20"/>
  <c r="J74" i="20"/>
  <c r="J68" i="20"/>
  <c r="G62" i="20"/>
  <c r="K62" i="20"/>
  <c r="J62" i="20" s="1"/>
  <c r="J73" i="20"/>
  <c r="J72" i="20"/>
  <c r="J70" i="20"/>
  <c r="J69" i="20"/>
  <c r="J67" i="20"/>
  <c r="J66" i="20"/>
  <c r="J65" i="20"/>
  <c r="J64" i="20"/>
  <c r="J63" i="20"/>
  <c r="J58" i="20"/>
  <c r="J57" i="20"/>
  <c r="J56" i="20"/>
  <c r="J54" i="20"/>
  <c r="J52" i="20"/>
  <c r="G48" i="20"/>
  <c r="J59" i="20"/>
  <c r="J55" i="20"/>
  <c r="J51" i="20"/>
  <c r="J50" i="20"/>
  <c r="J49" i="20"/>
  <c r="J42" i="20"/>
  <c r="G34" i="20"/>
  <c r="J45" i="20"/>
  <c r="J44" i="20"/>
  <c r="J43" i="20"/>
  <c r="J41" i="20"/>
  <c r="J40" i="20"/>
  <c r="J37" i="20"/>
  <c r="J36" i="20"/>
  <c r="J34" i="20"/>
  <c r="J46" i="20"/>
  <c r="J30" i="20"/>
  <c r="J24" i="20"/>
  <c r="J23" i="20"/>
  <c r="G20" i="20"/>
  <c r="K20" i="20"/>
  <c r="J20" i="20" s="1"/>
  <c r="J32" i="20"/>
  <c r="J31" i="20"/>
  <c r="J29" i="20"/>
  <c r="J27" i="20"/>
  <c r="J26" i="20"/>
  <c r="J25" i="20"/>
  <c r="J22" i="20"/>
  <c r="J21" i="20"/>
  <c r="J132" i="20"/>
  <c r="D132" i="20"/>
  <c r="D104" i="20"/>
  <c r="D90" i="20"/>
  <c r="D76" i="20"/>
  <c r="D62" i="20"/>
  <c r="J48" i="20"/>
  <c r="D48" i="20"/>
  <c r="D34" i="20"/>
  <c r="D20" i="20"/>
  <c r="J104" i="20" l="1"/>
  <c r="J76" i="20"/>
  <c r="D146" i="18"/>
  <c r="J132" i="19"/>
  <c r="J29" i="21"/>
  <c r="J23" i="21"/>
  <c r="J157" i="21"/>
  <c r="J156" i="21"/>
  <c r="J155" i="21"/>
  <c r="J154" i="21"/>
  <c r="J153" i="21"/>
  <c r="J152" i="21"/>
  <c r="J151" i="21"/>
  <c r="J150" i="21"/>
  <c r="J149" i="21"/>
  <c r="J148" i="21"/>
  <c r="J147" i="21"/>
  <c r="G158" i="21"/>
  <c r="G157" i="21"/>
  <c r="G156" i="21"/>
  <c r="G155" i="21"/>
  <c r="G154" i="21"/>
  <c r="G153" i="21"/>
  <c r="G152" i="21"/>
  <c r="G151" i="21"/>
  <c r="G150" i="21"/>
  <c r="G149" i="21"/>
  <c r="G148" i="21"/>
  <c r="G147" i="21"/>
  <c r="L146" i="21"/>
  <c r="K146" i="21"/>
  <c r="J146" i="21" s="1"/>
  <c r="L132" i="21"/>
  <c r="K132" i="21"/>
  <c r="L118" i="21"/>
  <c r="K118" i="21"/>
  <c r="L104" i="21"/>
  <c r="K104" i="21"/>
  <c r="L90" i="21"/>
  <c r="K90" i="21"/>
  <c r="L76" i="21"/>
  <c r="K76" i="21"/>
  <c r="L62" i="21"/>
  <c r="K62" i="21"/>
  <c r="L48" i="21"/>
  <c r="K48" i="21"/>
  <c r="L34" i="21"/>
  <c r="K34" i="21"/>
  <c r="L20" i="21"/>
  <c r="K20" i="21"/>
  <c r="L6" i="21"/>
  <c r="K6" i="21"/>
  <c r="J144" i="21"/>
  <c r="J143" i="21"/>
  <c r="J142" i="21"/>
  <c r="J141" i="21"/>
  <c r="J140" i="21"/>
  <c r="J139" i="21"/>
  <c r="J138" i="21"/>
  <c r="J137" i="21"/>
  <c r="J136" i="21"/>
  <c r="J135" i="21"/>
  <c r="J134" i="21"/>
  <c r="J133" i="21"/>
  <c r="J130" i="21"/>
  <c r="J129" i="21"/>
  <c r="J128" i="21"/>
  <c r="J127" i="21"/>
  <c r="J126" i="21"/>
  <c r="J125" i="21"/>
  <c r="J124" i="21"/>
  <c r="J123" i="21"/>
  <c r="J122" i="21"/>
  <c r="J121" i="21"/>
  <c r="J120" i="21"/>
  <c r="J119" i="21"/>
  <c r="J116" i="21"/>
  <c r="J115" i="21"/>
  <c r="J114" i="21"/>
  <c r="J113" i="21"/>
  <c r="J112" i="21"/>
  <c r="J111" i="21"/>
  <c r="J110" i="21"/>
  <c r="J109" i="21"/>
  <c r="J108" i="21"/>
  <c r="J107" i="21"/>
  <c r="J106" i="21"/>
  <c r="J105" i="21"/>
  <c r="J102" i="21"/>
  <c r="J101" i="21"/>
  <c r="J100" i="21"/>
  <c r="J99" i="21"/>
  <c r="J98" i="21"/>
  <c r="J97" i="21"/>
  <c r="J96" i="21"/>
  <c r="J95" i="21"/>
  <c r="J94" i="21"/>
  <c r="J93" i="21"/>
  <c r="J92" i="21"/>
  <c r="J91" i="21"/>
  <c r="J88" i="21"/>
  <c r="J87" i="21"/>
  <c r="J86" i="21"/>
  <c r="J85" i="21"/>
  <c r="J84" i="21"/>
  <c r="J83" i="21"/>
  <c r="J82" i="21"/>
  <c r="J81" i="21"/>
  <c r="J80" i="21"/>
  <c r="J79" i="21"/>
  <c r="J78" i="21"/>
  <c r="J77" i="21"/>
  <c r="J74" i="21"/>
  <c r="J73" i="21"/>
  <c r="J72" i="21"/>
  <c r="J71" i="21"/>
  <c r="J70" i="21"/>
  <c r="J69" i="21"/>
  <c r="J68" i="21"/>
  <c r="J67" i="21"/>
  <c r="J66" i="21"/>
  <c r="J65" i="21"/>
  <c r="J64" i="21"/>
  <c r="J63" i="21"/>
  <c r="J60" i="21"/>
  <c r="J59" i="21"/>
  <c r="J58" i="21"/>
  <c r="J57" i="21"/>
  <c r="J56" i="21"/>
  <c r="J55" i="21"/>
  <c r="J54" i="21"/>
  <c r="J53" i="21"/>
  <c r="J52" i="21"/>
  <c r="J51" i="21"/>
  <c r="J50" i="21"/>
  <c r="J49" i="21"/>
  <c r="J46" i="21"/>
  <c r="J45" i="21"/>
  <c r="J44" i="21"/>
  <c r="J43" i="21"/>
  <c r="J42" i="21"/>
  <c r="J41" i="21"/>
  <c r="J40" i="21"/>
  <c r="J39" i="21"/>
  <c r="J38" i="21"/>
  <c r="J37" i="21"/>
  <c r="J36" i="21"/>
  <c r="J35" i="21"/>
  <c r="J32" i="21"/>
  <c r="J31" i="21"/>
  <c r="J30" i="21"/>
  <c r="J28" i="21"/>
  <c r="J27" i="21"/>
  <c r="J26" i="21"/>
  <c r="J25" i="21"/>
  <c r="J24" i="21"/>
  <c r="J22" i="21"/>
  <c r="J21" i="21"/>
  <c r="J18" i="21"/>
  <c r="J17" i="21"/>
  <c r="J16" i="21"/>
  <c r="J15" i="21"/>
  <c r="J14" i="21"/>
  <c r="J12" i="21"/>
  <c r="J11" i="21"/>
  <c r="J10" i="21"/>
  <c r="J8" i="21"/>
  <c r="J7" i="21"/>
  <c r="I132" i="21"/>
  <c r="H132" i="21"/>
  <c r="I118" i="21"/>
  <c r="H118" i="21"/>
  <c r="I104" i="21"/>
  <c r="H104" i="21"/>
  <c r="I90" i="21"/>
  <c r="H90" i="21"/>
  <c r="I76" i="21"/>
  <c r="H76" i="21"/>
  <c r="I62" i="21"/>
  <c r="H62" i="21"/>
  <c r="I48" i="21"/>
  <c r="H48" i="21"/>
  <c r="I34" i="21"/>
  <c r="H34" i="21"/>
  <c r="I20" i="21"/>
  <c r="H20" i="21"/>
  <c r="I6" i="21"/>
  <c r="H6" i="21"/>
  <c r="I146" i="21"/>
  <c r="H146" i="21"/>
  <c r="G144" i="21"/>
  <c r="G142" i="21"/>
  <c r="G141" i="21"/>
  <c r="G140" i="21"/>
  <c r="G139" i="21"/>
  <c r="G138" i="21"/>
  <c r="G137" i="21"/>
  <c r="G136" i="21"/>
  <c r="G135" i="21"/>
  <c r="G134" i="21"/>
  <c r="G133" i="21"/>
  <c r="G130" i="21"/>
  <c r="G129" i="21"/>
  <c r="G128" i="21"/>
  <c r="G127" i="21"/>
  <c r="G126" i="21"/>
  <c r="G125" i="21"/>
  <c r="G124" i="21"/>
  <c r="G123" i="21"/>
  <c r="G122" i="21"/>
  <c r="G121" i="21"/>
  <c r="G120" i="21"/>
  <c r="G119" i="21"/>
  <c r="G102" i="21"/>
  <c r="G101" i="21"/>
  <c r="G100" i="21"/>
  <c r="G99" i="21"/>
  <c r="G98" i="21"/>
  <c r="G97" i="21"/>
  <c r="G96" i="21"/>
  <c r="G95" i="21"/>
  <c r="G94" i="21"/>
  <c r="G93" i="21"/>
  <c r="G92" i="21"/>
  <c r="G91" i="21"/>
  <c r="G88" i="21"/>
  <c r="G87" i="21"/>
  <c r="G86" i="21"/>
  <c r="G85" i="21"/>
  <c r="G84" i="21"/>
  <c r="G83" i="21"/>
  <c r="G82" i="21"/>
  <c r="G81" i="21"/>
  <c r="G80" i="21"/>
  <c r="G79" i="21"/>
  <c r="G78" i="21"/>
  <c r="G77" i="21"/>
  <c r="G73" i="21"/>
  <c r="G72" i="21"/>
  <c r="G71" i="21"/>
  <c r="G70" i="21"/>
  <c r="G69" i="21"/>
  <c r="G68" i="21"/>
  <c r="G67" i="21"/>
  <c r="G66" i="21"/>
  <c r="G65" i="21"/>
  <c r="G64" i="21"/>
  <c r="G63" i="21"/>
  <c r="G60" i="21"/>
  <c r="G59" i="21"/>
  <c r="G58" i="21"/>
  <c r="G57" i="21"/>
  <c r="G56" i="21"/>
  <c r="G55" i="21"/>
  <c r="G54" i="21"/>
  <c r="G53" i="21"/>
  <c r="G52" i="21"/>
  <c r="G51" i="21"/>
  <c r="G50" i="21"/>
  <c r="G49" i="21"/>
  <c r="G46" i="21"/>
  <c r="G45" i="21"/>
  <c r="G44" i="21"/>
  <c r="G43" i="21"/>
  <c r="G42" i="21"/>
  <c r="G41" i="21"/>
  <c r="G40" i="21"/>
  <c r="G39" i="21"/>
  <c r="G38" i="21"/>
  <c r="G37" i="21"/>
  <c r="G36" i="21"/>
  <c r="G35" i="21"/>
  <c r="G32" i="21"/>
  <c r="G31" i="21"/>
  <c r="G30" i="21"/>
  <c r="G29" i="21"/>
  <c r="G28" i="21"/>
  <c r="G27" i="21"/>
  <c r="G26" i="21"/>
  <c r="G25" i="21"/>
  <c r="G24" i="21"/>
  <c r="G23" i="21"/>
  <c r="G22" i="21"/>
  <c r="G21" i="21"/>
  <c r="G18" i="21"/>
  <c r="G17" i="21"/>
  <c r="G16" i="21"/>
  <c r="G15" i="21"/>
  <c r="G14" i="21"/>
  <c r="G13" i="21"/>
  <c r="G12" i="21"/>
  <c r="G11" i="21"/>
  <c r="G10" i="21"/>
  <c r="G9" i="21"/>
  <c r="G8" i="21"/>
  <c r="G7" i="21"/>
  <c r="D158" i="21"/>
  <c r="D157" i="21"/>
  <c r="D156" i="21"/>
  <c r="D155" i="21"/>
  <c r="D154" i="21"/>
  <c r="D153" i="21"/>
  <c r="D152" i="21"/>
  <c r="D151" i="21"/>
  <c r="D150" i="21"/>
  <c r="D149" i="21"/>
  <c r="D148" i="21"/>
  <c r="D147" i="21"/>
  <c r="E146" i="21"/>
  <c r="D69" i="21"/>
  <c r="D68" i="21"/>
  <c r="D67" i="21"/>
  <c r="D146" i="8"/>
  <c r="F132" i="21"/>
  <c r="E132" i="21"/>
  <c r="D144" i="21"/>
  <c r="D143" i="21"/>
  <c r="D142" i="21"/>
  <c r="D141" i="21"/>
  <c r="D140" i="21"/>
  <c r="D139" i="21"/>
  <c r="D138" i="21"/>
  <c r="D137" i="21"/>
  <c r="D136" i="21"/>
  <c r="D135" i="21"/>
  <c r="D134" i="21"/>
  <c r="D133" i="21"/>
  <c r="F118" i="21"/>
  <c r="E118" i="21"/>
  <c r="D130" i="21"/>
  <c r="D129" i="21"/>
  <c r="D128" i="21"/>
  <c r="D127" i="21"/>
  <c r="D126" i="21"/>
  <c r="D125" i="21"/>
  <c r="D124" i="21"/>
  <c r="D123" i="21"/>
  <c r="D122" i="21"/>
  <c r="D121" i="21"/>
  <c r="D120" i="21"/>
  <c r="D119" i="21"/>
  <c r="F104" i="21"/>
  <c r="O104" i="21" s="1"/>
  <c r="E104" i="21"/>
  <c r="D116" i="21"/>
  <c r="D115" i="21"/>
  <c r="D114" i="21"/>
  <c r="D113" i="21"/>
  <c r="D112" i="21"/>
  <c r="D111" i="21"/>
  <c r="D110" i="21"/>
  <c r="D109" i="21"/>
  <c r="D108" i="21"/>
  <c r="D107" i="21"/>
  <c r="D106" i="21"/>
  <c r="D105" i="21"/>
  <c r="F90" i="21"/>
  <c r="O90" i="21" s="1"/>
  <c r="E90" i="21"/>
  <c r="N90" i="21" s="1"/>
  <c r="M90" i="21" s="1"/>
  <c r="D102" i="21"/>
  <c r="D101" i="21"/>
  <c r="D100" i="21"/>
  <c r="D99" i="21"/>
  <c r="D98" i="21"/>
  <c r="D97" i="21"/>
  <c r="D96" i="21"/>
  <c r="D95" i="21"/>
  <c r="D94" i="21"/>
  <c r="D93" i="21"/>
  <c r="D92" i="21"/>
  <c r="D91" i="21"/>
  <c r="F76" i="21"/>
  <c r="O76" i="21" s="1"/>
  <c r="E76" i="21"/>
  <c r="D88" i="21"/>
  <c r="D87" i="21"/>
  <c r="D86" i="21"/>
  <c r="D85" i="21"/>
  <c r="D84" i="21"/>
  <c r="D83" i="21"/>
  <c r="D82" i="21"/>
  <c r="D81" i="21"/>
  <c r="D80" i="21"/>
  <c r="D79" i="21"/>
  <c r="D78" i="21"/>
  <c r="D77" i="21"/>
  <c r="F62" i="21"/>
  <c r="O62" i="21" s="1"/>
  <c r="E62" i="21"/>
  <c r="D74" i="21"/>
  <c r="D73" i="21"/>
  <c r="D72" i="21"/>
  <c r="D71" i="21"/>
  <c r="D70" i="21"/>
  <c r="D66" i="21"/>
  <c r="D65" i="21"/>
  <c r="D64" i="21"/>
  <c r="D63" i="21"/>
  <c r="F48" i="21"/>
  <c r="O48" i="21" s="1"/>
  <c r="E48" i="21"/>
  <c r="D60" i="21"/>
  <c r="D59" i="21"/>
  <c r="D58" i="21"/>
  <c r="D57" i="21"/>
  <c r="D56" i="21"/>
  <c r="D55" i="21"/>
  <c r="D54" i="21"/>
  <c r="D53" i="21"/>
  <c r="D52" i="21"/>
  <c r="D51" i="21"/>
  <c r="D50" i="21"/>
  <c r="D49" i="21"/>
  <c r="F34" i="21"/>
  <c r="E34" i="21"/>
  <c r="D46" i="21"/>
  <c r="D45" i="21"/>
  <c r="D44" i="21"/>
  <c r="D43" i="21"/>
  <c r="D42" i="21"/>
  <c r="D41" i="21"/>
  <c r="D40" i="21"/>
  <c r="D39" i="21"/>
  <c r="D38" i="21"/>
  <c r="D37" i="21"/>
  <c r="D36" i="21"/>
  <c r="D35" i="21"/>
  <c r="D21" i="21"/>
  <c r="F20" i="21"/>
  <c r="O20" i="21" s="1"/>
  <c r="D31" i="21"/>
  <c r="D30" i="21"/>
  <c r="D29" i="21"/>
  <c r="D28" i="21"/>
  <c r="D27" i="21"/>
  <c r="D26" i="21"/>
  <c r="D25" i="21"/>
  <c r="D24" i="21"/>
  <c r="D23" i="21"/>
  <c r="D22" i="21"/>
  <c r="D32" i="21"/>
  <c r="F6" i="21"/>
  <c r="O6" i="21" s="1"/>
  <c r="E6" i="21"/>
  <c r="N6" i="21" s="1"/>
  <c r="D18" i="21"/>
  <c r="D17" i="21"/>
  <c r="D16" i="21"/>
  <c r="D15" i="21"/>
  <c r="D14" i="21"/>
  <c r="D13" i="21"/>
  <c r="D12" i="21"/>
  <c r="D11" i="21"/>
  <c r="D10" i="21"/>
  <c r="D9" i="21"/>
  <c r="D8" i="21"/>
  <c r="D7" i="21"/>
  <c r="M6" i="21" l="1"/>
  <c r="N118" i="21"/>
  <c r="O118" i="21"/>
  <c r="N34" i="21"/>
  <c r="O132" i="21"/>
  <c r="O34" i="21"/>
  <c r="M34" i="21" s="1"/>
  <c r="N62" i="21"/>
  <c r="M62" i="21" s="1"/>
  <c r="N146" i="21"/>
  <c r="G6" i="21"/>
  <c r="N48" i="21"/>
  <c r="M48" i="21" s="1"/>
  <c r="D146" i="21"/>
  <c r="O146" i="21"/>
  <c r="M146" i="21" s="1"/>
  <c r="G76" i="21"/>
  <c r="N76" i="21"/>
  <c r="M76" i="21" s="1"/>
  <c r="N104" i="21"/>
  <c r="M104" i="21" s="1"/>
  <c r="N132" i="21"/>
  <c r="J132" i="21"/>
  <c r="J118" i="21"/>
  <c r="J104" i="21"/>
  <c r="J90" i="21"/>
  <c r="J76" i="21"/>
  <c r="J62" i="21"/>
  <c r="J48" i="21"/>
  <c r="J34" i="21"/>
  <c r="J20" i="21"/>
  <c r="J6" i="21"/>
  <c r="G132" i="21"/>
  <c r="G118" i="21"/>
  <c r="G104" i="21"/>
  <c r="G90" i="21"/>
  <c r="G62" i="21"/>
  <c r="G48" i="21"/>
  <c r="G34" i="21"/>
  <c r="G20" i="21"/>
  <c r="G146" i="21"/>
  <c r="D132" i="21"/>
  <c r="D118" i="21"/>
  <c r="D104" i="21"/>
  <c r="D90" i="21"/>
  <c r="D76" i="21"/>
  <c r="D62" i="21"/>
  <c r="D48" i="21"/>
  <c r="D34" i="21"/>
  <c r="E20" i="21"/>
  <c r="G7" i="20"/>
  <c r="H6" i="20"/>
  <c r="M132" i="21" l="1"/>
  <c r="M118" i="21"/>
  <c r="D20" i="21"/>
  <c r="N20" i="21"/>
  <c r="M20" i="21" s="1"/>
  <c r="G6" i="20"/>
  <c r="K6" i="20"/>
  <c r="J6" i="20" s="1"/>
  <c r="Y155" i="35" l="1"/>
  <c r="U155" i="35" s="1"/>
  <c r="S155" i="35" s="1"/>
  <c r="Y156" i="35"/>
  <c r="U156" i="35" s="1"/>
  <c r="S156" i="35" s="1"/>
  <c r="Y154" i="35"/>
  <c r="U154" i="35" s="1"/>
  <c r="S154" i="35" s="1"/>
  <c r="Y150" i="35"/>
  <c r="U150" i="35" s="1"/>
  <c r="S150" i="35" s="1"/>
  <c r="Y149" i="35"/>
  <c r="U149" i="35" s="1"/>
  <c r="S149" i="35" s="1"/>
  <c r="Y153" i="35"/>
  <c r="U153" i="35" s="1"/>
  <c r="S153" i="35" s="1"/>
  <c r="Y147" i="35"/>
  <c r="U147" i="35" s="1"/>
  <c r="S147" i="35" s="1"/>
  <c r="Y152" i="35"/>
  <c r="U152" i="35" s="1"/>
  <c r="S152" i="35" s="1"/>
  <c r="Y148" i="35"/>
  <c r="U148" i="35" s="1"/>
  <c r="S148" i="35" s="1"/>
  <c r="Y158" i="35"/>
  <c r="U158" i="35" s="1"/>
  <c r="S158" i="35" s="1"/>
  <c r="Y151" i="35"/>
  <c r="U151" i="35" s="1"/>
  <c r="S151" i="35" s="1"/>
  <c r="Y157" i="35"/>
  <c r="U157" i="35" s="1"/>
  <c r="S157" i="35" s="1"/>
  <c r="U146" i="35" l="1"/>
  <c r="R146" i="35"/>
  <c r="Y146" i="35" l="1"/>
  <c r="S146" i="35" s="1"/>
</calcChain>
</file>

<file path=xl/sharedStrings.xml><?xml version="1.0" encoding="utf-8"?>
<sst xmlns="http://schemas.openxmlformats.org/spreadsheetml/2006/main" count="7814" uniqueCount="108">
  <si>
    <t>総数</t>
    <rPh sb="0" eb="2">
      <t>ソウスウ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</si>
  <si>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</si>
  <si>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</si>
  <si>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（単位　人）</t>
    <rPh sb="1" eb="3">
      <t>タンイ</t>
    </rPh>
    <rPh sb="4" eb="5">
      <t>ニン</t>
    </rPh>
    <phoneticPr fontId="2"/>
  </si>
  <si>
    <t>転入超過数（－は転出超過）</t>
    <rPh sb="0" eb="2">
      <t>テンニュウ</t>
    </rPh>
    <rPh sb="2" eb="4">
      <t>チョウカ</t>
    </rPh>
    <rPh sb="4" eb="5">
      <t>スウ</t>
    </rPh>
    <rPh sb="8" eb="10">
      <t>テンシュツ</t>
    </rPh>
    <rPh sb="10" eb="12">
      <t>チョウカ</t>
    </rPh>
    <phoneticPr fontId="2"/>
  </si>
  <si>
    <t>年月</t>
    <rPh sb="0" eb="1">
      <t>ネン</t>
    </rPh>
    <rPh sb="1" eb="2">
      <t>ゲツ</t>
    </rPh>
    <phoneticPr fontId="2"/>
  </si>
  <si>
    <r>
      <t>1</t>
    </r>
    <r>
      <rPr>
        <sz val="10"/>
        <rFont val="ＭＳ 明朝"/>
        <family val="1"/>
        <charset val="128"/>
      </rPr>
      <t>月</t>
    </r>
    <rPh sb="1" eb="2">
      <t>ガツ</t>
    </rPh>
    <phoneticPr fontId="2"/>
  </si>
  <si>
    <r>
      <t>2</t>
    </r>
    <r>
      <rPr>
        <sz val="10"/>
        <rFont val="ＭＳ 明朝"/>
        <family val="1"/>
        <charset val="128"/>
      </rPr>
      <t>月</t>
    </r>
  </si>
  <si>
    <r>
      <t>3</t>
    </r>
    <r>
      <rPr>
        <sz val="10"/>
        <rFont val="ＭＳ 明朝"/>
        <family val="1"/>
        <charset val="128"/>
      </rPr>
      <t>月</t>
    </r>
  </si>
  <si>
    <r>
      <t>4</t>
    </r>
    <r>
      <rPr>
        <sz val="10"/>
        <rFont val="ＭＳ 明朝"/>
        <family val="1"/>
        <charset val="128"/>
      </rPr>
      <t>月</t>
    </r>
  </si>
  <si>
    <r>
      <t>5</t>
    </r>
    <r>
      <rPr>
        <sz val="10"/>
        <rFont val="ＭＳ 明朝"/>
        <family val="1"/>
        <charset val="128"/>
      </rPr>
      <t>月</t>
    </r>
  </si>
  <si>
    <r>
      <t>6</t>
    </r>
    <r>
      <rPr>
        <sz val="10"/>
        <rFont val="ＭＳ 明朝"/>
        <family val="1"/>
        <charset val="128"/>
      </rPr>
      <t>月</t>
    </r>
  </si>
  <si>
    <r>
      <t>7</t>
    </r>
    <r>
      <rPr>
        <sz val="10"/>
        <rFont val="ＭＳ 明朝"/>
        <family val="1"/>
        <charset val="128"/>
      </rPr>
      <t>月</t>
    </r>
  </si>
  <si>
    <r>
      <t>8</t>
    </r>
    <r>
      <rPr>
        <sz val="10"/>
        <rFont val="ＭＳ 明朝"/>
        <family val="1"/>
        <charset val="128"/>
      </rPr>
      <t>月</t>
    </r>
  </si>
  <si>
    <r>
      <t>9</t>
    </r>
    <r>
      <rPr>
        <sz val="10"/>
        <rFont val="ＭＳ 明朝"/>
        <family val="1"/>
        <charset val="128"/>
      </rPr>
      <t>月</t>
    </r>
  </si>
  <si>
    <r>
      <t>10</t>
    </r>
    <r>
      <rPr>
        <sz val="10"/>
        <rFont val="ＭＳ 明朝"/>
        <family val="1"/>
        <charset val="128"/>
      </rPr>
      <t>月</t>
    </r>
  </si>
  <si>
    <r>
      <t>11</t>
    </r>
    <r>
      <rPr>
        <sz val="10"/>
        <rFont val="ＭＳ 明朝"/>
        <family val="1"/>
        <charset val="128"/>
      </rPr>
      <t>月</t>
    </r>
  </si>
  <si>
    <r>
      <t>12</t>
    </r>
    <r>
      <rPr>
        <sz val="10"/>
        <rFont val="ＭＳ 明朝"/>
        <family val="1"/>
        <charset val="128"/>
      </rPr>
      <t>月</t>
    </r>
  </si>
  <si>
    <t>ちの地区</t>
    <rPh sb="2" eb="4">
      <t>チク</t>
    </rPh>
    <phoneticPr fontId="2"/>
  </si>
  <si>
    <t>出生</t>
    <rPh sb="0" eb="2">
      <t>シュッセイ</t>
    </rPh>
    <phoneticPr fontId="2"/>
  </si>
  <si>
    <t>自然増減</t>
    <rPh sb="0" eb="2">
      <t>シゼン</t>
    </rPh>
    <rPh sb="2" eb="4">
      <t>ゾウゲン</t>
    </rPh>
    <phoneticPr fontId="2"/>
  </si>
  <si>
    <t>宮川地区</t>
    <rPh sb="0" eb="2">
      <t>ミヤガワ</t>
    </rPh>
    <rPh sb="2" eb="4">
      <t>チク</t>
    </rPh>
    <phoneticPr fontId="2"/>
  </si>
  <si>
    <t>米沢地区</t>
    <rPh sb="0" eb="2">
      <t>ヨネザワ</t>
    </rPh>
    <rPh sb="2" eb="4">
      <t>チク</t>
    </rPh>
    <phoneticPr fontId="2"/>
  </si>
  <si>
    <t>豊平地区</t>
    <rPh sb="0" eb="2">
      <t>トヨヒラ</t>
    </rPh>
    <rPh sb="2" eb="4">
      <t>チク</t>
    </rPh>
    <phoneticPr fontId="2"/>
  </si>
  <si>
    <t>玉川地区</t>
    <rPh sb="0" eb="2">
      <t>タマガワ</t>
    </rPh>
    <rPh sb="2" eb="4">
      <t>チク</t>
    </rPh>
    <phoneticPr fontId="2"/>
  </si>
  <si>
    <t>泉野地区</t>
    <rPh sb="0" eb="1">
      <t>イズミ</t>
    </rPh>
    <rPh sb="1" eb="2">
      <t>ノ</t>
    </rPh>
    <rPh sb="2" eb="4">
      <t>チク</t>
    </rPh>
    <phoneticPr fontId="2"/>
  </si>
  <si>
    <t>金沢地区</t>
    <rPh sb="0" eb="2">
      <t>カナザワ</t>
    </rPh>
    <rPh sb="2" eb="4">
      <t>チク</t>
    </rPh>
    <phoneticPr fontId="2"/>
  </si>
  <si>
    <t>湖東地区</t>
    <rPh sb="0" eb="1">
      <t>コ</t>
    </rPh>
    <rPh sb="1" eb="2">
      <t>ヒガシ</t>
    </rPh>
    <rPh sb="2" eb="4">
      <t>チク</t>
    </rPh>
    <phoneticPr fontId="2"/>
  </si>
  <si>
    <t>北山地区</t>
    <rPh sb="0" eb="2">
      <t>キタヤマ</t>
    </rPh>
    <rPh sb="2" eb="4">
      <t>チク</t>
    </rPh>
    <phoneticPr fontId="2"/>
  </si>
  <si>
    <t>中大塩地区</t>
    <rPh sb="0" eb="1">
      <t>ナカ</t>
    </rPh>
    <rPh sb="1" eb="3">
      <t>オオシオ</t>
    </rPh>
    <rPh sb="3" eb="5">
      <t>チク</t>
    </rPh>
    <phoneticPr fontId="2"/>
  </si>
  <si>
    <t>職権消除</t>
    <rPh sb="0" eb="2">
      <t>ショッケン</t>
    </rPh>
    <rPh sb="2" eb="3">
      <t>ショウ</t>
    </rPh>
    <rPh sb="3" eb="4">
      <t>ジョ</t>
    </rPh>
    <phoneticPr fontId="2"/>
  </si>
  <si>
    <t>職権記載</t>
    <rPh sb="0" eb="2">
      <t>ショッケン</t>
    </rPh>
    <rPh sb="2" eb="4">
      <t>キサイ</t>
    </rPh>
    <phoneticPr fontId="2"/>
  </si>
  <si>
    <t>増減</t>
    <rPh sb="0" eb="2">
      <t>ゾウゲン</t>
    </rPh>
    <phoneticPr fontId="2"/>
  </si>
  <si>
    <t>茅野市</t>
    <rPh sb="0" eb="3">
      <t>チノシ</t>
    </rPh>
    <phoneticPr fontId="2"/>
  </si>
  <si>
    <t>死亡</t>
    <rPh sb="0" eb="2">
      <t>シボウ</t>
    </rPh>
    <phoneticPr fontId="2"/>
  </si>
  <si>
    <t>転居</t>
    <rPh sb="0" eb="2">
      <t>テンキョ</t>
    </rPh>
    <phoneticPr fontId="2"/>
  </si>
  <si>
    <t>資料：毎月人口異動調査</t>
    <rPh sb="9" eb="11">
      <t>チョウサ</t>
    </rPh>
    <phoneticPr fontId="2"/>
  </si>
  <si>
    <t>【茅野市】</t>
    <rPh sb="1" eb="4">
      <t>チノシ</t>
    </rPh>
    <phoneticPr fontId="26"/>
  </si>
  <si>
    <t>転入者数</t>
    <rPh sb="0" eb="3">
      <t>テンニュウシャ</t>
    </rPh>
    <rPh sb="3" eb="4">
      <t>スウ</t>
    </rPh>
    <phoneticPr fontId="2"/>
  </si>
  <si>
    <t>転出者数</t>
    <rPh sb="0" eb="3">
      <t>テンシュツシャ</t>
    </rPh>
    <rPh sb="3" eb="4">
      <t>スウ</t>
    </rPh>
    <phoneticPr fontId="2"/>
  </si>
  <si>
    <t>転入超過数（△は転出超過）</t>
    <rPh sb="0" eb="2">
      <t>テンニュウ</t>
    </rPh>
    <rPh sb="2" eb="4">
      <t>チョウカ</t>
    </rPh>
    <rPh sb="4" eb="5">
      <t>スウ</t>
    </rPh>
    <rPh sb="8" eb="10">
      <t>テンシュツ</t>
    </rPh>
    <rPh sb="10" eb="12">
      <t>チョウカ</t>
    </rPh>
    <phoneticPr fontId="2"/>
  </si>
  <si>
    <t>住民基本台帳異動報告による
H28茅野市における地区別人口増減</t>
    <rPh sb="6" eb="8">
      <t>イドウ</t>
    </rPh>
    <rPh sb="17" eb="20">
      <t>チノシ</t>
    </rPh>
    <rPh sb="20" eb="21">
      <t>トシ</t>
    </rPh>
    <rPh sb="24" eb="26">
      <t>チク</t>
    </rPh>
    <rPh sb="26" eb="27">
      <t>ベツ</t>
    </rPh>
    <rPh sb="27" eb="29">
      <t>ジンコウ</t>
    </rPh>
    <rPh sb="29" eb="31">
      <t>ゾウゲン</t>
    </rPh>
    <phoneticPr fontId="2"/>
  </si>
  <si>
    <t>住民基本台帳異動報告による
H28茅野市における男女別職権記載、職権消除</t>
    <rPh sb="6" eb="8">
      <t>イドウ</t>
    </rPh>
    <rPh sb="17" eb="20">
      <t>チノシ</t>
    </rPh>
    <rPh sb="20" eb="21">
      <t>トシ</t>
    </rPh>
    <rPh sb="27" eb="29">
      <t>ショッケン</t>
    </rPh>
    <rPh sb="29" eb="31">
      <t>キサイ</t>
    </rPh>
    <rPh sb="32" eb="34">
      <t>ショッケン</t>
    </rPh>
    <rPh sb="34" eb="35">
      <t>ショウ</t>
    </rPh>
    <rPh sb="35" eb="36">
      <t>ジョ</t>
    </rPh>
    <phoneticPr fontId="2"/>
  </si>
  <si>
    <t>住民基本台帳異動報告による
H28茅野市における男女別出生数、死亡数</t>
    <rPh sb="6" eb="8">
      <t>イドウ</t>
    </rPh>
    <rPh sb="17" eb="20">
      <t>チノシ</t>
    </rPh>
    <rPh sb="20" eb="21">
      <t>トシ</t>
    </rPh>
    <rPh sb="27" eb="29">
      <t>シュッセイ</t>
    </rPh>
    <rPh sb="29" eb="30">
      <t>スウ</t>
    </rPh>
    <rPh sb="31" eb="34">
      <t>シボウスウ</t>
    </rPh>
    <phoneticPr fontId="2"/>
  </si>
  <si>
    <t>住民基本台帳異動報告による
H28茅野市における男女別市内移動者数，市外からの転入者数及び市外への転出者数（月別）</t>
    <rPh sb="6" eb="8">
      <t>イドウ</t>
    </rPh>
    <rPh sb="17" eb="20">
      <t>チノシ</t>
    </rPh>
    <rPh sb="20" eb="21">
      <t>トシ</t>
    </rPh>
    <rPh sb="27" eb="29">
      <t>シナイ</t>
    </rPh>
    <rPh sb="34" eb="36">
      <t>シガイ</t>
    </rPh>
    <rPh sb="45" eb="47">
      <t>シガイ</t>
    </rPh>
    <rPh sb="54" eb="56">
      <t>ツキベツ</t>
    </rPh>
    <phoneticPr fontId="2"/>
  </si>
  <si>
    <t>住民基本台帳異動報告による
H29茅野市における地区別人口増減</t>
    <rPh sb="6" eb="8">
      <t>イドウ</t>
    </rPh>
    <rPh sb="17" eb="20">
      <t>チノシ</t>
    </rPh>
    <rPh sb="20" eb="21">
      <t>トシ</t>
    </rPh>
    <rPh sb="24" eb="26">
      <t>チク</t>
    </rPh>
    <rPh sb="26" eb="27">
      <t>ベツ</t>
    </rPh>
    <rPh sb="27" eb="29">
      <t>ジンコウ</t>
    </rPh>
    <rPh sb="29" eb="31">
      <t>ゾウゲン</t>
    </rPh>
    <phoneticPr fontId="2"/>
  </si>
  <si>
    <t>住民基本台帳異動報告による
H29茅野市における男女別職権記載、職権消除</t>
    <rPh sb="6" eb="8">
      <t>イドウ</t>
    </rPh>
    <rPh sb="17" eb="20">
      <t>チノシ</t>
    </rPh>
    <rPh sb="20" eb="21">
      <t>トシ</t>
    </rPh>
    <rPh sb="27" eb="29">
      <t>ショッケン</t>
    </rPh>
    <rPh sb="29" eb="31">
      <t>キサイ</t>
    </rPh>
    <rPh sb="32" eb="34">
      <t>ショッケン</t>
    </rPh>
    <rPh sb="34" eb="35">
      <t>ショウ</t>
    </rPh>
    <rPh sb="35" eb="36">
      <t>ジョ</t>
    </rPh>
    <phoneticPr fontId="2"/>
  </si>
  <si>
    <t>住民基本台帳異動報告による
H29茅野市における男女別出生数、死亡数</t>
    <rPh sb="6" eb="8">
      <t>イドウ</t>
    </rPh>
    <rPh sb="17" eb="20">
      <t>チノシ</t>
    </rPh>
    <rPh sb="20" eb="21">
      <t>トシ</t>
    </rPh>
    <rPh sb="27" eb="29">
      <t>シュッセイ</t>
    </rPh>
    <rPh sb="29" eb="30">
      <t>スウ</t>
    </rPh>
    <rPh sb="31" eb="34">
      <t>シボウスウ</t>
    </rPh>
    <phoneticPr fontId="2"/>
  </si>
  <si>
    <t>住民基本台帳異動報告による
H29茅野市における男女別市内移動者数，転入者数及び転出者数（月別）</t>
    <rPh sb="6" eb="8">
      <t>イドウ</t>
    </rPh>
    <rPh sb="17" eb="20">
      <t>チノシ</t>
    </rPh>
    <rPh sb="20" eb="21">
      <t>トシ</t>
    </rPh>
    <rPh sb="27" eb="29">
      <t>シナイ</t>
    </rPh>
    <rPh sb="45" eb="47">
      <t>ツキベツ</t>
    </rPh>
    <phoneticPr fontId="2"/>
  </si>
  <si>
    <t>住民基本台帳異動報告による
H30茅野市における地区別人口増減</t>
    <rPh sb="6" eb="8">
      <t>イドウ</t>
    </rPh>
    <rPh sb="17" eb="20">
      <t>チノシ</t>
    </rPh>
    <rPh sb="20" eb="21">
      <t>トシ</t>
    </rPh>
    <rPh sb="24" eb="26">
      <t>チク</t>
    </rPh>
    <rPh sb="26" eb="27">
      <t>ベツ</t>
    </rPh>
    <rPh sb="27" eb="29">
      <t>ジンコウ</t>
    </rPh>
    <rPh sb="29" eb="31">
      <t>ゾウゲン</t>
    </rPh>
    <phoneticPr fontId="2"/>
  </si>
  <si>
    <t>住民基本台帳異動報告による
H30茅野市における男女別職権記載、職権消除</t>
    <rPh sb="6" eb="8">
      <t>イドウ</t>
    </rPh>
    <rPh sb="17" eb="20">
      <t>チノシ</t>
    </rPh>
    <rPh sb="20" eb="21">
      <t>トシ</t>
    </rPh>
    <rPh sb="27" eb="29">
      <t>ショッケン</t>
    </rPh>
    <rPh sb="29" eb="31">
      <t>キサイ</t>
    </rPh>
    <rPh sb="32" eb="34">
      <t>ショッケン</t>
    </rPh>
    <rPh sb="34" eb="35">
      <t>ショウ</t>
    </rPh>
    <rPh sb="35" eb="36">
      <t>ジョ</t>
    </rPh>
    <phoneticPr fontId="2"/>
  </si>
  <si>
    <t>住民基本台帳異動報告による
H30茅野市における男女別出生数、死亡数</t>
    <rPh sb="6" eb="8">
      <t>イドウ</t>
    </rPh>
    <rPh sb="17" eb="20">
      <t>チノシ</t>
    </rPh>
    <rPh sb="20" eb="21">
      <t>トシ</t>
    </rPh>
    <rPh sb="27" eb="29">
      <t>シュッセイ</t>
    </rPh>
    <rPh sb="29" eb="30">
      <t>スウ</t>
    </rPh>
    <rPh sb="31" eb="34">
      <t>シボウスウ</t>
    </rPh>
    <phoneticPr fontId="2"/>
  </si>
  <si>
    <t>住民基本台帳異動報告による
H30茅野市における男女別市内移動者数，転入者数及び転出者数（月別）</t>
    <rPh sb="6" eb="8">
      <t>イドウ</t>
    </rPh>
    <rPh sb="8" eb="10">
      <t>ホウコク</t>
    </rPh>
    <rPh sb="17" eb="20">
      <t>チノシ</t>
    </rPh>
    <rPh sb="20" eb="21">
      <t>トシ</t>
    </rPh>
    <rPh sb="27" eb="29">
      <t>シナイ</t>
    </rPh>
    <rPh sb="45" eb="47">
      <t>ツキベツ</t>
    </rPh>
    <phoneticPr fontId="2"/>
  </si>
  <si>
    <t>日本人男性</t>
    <rPh sb="0" eb="3">
      <t>ニホンジン</t>
    </rPh>
    <rPh sb="3" eb="5">
      <t>ダンセイ</t>
    </rPh>
    <phoneticPr fontId="2"/>
  </si>
  <si>
    <t>日本人女性</t>
    <rPh sb="0" eb="3">
      <t>ニホンジン</t>
    </rPh>
    <rPh sb="3" eb="5">
      <t>ジョセイ</t>
    </rPh>
    <phoneticPr fontId="2"/>
  </si>
  <si>
    <t>外国人男性</t>
    <rPh sb="0" eb="2">
      <t>ガイコク</t>
    </rPh>
    <rPh sb="2" eb="3">
      <t>ジン</t>
    </rPh>
    <rPh sb="3" eb="5">
      <t>ダンセイ</t>
    </rPh>
    <phoneticPr fontId="2"/>
  </si>
  <si>
    <t>外国人女性</t>
    <rPh sb="0" eb="2">
      <t>ガイコク</t>
    </rPh>
    <rPh sb="2" eb="3">
      <t>ジン</t>
    </rPh>
    <rPh sb="3" eb="5">
      <t>ジョセイ</t>
    </rPh>
    <phoneticPr fontId="2"/>
  </si>
  <si>
    <t>職権消除</t>
    <rPh sb="0" eb="2">
      <t>ショッケン</t>
    </rPh>
    <rPh sb="2" eb="4">
      <t>ショウジョ</t>
    </rPh>
    <phoneticPr fontId="2"/>
  </si>
  <si>
    <t>住民基本台帳異動報告による
R元茅野市における男女別出生数、死亡数</t>
    <rPh sb="6" eb="8">
      <t>イドウ</t>
    </rPh>
    <rPh sb="15" eb="16">
      <t>ガン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</si>
  <si>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出生</t>
    <rPh sb="0" eb="2">
      <t>シュッショウ</t>
    </rPh>
    <phoneticPr fontId="2"/>
  </si>
  <si>
    <t>転入者数</t>
    <rPh sb="0" eb="3">
      <t>テンニュウシャ</t>
    </rPh>
    <rPh sb="3" eb="4">
      <t>スウ</t>
    </rPh>
    <phoneticPr fontId="2"/>
  </si>
  <si>
    <t>転出者数</t>
    <rPh sb="0" eb="2">
      <t>テンシュツ</t>
    </rPh>
    <rPh sb="2" eb="3">
      <t>シャ</t>
    </rPh>
    <rPh sb="3" eb="4">
      <t>スウ</t>
    </rPh>
    <phoneticPr fontId="2"/>
  </si>
  <si>
    <t>外国人男性</t>
    <rPh sb="0" eb="2">
      <t>ガイコク</t>
    </rPh>
    <rPh sb="2" eb="3">
      <t>ジン</t>
    </rPh>
    <rPh sb="3" eb="5">
      <t>ダンセイ</t>
    </rPh>
    <phoneticPr fontId="2"/>
  </si>
  <si>
    <t>外国人女性</t>
    <rPh sb="0" eb="2">
      <t>ガイコク</t>
    </rPh>
    <rPh sb="2" eb="3">
      <t>ジン</t>
    </rPh>
    <rPh sb="3" eb="5">
      <t>ジョセイ</t>
    </rPh>
    <phoneticPr fontId="2"/>
  </si>
  <si>
    <t>住民基本台帳異動報告による
R元茅野市における男女別市内移動者数，転入者数及び転出者数（月別）</t>
    <rPh sb="6" eb="8">
      <t>イドウ</t>
    </rPh>
    <rPh sb="8" eb="10">
      <t>ホウコク</t>
    </rPh>
    <rPh sb="15" eb="16">
      <t>ガン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</si>
  <si>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転居</t>
    <rPh sb="0" eb="2">
      <t>テンキョ</t>
    </rPh>
    <phoneticPr fontId="2"/>
  </si>
  <si>
    <t>転入超過数（△は転出超過）</t>
    <phoneticPr fontId="2"/>
  </si>
  <si>
    <t>住民基本台帳異動報告による
R2茅野市における男女別市内移動者数，転入者数及び転出者数（月別）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</si>
  <si>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R2茅野市における男女別出生数、死亡数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</si>
  <si>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R2茅野市における男女別職権記載、職権消除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</si>
  <si>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
R元茅野市における男女別職権記載、職権消除</t>
    <rPh sb="6" eb="8">
      <t>イドウ</t>
    </rPh>
    <rPh sb="15" eb="16">
      <t>モト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</si>
  <si>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
R元茅野市における地区別人口増減</t>
    <rPh sb="6" eb="8">
      <t>イドウ</t>
    </rPh>
    <rPh sb="15" eb="16">
      <t>モト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</si>
  <si>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総男性</t>
    <rPh sb="0" eb="1">
      <t>ソウ</t>
    </rPh>
    <rPh sb="1" eb="3">
      <t>ダンセイ</t>
    </rPh>
    <phoneticPr fontId="2"/>
  </si>
  <si>
    <t>総女性</t>
    <rPh sb="0" eb="1">
      <t>ソウ</t>
    </rPh>
    <rPh sb="1" eb="3">
      <t>ジョセイ</t>
    </rPh>
    <phoneticPr fontId="2"/>
  </si>
  <si>
    <t>総男性</t>
    <rPh sb="0" eb="1">
      <t>ソウ</t>
    </rPh>
    <rPh sb="1" eb="3">
      <t>ダンセイ</t>
    </rPh>
    <phoneticPr fontId="2"/>
  </si>
  <si>
    <t>総女性</t>
    <rPh sb="0" eb="1">
      <t>ソウ</t>
    </rPh>
    <rPh sb="1" eb="3">
      <t>ジョセイ</t>
    </rPh>
    <phoneticPr fontId="2"/>
  </si>
  <si>
    <t>住民基本台帳異動報告による
R2茅野市における地区別人口増減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</si>
  <si>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転入超過数（△は転出超過）</t>
  </si>
  <si>
    <t>総増減</t>
    <rPh sb="0" eb="1">
      <t>ソウ</t>
    </rPh>
    <rPh sb="1" eb="3">
      <t>ゾウゲン</t>
    </rPh>
    <phoneticPr fontId="2"/>
  </si>
  <si>
    <t>住民基本台帳異動報告による
R3茅野市における男女別市内移動者数，転入者数及び転出者数（月別）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</si>
  <si>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R3茅野市における男女別出生数、死亡数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</si>
  <si>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R3茅野市における男女別職権記載、職権消除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</si>
  <si>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その他の増減</t>
    <rPh sb="2" eb="3">
      <t>タ</t>
    </rPh>
    <rPh sb="4" eb="6">
      <t>ゾウゲン</t>
    </rPh>
    <phoneticPr fontId="2"/>
  </si>
  <si>
    <t>住民基本台帳異動報告によるR2茅野市における地区別人口増減</t>
    <rPh sb="6" eb="8">
      <t>イドウ</t>
    </rPh>
    <rPh sb="15" eb="18">
      <t>チノシ</t>
    </rPh>
    <rPh sb="18" eb="19">
      <t>トシ</t>
    </rPh>
    <rPh sb="22" eb="24">
      <t>チク</t>
    </rPh>
    <rPh sb="24" eb="25">
      <t>ベツ</t>
    </rPh>
    <rPh sb="25" eb="27">
      <t>ジンコウ</t>
    </rPh>
    <rPh sb="27" eb="29">
      <t>ゾウゲン</t>
    </rPh>
    <phoneticPr fontId="2"/>
  </si>
  <si>
    <t>住民基本台帳異動報告による
R3茅野市における地区別人口増減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</si>
  <si>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住民基本台帳異動報告による
R4茅野市における男女別市内移動者数，転入者数及び転出者数（月別）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</si>
  <si>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R4茅野市における男女別出生数、死亡数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</si>
  <si>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R4茅野市における男女別職権記載、職権消除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</si>
  <si>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住民基本台帳異動報告によるR4茅野市における地区別人口増減</t>
    <rPh sb="6" eb="8">
      <t>イドウ</t>
    </rPh>
    <rPh sb="15" eb="18">
      <t>チノシ</t>
    </rPh>
    <rPh sb="18" eb="19">
      <t>トシ</t>
    </rPh>
    <rPh sb="22" eb="24">
      <t>チク</t>
    </rPh>
    <rPh sb="24" eb="25">
      <t>ベツ</t>
    </rPh>
    <rPh sb="25" eb="27">
      <t>ジンコウ</t>
    </rPh>
    <rPh sb="27" eb="29">
      <t>ゾウゲン</t>
    </rPh>
    <phoneticPr fontId="2"/>
  </si>
  <si>
    <t>住民基本台帳異動報告による
R4茅野市における地区別人口増減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</si>
  <si>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住民基本台帳異動報告による
R5茅野市における男女別市内移動者数，転入者数及び転出者数（月別）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</si>
  <si>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R5茅野市における男女別出生数、死亡数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</si>
  <si>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R5茅野市における男女別職権記載、職権消除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</si>
  <si>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
R5茅野市における地区別人口増減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</si>
  <si>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住民基本台帳異動報告によるR5茅野市における地区別人口増減</t>
    <rPh sb="6" eb="8">
      <t>イドウ</t>
    </rPh>
    <rPh sb="15" eb="18">
      <t>チノシ</t>
    </rPh>
    <rPh sb="18" eb="19">
      <t>トシ</t>
    </rPh>
    <rPh sb="22" eb="24">
      <t>チク</t>
    </rPh>
    <rPh sb="24" eb="25">
      <t>ベツ</t>
    </rPh>
    <rPh sb="25" eb="27">
      <t>ジンコウ</t>
    </rPh>
    <rPh sb="27" eb="29">
      <t>ゾウゲン</t>
    </rPh>
    <phoneticPr fontId="2"/>
  </si>
  <si>
    <t>住民基本台帳異動報告による
R6茅野市における男女別市内移動者数，転入者数及び転出者数（月別）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</si>
  <si>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R6茅野市における男女別出生数、死亡数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</si>
  <si>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R6茅野市における男女別職権記載、職権消除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</si>
  <si>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住民基本台帳異動報告によるR6茅野市における地区別人口増減</t>
    <rPh sb="6" eb="8">
      <t>イドウ</t>
    </rPh>
    <rPh sb="15" eb="18">
      <t>チノシ</t>
    </rPh>
    <rPh sb="18" eb="19">
      <t>トシ</t>
    </rPh>
    <rPh sb="22" eb="24">
      <t>チク</t>
    </rPh>
    <rPh sb="24" eb="25">
      <t>ベツ</t>
    </rPh>
    <rPh sb="25" eb="27">
      <t>ジンコウ</t>
    </rPh>
    <rPh sb="27" eb="29">
      <t>ゾウゲン</t>
    </rPh>
    <phoneticPr fontId="2"/>
  </si>
  <si>
    <t>住民基本台帳異動報告による
R6茅野市における地区別人口増減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</si>
  <si>
    <t>総数</t>
    <rPh sb="0" eb="2">
      <t>ソウスウ</t>
    </rPh>
    <phoneticPr fontId="3"/>
  </si>
  <si>
    <t>総男性</t>
    <rPh sb="0" eb="1">
      <t>ソウ</t>
    </rPh>
    <rPh sb="1" eb="3">
      <t>ダンセイ</t>
    </rPh>
    <phoneticPr fontId="3"/>
  </si>
  <si>
    <t>総女性</t>
    <rPh sb="0" eb="1">
      <t>ソウ</t>
    </rPh>
    <rPh sb="1" eb="3">
      <t>ジョセイ</t>
    </rPh>
    <phoneticPr fontId="3"/>
  </si>
  <si>
    <t>住民基本台帳異動報告による
R7茅野市における男女別市内移動者数，転入者数及び転出者数（月別）</t>
    <rPh sb="6" eb="8">
      <t>イドウ</t>
    </rPh>
    <rPh sb="8" eb="10">
      <t>ホウコク</t>
    </rPh>
    <rPh sb="16" eb="19">
      <t>チノシ</t>
    </rPh>
    <rPh sb="19" eb="20">
      <t>トシ</t>
    </rPh>
    <rPh sb="26" eb="28">
      <t>シナイ</t>
    </rPh>
    <rPh sb="44" eb="46">
      <t>ツキベツ</t>
    </rPh>
    <phoneticPr fontId="2"/>
  </si>
  <si>
    <t>住民基本台帳異動報告による
R7茅野市における男女別出生数、死亡数</t>
    <rPh sb="6" eb="8">
      <t>イドウ</t>
    </rPh>
    <rPh sb="16" eb="19">
      <t>チノシ</t>
    </rPh>
    <rPh sb="19" eb="20">
      <t>トシ</t>
    </rPh>
    <rPh sb="26" eb="28">
      <t>シュッセイ</t>
    </rPh>
    <rPh sb="28" eb="29">
      <t>スウ</t>
    </rPh>
    <rPh sb="30" eb="33">
      <t>シボウスウ</t>
    </rPh>
    <phoneticPr fontId="2"/>
  </si>
  <si>
    <t>住民基本台帳異動報告による
R7茅野市における男女別職権記載、職権消除</t>
    <rPh sb="6" eb="8">
      <t>イドウ</t>
    </rPh>
    <rPh sb="16" eb="19">
      <t>チノシ</t>
    </rPh>
    <rPh sb="19" eb="20">
      <t>トシ</t>
    </rPh>
    <rPh sb="26" eb="28">
      <t>ショッケン</t>
    </rPh>
    <rPh sb="28" eb="30">
      <t>キサイ</t>
    </rPh>
    <rPh sb="31" eb="33">
      <t>ショッケン</t>
    </rPh>
    <rPh sb="33" eb="34">
      <t>ショウ</t>
    </rPh>
    <rPh sb="34" eb="35">
      <t>ジョ</t>
    </rPh>
    <phoneticPr fontId="2"/>
  </si>
  <si>
    <t>住民基本台帳異動報告によるR7茅野市における地区別人口増減</t>
    <rPh sb="6" eb="8">
      <t>イドウ</t>
    </rPh>
    <rPh sb="15" eb="18">
      <t>チノシ</t>
    </rPh>
    <rPh sb="18" eb="19">
      <t>トシ</t>
    </rPh>
    <rPh sb="22" eb="24">
      <t>チク</t>
    </rPh>
    <rPh sb="24" eb="25">
      <t>ベツ</t>
    </rPh>
    <rPh sb="25" eb="27">
      <t>ジンコウ</t>
    </rPh>
    <rPh sb="27" eb="29">
      <t>ゾウゲン</t>
    </rPh>
    <phoneticPr fontId="2"/>
  </si>
  <si>
    <t>住民基本台帳異動報告による
R7茅野市における地区別人口増減</t>
    <rPh sb="6" eb="8">
      <t>イドウ</t>
    </rPh>
    <rPh sb="16" eb="19">
      <t>チノシ</t>
    </rPh>
    <rPh sb="19" eb="20">
      <t>トシ</t>
    </rPh>
    <rPh sb="23" eb="25">
      <t>チク</t>
    </rPh>
    <rPh sb="25" eb="26">
      <t>ベツ</t>
    </rPh>
    <rPh sb="26" eb="28">
      <t>ジンコウ</t>
    </rPh>
    <rPh sb="28" eb="30">
      <t>ゾウゲン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</si>
</sst>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 * #,##0_ ;_ * \-#,##0_ ;_ * &quot;-&quot;_ ;_ @_ "/>
    <numFmt numFmtId="176" formatCode="##,###,###,###,##0;&quot;-&quot;#,###,###,###,##0"/>
    <numFmt numFmtId="177" formatCode="##\ ##0;\-##\ ##0"/>
    <numFmt numFmtId="178" formatCode="0;&quot;△ &quot;0"/>
  </numFmts>
  <fonts count="3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Century Gothic"/>
      <family val="2"/>
    </font>
    <font>
      <b/>
      <sz val="12"/>
      <name val="ＭＳ Ｐゴシック"/>
      <family val="3"/>
      <charset val="128"/>
    </font>
    <font>
      <sz val="11"/>
      <name val="Century Gothic"/>
      <family val="2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theme="1"/>
      <name val="Century Gothic"/>
      <family val="2"/>
    </font>
    <font>
      <sz val="11"/>
      <color theme="1"/>
      <name val="Century Gothic"/>
      <family val="2"/>
    </font>
    <font>
      <b/>
      <sz val="14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4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</borders>
  <cellStyleXfs count="4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9" fillId="4" borderId="0" applyNumberFormat="0" applyBorder="0" applyAlignment="0" applyProtection="0">
      <alignment vertical="center"/>
    </xf>
  </cellStyleXfs>
  <cellXfs count="142">
    <xf numFmtId="0" fontId="0" fillId="0" borderId="0" xfId="0">
      <alignment vertical="center"/>
    </xf>
    <xf numFmtId="0" fontId="0" fillId="0" borderId="0" xfId="0" applyBorder="1">
      <alignment vertical="center"/>
    </xf>
    <xf numFmtId="0" fontId="20" fillId="0" borderId="0" xfId="0" applyFont="1" applyFill="1">
      <alignment vertical="center"/>
    </xf>
    <xf numFmtId="0" fontId="20" fillId="0" borderId="0" xfId="0" applyFont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2" xfId="0" applyBorder="1">
      <alignment vertical="center"/>
    </xf>
    <xf numFmtId="49" fontId="20" fillId="0" borderId="0" xfId="0" quotePrefix="1" applyNumberFormat="1" applyFont="1" applyFill="1" applyBorder="1" applyAlignment="1">
      <alignment horizontal="center" vertical="center"/>
    </xf>
    <xf numFmtId="0" fontId="23" fillId="0" borderId="13" xfId="0" applyFont="1" applyBorder="1">
      <alignment vertical="center"/>
    </xf>
    <xf numFmtId="0" fontId="23" fillId="0" borderId="0" xfId="0" applyFont="1">
      <alignment vertical="center"/>
    </xf>
    <xf numFmtId="0" fontId="21" fillId="0" borderId="0" xfId="0" applyFont="1" applyFill="1">
      <alignment vertical="center"/>
    </xf>
    <xf numFmtId="0" fontId="21" fillId="0" borderId="13" xfId="0" applyFont="1" applyFill="1" applyBorder="1" applyAlignment="1">
      <alignment horizontal="left" vertical="center"/>
    </xf>
    <xf numFmtId="176" fontId="21" fillId="0" borderId="0" xfId="0" applyNumberFormat="1" applyFont="1" applyFill="1" applyAlignment="1">
      <alignment horizontal="right"/>
    </xf>
    <xf numFmtId="0" fontId="0" fillId="0" borderId="13" xfId="0" applyBorder="1">
      <alignment vertical="center"/>
    </xf>
    <xf numFmtId="176" fontId="23" fillId="0" borderId="0" xfId="0" applyNumberFormat="1" applyFont="1">
      <alignment vertical="center"/>
    </xf>
    <xf numFmtId="38" fontId="23" fillId="0" borderId="0" xfId="33" applyFont="1">
      <alignment vertical="center"/>
    </xf>
    <xf numFmtId="0" fontId="21" fillId="0" borderId="0" xfId="0" applyFont="1">
      <alignment vertical="center"/>
    </xf>
    <xf numFmtId="176" fontId="21" fillId="0" borderId="0" xfId="0" applyNumberFormat="1" applyFont="1" applyFill="1" applyBorder="1" applyAlignment="1">
      <alignment horizontal="right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24" fillId="0" borderId="0" xfId="0" applyFont="1" applyBorder="1" applyAlignment="1">
      <alignment horizontal="right" vertical="center"/>
    </xf>
    <xf numFmtId="41" fontId="25" fillId="0" borderId="0" xfId="0" applyNumberFormat="1" applyFont="1" applyFill="1" applyBorder="1" applyAlignment="1">
      <alignment horizontal="right" vertical="top"/>
    </xf>
    <xf numFmtId="178" fontId="0" fillId="0" borderId="0" xfId="0" applyNumberFormat="1">
      <alignment vertical="center"/>
    </xf>
    <xf numFmtId="178" fontId="0" fillId="0" borderId="12" xfId="0" applyNumberFormat="1" applyBorder="1">
      <alignment vertical="center"/>
    </xf>
    <xf numFmtId="178" fontId="20" fillId="0" borderId="0" xfId="0" applyNumberFormat="1" applyFont="1" applyFill="1">
      <alignment vertical="center"/>
    </xf>
    <xf numFmtId="178" fontId="23" fillId="0" borderId="13" xfId="0" applyNumberFormat="1" applyFont="1" applyBorder="1">
      <alignment vertical="center"/>
    </xf>
    <xf numFmtId="178" fontId="23" fillId="0" borderId="0" xfId="0" applyNumberFormat="1" applyFont="1">
      <alignment vertical="center"/>
    </xf>
    <xf numFmtId="178" fontId="20" fillId="0" borderId="0" xfId="0" applyNumberFormat="1" applyFont="1">
      <alignment vertical="center"/>
    </xf>
    <xf numFmtId="178" fontId="21" fillId="0" borderId="0" xfId="0" applyNumberFormat="1" applyFont="1" applyFill="1">
      <alignment vertical="center"/>
    </xf>
    <xf numFmtId="178" fontId="21" fillId="0" borderId="13" xfId="0" applyNumberFormat="1" applyFont="1" applyFill="1" applyBorder="1" applyAlignment="1">
      <alignment horizontal="left" vertical="center"/>
    </xf>
    <xf numFmtId="178" fontId="21" fillId="0" borderId="0" xfId="0" applyNumberFormat="1" applyFont="1" applyFill="1" applyAlignment="1">
      <alignment horizontal="right"/>
    </xf>
    <xf numFmtId="178" fontId="21" fillId="0" borderId="0" xfId="0" applyNumberFormat="1" applyFont="1">
      <alignment vertical="center"/>
    </xf>
    <xf numFmtId="178" fontId="0" fillId="0" borderId="0" xfId="0" applyNumberFormat="1" applyBorder="1">
      <alignment vertical="center"/>
    </xf>
    <xf numFmtId="178" fontId="0" fillId="0" borderId="13" xfId="0" applyNumberFormat="1" applyBorder="1">
      <alignment vertical="center"/>
    </xf>
    <xf numFmtId="178" fontId="21" fillId="0" borderId="0" xfId="0" applyNumberFormat="1" applyFont="1" applyFill="1" applyBorder="1" applyAlignment="1">
      <alignment horizontal="right"/>
    </xf>
    <xf numFmtId="178" fontId="23" fillId="0" borderId="0" xfId="33" applyNumberFormat="1" applyFont="1">
      <alignment vertical="center"/>
    </xf>
    <xf numFmtId="178" fontId="24" fillId="0" borderId="0" xfId="0" applyNumberFormat="1" applyFont="1" applyBorder="1" applyAlignment="1">
      <alignment horizontal="right" vertical="center"/>
    </xf>
    <xf numFmtId="178" fontId="25" fillId="0" borderId="0" xfId="0" applyNumberFormat="1" applyFont="1" applyFill="1" applyBorder="1" applyAlignment="1">
      <alignment horizontal="right" vertical="top"/>
    </xf>
    <xf numFmtId="49" fontId="20" fillId="0" borderId="0" xfId="0" applyNumberFormat="1" applyFont="1" applyFill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27" fillId="0" borderId="10" xfId="0" applyNumberFormat="1" applyFont="1" applyBorder="1" applyAlignment="1">
      <alignment horizontal="center" vertical="center"/>
    </xf>
    <xf numFmtId="49" fontId="0" fillId="0" borderId="0" xfId="0" quotePrefix="1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Alignment="1">
      <alignment horizontal="right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28" fillId="0" borderId="19" xfId="0" applyFont="1" applyBorder="1" applyAlignment="1">
      <alignment horizontal="left" vertical="center"/>
    </xf>
    <xf numFmtId="49" fontId="21" fillId="0" borderId="0" xfId="0" quotePrefix="1" applyNumberFormat="1" applyFont="1" applyFill="1" applyBorder="1" applyAlignment="1">
      <alignment horizontal="right"/>
    </xf>
    <xf numFmtId="0" fontId="23" fillId="0" borderId="0" xfId="0" applyFont="1" applyBorder="1">
      <alignment vertical="center"/>
    </xf>
    <xf numFmtId="49" fontId="21" fillId="0" borderId="0" xfId="0" quotePrefix="1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23" fillId="0" borderId="0" xfId="0" applyFont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178" fontId="21" fillId="0" borderId="0" xfId="0" quotePrefix="1" applyNumberFormat="1" applyFont="1" applyFill="1" applyBorder="1" applyAlignment="1">
      <alignment horizontal="right" vertical="center"/>
    </xf>
    <xf numFmtId="178" fontId="21" fillId="0" borderId="0" xfId="0" quotePrefix="1" applyNumberFormat="1" applyFont="1" applyFill="1" applyBorder="1" applyAlignment="1">
      <alignment horizontal="right"/>
    </xf>
    <xf numFmtId="178" fontId="21" fillId="0" borderId="0" xfId="0" applyNumberFormat="1" applyFont="1" applyAlignment="1">
      <alignment horizontal="right" vertical="center"/>
    </xf>
    <xf numFmtId="178" fontId="23" fillId="0" borderId="0" xfId="0" applyNumberFormat="1" applyFont="1" applyBorder="1">
      <alignment vertical="center"/>
    </xf>
    <xf numFmtId="178" fontId="23" fillId="0" borderId="0" xfId="0" applyNumberFormat="1" applyFont="1" applyBorder="1" applyAlignment="1">
      <alignment horizontal="right" vertical="center"/>
    </xf>
    <xf numFmtId="178" fontId="23" fillId="0" borderId="0" xfId="0" applyNumberFormat="1" applyFont="1" applyAlignment="1">
      <alignment horizontal="right" vertical="center"/>
    </xf>
    <xf numFmtId="177" fontId="0" fillId="0" borderId="10" xfId="0" applyNumberFormat="1" applyBorder="1" applyAlignment="1">
      <alignment horizontal="center" vertical="center"/>
    </xf>
    <xf numFmtId="0" fontId="27" fillId="0" borderId="0" xfId="0" applyFont="1" applyBorder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Font="1" applyBorder="1" applyAlignment="1">
      <alignment horizontal="center" vertical="center"/>
    </xf>
    <xf numFmtId="178" fontId="21" fillId="0" borderId="20" xfId="0" applyNumberFormat="1" applyFont="1" applyFill="1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178" fontId="20" fillId="0" borderId="20" xfId="0" applyNumberFormat="1" applyFont="1" applyFill="1" applyBorder="1">
      <alignment vertical="center"/>
    </xf>
    <xf numFmtId="178" fontId="23" fillId="0" borderId="20" xfId="0" applyNumberFormat="1" applyFont="1" applyBorder="1">
      <alignment vertical="center"/>
    </xf>
    <xf numFmtId="178" fontId="0" fillId="0" borderId="20" xfId="0" applyNumberFormat="1" applyBorder="1">
      <alignment vertical="center"/>
    </xf>
    <xf numFmtId="178" fontId="21" fillId="0" borderId="23" xfId="0" applyNumberFormat="1" applyFont="1" applyFill="1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178" fontId="20" fillId="0" borderId="26" xfId="0" applyNumberFormat="1" applyFont="1" applyFill="1" applyBorder="1">
      <alignment vertical="center"/>
    </xf>
    <xf numFmtId="0" fontId="0" fillId="0" borderId="27" xfId="0" applyBorder="1">
      <alignment vertical="center"/>
    </xf>
    <xf numFmtId="178" fontId="20" fillId="0" borderId="28" xfId="0" applyNumberFormat="1" applyFont="1" applyFill="1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178" fontId="21" fillId="0" borderId="31" xfId="0" applyNumberFormat="1" applyFont="1" applyFill="1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178" fontId="23" fillId="0" borderId="23" xfId="0" applyNumberFormat="1" applyFont="1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29" fillId="0" borderId="0" xfId="0" applyFont="1">
      <alignment vertical="center"/>
    </xf>
    <xf numFmtId="177" fontId="0" fillId="0" borderId="10" xfId="0" applyNumberFormat="1" applyBorder="1" applyAlignment="1">
      <alignment horizontal="center" vertical="center"/>
    </xf>
    <xf numFmtId="0" fontId="30" fillId="0" borderId="0" xfId="0" applyFont="1">
      <alignment vertical="center"/>
    </xf>
    <xf numFmtId="0" fontId="0" fillId="0" borderId="17" xfId="0" applyBorder="1">
      <alignment vertical="center"/>
    </xf>
    <xf numFmtId="178" fontId="23" fillId="0" borderId="38" xfId="0" applyNumberFormat="1" applyFont="1" applyBorder="1">
      <alignment vertical="center"/>
    </xf>
    <xf numFmtId="178" fontId="21" fillId="0" borderId="34" xfId="0" applyNumberFormat="1" applyFont="1" applyFill="1" applyBorder="1" applyAlignment="1">
      <alignment horizontal="left" vertical="center"/>
    </xf>
    <xf numFmtId="178" fontId="23" fillId="0" borderId="35" xfId="0" applyNumberFormat="1" applyFont="1" applyBorder="1">
      <alignment vertical="center"/>
    </xf>
    <xf numFmtId="178" fontId="21" fillId="0" borderId="35" xfId="0" applyNumberFormat="1" applyFont="1" applyFill="1" applyBorder="1" applyAlignment="1">
      <alignment horizontal="left" vertical="center"/>
    </xf>
    <xf numFmtId="178" fontId="23" fillId="0" borderId="36" xfId="0" applyNumberFormat="1" applyFont="1" applyBorder="1">
      <alignment vertical="center"/>
    </xf>
    <xf numFmtId="178" fontId="23" fillId="0" borderId="37" xfId="0" applyNumberFormat="1" applyFont="1" applyBorder="1">
      <alignment vertical="center"/>
    </xf>
    <xf numFmtId="178" fontId="0" fillId="0" borderId="35" xfId="0" applyNumberFormat="1" applyBorder="1">
      <alignment vertical="center"/>
    </xf>
    <xf numFmtId="178" fontId="21" fillId="0" borderId="36" xfId="0" applyNumberFormat="1" applyFont="1" applyFill="1" applyBorder="1" applyAlignment="1">
      <alignment horizontal="left"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0" fillId="0" borderId="43" xfId="0" applyBorder="1">
      <alignment vertical="center"/>
    </xf>
    <xf numFmtId="0" fontId="0" fillId="0" borderId="31" xfId="0" applyBorder="1">
      <alignment vertical="center"/>
    </xf>
    <xf numFmtId="0" fontId="0" fillId="0" borderId="20" xfId="0" applyBorder="1">
      <alignment vertical="center"/>
    </xf>
    <xf numFmtId="0" fontId="0" fillId="0" borderId="23" xfId="0" applyBorder="1">
      <alignment vertical="center"/>
    </xf>
    <xf numFmtId="0" fontId="0" fillId="0" borderId="28" xfId="0" applyBorder="1">
      <alignment vertical="center"/>
    </xf>
    <xf numFmtId="0" fontId="0" fillId="0" borderId="11" xfId="0" applyBorder="1">
      <alignment vertical="center"/>
    </xf>
    <xf numFmtId="0" fontId="0" fillId="0" borderId="18" xfId="0" applyBorder="1">
      <alignment vertical="center"/>
    </xf>
    <xf numFmtId="0" fontId="31" fillId="0" borderId="0" xfId="0" applyFont="1" applyAlignment="1">
      <alignment vertical="center"/>
    </xf>
    <xf numFmtId="177" fontId="0" fillId="0" borderId="10" xfId="0" applyNumberFormat="1" applyBorder="1" applyAlignment="1">
      <alignment horizontal="center" vertical="center"/>
    </xf>
    <xf numFmtId="0" fontId="28" fillId="0" borderId="18" xfId="0" applyFont="1" applyBorder="1" applyAlignment="1">
      <alignment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18" xfId="0" applyNumberFormat="1" applyBorder="1" applyAlignment="1">
      <alignment horizontal="center" vertical="center"/>
    </xf>
    <xf numFmtId="177" fontId="0" fillId="0" borderId="17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178" fontId="23" fillId="0" borderId="44" xfId="0" applyNumberFormat="1" applyFont="1" applyBorder="1">
      <alignment vertical="center"/>
    </xf>
    <xf numFmtId="178" fontId="23" fillId="0" borderId="47" xfId="0" applyNumberFormat="1" applyFont="1" applyBorder="1">
      <alignment vertical="center"/>
    </xf>
    <xf numFmtId="178" fontId="23" fillId="0" borderId="31" xfId="0" applyNumberFormat="1" applyFont="1" applyBorder="1">
      <alignment vertical="center"/>
    </xf>
    <xf numFmtId="178" fontId="23" fillId="0" borderId="33" xfId="0" applyNumberFormat="1" applyFont="1" applyBorder="1">
      <alignment vertical="center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tabSelected="1" view="pageBreakPreview" zoomScaleNormal="100" zoomScaleSheetLayoutView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103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118"/>
    </row>
    <row r="4" spans="1:25" x14ac:dyDescent="0.15">
      <c r="B4" s="124"/>
      <c r="C4" s="125"/>
      <c r="D4" s="120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20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20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120" t="s">
        <v>0</v>
      </c>
      <c r="T4" s="120" t="s">
        <v>72</v>
      </c>
      <c r="U4" s="68" t="s">
        <v>73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587</v>
      </c>
      <c r="E6" s="29">
        <f>SUM(E7+E8+E9+E10+E11+E12+E13+E14+E15+E16+E17+E18)</f>
        <v>300</v>
      </c>
      <c r="F6" s="29">
        <f>SUM(F7+F8+F9+F10+F11+F12+F13+F14+F15+F16+F17+F18)</f>
        <v>206</v>
      </c>
      <c r="G6" s="29">
        <f>SUM(G7+G8+G9+G10+G11+G12+G13+G14+G15+G16+G17+G18)</f>
        <v>47</v>
      </c>
      <c r="H6" s="29">
        <f>SUM(H7+H8+H9+H10+H11+H12+H13+H14+H15+H16+H17+H18)</f>
        <v>34</v>
      </c>
      <c r="I6" s="29">
        <f>SUM(J6+K6+L6+M6)</f>
        <v>583</v>
      </c>
      <c r="J6" s="29">
        <f t="shared" ref="J6:R6" si="0">SUM(J7+J8+J9+J10+J11+J12+J13+J14+J15+J16+J17+J18)</f>
        <v>306</v>
      </c>
      <c r="K6" s="29">
        <f t="shared" si="0"/>
        <v>215</v>
      </c>
      <c r="L6" s="29">
        <f t="shared" si="0"/>
        <v>39</v>
      </c>
      <c r="M6" s="29">
        <f t="shared" si="0"/>
        <v>23</v>
      </c>
      <c r="N6" s="29">
        <f>SUM(O6+P6+Q6+R6)</f>
        <v>9</v>
      </c>
      <c r="O6" s="29">
        <f t="shared" si="0"/>
        <v>3</v>
      </c>
      <c r="P6" s="29">
        <f>SUM(P7+P8+P9+P10+P11+P12+P13+P14+P15+P16+P17+P18)</f>
        <v>5</v>
      </c>
      <c r="Q6" s="29">
        <f t="shared" si="0"/>
        <v>-1</v>
      </c>
      <c r="R6" s="29">
        <f t="shared" si="0"/>
        <v>2</v>
      </c>
      <c r="S6" s="29">
        <f>SUM(V6+W6+X6+Y6)</f>
        <v>13</v>
      </c>
      <c r="T6" s="29">
        <f>SUM(T7:T18)</f>
        <v>4</v>
      </c>
      <c r="U6" s="29">
        <f>SUM(U7:U18)</f>
        <v>9</v>
      </c>
      <c r="V6" s="29">
        <f>SUM(E6-J6+O6)</f>
        <v>-3</v>
      </c>
      <c r="W6" s="29">
        <f>SUM(F6-K6+P6)</f>
        <v>-4</v>
      </c>
      <c r="X6" s="9">
        <f>SUM(G6-L6+Q6)</f>
        <v>7</v>
      </c>
      <c r="Y6" s="9">
        <f>SUM(H6-M6+R6)</f>
        <v>13</v>
      </c>
    </row>
    <row r="7" spans="1:25" s="3" customFormat="1" ht="13.5" customHeight="1" x14ac:dyDescent="0.25">
      <c r="A7" s="30"/>
      <c r="B7" s="31"/>
      <c r="C7" s="32" t="s">
        <v>6</v>
      </c>
      <c r="D7" s="34">
        <f>SUM(E7+F7+G7+H7)</f>
        <v>51</v>
      </c>
      <c r="E7" s="93">
        <v>21</v>
      </c>
      <c r="F7" s="93">
        <v>11</v>
      </c>
      <c r="G7" s="93">
        <v>9</v>
      </c>
      <c r="H7" s="93">
        <v>10</v>
      </c>
      <c r="I7" s="33">
        <f t="shared" ref="I7:I18" si="1">SUM(J7+K7+L7+M7)</f>
        <v>41</v>
      </c>
      <c r="J7" s="93">
        <v>18</v>
      </c>
      <c r="K7" s="93">
        <v>15</v>
      </c>
      <c r="L7" s="93">
        <v>4</v>
      </c>
      <c r="M7" s="93">
        <v>4</v>
      </c>
      <c r="N7" s="33">
        <f>SUM(O7+P7+Q7+R7)</f>
        <v>7</v>
      </c>
      <c r="O7" s="93">
        <v>3</v>
      </c>
      <c r="P7" s="93">
        <v>4</v>
      </c>
      <c r="Q7" s="93">
        <v>0</v>
      </c>
      <c r="R7" s="93">
        <v>0</v>
      </c>
      <c r="S7" s="33">
        <f t="shared" ref="S7:S18" si="2">SUM(T7+U7)</f>
        <v>17</v>
      </c>
      <c r="T7" s="33">
        <f t="shared" ref="T7:U18" si="3">SUM(V7+X7)</f>
        <v>11</v>
      </c>
      <c r="U7" s="33">
        <f t="shared" si="3"/>
        <v>6</v>
      </c>
      <c r="V7" s="33">
        <f t="shared" ref="V7:Y18" si="4">SUM(E7-J7+O7)</f>
        <v>6</v>
      </c>
      <c r="W7" s="33">
        <f t="shared" si="4"/>
        <v>0</v>
      </c>
      <c r="X7" s="59">
        <f t="shared" si="4"/>
        <v>5</v>
      </c>
      <c r="Y7" s="61">
        <f t="shared" si="4"/>
        <v>6</v>
      </c>
    </row>
    <row r="8" spans="1:25" s="3" customFormat="1" ht="13.5" customHeight="1" x14ac:dyDescent="0.25">
      <c r="A8" s="30"/>
      <c r="B8" s="31"/>
      <c r="C8" s="32" t="s">
        <v>7</v>
      </c>
      <c r="D8" s="34">
        <f t="shared" ref="D8:D18" si="5">SUM(E8+F8+G8+H8)</f>
        <v>21</v>
      </c>
      <c r="E8" s="93">
        <v>10</v>
      </c>
      <c r="F8" s="93">
        <v>6</v>
      </c>
      <c r="G8" s="93">
        <v>1</v>
      </c>
      <c r="H8" s="93">
        <v>4</v>
      </c>
      <c r="I8" s="33">
        <f t="shared" si="1"/>
        <v>53</v>
      </c>
      <c r="J8" s="93">
        <v>28</v>
      </c>
      <c r="K8" s="93">
        <v>22</v>
      </c>
      <c r="L8" s="93">
        <v>2</v>
      </c>
      <c r="M8" s="93">
        <v>1</v>
      </c>
      <c r="N8" s="33">
        <f t="shared" ref="N8:N18" si="6">SUM(O8+P8+Q8+R8)</f>
        <v>8</v>
      </c>
      <c r="O8" s="93">
        <v>3</v>
      </c>
      <c r="P8" s="93">
        <v>6</v>
      </c>
      <c r="Q8" s="93">
        <v>-2</v>
      </c>
      <c r="R8" s="93">
        <v>1</v>
      </c>
      <c r="S8" s="33">
        <f t="shared" si="2"/>
        <v>-24</v>
      </c>
      <c r="T8" s="33">
        <f t="shared" si="3"/>
        <v>-18</v>
      </c>
      <c r="U8" s="33">
        <f t="shared" si="3"/>
        <v>-6</v>
      </c>
      <c r="V8" s="33">
        <f t="shared" si="4"/>
        <v>-15</v>
      </c>
      <c r="W8" s="33">
        <f t="shared" si="4"/>
        <v>-10</v>
      </c>
      <c r="X8" s="59">
        <f t="shared" si="4"/>
        <v>-3</v>
      </c>
      <c r="Y8" s="61">
        <f t="shared" si="4"/>
        <v>4</v>
      </c>
    </row>
    <row r="9" spans="1:25" s="3" customFormat="1" ht="13.5" customHeight="1" x14ac:dyDescent="0.25">
      <c r="A9" s="30"/>
      <c r="B9" s="31"/>
      <c r="C9" s="32" t="s">
        <v>8</v>
      </c>
      <c r="D9" s="34">
        <f t="shared" si="5"/>
        <v>146</v>
      </c>
      <c r="E9" s="93">
        <v>80</v>
      </c>
      <c r="F9" s="93">
        <v>58</v>
      </c>
      <c r="G9" s="93">
        <v>5</v>
      </c>
      <c r="H9" s="93">
        <v>3</v>
      </c>
      <c r="I9" s="33">
        <f t="shared" si="1"/>
        <v>146</v>
      </c>
      <c r="J9" s="93">
        <v>88</v>
      </c>
      <c r="K9" s="93">
        <v>51</v>
      </c>
      <c r="L9" s="93">
        <v>3</v>
      </c>
      <c r="M9" s="93">
        <v>4</v>
      </c>
      <c r="N9" s="33">
        <f t="shared" si="6"/>
        <v>12</v>
      </c>
      <c r="O9" s="93">
        <v>5</v>
      </c>
      <c r="P9" s="93">
        <v>6</v>
      </c>
      <c r="Q9" s="93">
        <v>1</v>
      </c>
      <c r="R9" s="93">
        <v>0</v>
      </c>
      <c r="S9" s="33">
        <f t="shared" si="2"/>
        <v>12</v>
      </c>
      <c r="T9" s="33">
        <f t="shared" si="3"/>
        <v>0</v>
      </c>
      <c r="U9" s="33">
        <f t="shared" si="3"/>
        <v>12</v>
      </c>
      <c r="V9" s="33">
        <f t="shared" si="4"/>
        <v>-3</v>
      </c>
      <c r="W9" s="33">
        <f t="shared" si="4"/>
        <v>13</v>
      </c>
      <c r="X9" s="59">
        <f t="shared" si="4"/>
        <v>3</v>
      </c>
      <c r="Y9" s="61">
        <f t="shared" si="4"/>
        <v>-1</v>
      </c>
    </row>
    <row r="10" spans="1:25" s="3" customFormat="1" ht="13.5" customHeight="1" x14ac:dyDescent="0.25">
      <c r="A10" s="30"/>
      <c r="B10" s="31"/>
      <c r="C10" s="32" t="s">
        <v>9</v>
      </c>
      <c r="D10" s="34">
        <f t="shared" si="5"/>
        <v>93</v>
      </c>
      <c r="E10" s="93">
        <v>65</v>
      </c>
      <c r="F10" s="93">
        <v>25</v>
      </c>
      <c r="G10" s="93">
        <v>3</v>
      </c>
      <c r="H10" s="93">
        <v>0</v>
      </c>
      <c r="I10" s="33">
        <f t="shared" si="1"/>
        <v>39</v>
      </c>
      <c r="J10" s="93">
        <v>21</v>
      </c>
      <c r="K10" s="93">
        <v>16</v>
      </c>
      <c r="L10" s="93">
        <v>1</v>
      </c>
      <c r="M10" s="93">
        <v>1</v>
      </c>
      <c r="N10" s="33">
        <f t="shared" si="6"/>
        <v>-8</v>
      </c>
      <c r="O10" s="93">
        <v>-5</v>
      </c>
      <c r="P10" s="93">
        <v>-3</v>
      </c>
      <c r="Q10" s="93">
        <v>0</v>
      </c>
      <c r="R10" s="93">
        <v>0</v>
      </c>
      <c r="S10" s="33">
        <f t="shared" si="2"/>
        <v>46</v>
      </c>
      <c r="T10" s="33">
        <f t="shared" si="3"/>
        <v>41</v>
      </c>
      <c r="U10" s="33">
        <f t="shared" si="3"/>
        <v>5</v>
      </c>
      <c r="V10" s="33">
        <f t="shared" si="4"/>
        <v>39</v>
      </c>
      <c r="W10" s="33">
        <f t="shared" si="4"/>
        <v>6</v>
      </c>
      <c r="X10" s="59">
        <f t="shared" si="4"/>
        <v>2</v>
      </c>
      <c r="Y10" s="61">
        <f t="shared" si="4"/>
        <v>-1</v>
      </c>
    </row>
    <row r="11" spans="1:25" s="3" customFormat="1" ht="13.5" customHeight="1" x14ac:dyDescent="0.25">
      <c r="A11" s="30"/>
      <c r="B11" s="31"/>
      <c r="C11" s="32" t="s">
        <v>10</v>
      </c>
      <c r="D11" s="34">
        <f t="shared" si="5"/>
        <v>32</v>
      </c>
      <c r="E11" s="93">
        <v>15</v>
      </c>
      <c r="F11" s="93">
        <v>17</v>
      </c>
      <c r="G11" s="93">
        <v>0</v>
      </c>
      <c r="H11" s="93">
        <v>0</v>
      </c>
      <c r="I11" s="33">
        <f t="shared" si="1"/>
        <v>40</v>
      </c>
      <c r="J11" s="93">
        <v>21</v>
      </c>
      <c r="K11" s="93">
        <v>11</v>
      </c>
      <c r="L11" s="93">
        <v>5</v>
      </c>
      <c r="M11" s="93">
        <v>3</v>
      </c>
      <c r="N11" s="33">
        <f t="shared" si="6"/>
        <v>5</v>
      </c>
      <c r="O11" s="93">
        <v>1</v>
      </c>
      <c r="P11" s="93">
        <v>4</v>
      </c>
      <c r="Q11" s="93">
        <v>0</v>
      </c>
      <c r="R11" s="93">
        <v>0</v>
      </c>
      <c r="S11" s="33">
        <f t="shared" si="2"/>
        <v>-3</v>
      </c>
      <c r="T11" s="33">
        <f t="shared" si="3"/>
        <v>-10</v>
      </c>
      <c r="U11" s="33">
        <f t="shared" si="3"/>
        <v>7</v>
      </c>
      <c r="V11" s="33">
        <f t="shared" si="4"/>
        <v>-5</v>
      </c>
      <c r="W11" s="33">
        <f t="shared" si="4"/>
        <v>10</v>
      </c>
      <c r="X11" s="59">
        <f t="shared" si="4"/>
        <v>-5</v>
      </c>
      <c r="Y11" s="61">
        <f t="shared" si="4"/>
        <v>-3</v>
      </c>
    </row>
    <row r="12" spans="1:25" s="3" customFormat="1" ht="13.5" customHeight="1" x14ac:dyDescent="0.25">
      <c r="A12" s="30"/>
      <c r="B12" s="31"/>
      <c r="C12" s="32" t="s">
        <v>11</v>
      </c>
      <c r="D12" s="34">
        <f t="shared" si="5"/>
        <v>35</v>
      </c>
      <c r="E12" s="93">
        <v>9</v>
      </c>
      <c r="F12" s="93">
        <v>16</v>
      </c>
      <c r="G12" s="93">
        <v>7</v>
      </c>
      <c r="H12" s="93">
        <v>3</v>
      </c>
      <c r="I12" s="33">
        <f t="shared" si="1"/>
        <v>41</v>
      </c>
      <c r="J12" s="93">
        <v>23</v>
      </c>
      <c r="K12" s="93">
        <v>16</v>
      </c>
      <c r="L12" s="93">
        <v>1</v>
      </c>
      <c r="M12" s="93">
        <v>1</v>
      </c>
      <c r="N12" s="33">
        <f t="shared" si="6"/>
        <v>-2</v>
      </c>
      <c r="O12" s="93">
        <v>-1</v>
      </c>
      <c r="P12" s="93">
        <v>0</v>
      </c>
      <c r="Q12" s="93">
        <v>-1</v>
      </c>
      <c r="R12" s="93">
        <v>0</v>
      </c>
      <c r="S12" s="33">
        <f t="shared" si="2"/>
        <v>-8</v>
      </c>
      <c r="T12" s="33">
        <f t="shared" si="3"/>
        <v>-10</v>
      </c>
      <c r="U12" s="33">
        <f t="shared" si="3"/>
        <v>2</v>
      </c>
      <c r="V12" s="33">
        <f t="shared" si="4"/>
        <v>-15</v>
      </c>
      <c r="W12" s="33">
        <f t="shared" si="4"/>
        <v>0</v>
      </c>
      <c r="X12" s="59">
        <f t="shared" si="4"/>
        <v>5</v>
      </c>
      <c r="Y12" s="61">
        <f t="shared" si="4"/>
        <v>2</v>
      </c>
    </row>
    <row r="13" spans="1:25" s="3" customFormat="1" ht="13.5" customHeight="1" x14ac:dyDescent="0.25">
      <c r="A13" s="30"/>
      <c r="B13" s="31"/>
      <c r="C13" s="32" t="s">
        <v>12</v>
      </c>
      <c r="D13" s="34">
        <f t="shared" si="5"/>
        <v>50</v>
      </c>
      <c r="E13" s="93">
        <v>18</v>
      </c>
      <c r="F13" s="93">
        <v>18</v>
      </c>
      <c r="G13" s="93">
        <v>9</v>
      </c>
      <c r="H13" s="93">
        <v>5</v>
      </c>
      <c r="I13" s="33">
        <f t="shared" si="1"/>
        <v>35</v>
      </c>
      <c r="J13" s="93">
        <v>18</v>
      </c>
      <c r="K13" s="93">
        <v>12</v>
      </c>
      <c r="L13" s="93">
        <v>5</v>
      </c>
      <c r="M13" s="93">
        <v>0</v>
      </c>
      <c r="N13" s="33">
        <f t="shared" si="6"/>
        <v>3</v>
      </c>
      <c r="O13" s="93">
        <v>2</v>
      </c>
      <c r="P13" s="93">
        <v>-1</v>
      </c>
      <c r="Q13" s="93">
        <v>1</v>
      </c>
      <c r="R13" s="93">
        <v>1</v>
      </c>
      <c r="S13" s="33">
        <f t="shared" si="2"/>
        <v>18</v>
      </c>
      <c r="T13" s="33">
        <f t="shared" si="3"/>
        <v>7</v>
      </c>
      <c r="U13" s="33">
        <f t="shared" si="3"/>
        <v>11</v>
      </c>
      <c r="V13" s="33">
        <f t="shared" si="4"/>
        <v>2</v>
      </c>
      <c r="W13" s="33">
        <f t="shared" si="4"/>
        <v>5</v>
      </c>
      <c r="X13" s="59">
        <f t="shared" si="4"/>
        <v>5</v>
      </c>
      <c r="Y13" s="61">
        <f t="shared" si="4"/>
        <v>6</v>
      </c>
    </row>
    <row r="14" spans="1:25" s="3" customFormat="1" ht="13.5" customHeight="1" x14ac:dyDescent="0.25">
      <c r="A14" s="30"/>
      <c r="B14" s="31"/>
      <c r="C14" s="32" t="s">
        <v>13</v>
      </c>
      <c r="D14" s="34">
        <f t="shared" si="5"/>
        <v>27</v>
      </c>
      <c r="E14" s="93">
        <v>12</v>
      </c>
      <c r="F14" s="93">
        <v>12</v>
      </c>
      <c r="G14" s="93">
        <v>1</v>
      </c>
      <c r="H14" s="93">
        <v>2</v>
      </c>
      <c r="I14" s="33">
        <f t="shared" si="1"/>
        <v>33</v>
      </c>
      <c r="J14" s="93">
        <v>17</v>
      </c>
      <c r="K14" s="93">
        <v>8</v>
      </c>
      <c r="L14" s="93">
        <v>6</v>
      </c>
      <c r="M14" s="93">
        <v>2</v>
      </c>
      <c r="N14" s="33">
        <f t="shared" si="6"/>
        <v>-8</v>
      </c>
      <c r="O14" s="93">
        <v>-5</v>
      </c>
      <c r="P14" s="93">
        <v>-3</v>
      </c>
      <c r="Q14" s="93">
        <v>0</v>
      </c>
      <c r="R14" s="93">
        <v>0</v>
      </c>
      <c r="S14" s="33">
        <f t="shared" si="2"/>
        <v>-14</v>
      </c>
      <c r="T14" s="33">
        <f t="shared" si="3"/>
        <v>-15</v>
      </c>
      <c r="U14" s="33">
        <f t="shared" si="3"/>
        <v>1</v>
      </c>
      <c r="V14" s="33">
        <f t="shared" si="4"/>
        <v>-10</v>
      </c>
      <c r="W14" s="33">
        <f t="shared" si="4"/>
        <v>1</v>
      </c>
      <c r="X14" s="59">
        <f t="shared" si="4"/>
        <v>-5</v>
      </c>
      <c r="Y14" s="61">
        <f t="shared" si="4"/>
        <v>0</v>
      </c>
    </row>
    <row r="15" spans="1:25" s="3" customFormat="1" ht="13.5" customHeight="1" x14ac:dyDescent="0.25">
      <c r="A15" s="30"/>
      <c r="B15" s="31"/>
      <c r="C15" s="32" t="s">
        <v>14</v>
      </c>
      <c r="D15" s="34">
        <f t="shared" si="5"/>
        <v>31</v>
      </c>
      <c r="E15" s="93">
        <v>17</v>
      </c>
      <c r="F15" s="93">
        <v>9</v>
      </c>
      <c r="G15" s="93">
        <v>4</v>
      </c>
      <c r="H15" s="93">
        <v>1</v>
      </c>
      <c r="I15" s="33">
        <f t="shared" si="1"/>
        <v>58</v>
      </c>
      <c r="J15" s="93">
        <v>25</v>
      </c>
      <c r="K15" s="93">
        <v>24</v>
      </c>
      <c r="L15" s="93">
        <v>6</v>
      </c>
      <c r="M15" s="93">
        <v>3</v>
      </c>
      <c r="N15" s="33">
        <f t="shared" si="6"/>
        <v>5</v>
      </c>
      <c r="O15" s="93">
        <v>3</v>
      </c>
      <c r="P15" s="93">
        <v>3</v>
      </c>
      <c r="Q15" s="93">
        <v>-1</v>
      </c>
      <c r="R15" s="93">
        <v>0</v>
      </c>
      <c r="S15" s="33">
        <f t="shared" si="2"/>
        <v>-22</v>
      </c>
      <c r="T15" s="33">
        <f t="shared" si="3"/>
        <v>-8</v>
      </c>
      <c r="U15" s="33">
        <f t="shared" si="3"/>
        <v>-14</v>
      </c>
      <c r="V15" s="33">
        <f t="shared" si="4"/>
        <v>-5</v>
      </c>
      <c r="W15" s="33">
        <f t="shared" si="4"/>
        <v>-12</v>
      </c>
      <c r="X15" s="59">
        <f t="shared" si="4"/>
        <v>-3</v>
      </c>
      <c r="Y15" s="61">
        <f t="shared" si="4"/>
        <v>-2</v>
      </c>
    </row>
    <row r="16" spans="1:25" s="3" customFormat="1" ht="13.5" customHeight="1" x14ac:dyDescent="0.25">
      <c r="A16" s="30"/>
      <c r="B16" s="31"/>
      <c r="C16" s="32" t="s">
        <v>15</v>
      </c>
      <c r="D16" s="34">
        <f t="shared" si="5"/>
        <v>36</v>
      </c>
      <c r="E16" s="93">
        <v>15</v>
      </c>
      <c r="F16" s="93">
        <v>14</v>
      </c>
      <c r="G16" s="93">
        <v>4</v>
      </c>
      <c r="H16" s="93">
        <v>3</v>
      </c>
      <c r="I16" s="33">
        <f t="shared" si="1"/>
        <v>25</v>
      </c>
      <c r="J16" s="93">
        <v>12</v>
      </c>
      <c r="K16" s="93">
        <v>9</v>
      </c>
      <c r="L16" s="93">
        <v>2</v>
      </c>
      <c r="M16" s="93">
        <v>2</v>
      </c>
      <c r="N16" s="33">
        <f t="shared" si="6"/>
        <v>-4</v>
      </c>
      <c r="O16" s="93">
        <v>1</v>
      </c>
      <c r="P16" s="93">
        <v>-5</v>
      </c>
      <c r="Q16" s="93">
        <v>0</v>
      </c>
      <c r="R16" s="93">
        <v>0</v>
      </c>
      <c r="S16" s="33">
        <f t="shared" si="2"/>
        <v>7</v>
      </c>
      <c r="T16" s="33">
        <f t="shared" si="3"/>
        <v>6</v>
      </c>
      <c r="U16" s="33">
        <f t="shared" si="3"/>
        <v>1</v>
      </c>
      <c r="V16" s="33">
        <f t="shared" si="4"/>
        <v>4</v>
      </c>
      <c r="W16" s="33">
        <f t="shared" si="4"/>
        <v>0</v>
      </c>
      <c r="X16" s="59">
        <f t="shared" si="4"/>
        <v>2</v>
      </c>
      <c r="Y16" s="61">
        <f t="shared" si="4"/>
        <v>1</v>
      </c>
    </row>
    <row r="17" spans="1:25" s="3" customFormat="1" ht="13.5" customHeight="1" x14ac:dyDescent="0.25">
      <c r="A17" s="30"/>
      <c r="B17" s="31"/>
      <c r="C17" s="32" t="s">
        <v>16</v>
      </c>
      <c r="D17" s="34">
        <f t="shared" si="5"/>
        <v>35</v>
      </c>
      <c r="E17" s="93">
        <v>19</v>
      </c>
      <c r="F17" s="93">
        <v>12</v>
      </c>
      <c r="G17" s="93">
        <v>2</v>
      </c>
      <c r="H17" s="93">
        <v>2</v>
      </c>
      <c r="I17" s="33">
        <f t="shared" si="1"/>
        <v>31</v>
      </c>
      <c r="J17" s="93">
        <v>16</v>
      </c>
      <c r="K17" s="93">
        <v>12</v>
      </c>
      <c r="L17" s="93">
        <v>2</v>
      </c>
      <c r="M17" s="93">
        <v>1</v>
      </c>
      <c r="N17" s="33">
        <f t="shared" si="6"/>
        <v>-10</v>
      </c>
      <c r="O17" s="93">
        <v>-3</v>
      </c>
      <c r="P17" s="93">
        <v>-6</v>
      </c>
      <c r="Q17" s="93">
        <v>-1</v>
      </c>
      <c r="R17" s="93">
        <v>0</v>
      </c>
      <c r="S17" s="33">
        <f t="shared" si="2"/>
        <v>-6</v>
      </c>
      <c r="T17" s="33">
        <f t="shared" si="3"/>
        <v>-1</v>
      </c>
      <c r="U17" s="33">
        <f t="shared" si="3"/>
        <v>-5</v>
      </c>
      <c r="V17" s="33">
        <f t="shared" si="4"/>
        <v>0</v>
      </c>
      <c r="W17" s="33">
        <f t="shared" si="4"/>
        <v>-6</v>
      </c>
      <c r="X17" s="59">
        <f t="shared" si="4"/>
        <v>-1</v>
      </c>
      <c r="Y17" s="61">
        <f t="shared" si="4"/>
        <v>1</v>
      </c>
    </row>
    <row r="18" spans="1:25" s="3" customFormat="1" ht="13.5" customHeight="1" x14ac:dyDescent="0.25">
      <c r="A18" s="30"/>
      <c r="B18" s="31"/>
      <c r="C18" s="32" t="s">
        <v>17</v>
      </c>
      <c r="D18" s="34">
        <f t="shared" si="5"/>
        <v>30</v>
      </c>
      <c r="E18" s="93">
        <v>19</v>
      </c>
      <c r="F18" s="93">
        <v>8</v>
      </c>
      <c r="G18" s="93">
        <v>2</v>
      </c>
      <c r="H18" s="93">
        <v>1</v>
      </c>
      <c r="I18" s="33">
        <f t="shared" si="1"/>
        <v>41</v>
      </c>
      <c r="J18" s="93">
        <v>19</v>
      </c>
      <c r="K18" s="93">
        <v>19</v>
      </c>
      <c r="L18" s="93">
        <v>2</v>
      </c>
      <c r="M18" s="93">
        <v>1</v>
      </c>
      <c r="N18" s="33">
        <f t="shared" si="6"/>
        <v>1</v>
      </c>
      <c r="O18" s="93">
        <v>-1</v>
      </c>
      <c r="P18" s="93">
        <v>0</v>
      </c>
      <c r="Q18" s="93">
        <v>2</v>
      </c>
      <c r="R18" s="93">
        <v>0</v>
      </c>
      <c r="S18" s="33">
        <f t="shared" si="2"/>
        <v>-10</v>
      </c>
      <c r="T18" s="33">
        <f t="shared" si="3"/>
        <v>1</v>
      </c>
      <c r="U18" s="33">
        <f t="shared" si="3"/>
        <v>-11</v>
      </c>
      <c r="V18" s="33">
        <f t="shared" si="4"/>
        <v>-1</v>
      </c>
      <c r="W18" s="33">
        <f t="shared" si="4"/>
        <v>-11</v>
      </c>
      <c r="X18" s="59">
        <f t="shared" si="4"/>
        <v>2</v>
      </c>
      <c r="Y18" s="61">
        <f t="shared" si="4"/>
        <v>0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414</v>
      </c>
      <c r="E20" s="29">
        <f>SUM(E21+E22+E23+E24+E25+E26+E27+E28+E29+E30+E31+E32)</f>
        <v>184</v>
      </c>
      <c r="F20" s="29">
        <f>SUM(F21+F22+F23+F24+F25+F26+F27+F28+F29+F30+F31+F32)</f>
        <v>179</v>
      </c>
      <c r="G20" s="29">
        <f t="shared" ref="G20:H20" si="7">SUM(G21+G22+G23+G24+G25+G26+G27+G28+G29+G30+G31+G32)</f>
        <v>33</v>
      </c>
      <c r="H20" s="29">
        <f t="shared" si="7"/>
        <v>18</v>
      </c>
      <c r="I20" s="29">
        <f>SUM(J20+K20+L20+M20)</f>
        <v>377</v>
      </c>
      <c r="J20" s="29">
        <f t="shared" ref="J20:M20" si="8">SUM(J21+J22+J23+J24+J25+J26+J27+J28+J29+J30+J31+J32)</f>
        <v>174</v>
      </c>
      <c r="K20" s="29">
        <f t="shared" si="8"/>
        <v>160</v>
      </c>
      <c r="L20" s="29">
        <f t="shared" si="8"/>
        <v>22</v>
      </c>
      <c r="M20" s="29">
        <f t="shared" si="8"/>
        <v>21</v>
      </c>
      <c r="N20" s="29">
        <f>SUM(O20+P20+Q20+R20)</f>
        <v>7</v>
      </c>
      <c r="O20" s="29">
        <f t="shared" ref="O20:R20" si="9">SUM(O21+O22+O23+O24+O25+O26+O27+O28+O29+O30+O31+O32)</f>
        <v>-12</v>
      </c>
      <c r="P20" s="29">
        <f>SUM(P21+P22+P23+P24+P25+P26+P27+P28+P29+P30+P31+P32)</f>
        <v>19</v>
      </c>
      <c r="Q20" s="29">
        <f t="shared" si="9"/>
        <v>-1</v>
      </c>
      <c r="R20" s="29">
        <f t="shared" si="9"/>
        <v>1</v>
      </c>
      <c r="S20" s="29">
        <f>SUM(V20+W20+X20+Y20)</f>
        <v>44</v>
      </c>
      <c r="T20" s="29">
        <f>SUM(T21:T32)</f>
        <v>8</v>
      </c>
      <c r="U20" s="29">
        <f>SUM(U21:U32)</f>
        <v>36</v>
      </c>
      <c r="V20" s="29">
        <f t="shared" ref="V20:Y32" si="10">SUM(E20-J20+O20)</f>
        <v>-2</v>
      </c>
      <c r="W20" s="29">
        <f t="shared" si="10"/>
        <v>38</v>
      </c>
      <c r="X20" s="62">
        <f t="shared" si="10"/>
        <v>10</v>
      </c>
      <c r="Y20" s="29">
        <f t="shared" si="10"/>
        <v>-2</v>
      </c>
    </row>
    <row r="21" spans="1:25" s="3" customFormat="1" ht="13.5" customHeight="1" x14ac:dyDescent="0.25">
      <c r="A21" s="30"/>
      <c r="B21" s="31"/>
      <c r="C21" s="32" t="s">
        <v>6</v>
      </c>
      <c r="D21" s="33">
        <f t="shared" ref="D21:D32" si="11">SUM(E21+F21+G21+H21)</f>
        <v>32</v>
      </c>
      <c r="E21" s="93">
        <v>16</v>
      </c>
      <c r="F21" s="93">
        <v>11</v>
      </c>
      <c r="G21" s="93">
        <v>4</v>
      </c>
      <c r="H21" s="93">
        <v>1</v>
      </c>
      <c r="I21" s="33">
        <f t="shared" ref="I21:I32" si="12">SUM(J21+K21+L21+M21)</f>
        <v>24</v>
      </c>
      <c r="J21" s="93">
        <v>10</v>
      </c>
      <c r="K21" s="93">
        <v>13</v>
      </c>
      <c r="L21" s="93">
        <v>1</v>
      </c>
      <c r="M21" s="93">
        <v>0</v>
      </c>
      <c r="N21" s="33">
        <f t="shared" ref="N21:N32" si="13">SUM(O21+P21+Q21+R21)</f>
        <v>7</v>
      </c>
      <c r="O21" s="93">
        <v>3</v>
      </c>
      <c r="P21" s="93">
        <v>3</v>
      </c>
      <c r="Q21" s="93">
        <v>1</v>
      </c>
      <c r="R21" s="93">
        <v>0</v>
      </c>
      <c r="S21" s="33">
        <f t="shared" ref="S21:S32" si="14">SUM(T21+U21)</f>
        <v>15</v>
      </c>
      <c r="T21" s="33">
        <f t="shared" ref="T21:U32" si="15">SUM(V21+X21)</f>
        <v>13</v>
      </c>
      <c r="U21" s="33">
        <f t="shared" si="15"/>
        <v>2</v>
      </c>
      <c r="V21" s="33">
        <f t="shared" si="10"/>
        <v>9</v>
      </c>
      <c r="W21" s="33">
        <f t="shared" si="10"/>
        <v>1</v>
      </c>
      <c r="X21" s="59">
        <f t="shared" si="10"/>
        <v>4</v>
      </c>
      <c r="Y21" s="61">
        <f t="shared" si="10"/>
        <v>1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si="11"/>
        <v>12</v>
      </c>
      <c r="E22" s="93">
        <v>7</v>
      </c>
      <c r="F22" s="93">
        <v>4</v>
      </c>
      <c r="G22" s="93">
        <v>0</v>
      </c>
      <c r="H22" s="93">
        <v>1</v>
      </c>
      <c r="I22" s="33">
        <f t="shared" si="12"/>
        <v>20</v>
      </c>
      <c r="J22" s="93">
        <v>11</v>
      </c>
      <c r="K22" s="93">
        <v>9</v>
      </c>
      <c r="L22" s="93">
        <v>0</v>
      </c>
      <c r="M22" s="93">
        <v>0</v>
      </c>
      <c r="N22" s="33">
        <f t="shared" si="13"/>
        <v>-4</v>
      </c>
      <c r="O22" s="93">
        <v>-3</v>
      </c>
      <c r="P22" s="93">
        <v>-1</v>
      </c>
      <c r="Q22" s="93">
        <v>0</v>
      </c>
      <c r="R22" s="93">
        <v>0</v>
      </c>
      <c r="S22" s="33">
        <f t="shared" si="14"/>
        <v>-12</v>
      </c>
      <c r="T22" s="33">
        <f t="shared" si="15"/>
        <v>-7</v>
      </c>
      <c r="U22" s="33">
        <f t="shared" si="15"/>
        <v>-5</v>
      </c>
      <c r="V22" s="33">
        <f t="shared" si="10"/>
        <v>-7</v>
      </c>
      <c r="W22" s="33">
        <f t="shared" si="10"/>
        <v>-6</v>
      </c>
      <c r="X22" s="59">
        <f t="shared" si="10"/>
        <v>0</v>
      </c>
      <c r="Y22" s="61">
        <f t="shared" si="10"/>
        <v>1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11"/>
        <v>87</v>
      </c>
      <c r="E23" s="93">
        <v>40</v>
      </c>
      <c r="F23" s="93">
        <v>45</v>
      </c>
      <c r="G23" s="93">
        <v>1</v>
      </c>
      <c r="H23" s="93">
        <v>1</v>
      </c>
      <c r="I23" s="33">
        <f t="shared" si="12"/>
        <v>87</v>
      </c>
      <c r="J23" s="93">
        <v>47</v>
      </c>
      <c r="K23" s="93">
        <v>35</v>
      </c>
      <c r="L23" s="93">
        <v>2</v>
      </c>
      <c r="M23" s="93">
        <v>3</v>
      </c>
      <c r="N23" s="33">
        <f t="shared" si="13"/>
        <v>-2</v>
      </c>
      <c r="O23" s="93">
        <v>1</v>
      </c>
      <c r="P23" s="93">
        <v>-1</v>
      </c>
      <c r="Q23" s="93">
        <v>-3</v>
      </c>
      <c r="R23" s="93">
        <v>1</v>
      </c>
      <c r="S23" s="33">
        <f t="shared" si="14"/>
        <v>-2</v>
      </c>
      <c r="T23" s="33">
        <f t="shared" si="15"/>
        <v>-10</v>
      </c>
      <c r="U23" s="33">
        <f t="shared" si="15"/>
        <v>8</v>
      </c>
      <c r="V23" s="33">
        <f t="shared" si="10"/>
        <v>-6</v>
      </c>
      <c r="W23" s="33">
        <f t="shared" si="10"/>
        <v>9</v>
      </c>
      <c r="X23" s="59">
        <f t="shared" si="10"/>
        <v>-4</v>
      </c>
      <c r="Y23" s="61">
        <f t="shared" si="10"/>
        <v>-1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11"/>
        <v>40</v>
      </c>
      <c r="E24" s="93">
        <v>22</v>
      </c>
      <c r="F24" s="93">
        <v>17</v>
      </c>
      <c r="G24" s="93">
        <v>1</v>
      </c>
      <c r="H24" s="93">
        <v>0</v>
      </c>
      <c r="I24" s="33">
        <f t="shared" si="12"/>
        <v>31</v>
      </c>
      <c r="J24" s="93">
        <v>10</v>
      </c>
      <c r="K24" s="93">
        <v>15</v>
      </c>
      <c r="L24" s="93">
        <v>1</v>
      </c>
      <c r="M24" s="93">
        <v>5</v>
      </c>
      <c r="N24" s="33">
        <f t="shared" si="13"/>
        <v>6</v>
      </c>
      <c r="O24" s="93">
        <v>3</v>
      </c>
      <c r="P24" s="93">
        <v>6</v>
      </c>
      <c r="Q24" s="93">
        <v>-2</v>
      </c>
      <c r="R24" s="93">
        <v>-1</v>
      </c>
      <c r="S24" s="33">
        <f t="shared" si="14"/>
        <v>15</v>
      </c>
      <c r="T24" s="33">
        <f t="shared" si="15"/>
        <v>13</v>
      </c>
      <c r="U24" s="33">
        <f t="shared" si="15"/>
        <v>2</v>
      </c>
      <c r="V24" s="33">
        <f t="shared" si="10"/>
        <v>15</v>
      </c>
      <c r="W24" s="33">
        <f t="shared" si="10"/>
        <v>8</v>
      </c>
      <c r="X24" s="59">
        <f t="shared" si="10"/>
        <v>-2</v>
      </c>
      <c r="Y24" s="61">
        <f t="shared" si="10"/>
        <v>-6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11"/>
        <v>26</v>
      </c>
      <c r="E25" s="93">
        <v>12</v>
      </c>
      <c r="F25" s="93">
        <v>10</v>
      </c>
      <c r="G25" s="93">
        <v>1</v>
      </c>
      <c r="H25" s="93">
        <v>3</v>
      </c>
      <c r="I25" s="33">
        <f t="shared" si="12"/>
        <v>27</v>
      </c>
      <c r="J25" s="93">
        <v>12</v>
      </c>
      <c r="K25" s="93">
        <v>10</v>
      </c>
      <c r="L25" s="93">
        <v>1</v>
      </c>
      <c r="M25" s="93">
        <v>4</v>
      </c>
      <c r="N25" s="33">
        <f t="shared" si="13"/>
        <v>14</v>
      </c>
      <c r="O25" s="93">
        <v>6</v>
      </c>
      <c r="P25" s="93">
        <v>7</v>
      </c>
      <c r="Q25" s="93">
        <v>0</v>
      </c>
      <c r="R25" s="93">
        <v>1</v>
      </c>
      <c r="S25" s="33">
        <f t="shared" si="14"/>
        <v>13</v>
      </c>
      <c r="T25" s="33">
        <f t="shared" si="15"/>
        <v>6</v>
      </c>
      <c r="U25" s="33">
        <f t="shared" si="15"/>
        <v>7</v>
      </c>
      <c r="V25" s="33">
        <f t="shared" si="10"/>
        <v>6</v>
      </c>
      <c r="W25" s="33">
        <f t="shared" si="10"/>
        <v>7</v>
      </c>
      <c r="X25" s="59">
        <f t="shared" si="10"/>
        <v>0</v>
      </c>
      <c r="Y25" s="61">
        <f t="shared" si="10"/>
        <v>0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11"/>
        <v>29</v>
      </c>
      <c r="E26" s="93">
        <v>10</v>
      </c>
      <c r="F26" s="93">
        <v>13</v>
      </c>
      <c r="G26" s="93">
        <v>6</v>
      </c>
      <c r="H26" s="93">
        <v>0</v>
      </c>
      <c r="I26" s="33">
        <f t="shared" si="12"/>
        <v>7</v>
      </c>
      <c r="J26" s="93">
        <v>4</v>
      </c>
      <c r="K26" s="93">
        <v>3</v>
      </c>
      <c r="L26" s="93">
        <v>0</v>
      </c>
      <c r="M26" s="93">
        <v>0</v>
      </c>
      <c r="N26" s="33">
        <f t="shared" si="13"/>
        <v>2</v>
      </c>
      <c r="O26" s="93">
        <v>-1</v>
      </c>
      <c r="P26" s="93">
        <v>3</v>
      </c>
      <c r="Q26" s="93">
        <v>0</v>
      </c>
      <c r="R26" s="93">
        <v>0</v>
      </c>
      <c r="S26" s="33">
        <f t="shared" si="14"/>
        <v>24</v>
      </c>
      <c r="T26" s="33">
        <f t="shared" si="15"/>
        <v>11</v>
      </c>
      <c r="U26" s="33">
        <f t="shared" si="15"/>
        <v>13</v>
      </c>
      <c r="V26" s="33">
        <f t="shared" si="10"/>
        <v>5</v>
      </c>
      <c r="W26" s="33">
        <f t="shared" si="10"/>
        <v>13</v>
      </c>
      <c r="X26" s="59">
        <f t="shared" si="10"/>
        <v>6</v>
      </c>
      <c r="Y26" s="61">
        <f t="shared" si="10"/>
        <v>0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11"/>
        <v>39</v>
      </c>
      <c r="E27" s="93">
        <v>13</v>
      </c>
      <c r="F27" s="93">
        <v>15</v>
      </c>
      <c r="G27" s="93">
        <v>4</v>
      </c>
      <c r="H27" s="93">
        <v>7</v>
      </c>
      <c r="I27" s="33">
        <f t="shared" si="12"/>
        <v>36</v>
      </c>
      <c r="J27" s="93">
        <v>16</v>
      </c>
      <c r="K27" s="93">
        <v>15</v>
      </c>
      <c r="L27" s="93">
        <v>3</v>
      </c>
      <c r="M27" s="93">
        <v>2</v>
      </c>
      <c r="N27" s="33">
        <f t="shared" si="13"/>
        <v>-19</v>
      </c>
      <c r="O27" s="93">
        <v>-12</v>
      </c>
      <c r="P27" s="93">
        <v>-7</v>
      </c>
      <c r="Q27" s="93">
        <v>0</v>
      </c>
      <c r="R27" s="93">
        <v>0</v>
      </c>
      <c r="S27" s="33">
        <f t="shared" si="14"/>
        <v>-16</v>
      </c>
      <c r="T27" s="33">
        <f t="shared" si="15"/>
        <v>-14</v>
      </c>
      <c r="U27" s="33">
        <f t="shared" si="15"/>
        <v>-2</v>
      </c>
      <c r="V27" s="33">
        <f t="shared" si="10"/>
        <v>-15</v>
      </c>
      <c r="W27" s="33">
        <f t="shared" si="10"/>
        <v>-7</v>
      </c>
      <c r="X27" s="59">
        <f t="shared" si="10"/>
        <v>1</v>
      </c>
      <c r="Y27" s="61">
        <f t="shared" si="10"/>
        <v>5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11"/>
        <v>32</v>
      </c>
      <c r="E28" s="93">
        <v>13</v>
      </c>
      <c r="F28" s="93">
        <v>18</v>
      </c>
      <c r="G28" s="93">
        <v>0</v>
      </c>
      <c r="H28" s="93">
        <v>1</v>
      </c>
      <c r="I28" s="33">
        <f t="shared" si="12"/>
        <v>25</v>
      </c>
      <c r="J28" s="93">
        <v>8</v>
      </c>
      <c r="K28" s="93">
        <v>11</v>
      </c>
      <c r="L28" s="93">
        <v>4</v>
      </c>
      <c r="M28" s="93">
        <v>2</v>
      </c>
      <c r="N28" s="33">
        <f t="shared" si="13"/>
        <v>0</v>
      </c>
      <c r="O28" s="93">
        <v>-1</v>
      </c>
      <c r="P28" s="93">
        <v>1</v>
      </c>
      <c r="Q28" s="93">
        <v>0</v>
      </c>
      <c r="R28" s="93">
        <v>0</v>
      </c>
      <c r="S28" s="33">
        <f t="shared" si="14"/>
        <v>7</v>
      </c>
      <c r="T28" s="33">
        <f t="shared" si="15"/>
        <v>0</v>
      </c>
      <c r="U28" s="33">
        <f t="shared" si="15"/>
        <v>7</v>
      </c>
      <c r="V28" s="33">
        <f t="shared" si="10"/>
        <v>4</v>
      </c>
      <c r="W28" s="33">
        <f t="shared" si="10"/>
        <v>8</v>
      </c>
      <c r="X28" s="59">
        <f t="shared" si="10"/>
        <v>-4</v>
      </c>
      <c r="Y28" s="61">
        <f t="shared" si="10"/>
        <v>-1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11"/>
        <v>24</v>
      </c>
      <c r="E29" s="93">
        <v>10</v>
      </c>
      <c r="F29" s="93">
        <v>8</v>
      </c>
      <c r="G29" s="93">
        <v>5</v>
      </c>
      <c r="H29" s="93">
        <v>1</v>
      </c>
      <c r="I29" s="33">
        <f t="shared" si="12"/>
        <v>37</v>
      </c>
      <c r="J29" s="93">
        <v>20</v>
      </c>
      <c r="K29" s="93">
        <v>13</v>
      </c>
      <c r="L29" s="93">
        <v>2</v>
      </c>
      <c r="M29" s="93">
        <v>2</v>
      </c>
      <c r="N29" s="33">
        <f t="shared" si="13"/>
        <v>3</v>
      </c>
      <c r="O29" s="93">
        <v>0</v>
      </c>
      <c r="P29" s="93">
        <v>2</v>
      </c>
      <c r="Q29" s="93">
        <v>1</v>
      </c>
      <c r="R29" s="93">
        <v>0</v>
      </c>
      <c r="S29" s="33">
        <f t="shared" si="14"/>
        <v>-10</v>
      </c>
      <c r="T29" s="33">
        <f t="shared" si="15"/>
        <v>-6</v>
      </c>
      <c r="U29" s="33">
        <f t="shared" si="15"/>
        <v>-4</v>
      </c>
      <c r="V29" s="33">
        <f t="shared" si="10"/>
        <v>-10</v>
      </c>
      <c r="W29" s="33">
        <f t="shared" si="10"/>
        <v>-3</v>
      </c>
      <c r="X29" s="59">
        <f t="shared" si="10"/>
        <v>4</v>
      </c>
      <c r="Y29" s="61">
        <f t="shared" si="10"/>
        <v>-1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11"/>
        <v>37</v>
      </c>
      <c r="E30" s="93">
        <v>15</v>
      </c>
      <c r="F30" s="93">
        <v>18</v>
      </c>
      <c r="G30" s="93">
        <v>1</v>
      </c>
      <c r="H30" s="93">
        <v>3</v>
      </c>
      <c r="I30" s="33">
        <f t="shared" si="12"/>
        <v>36</v>
      </c>
      <c r="J30" s="93">
        <v>14</v>
      </c>
      <c r="K30" s="93">
        <v>20</v>
      </c>
      <c r="L30" s="93">
        <v>1</v>
      </c>
      <c r="M30" s="93">
        <v>1</v>
      </c>
      <c r="N30" s="33">
        <f t="shared" si="13"/>
        <v>6</v>
      </c>
      <c r="O30" s="93">
        <v>0</v>
      </c>
      <c r="P30" s="93">
        <v>5</v>
      </c>
      <c r="Q30" s="93">
        <v>1</v>
      </c>
      <c r="R30" s="93">
        <v>0</v>
      </c>
      <c r="S30" s="33">
        <f t="shared" si="14"/>
        <v>7</v>
      </c>
      <c r="T30" s="33">
        <f t="shared" si="15"/>
        <v>2</v>
      </c>
      <c r="U30" s="33">
        <f t="shared" si="15"/>
        <v>5</v>
      </c>
      <c r="V30" s="33">
        <f t="shared" si="10"/>
        <v>1</v>
      </c>
      <c r="W30" s="33">
        <f t="shared" si="10"/>
        <v>3</v>
      </c>
      <c r="X30" s="59">
        <f t="shared" si="10"/>
        <v>1</v>
      </c>
      <c r="Y30" s="61">
        <f t="shared" si="10"/>
        <v>2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11"/>
        <v>18</v>
      </c>
      <c r="E31" s="93">
        <v>9</v>
      </c>
      <c r="F31" s="93">
        <v>8</v>
      </c>
      <c r="G31" s="93">
        <v>1</v>
      </c>
      <c r="H31" s="93">
        <v>0</v>
      </c>
      <c r="I31" s="33">
        <f t="shared" si="12"/>
        <v>27</v>
      </c>
      <c r="J31" s="93">
        <v>12</v>
      </c>
      <c r="K31" s="93">
        <v>9</v>
      </c>
      <c r="L31" s="93">
        <v>5</v>
      </c>
      <c r="M31" s="93">
        <v>1</v>
      </c>
      <c r="N31" s="33">
        <f t="shared" si="13"/>
        <v>-4</v>
      </c>
      <c r="O31" s="93">
        <v>-5</v>
      </c>
      <c r="P31" s="93">
        <v>0</v>
      </c>
      <c r="Q31" s="93">
        <v>1</v>
      </c>
      <c r="R31" s="93">
        <v>0</v>
      </c>
      <c r="S31" s="33">
        <f t="shared" si="14"/>
        <v>-13</v>
      </c>
      <c r="T31" s="33">
        <f t="shared" si="15"/>
        <v>-11</v>
      </c>
      <c r="U31" s="33">
        <f t="shared" si="15"/>
        <v>-2</v>
      </c>
      <c r="V31" s="33">
        <f t="shared" si="10"/>
        <v>-8</v>
      </c>
      <c r="W31" s="33">
        <f t="shared" si="10"/>
        <v>-1</v>
      </c>
      <c r="X31" s="59">
        <f t="shared" si="10"/>
        <v>-3</v>
      </c>
      <c r="Y31" s="61">
        <f t="shared" si="10"/>
        <v>-1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11"/>
        <v>38</v>
      </c>
      <c r="E32" s="93">
        <v>17</v>
      </c>
      <c r="F32" s="93">
        <v>12</v>
      </c>
      <c r="G32" s="93">
        <v>9</v>
      </c>
      <c r="H32" s="93">
        <v>0</v>
      </c>
      <c r="I32" s="33">
        <f t="shared" si="12"/>
        <v>20</v>
      </c>
      <c r="J32" s="93">
        <v>10</v>
      </c>
      <c r="K32" s="93">
        <v>7</v>
      </c>
      <c r="L32" s="93">
        <v>2</v>
      </c>
      <c r="M32" s="93">
        <v>1</v>
      </c>
      <c r="N32" s="33">
        <f t="shared" si="13"/>
        <v>-2</v>
      </c>
      <c r="O32" s="93">
        <v>-3</v>
      </c>
      <c r="P32" s="93">
        <v>1</v>
      </c>
      <c r="Q32" s="93">
        <v>0</v>
      </c>
      <c r="R32" s="93">
        <v>0</v>
      </c>
      <c r="S32" s="33">
        <f t="shared" si="14"/>
        <v>16</v>
      </c>
      <c r="T32" s="33">
        <f t="shared" si="15"/>
        <v>11</v>
      </c>
      <c r="U32" s="33">
        <f t="shared" si="15"/>
        <v>5</v>
      </c>
      <c r="V32" s="33">
        <f t="shared" si="10"/>
        <v>4</v>
      </c>
      <c r="W32" s="33">
        <f t="shared" si="10"/>
        <v>6</v>
      </c>
      <c r="X32" s="59">
        <f t="shared" si="10"/>
        <v>7</v>
      </c>
      <c r="Y32" s="61">
        <f t="shared" si="10"/>
        <v>-1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91</v>
      </c>
      <c r="E34" s="29">
        <f>SUM(E35+E36+E37+E38+E39+E40+E41+E42+E43+E44+E45+E46)</f>
        <v>32</v>
      </c>
      <c r="F34" s="29">
        <f>SUM(F35+F36+F37+F38+F39+F40+F41+F42+F43+F44+F45+F46)</f>
        <v>34</v>
      </c>
      <c r="G34" s="29">
        <f t="shared" ref="G34:H34" si="16">SUM(G35+G36+G37+G38+G39+G40+G41+G42+G43+G44+G45+G46)</f>
        <v>16</v>
      </c>
      <c r="H34" s="29">
        <f t="shared" si="16"/>
        <v>9</v>
      </c>
      <c r="I34" s="29">
        <f>SUM(J34+K34+L34+M34)</f>
        <v>75</v>
      </c>
      <c r="J34" s="29">
        <f t="shared" ref="J34:M34" si="17">SUM(J35+J36+J37+J38+J39+J40+J41+J42+J43+J44+J45+J46)</f>
        <v>32</v>
      </c>
      <c r="K34" s="29">
        <f t="shared" si="17"/>
        <v>32</v>
      </c>
      <c r="L34" s="29">
        <f t="shared" si="17"/>
        <v>10</v>
      </c>
      <c r="M34" s="29">
        <f t="shared" si="17"/>
        <v>1</v>
      </c>
      <c r="N34" s="29">
        <f>SUM(O34+P34+Q34+R34)</f>
        <v>17</v>
      </c>
      <c r="O34" s="29">
        <f t="shared" ref="O34:R34" si="18">SUM(O35+O36+O37+O38+O39+O40+O41+O42+O43+O44+O45+O46)</f>
        <v>10</v>
      </c>
      <c r="P34" s="29">
        <f t="shared" si="18"/>
        <v>3</v>
      </c>
      <c r="Q34" s="29">
        <f t="shared" si="18"/>
        <v>5</v>
      </c>
      <c r="R34" s="29">
        <f t="shared" si="18"/>
        <v>-1</v>
      </c>
      <c r="S34" s="29">
        <f>SUM(V34+W34+X34+Y34)</f>
        <v>33</v>
      </c>
      <c r="T34" s="29">
        <f>SUM(T35:T46)</f>
        <v>21</v>
      </c>
      <c r="U34" s="29">
        <f>SUM(U35:U46)</f>
        <v>12</v>
      </c>
      <c r="V34" s="29">
        <f t="shared" ref="V34:Y46" si="19">SUM(E34-J34+O34)</f>
        <v>10</v>
      </c>
      <c r="W34" s="29">
        <f t="shared" si="19"/>
        <v>5</v>
      </c>
      <c r="X34" s="57">
        <f t="shared" si="19"/>
        <v>11</v>
      </c>
      <c r="Y34" s="58">
        <f t="shared" si="19"/>
        <v>7</v>
      </c>
    </row>
    <row r="35" spans="1:25" s="3" customFormat="1" ht="13.5" customHeight="1" x14ac:dyDescent="0.25">
      <c r="A35" s="30"/>
      <c r="B35" s="31"/>
      <c r="C35" s="32" t="s">
        <v>6</v>
      </c>
      <c r="D35" s="33">
        <f t="shared" ref="D35:D46" si="20">SUM(E35+F35+G35+H35)</f>
        <v>9</v>
      </c>
      <c r="E35" s="93">
        <v>2</v>
      </c>
      <c r="F35" s="93">
        <v>4</v>
      </c>
      <c r="G35" s="93">
        <v>3</v>
      </c>
      <c r="H35" s="93">
        <v>0</v>
      </c>
      <c r="I35" s="33">
        <f t="shared" ref="I35:I46" si="21">SUM(J35+K35+L35+M35)</f>
        <v>3</v>
      </c>
      <c r="J35" s="93">
        <v>1</v>
      </c>
      <c r="K35" s="93">
        <v>2</v>
      </c>
      <c r="L35" s="93">
        <v>0</v>
      </c>
      <c r="M35" s="93">
        <v>0</v>
      </c>
      <c r="N35" s="33">
        <f t="shared" ref="N35:N46" si="22">SUM(O35+P35+Q35+R35)</f>
        <v>1</v>
      </c>
      <c r="O35" s="93">
        <v>1</v>
      </c>
      <c r="P35" s="93">
        <v>1</v>
      </c>
      <c r="Q35" s="93">
        <v>0</v>
      </c>
      <c r="R35" s="93">
        <v>-1</v>
      </c>
      <c r="S35" s="33">
        <f t="shared" ref="S35:S46" si="23">SUM(T35+U35)</f>
        <v>7</v>
      </c>
      <c r="T35" s="33">
        <f t="shared" ref="T35:U46" si="24">SUM(V35+X35)</f>
        <v>5</v>
      </c>
      <c r="U35" s="33">
        <f t="shared" si="24"/>
        <v>2</v>
      </c>
      <c r="V35" s="33">
        <f t="shared" si="19"/>
        <v>2</v>
      </c>
      <c r="W35" s="33">
        <f t="shared" si="19"/>
        <v>3</v>
      </c>
      <c r="X35" s="55">
        <f t="shared" si="19"/>
        <v>3</v>
      </c>
      <c r="Y35" s="56">
        <f t="shared" si="19"/>
        <v>-1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si="20"/>
        <v>8</v>
      </c>
      <c r="E36" s="93">
        <v>1</v>
      </c>
      <c r="F36" s="93">
        <v>2</v>
      </c>
      <c r="G36" s="93">
        <v>5</v>
      </c>
      <c r="H36" s="93">
        <v>0</v>
      </c>
      <c r="I36" s="33">
        <f t="shared" si="21"/>
        <v>10</v>
      </c>
      <c r="J36" s="93">
        <v>4</v>
      </c>
      <c r="K36" s="93">
        <v>4</v>
      </c>
      <c r="L36" s="93">
        <v>1</v>
      </c>
      <c r="M36" s="93">
        <v>1</v>
      </c>
      <c r="N36" s="33">
        <f t="shared" si="22"/>
        <v>2</v>
      </c>
      <c r="O36" s="93">
        <v>2</v>
      </c>
      <c r="P36" s="93">
        <v>-1</v>
      </c>
      <c r="Q36" s="93">
        <v>1</v>
      </c>
      <c r="R36" s="93">
        <v>0</v>
      </c>
      <c r="S36" s="33">
        <f t="shared" si="23"/>
        <v>0</v>
      </c>
      <c r="T36" s="33">
        <f t="shared" si="24"/>
        <v>4</v>
      </c>
      <c r="U36" s="33">
        <f t="shared" si="24"/>
        <v>-4</v>
      </c>
      <c r="V36" s="33">
        <f t="shared" si="19"/>
        <v>-1</v>
      </c>
      <c r="W36" s="33">
        <f t="shared" si="19"/>
        <v>-3</v>
      </c>
      <c r="X36" s="59">
        <f t="shared" si="19"/>
        <v>5</v>
      </c>
      <c r="Y36" s="61">
        <f t="shared" si="19"/>
        <v>-1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20"/>
        <v>14</v>
      </c>
      <c r="E37" s="93">
        <v>7</v>
      </c>
      <c r="F37" s="93">
        <v>7</v>
      </c>
      <c r="G37" s="93">
        <v>0</v>
      </c>
      <c r="H37" s="93">
        <v>0</v>
      </c>
      <c r="I37" s="33">
        <f t="shared" si="21"/>
        <v>17</v>
      </c>
      <c r="J37" s="93">
        <v>10</v>
      </c>
      <c r="K37" s="93">
        <v>5</v>
      </c>
      <c r="L37" s="93">
        <v>2</v>
      </c>
      <c r="M37" s="93">
        <v>0</v>
      </c>
      <c r="N37" s="33">
        <f t="shared" si="22"/>
        <v>0</v>
      </c>
      <c r="O37" s="93">
        <v>-1</v>
      </c>
      <c r="P37" s="93">
        <v>0</v>
      </c>
      <c r="Q37" s="93">
        <v>1</v>
      </c>
      <c r="R37" s="93">
        <v>0</v>
      </c>
      <c r="S37" s="33">
        <f t="shared" si="23"/>
        <v>-3</v>
      </c>
      <c r="T37" s="33">
        <f t="shared" si="24"/>
        <v>-5</v>
      </c>
      <c r="U37" s="33">
        <f t="shared" si="24"/>
        <v>2</v>
      </c>
      <c r="V37" s="33">
        <f t="shared" si="19"/>
        <v>-4</v>
      </c>
      <c r="W37" s="33">
        <f t="shared" si="19"/>
        <v>2</v>
      </c>
      <c r="X37" s="59">
        <f t="shared" si="19"/>
        <v>-1</v>
      </c>
      <c r="Y37" s="61">
        <f t="shared" si="19"/>
        <v>0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20"/>
        <v>6</v>
      </c>
      <c r="E38" s="93">
        <v>4</v>
      </c>
      <c r="F38" s="93">
        <v>1</v>
      </c>
      <c r="G38" s="93">
        <v>1</v>
      </c>
      <c r="H38" s="93">
        <v>0</v>
      </c>
      <c r="I38" s="33">
        <f t="shared" si="21"/>
        <v>8</v>
      </c>
      <c r="J38" s="93">
        <v>3</v>
      </c>
      <c r="K38" s="93">
        <v>4</v>
      </c>
      <c r="L38" s="93">
        <v>1</v>
      </c>
      <c r="M38" s="93">
        <v>0</v>
      </c>
      <c r="N38" s="33">
        <f t="shared" si="22"/>
        <v>6</v>
      </c>
      <c r="O38" s="93">
        <v>2</v>
      </c>
      <c r="P38" s="93">
        <v>4</v>
      </c>
      <c r="Q38" s="93">
        <v>0</v>
      </c>
      <c r="R38" s="93">
        <v>0</v>
      </c>
      <c r="S38" s="33">
        <f t="shared" si="23"/>
        <v>4</v>
      </c>
      <c r="T38" s="33">
        <f t="shared" si="24"/>
        <v>3</v>
      </c>
      <c r="U38" s="33">
        <f t="shared" si="24"/>
        <v>1</v>
      </c>
      <c r="V38" s="33">
        <f t="shared" si="19"/>
        <v>3</v>
      </c>
      <c r="W38" s="33">
        <f t="shared" si="19"/>
        <v>1</v>
      </c>
      <c r="X38" s="59">
        <f t="shared" si="19"/>
        <v>0</v>
      </c>
      <c r="Y38" s="61">
        <f t="shared" si="19"/>
        <v>0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20"/>
        <v>7</v>
      </c>
      <c r="E39" s="93">
        <v>3</v>
      </c>
      <c r="F39" s="93">
        <v>4</v>
      </c>
      <c r="G39" s="93">
        <v>0</v>
      </c>
      <c r="H39" s="93">
        <v>0</v>
      </c>
      <c r="I39" s="33">
        <f t="shared" si="21"/>
        <v>4</v>
      </c>
      <c r="J39" s="93">
        <v>3</v>
      </c>
      <c r="K39" s="93">
        <v>0</v>
      </c>
      <c r="L39" s="93">
        <v>1</v>
      </c>
      <c r="M39" s="93">
        <v>0</v>
      </c>
      <c r="N39" s="33">
        <f t="shared" si="22"/>
        <v>-1</v>
      </c>
      <c r="O39" s="93">
        <v>1</v>
      </c>
      <c r="P39" s="93">
        <v>-2</v>
      </c>
      <c r="Q39" s="93">
        <v>0</v>
      </c>
      <c r="R39" s="93">
        <v>0</v>
      </c>
      <c r="S39" s="33">
        <f t="shared" si="23"/>
        <v>2</v>
      </c>
      <c r="T39" s="33">
        <f t="shared" si="24"/>
        <v>0</v>
      </c>
      <c r="U39" s="33">
        <f t="shared" si="24"/>
        <v>2</v>
      </c>
      <c r="V39" s="33">
        <f t="shared" si="19"/>
        <v>1</v>
      </c>
      <c r="W39" s="33">
        <f t="shared" si="19"/>
        <v>2</v>
      </c>
      <c r="X39" s="59">
        <f t="shared" si="19"/>
        <v>-1</v>
      </c>
      <c r="Y39" s="61">
        <f t="shared" si="19"/>
        <v>0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20"/>
        <v>7</v>
      </c>
      <c r="E40" s="93">
        <v>4</v>
      </c>
      <c r="F40" s="93">
        <v>3</v>
      </c>
      <c r="G40" s="93">
        <v>0</v>
      </c>
      <c r="H40" s="93">
        <v>0</v>
      </c>
      <c r="I40" s="33">
        <f t="shared" si="21"/>
        <v>9</v>
      </c>
      <c r="J40" s="93">
        <v>4</v>
      </c>
      <c r="K40" s="93">
        <v>3</v>
      </c>
      <c r="L40" s="93">
        <v>2</v>
      </c>
      <c r="M40" s="93">
        <v>0</v>
      </c>
      <c r="N40" s="33">
        <f t="shared" si="22"/>
        <v>-2</v>
      </c>
      <c r="O40" s="93">
        <v>-2</v>
      </c>
      <c r="P40" s="93">
        <v>0</v>
      </c>
      <c r="Q40" s="93">
        <v>0</v>
      </c>
      <c r="R40" s="93">
        <v>0</v>
      </c>
      <c r="S40" s="33">
        <f t="shared" si="23"/>
        <v>-4</v>
      </c>
      <c r="T40" s="33">
        <f t="shared" si="24"/>
        <v>-4</v>
      </c>
      <c r="U40" s="33">
        <f t="shared" si="24"/>
        <v>0</v>
      </c>
      <c r="V40" s="33">
        <f t="shared" si="19"/>
        <v>-2</v>
      </c>
      <c r="W40" s="33">
        <f t="shared" si="19"/>
        <v>0</v>
      </c>
      <c r="X40" s="59">
        <f t="shared" si="19"/>
        <v>-2</v>
      </c>
      <c r="Y40" s="61">
        <f t="shared" si="19"/>
        <v>0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20"/>
        <v>4</v>
      </c>
      <c r="E41" s="93">
        <v>2</v>
      </c>
      <c r="F41" s="93">
        <v>0</v>
      </c>
      <c r="G41" s="93">
        <v>1</v>
      </c>
      <c r="H41" s="93">
        <v>1</v>
      </c>
      <c r="I41" s="33">
        <f t="shared" si="21"/>
        <v>7</v>
      </c>
      <c r="J41" s="93">
        <v>3</v>
      </c>
      <c r="K41" s="93">
        <v>4</v>
      </c>
      <c r="L41" s="93">
        <v>0</v>
      </c>
      <c r="M41" s="93">
        <v>0</v>
      </c>
      <c r="N41" s="33">
        <f t="shared" si="22"/>
        <v>7</v>
      </c>
      <c r="O41" s="93">
        <v>3</v>
      </c>
      <c r="P41" s="93">
        <v>1</v>
      </c>
      <c r="Q41" s="93">
        <v>3</v>
      </c>
      <c r="R41" s="93">
        <v>0</v>
      </c>
      <c r="S41" s="33">
        <f t="shared" si="23"/>
        <v>4</v>
      </c>
      <c r="T41" s="33">
        <f t="shared" si="24"/>
        <v>6</v>
      </c>
      <c r="U41" s="33">
        <f t="shared" si="24"/>
        <v>-2</v>
      </c>
      <c r="V41" s="33">
        <f t="shared" si="19"/>
        <v>2</v>
      </c>
      <c r="W41" s="33">
        <f t="shared" si="19"/>
        <v>-3</v>
      </c>
      <c r="X41" s="59">
        <f t="shared" si="19"/>
        <v>4</v>
      </c>
      <c r="Y41" s="61">
        <f t="shared" si="19"/>
        <v>1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20"/>
        <v>5</v>
      </c>
      <c r="E42" s="93">
        <v>2</v>
      </c>
      <c r="F42" s="93">
        <v>1</v>
      </c>
      <c r="G42" s="93">
        <v>2</v>
      </c>
      <c r="H42" s="93">
        <v>0</v>
      </c>
      <c r="I42" s="33">
        <f t="shared" si="21"/>
        <v>1</v>
      </c>
      <c r="J42" s="93">
        <v>0</v>
      </c>
      <c r="K42" s="93">
        <v>1</v>
      </c>
      <c r="L42" s="93">
        <v>0</v>
      </c>
      <c r="M42" s="93">
        <v>0</v>
      </c>
      <c r="N42" s="33">
        <f t="shared" si="22"/>
        <v>6</v>
      </c>
      <c r="O42" s="93">
        <v>3</v>
      </c>
      <c r="P42" s="93">
        <v>3</v>
      </c>
      <c r="Q42" s="93">
        <v>0</v>
      </c>
      <c r="R42" s="93">
        <v>0</v>
      </c>
      <c r="S42" s="33">
        <f t="shared" si="23"/>
        <v>10</v>
      </c>
      <c r="T42" s="33">
        <f t="shared" si="24"/>
        <v>7</v>
      </c>
      <c r="U42" s="33">
        <f t="shared" si="24"/>
        <v>3</v>
      </c>
      <c r="V42" s="33">
        <f t="shared" si="19"/>
        <v>5</v>
      </c>
      <c r="W42" s="33">
        <f t="shared" si="19"/>
        <v>3</v>
      </c>
      <c r="X42" s="59">
        <f t="shared" si="19"/>
        <v>2</v>
      </c>
      <c r="Y42" s="61">
        <f t="shared" si="19"/>
        <v>0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20"/>
        <v>5</v>
      </c>
      <c r="E43" s="93">
        <v>1</v>
      </c>
      <c r="F43" s="93">
        <v>3</v>
      </c>
      <c r="G43" s="93">
        <v>1</v>
      </c>
      <c r="H43" s="93">
        <v>0</v>
      </c>
      <c r="I43" s="33">
        <f t="shared" si="21"/>
        <v>3</v>
      </c>
      <c r="J43" s="93">
        <v>1</v>
      </c>
      <c r="K43" s="93">
        <v>1</v>
      </c>
      <c r="L43" s="93">
        <v>1</v>
      </c>
      <c r="M43" s="93">
        <v>0</v>
      </c>
      <c r="N43" s="33">
        <f t="shared" si="22"/>
        <v>-7</v>
      </c>
      <c r="O43" s="93">
        <v>-3</v>
      </c>
      <c r="P43" s="93">
        <v>-4</v>
      </c>
      <c r="Q43" s="93">
        <v>0</v>
      </c>
      <c r="R43" s="93">
        <v>0</v>
      </c>
      <c r="S43" s="33">
        <f t="shared" si="23"/>
        <v>-5</v>
      </c>
      <c r="T43" s="33">
        <f t="shared" si="24"/>
        <v>-3</v>
      </c>
      <c r="U43" s="33">
        <f t="shared" si="24"/>
        <v>-2</v>
      </c>
      <c r="V43" s="33">
        <f t="shared" si="19"/>
        <v>-3</v>
      </c>
      <c r="W43" s="33">
        <f t="shared" si="19"/>
        <v>-2</v>
      </c>
      <c r="X43" s="59">
        <f t="shared" si="19"/>
        <v>0</v>
      </c>
      <c r="Y43" s="61">
        <f t="shared" si="19"/>
        <v>0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20"/>
        <v>6</v>
      </c>
      <c r="E44" s="93">
        <v>2</v>
      </c>
      <c r="F44" s="93">
        <v>3</v>
      </c>
      <c r="G44" s="93">
        <v>1</v>
      </c>
      <c r="H44" s="93">
        <v>0</v>
      </c>
      <c r="I44" s="33">
        <f t="shared" si="21"/>
        <v>7</v>
      </c>
      <c r="J44" s="93">
        <v>3</v>
      </c>
      <c r="K44" s="93">
        <v>4</v>
      </c>
      <c r="L44" s="93">
        <v>0</v>
      </c>
      <c r="M44" s="93">
        <v>0</v>
      </c>
      <c r="N44" s="33">
        <f t="shared" si="22"/>
        <v>4</v>
      </c>
      <c r="O44" s="93">
        <v>4</v>
      </c>
      <c r="P44" s="93">
        <v>0</v>
      </c>
      <c r="Q44" s="93">
        <v>0</v>
      </c>
      <c r="R44" s="93">
        <v>0</v>
      </c>
      <c r="S44" s="33">
        <f t="shared" si="23"/>
        <v>3</v>
      </c>
      <c r="T44" s="33">
        <f t="shared" si="24"/>
        <v>4</v>
      </c>
      <c r="U44" s="33">
        <f t="shared" si="24"/>
        <v>-1</v>
      </c>
      <c r="V44" s="33">
        <f t="shared" si="19"/>
        <v>3</v>
      </c>
      <c r="W44" s="33">
        <f t="shared" si="19"/>
        <v>-1</v>
      </c>
      <c r="X44" s="59">
        <f t="shared" si="19"/>
        <v>1</v>
      </c>
      <c r="Y44" s="61">
        <f t="shared" si="19"/>
        <v>0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20"/>
        <v>8</v>
      </c>
      <c r="E45" s="93">
        <v>2</v>
      </c>
      <c r="F45" s="93">
        <v>4</v>
      </c>
      <c r="G45" s="93">
        <v>0</v>
      </c>
      <c r="H45" s="93">
        <v>2</v>
      </c>
      <c r="I45" s="33">
        <f t="shared" si="21"/>
        <v>3</v>
      </c>
      <c r="J45" s="93">
        <v>0</v>
      </c>
      <c r="K45" s="93">
        <v>1</v>
      </c>
      <c r="L45" s="93">
        <v>2</v>
      </c>
      <c r="M45" s="93">
        <v>0</v>
      </c>
      <c r="N45" s="33">
        <f t="shared" si="22"/>
        <v>-2</v>
      </c>
      <c r="O45" s="93">
        <v>-1</v>
      </c>
      <c r="P45" s="93">
        <v>-1</v>
      </c>
      <c r="Q45" s="93">
        <v>0</v>
      </c>
      <c r="R45" s="93">
        <v>0</v>
      </c>
      <c r="S45" s="33">
        <f t="shared" si="23"/>
        <v>3</v>
      </c>
      <c r="T45" s="33">
        <f t="shared" si="24"/>
        <v>-1</v>
      </c>
      <c r="U45" s="33">
        <f t="shared" si="24"/>
        <v>4</v>
      </c>
      <c r="V45" s="33">
        <f t="shared" si="19"/>
        <v>1</v>
      </c>
      <c r="W45" s="33">
        <f t="shared" si="19"/>
        <v>2</v>
      </c>
      <c r="X45" s="59">
        <f t="shared" si="19"/>
        <v>-2</v>
      </c>
      <c r="Y45" s="61">
        <f t="shared" si="19"/>
        <v>2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20"/>
        <v>12</v>
      </c>
      <c r="E46" s="93">
        <v>2</v>
      </c>
      <c r="F46" s="93">
        <v>2</v>
      </c>
      <c r="G46" s="93">
        <v>2</v>
      </c>
      <c r="H46" s="93">
        <v>6</v>
      </c>
      <c r="I46" s="33">
        <f t="shared" si="21"/>
        <v>3</v>
      </c>
      <c r="J46" s="93">
        <v>0</v>
      </c>
      <c r="K46" s="93">
        <v>3</v>
      </c>
      <c r="L46" s="93">
        <v>0</v>
      </c>
      <c r="M46" s="93">
        <v>0</v>
      </c>
      <c r="N46" s="33">
        <f t="shared" si="22"/>
        <v>3</v>
      </c>
      <c r="O46" s="93">
        <v>1</v>
      </c>
      <c r="P46" s="93">
        <v>2</v>
      </c>
      <c r="Q46" s="93">
        <v>0</v>
      </c>
      <c r="R46" s="93">
        <v>0</v>
      </c>
      <c r="S46" s="33">
        <f t="shared" si="23"/>
        <v>12</v>
      </c>
      <c r="T46" s="33">
        <f t="shared" si="24"/>
        <v>5</v>
      </c>
      <c r="U46" s="33">
        <f t="shared" si="24"/>
        <v>7</v>
      </c>
      <c r="V46" s="33">
        <f t="shared" si="19"/>
        <v>3</v>
      </c>
      <c r="W46" s="33">
        <f t="shared" si="19"/>
        <v>1</v>
      </c>
      <c r="X46" s="59">
        <f t="shared" si="19"/>
        <v>2</v>
      </c>
      <c r="Y46" s="61">
        <f t="shared" si="19"/>
        <v>6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233</v>
      </c>
      <c r="E48" s="29">
        <f>SUM(E49+E50+E51+E52+E53+E54+E55+E56+E57+E58+E59+E60)</f>
        <v>114</v>
      </c>
      <c r="F48" s="29">
        <f t="shared" ref="F48:H48" si="25">SUM(F49+F50+F51+F52+F53+F54+F55+F56+F57+F58+F59+F60)</f>
        <v>77</v>
      </c>
      <c r="G48" s="29">
        <f t="shared" si="25"/>
        <v>30</v>
      </c>
      <c r="H48" s="29">
        <f t="shared" si="25"/>
        <v>12</v>
      </c>
      <c r="I48" s="29">
        <f>SUM(J48+K48+L48+M48)</f>
        <v>261</v>
      </c>
      <c r="J48" s="29">
        <f t="shared" ref="J48:M48" si="26">SUM(J49+J50+J51+J52+J53+J54+J55+J56+J57+J58+J59+J60)</f>
        <v>140</v>
      </c>
      <c r="K48" s="29">
        <f t="shared" si="26"/>
        <v>78</v>
      </c>
      <c r="L48" s="29">
        <f t="shared" si="26"/>
        <v>19</v>
      </c>
      <c r="M48" s="29">
        <f t="shared" si="26"/>
        <v>24</v>
      </c>
      <c r="N48" s="29">
        <f>SUM(O48+P48+Q48+R48)</f>
        <v>0</v>
      </c>
      <c r="O48" s="29">
        <f t="shared" ref="O48:R48" si="27">SUM(O49+O50+O51+O52+O53+O54+O55+O56+O57+O58+O59+O60)</f>
        <v>-1</v>
      </c>
      <c r="P48" s="29">
        <f t="shared" si="27"/>
        <v>-1</v>
      </c>
      <c r="Q48" s="29">
        <f t="shared" si="27"/>
        <v>0</v>
      </c>
      <c r="R48" s="29">
        <f t="shared" si="27"/>
        <v>2</v>
      </c>
      <c r="S48" s="29">
        <f>SUM(V48+W48+X48+Y48)</f>
        <v>-28</v>
      </c>
      <c r="T48" s="29">
        <f>SUM(T49:T60)</f>
        <v>-16</v>
      </c>
      <c r="U48" s="29">
        <f>SUM(U49:U60)</f>
        <v>-12</v>
      </c>
      <c r="V48" s="29">
        <f t="shared" ref="V48:Y60" si="28">SUM(E48-J48+O48)</f>
        <v>-27</v>
      </c>
      <c r="W48" s="29">
        <f t="shared" si="28"/>
        <v>-2</v>
      </c>
      <c r="X48" s="63">
        <f t="shared" si="28"/>
        <v>11</v>
      </c>
      <c r="Y48" s="64">
        <f t="shared" si="28"/>
        <v>-10</v>
      </c>
    </row>
    <row r="49" spans="1:25" s="3" customFormat="1" ht="13.5" customHeight="1" x14ac:dyDescent="0.25">
      <c r="A49" s="30"/>
      <c r="B49" s="31"/>
      <c r="C49" s="32" t="s">
        <v>6</v>
      </c>
      <c r="D49" s="33">
        <f t="shared" ref="D49:D60" si="29">SUM(E49+F49+G49+H49)</f>
        <v>18</v>
      </c>
      <c r="E49" s="93">
        <v>4</v>
      </c>
      <c r="F49" s="93">
        <v>4</v>
      </c>
      <c r="G49" s="93">
        <v>7</v>
      </c>
      <c r="H49" s="93">
        <v>3</v>
      </c>
      <c r="I49" s="33">
        <f t="shared" ref="I49:I60" si="30">SUM(J49+K49+L49+M49)</f>
        <v>18</v>
      </c>
      <c r="J49" s="93">
        <v>11</v>
      </c>
      <c r="K49" s="93">
        <v>5</v>
      </c>
      <c r="L49" s="93">
        <v>1</v>
      </c>
      <c r="M49" s="93">
        <v>1</v>
      </c>
      <c r="N49" s="33">
        <f t="shared" ref="N49:N60" si="31">SUM(O49+P49+Q49+R49)</f>
        <v>-7</v>
      </c>
      <c r="O49" s="93">
        <v>-5</v>
      </c>
      <c r="P49" s="93">
        <v>-2</v>
      </c>
      <c r="Q49" s="93">
        <v>-1</v>
      </c>
      <c r="R49" s="93">
        <v>1</v>
      </c>
      <c r="S49" s="33">
        <f t="shared" ref="S49:S60" si="32">SUM(T49+U49)</f>
        <v>-7</v>
      </c>
      <c r="T49" s="33">
        <f t="shared" ref="T49:U60" si="33">SUM(V49+X49)</f>
        <v>-7</v>
      </c>
      <c r="U49" s="33">
        <f t="shared" si="33"/>
        <v>0</v>
      </c>
      <c r="V49" s="33">
        <f t="shared" si="28"/>
        <v>-12</v>
      </c>
      <c r="W49" s="33">
        <f t="shared" si="28"/>
        <v>-3</v>
      </c>
      <c r="X49" s="59">
        <f t="shared" si="28"/>
        <v>5</v>
      </c>
      <c r="Y49" s="61">
        <f t="shared" si="28"/>
        <v>3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si="29"/>
        <v>18</v>
      </c>
      <c r="E50" s="93">
        <v>9</v>
      </c>
      <c r="F50" s="93">
        <v>7</v>
      </c>
      <c r="G50" s="93">
        <v>1</v>
      </c>
      <c r="H50" s="93">
        <v>1</v>
      </c>
      <c r="I50" s="33">
        <f t="shared" si="30"/>
        <v>26</v>
      </c>
      <c r="J50" s="93">
        <v>18</v>
      </c>
      <c r="K50" s="93">
        <v>7</v>
      </c>
      <c r="L50" s="93">
        <v>1</v>
      </c>
      <c r="M50" s="93">
        <v>0</v>
      </c>
      <c r="N50" s="33">
        <f t="shared" si="31"/>
        <v>-3</v>
      </c>
      <c r="O50" s="93">
        <v>3</v>
      </c>
      <c r="P50" s="93">
        <v>-5</v>
      </c>
      <c r="Q50" s="93">
        <v>-1</v>
      </c>
      <c r="R50" s="93">
        <v>0</v>
      </c>
      <c r="S50" s="33">
        <f t="shared" si="32"/>
        <v>-11</v>
      </c>
      <c r="T50" s="33">
        <f t="shared" si="33"/>
        <v>-7</v>
      </c>
      <c r="U50" s="33">
        <f t="shared" si="33"/>
        <v>-4</v>
      </c>
      <c r="V50" s="33">
        <f t="shared" si="28"/>
        <v>-6</v>
      </c>
      <c r="W50" s="33">
        <f t="shared" si="28"/>
        <v>-5</v>
      </c>
      <c r="X50" s="59">
        <f t="shared" si="28"/>
        <v>-1</v>
      </c>
      <c r="Y50" s="61">
        <f t="shared" si="28"/>
        <v>1</v>
      </c>
    </row>
    <row r="51" spans="1:25" s="3" customFormat="1" ht="13.5" customHeight="1" x14ac:dyDescent="0.25">
      <c r="A51" s="30"/>
      <c r="B51" s="31"/>
      <c r="C51" s="32" t="s">
        <v>8</v>
      </c>
      <c r="D51" s="33">
        <f t="shared" si="29"/>
        <v>36</v>
      </c>
      <c r="E51" s="93">
        <v>24</v>
      </c>
      <c r="F51" s="93">
        <v>12</v>
      </c>
      <c r="G51" s="93">
        <v>0</v>
      </c>
      <c r="H51" s="93">
        <v>0</v>
      </c>
      <c r="I51" s="33">
        <f t="shared" si="30"/>
        <v>57</v>
      </c>
      <c r="J51" s="93">
        <v>40</v>
      </c>
      <c r="K51" s="93">
        <v>15</v>
      </c>
      <c r="L51" s="93">
        <v>1</v>
      </c>
      <c r="M51" s="93">
        <v>1</v>
      </c>
      <c r="N51" s="33">
        <f t="shared" si="31"/>
        <v>-3</v>
      </c>
      <c r="O51" s="93">
        <v>-4</v>
      </c>
      <c r="P51" s="93">
        <v>3</v>
      </c>
      <c r="Q51" s="93">
        <v>-1</v>
      </c>
      <c r="R51" s="93">
        <v>-1</v>
      </c>
      <c r="S51" s="33">
        <f t="shared" si="32"/>
        <v>-24</v>
      </c>
      <c r="T51" s="33">
        <f t="shared" si="33"/>
        <v>-22</v>
      </c>
      <c r="U51" s="33">
        <f t="shared" si="33"/>
        <v>-2</v>
      </c>
      <c r="V51" s="33">
        <f t="shared" si="28"/>
        <v>-20</v>
      </c>
      <c r="W51" s="33">
        <f t="shared" si="28"/>
        <v>0</v>
      </c>
      <c r="X51" s="59">
        <f t="shared" si="28"/>
        <v>-2</v>
      </c>
      <c r="Y51" s="61">
        <f t="shared" si="28"/>
        <v>-2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29"/>
        <v>46</v>
      </c>
      <c r="E52" s="93">
        <v>22</v>
      </c>
      <c r="F52" s="93">
        <v>11</v>
      </c>
      <c r="G52" s="93">
        <v>9</v>
      </c>
      <c r="H52" s="93">
        <v>4</v>
      </c>
      <c r="I52" s="33">
        <f t="shared" si="30"/>
        <v>32</v>
      </c>
      <c r="J52" s="93">
        <v>12</v>
      </c>
      <c r="K52" s="93">
        <v>9</v>
      </c>
      <c r="L52" s="93">
        <v>4</v>
      </c>
      <c r="M52" s="93">
        <v>7</v>
      </c>
      <c r="N52" s="33">
        <f t="shared" si="31"/>
        <v>13</v>
      </c>
      <c r="O52" s="93">
        <v>4</v>
      </c>
      <c r="P52" s="93">
        <v>4</v>
      </c>
      <c r="Q52" s="93">
        <v>3</v>
      </c>
      <c r="R52" s="93">
        <v>2</v>
      </c>
      <c r="S52" s="33">
        <f t="shared" si="32"/>
        <v>27</v>
      </c>
      <c r="T52" s="33">
        <f t="shared" si="33"/>
        <v>22</v>
      </c>
      <c r="U52" s="33">
        <f t="shared" si="33"/>
        <v>5</v>
      </c>
      <c r="V52" s="33">
        <f t="shared" si="28"/>
        <v>14</v>
      </c>
      <c r="W52" s="33">
        <f t="shared" si="28"/>
        <v>6</v>
      </c>
      <c r="X52" s="59">
        <f t="shared" si="28"/>
        <v>8</v>
      </c>
      <c r="Y52" s="61">
        <f t="shared" si="28"/>
        <v>-1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29"/>
        <v>11</v>
      </c>
      <c r="E53" s="93">
        <v>5</v>
      </c>
      <c r="F53" s="93">
        <v>3</v>
      </c>
      <c r="G53" s="93">
        <v>3</v>
      </c>
      <c r="H53" s="93">
        <v>0</v>
      </c>
      <c r="I53" s="33">
        <f t="shared" si="30"/>
        <v>19</v>
      </c>
      <c r="J53" s="93">
        <v>11</v>
      </c>
      <c r="K53" s="93">
        <v>5</v>
      </c>
      <c r="L53" s="93">
        <v>1</v>
      </c>
      <c r="M53" s="93">
        <v>2</v>
      </c>
      <c r="N53" s="33">
        <f t="shared" si="31"/>
        <v>-4</v>
      </c>
      <c r="O53" s="93">
        <v>-1</v>
      </c>
      <c r="P53" s="93">
        <v>-3</v>
      </c>
      <c r="Q53" s="93">
        <v>0</v>
      </c>
      <c r="R53" s="93">
        <v>0</v>
      </c>
      <c r="S53" s="33">
        <f t="shared" si="32"/>
        <v>-12</v>
      </c>
      <c r="T53" s="33">
        <f t="shared" si="33"/>
        <v>-5</v>
      </c>
      <c r="U53" s="33">
        <f t="shared" si="33"/>
        <v>-7</v>
      </c>
      <c r="V53" s="33">
        <f t="shared" si="28"/>
        <v>-7</v>
      </c>
      <c r="W53" s="33">
        <f t="shared" si="28"/>
        <v>-5</v>
      </c>
      <c r="X53" s="59">
        <f t="shared" si="28"/>
        <v>2</v>
      </c>
      <c r="Y53" s="61">
        <f t="shared" si="28"/>
        <v>-2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29"/>
        <v>13</v>
      </c>
      <c r="E54" s="93">
        <v>8</v>
      </c>
      <c r="F54" s="93">
        <v>4</v>
      </c>
      <c r="G54" s="93">
        <v>1</v>
      </c>
      <c r="H54" s="93">
        <v>0</v>
      </c>
      <c r="I54" s="33">
        <f t="shared" si="30"/>
        <v>13</v>
      </c>
      <c r="J54" s="93">
        <v>7</v>
      </c>
      <c r="K54" s="93">
        <v>5</v>
      </c>
      <c r="L54" s="93">
        <v>0</v>
      </c>
      <c r="M54" s="93">
        <v>1</v>
      </c>
      <c r="N54" s="33">
        <f t="shared" si="31"/>
        <v>0</v>
      </c>
      <c r="O54" s="93">
        <v>0</v>
      </c>
      <c r="P54" s="93">
        <v>-1</v>
      </c>
      <c r="Q54" s="93">
        <v>1</v>
      </c>
      <c r="R54" s="93">
        <v>0</v>
      </c>
      <c r="S54" s="33">
        <f t="shared" si="32"/>
        <v>0</v>
      </c>
      <c r="T54" s="33">
        <f t="shared" si="33"/>
        <v>3</v>
      </c>
      <c r="U54" s="33">
        <f t="shared" si="33"/>
        <v>-3</v>
      </c>
      <c r="V54" s="33">
        <f t="shared" si="28"/>
        <v>1</v>
      </c>
      <c r="W54" s="33">
        <f t="shared" si="28"/>
        <v>-2</v>
      </c>
      <c r="X54" s="59">
        <f t="shared" si="28"/>
        <v>2</v>
      </c>
      <c r="Y54" s="61">
        <f t="shared" si="28"/>
        <v>-1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29"/>
        <v>15</v>
      </c>
      <c r="E55" s="93">
        <v>6</v>
      </c>
      <c r="F55" s="93">
        <v>4</v>
      </c>
      <c r="G55" s="93">
        <v>5</v>
      </c>
      <c r="H55" s="93">
        <v>0</v>
      </c>
      <c r="I55" s="33">
        <f t="shared" si="30"/>
        <v>12</v>
      </c>
      <c r="J55" s="93">
        <v>6</v>
      </c>
      <c r="K55" s="93">
        <v>5</v>
      </c>
      <c r="L55" s="93">
        <v>1</v>
      </c>
      <c r="M55" s="93">
        <v>0</v>
      </c>
      <c r="N55" s="33">
        <f t="shared" si="31"/>
        <v>-2</v>
      </c>
      <c r="O55" s="93">
        <v>0</v>
      </c>
      <c r="P55" s="93">
        <v>0</v>
      </c>
      <c r="Q55" s="93">
        <v>-2</v>
      </c>
      <c r="R55" s="93">
        <v>0</v>
      </c>
      <c r="S55" s="33">
        <f t="shared" si="32"/>
        <v>1</v>
      </c>
      <c r="T55" s="33">
        <f t="shared" si="33"/>
        <v>2</v>
      </c>
      <c r="U55" s="33">
        <f t="shared" si="33"/>
        <v>-1</v>
      </c>
      <c r="V55" s="33">
        <f t="shared" si="28"/>
        <v>0</v>
      </c>
      <c r="W55" s="33">
        <f t="shared" si="28"/>
        <v>-1</v>
      </c>
      <c r="X55" s="59">
        <f t="shared" si="28"/>
        <v>2</v>
      </c>
      <c r="Y55" s="61">
        <f t="shared" si="28"/>
        <v>0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29"/>
        <v>11</v>
      </c>
      <c r="E56" s="93">
        <v>5</v>
      </c>
      <c r="F56" s="93">
        <v>4</v>
      </c>
      <c r="G56" s="93">
        <v>0</v>
      </c>
      <c r="H56" s="93">
        <v>2</v>
      </c>
      <c r="I56" s="33">
        <f t="shared" si="30"/>
        <v>19</v>
      </c>
      <c r="J56" s="93">
        <v>7</v>
      </c>
      <c r="K56" s="93">
        <v>7</v>
      </c>
      <c r="L56" s="93">
        <v>3</v>
      </c>
      <c r="M56" s="93">
        <v>2</v>
      </c>
      <c r="N56" s="33">
        <f t="shared" si="31"/>
        <v>6</v>
      </c>
      <c r="O56" s="93">
        <v>3</v>
      </c>
      <c r="P56" s="93">
        <v>3</v>
      </c>
      <c r="Q56" s="93">
        <v>0</v>
      </c>
      <c r="R56" s="93">
        <v>0</v>
      </c>
      <c r="S56" s="33">
        <f t="shared" si="32"/>
        <v>-2</v>
      </c>
      <c r="T56" s="33">
        <f t="shared" si="33"/>
        <v>-2</v>
      </c>
      <c r="U56" s="33">
        <f t="shared" si="33"/>
        <v>0</v>
      </c>
      <c r="V56" s="33">
        <f t="shared" si="28"/>
        <v>1</v>
      </c>
      <c r="W56" s="33">
        <f t="shared" si="28"/>
        <v>0</v>
      </c>
      <c r="X56" s="59">
        <f t="shared" si="28"/>
        <v>-3</v>
      </c>
      <c r="Y56" s="61">
        <f t="shared" si="28"/>
        <v>0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29"/>
        <v>15</v>
      </c>
      <c r="E57" s="93">
        <v>5</v>
      </c>
      <c r="F57" s="93">
        <v>7</v>
      </c>
      <c r="G57" s="93">
        <v>1</v>
      </c>
      <c r="H57" s="93">
        <v>2</v>
      </c>
      <c r="I57" s="33">
        <f t="shared" si="30"/>
        <v>16</v>
      </c>
      <c r="J57" s="93">
        <v>7</v>
      </c>
      <c r="K57" s="93">
        <v>5</v>
      </c>
      <c r="L57" s="93">
        <v>1</v>
      </c>
      <c r="M57" s="93">
        <v>3</v>
      </c>
      <c r="N57" s="33">
        <f t="shared" si="31"/>
        <v>0</v>
      </c>
      <c r="O57" s="93">
        <v>-1</v>
      </c>
      <c r="P57" s="93">
        <v>1</v>
      </c>
      <c r="Q57" s="93">
        <v>0</v>
      </c>
      <c r="R57" s="93">
        <v>0</v>
      </c>
      <c r="S57" s="33">
        <f t="shared" si="32"/>
        <v>-1</v>
      </c>
      <c r="T57" s="33">
        <f t="shared" si="33"/>
        <v>-3</v>
      </c>
      <c r="U57" s="33">
        <f t="shared" si="33"/>
        <v>2</v>
      </c>
      <c r="V57" s="33">
        <f t="shared" si="28"/>
        <v>-3</v>
      </c>
      <c r="W57" s="33">
        <f t="shared" si="28"/>
        <v>3</v>
      </c>
      <c r="X57" s="59">
        <f t="shared" si="28"/>
        <v>0</v>
      </c>
      <c r="Y57" s="61">
        <f t="shared" si="28"/>
        <v>-1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29"/>
        <v>17</v>
      </c>
      <c r="E58" s="93">
        <v>10</v>
      </c>
      <c r="F58" s="93">
        <v>7</v>
      </c>
      <c r="G58" s="93">
        <v>0</v>
      </c>
      <c r="H58" s="93">
        <v>0</v>
      </c>
      <c r="I58" s="33">
        <f t="shared" si="30"/>
        <v>22</v>
      </c>
      <c r="J58" s="93">
        <v>10</v>
      </c>
      <c r="K58" s="93">
        <v>7</v>
      </c>
      <c r="L58" s="93">
        <v>0</v>
      </c>
      <c r="M58" s="93">
        <v>5</v>
      </c>
      <c r="N58" s="33">
        <f t="shared" si="31"/>
        <v>-6</v>
      </c>
      <c r="O58" s="93">
        <v>-3</v>
      </c>
      <c r="P58" s="93">
        <v>-3</v>
      </c>
      <c r="Q58" s="93">
        <v>0</v>
      </c>
      <c r="R58" s="93">
        <v>0</v>
      </c>
      <c r="S58" s="33">
        <f t="shared" si="32"/>
        <v>-11</v>
      </c>
      <c r="T58" s="33">
        <f t="shared" si="33"/>
        <v>-3</v>
      </c>
      <c r="U58" s="33">
        <f t="shared" si="33"/>
        <v>-8</v>
      </c>
      <c r="V58" s="33">
        <f t="shared" si="28"/>
        <v>-3</v>
      </c>
      <c r="W58" s="33">
        <f t="shared" si="28"/>
        <v>-3</v>
      </c>
      <c r="X58" s="59">
        <f t="shared" si="28"/>
        <v>0</v>
      </c>
      <c r="Y58" s="61">
        <f t="shared" si="28"/>
        <v>-5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29"/>
        <v>18</v>
      </c>
      <c r="E59" s="93">
        <v>7</v>
      </c>
      <c r="F59" s="93">
        <v>10</v>
      </c>
      <c r="G59" s="93">
        <v>1</v>
      </c>
      <c r="H59" s="93">
        <v>0</v>
      </c>
      <c r="I59" s="33">
        <f t="shared" si="30"/>
        <v>14</v>
      </c>
      <c r="J59" s="93">
        <v>5</v>
      </c>
      <c r="K59" s="93">
        <v>5</v>
      </c>
      <c r="L59" s="93">
        <v>4</v>
      </c>
      <c r="M59" s="93">
        <v>0</v>
      </c>
      <c r="N59" s="33">
        <f t="shared" si="31"/>
        <v>1</v>
      </c>
      <c r="O59" s="93">
        <v>0</v>
      </c>
      <c r="P59" s="93">
        <v>1</v>
      </c>
      <c r="Q59" s="93">
        <v>0</v>
      </c>
      <c r="R59" s="93">
        <v>0</v>
      </c>
      <c r="S59" s="33">
        <f t="shared" si="32"/>
        <v>5</v>
      </c>
      <c r="T59" s="33">
        <f t="shared" si="33"/>
        <v>-1</v>
      </c>
      <c r="U59" s="33">
        <f t="shared" si="33"/>
        <v>6</v>
      </c>
      <c r="V59" s="33">
        <f t="shared" si="28"/>
        <v>2</v>
      </c>
      <c r="W59" s="33">
        <f t="shared" si="28"/>
        <v>6</v>
      </c>
      <c r="X59" s="59">
        <f t="shared" si="28"/>
        <v>-3</v>
      </c>
      <c r="Y59" s="61">
        <f t="shared" si="28"/>
        <v>0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29"/>
        <v>15</v>
      </c>
      <c r="E60" s="93">
        <v>9</v>
      </c>
      <c r="F60" s="93">
        <v>4</v>
      </c>
      <c r="G60" s="93">
        <v>2</v>
      </c>
      <c r="H60" s="93">
        <v>0</v>
      </c>
      <c r="I60" s="33">
        <f t="shared" si="30"/>
        <v>13</v>
      </c>
      <c r="J60" s="93">
        <v>6</v>
      </c>
      <c r="K60" s="93">
        <v>3</v>
      </c>
      <c r="L60" s="93">
        <v>2</v>
      </c>
      <c r="M60" s="93">
        <v>2</v>
      </c>
      <c r="N60" s="33">
        <f t="shared" si="31"/>
        <v>5</v>
      </c>
      <c r="O60" s="93">
        <v>3</v>
      </c>
      <c r="P60" s="93">
        <v>1</v>
      </c>
      <c r="Q60" s="93">
        <v>1</v>
      </c>
      <c r="R60" s="93">
        <v>0</v>
      </c>
      <c r="S60" s="33">
        <f t="shared" si="32"/>
        <v>7</v>
      </c>
      <c r="T60" s="33">
        <f t="shared" si="33"/>
        <v>7</v>
      </c>
      <c r="U60" s="33">
        <f t="shared" si="33"/>
        <v>0</v>
      </c>
      <c r="V60" s="33">
        <f t="shared" si="28"/>
        <v>6</v>
      </c>
      <c r="W60" s="33">
        <f t="shared" si="28"/>
        <v>2</v>
      </c>
      <c r="X60" s="59">
        <f t="shared" si="28"/>
        <v>1</v>
      </c>
      <c r="Y60" s="61">
        <f t="shared" si="28"/>
        <v>-2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345</v>
      </c>
      <c r="E62" s="29">
        <f t="shared" ref="E62:H62" si="34">SUM(E63+E64+E65+E66+E67+E68+E69+E70+E71+E72+E73+E74)</f>
        <v>152</v>
      </c>
      <c r="F62" s="29">
        <f t="shared" si="34"/>
        <v>146</v>
      </c>
      <c r="G62" s="29">
        <f t="shared" si="34"/>
        <v>30</v>
      </c>
      <c r="H62" s="29">
        <f t="shared" si="34"/>
        <v>17</v>
      </c>
      <c r="I62" s="29">
        <f>SUM(J62+K62+L62+M62)</f>
        <v>328</v>
      </c>
      <c r="J62" s="29">
        <f t="shared" ref="J62:M62" si="35">SUM(J63+J64+J65+J66+J67+J68+J69+J70+J71+J72+J73+J74)</f>
        <v>158</v>
      </c>
      <c r="K62" s="29">
        <f t="shared" si="35"/>
        <v>148</v>
      </c>
      <c r="L62" s="29">
        <f t="shared" si="35"/>
        <v>18</v>
      </c>
      <c r="M62" s="29">
        <f t="shared" si="35"/>
        <v>4</v>
      </c>
      <c r="N62" s="29">
        <f>SUM(O62+P62+Q62+R62)</f>
        <v>2</v>
      </c>
      <c r="O62" s="29">
        <f t="shared" ref="O62:R62" si="36">SUM(O63+O64+O65+O66+O67+O68+O69+O70+O71+O72+O73+O74)</f>
        <v>8</v>
      </c>
      <c r="P62" s="29">
        <f t="shared" si="36"/>
        <v>-4</v>
      </c>
      <c r="Q62" s="29">
        <f t="shared" si="36"/>
        <v>1</v>
      </c>
      <c r="R62" s="29">
        <f t="shared" si="36"/>
        <v>-3</v>
      </c>
      <c r="S62" s="29">
        <f>SUM(V62+W62+X62+Y62)</f>
        <v>19</v>
      </c>
      <c r="T62" s="29">
        <f>SUM(T63:T74)</f>
        <v>15</v>
      </c>
      <c r="U62" s="29">
        <f>SUM(U63:U74)</f>
        <v>4</v>
      </c>
      <c r="V62" s="29">
        <f t="shared" ref="V62:Y74" si="37">SUM(E62-J62+O62)</f>
        <v>2</v>
      </c>
      <c r="W62" s="29">
        <f t="shared" si="37"/>
        <v>-6</v>
      </c>
      <c r="X62" s="64">
        <f t="shared" si="37"/>
        <v>13</v>
      </c>
      <c r="Y62" s="64">
        <f t="shared" si="37"/>
        <v>10</v>
      </c>
    </row>
    <row r="63" spans="1:25" s="3" customFormat="1" ht="13.5" customHeight="1" x14ac:dyDescent="0.25">
      <c r="A63" s="30"/>
      <c r="B63" s="31"/>
      <c r="C63" s="32" t="s">
        <v>6</v>
      </c>
      <c r="D63" s="33">
        <f t="shared" ref="D63:D74" si="38">SUM(E63+F63+G63+H63)</f>
        <v>30</v>
      </c>
      <c r="E63" s="93">
        <v>13</v>
      </c>
      <c r="F63" s="93">
        <v>12</v>
      </c>
      <c r="G63" s="93">
        <v>3</v>
      </c>
      <c r="H63" s="93">
        <v>2</v>
      </c>
      <c r="I63" s="33">
        <f t="shared" ref="I63:I74" si="39">SUM(J63+K63+L63+M63)</f>
        <v>21</v>
      </c>
      <c r="J63" s="93">
        <v>11</v>
      </c>
      <c r="K63" s="93">
        <v>10</v>
      </c>
      <c r="L63" s="93">
        <v>0</v>
      </c>
      <c r="M63" s="93">
        <v>0</v>
      </c>
      <c r="N63" s="33">
        <f t="shared" ref="N63:N74" si="40">SUM(O63+P63+Q63+R63)</f>
        <v>-1</v>
      </c>
      <c r="O63" s="93">
        <v>1</v>
      </c>
      <c r="P63" s="93">
        <v>-2</v>
      </c>
      <c r="Q63" s="93">
        <v>0</v>
      </c>
      <c r="R63" s="93">
        <v>0</v>
      </c>
      <c r="S63" s="33">
        <f t="shared" ref="S63:S74" si="41">SUM(T63+U63)</f>
        <v>8</v>
      </c>
      <c r="T63" s="33">
        <f t="shared" ref="T63:U74" si="42">SUM(V63+X63)</f>
        <v>6</v>
      </c>
      <c r="U63" s="33">
        <f t="shared" si="42"/>
        <v>2</v>
      </c>
      <c r="V63" s="33">
        <f t="shared" si="37"/>
        <v>3</v>
      </c>
      <c r="W63" s="33">
        <f t="shared" si="37"/>
        <v>0</v>
      </c>
      <c r="X63" s="59">
        <f t="shared" si="37"/>
        <v>3</v>
      </c>
      <c r="Y63" s="61">
        <f t="shared" si="37"/>
        <v>2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si="38"/>
        <v>20</v>
      </c>
      <c r="E64" s="93">
        <v>10</v>
      </c>
      <c r="F64" s="93">
        <v>9</v>
      </c>
      <c r="G64" s="93">
        <v>1</v>
      </c>
      <c r="H64" s="93">
        <v>0</v>
      </c>
      <c r="I64" s="33">
        <f t="shared" si="39"/>
        <v>24</v>
      </c>
      <c r="J64" s="93">
        <v>13</v>
      </c>
      <c r="K64" s="93">
        <v>11</v>
      </c>
      <c r="L64" s="93">
        <v>0</v>
      </c>
      <c r="M64" s="93">
        <v>0</v>
      </c>
      <c r="N64" s="33">
        <f t="shared" si="40"/>
        <v>-5</v>
      </c>
      <c r="O64" s="93">
        <v>-1</v>
      </c>
      <c r="P64" s="93">
        <v>-3</v>
      </c>
      <c r="Q64" s="93">
        <v>0</v>
      </c>
      <c r="R64" s="93">
        <v>-1</v>
      </c>
      <c r="S64" s="33">
        <f t="shared" si="41"/>
        <v>-9</v>
      </c>
      <c r="T64" s="33">
        <f t="shared" si="42"/>
        <v>-3</v>
      </c>
      <c r="U64" s="33">
        <f t="shared" si="42"/>
        <v>-6</v>
      </c>
      <c r="V64" s="33">
        <f t="shared" si="37"/>
        <v>-4</v>
      </c>
      <c r="W64" s="33">
        <f t="shared" si="37"/>
        <v>-5</v>
      </c>
      <c r="X64" s="59">
        <f t="shared" si="37"/>
        <v>1</v>
      </c>
      <c r="Y64" s="61">
        <f t="shared" si="37"/>
        <v>-1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38"/>
        <v>74</v>
      </c>
      <c r="E65" s="93">
        <v>33</v>
      </c>
      <c r="F65" s="93">
        <v>33</v>
      </c>
      <c r="G65" s="93">
        <v>7</v>
      </c>
      <c r="H65" s="93">
        <v>1</v>
      </c>
      <c r="I65" s="33">
        <f t="shared" si="39"/>
        <v>98</v>
      </c>
      <c r="J65" s="93">
        <v>43</v>
      </c>
      <c r="K65" s="93">
        <v>54</v>
      </c>
      <c r="L65" s="93">
        <v>1</v>
      </c>
      <c r="M65" s="93">
        <v>0</v>
      </c>
      <c r="N65" s="33">
        <f t="shared" si="40"/>
        <v>2</v>
      </c>
      <c r="O65" s="93">
        <v>2</v>
      </c>
      <c r="P65" s="93">
        <v>0</v>
      </c>
      <c r="Q65" s="93">
        <v>1</v>
      </c>
      <c r="R65" s="93">
        <v>-1</v>
      </c>
      <c r="S65" s="33">
        <f t="shared" si="41"/>
        <v>-22</v>
      </c>
      <c r="T65" s="33">
        <f t="shared" si="42"/>
        <v>-1</v>
      </c>
      <c r="U65" s="33">
        <f t="shared" si="42"/>
        <v>-21</v>
      </c>
      <c r="V65" s="33">
        <f t="shared" si="37"/>
        <v>-8</v>
      </c>
      <c r="W65" s="33">
        <f t="shared" si="37"/>
        <v>-21</v>
      </c>
      <c r="X65" s="59">
        <f t="shared" si="37"/>
        <v>7</v>
      </c>
      <c r="Y65" s="61">
        <f t="shared" si="37"/>
        <v>0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38"/>
        <v>33</v>
      </c>
      <c r="E66" s="93">
        <v>16</v>
      </c>
      <c r="F66" s="93">
        <v>12</v>
      </c>
      <c r="G66" s="93">
        <v>2</v>
      </c>
      <c r="H66" s="93">
        <v>3</v>
      </c>
      <c r="I66" s="33">
        <f t="shared" si="39"/>
        <v>25</v>
      </c>
      <c r="J66" s="93">
        <v>16</v>
      </c>
      <c r="K66" s="93">
        <v>5</v>
      </c>
      <c r="L66" s="93">
        <v>3</v>
      </c>
      <c r="M66" s="93">
        <v>1</v>
      </c>
      <c r="N66" s="33">
        <f t="shared" si="40"/>
        <v>-3</v>
      </c>
      <c r="O66" s="93">
        <v>-1</v>
      </c>
      <c r="P66" s="93">
        <v>-2</v>
      </c>
      <c r="Q66" s="93">
        <v>0</v>
      </c>
      <c r="R66" s="93">
        <v>0</v>
      </c>
      <c r="S66" s="33">
        <f t="shared" si="41"/>
        <v>5</v>
      </c>
      <c r="T66" s="33">
        <f t="shared" si="42"/>
        <v>-2</v>
      </c>
      <c r="U66" s="33">
        <f t="shared" si="42"/>
        <v>7</v>
      </c>
      <c r="V66" s="33">
        <f t="shared" si="37"/>
        <v>-1</v>
      </c>
      <c r="W66" s="33">
        <f t="shared" si="37"/>
        <v>5</v>
      </c>
      <c r="X66" s="59">
        <f t="shared" si="37"/>
        <v>-1</v>
      </c>
      <c r="Y66" s="61">
        <f t="shared" si="37"/>
        <v>2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38"/>
        <v>25</v>
      </c>
      <c r="E67" s="93">
        <v>13</v>
      </c>
      <c r="F67" s="93">
        <v>11</v>
      </c>
      <c r="G67" s="93">
        <v>0</v>
      </c>
      <c r="H67" s="93">
        <v>1</v>
      </c>
      <c r="I67" s="33">
        <f t="shared" si="39"/>
        <v>20</v>
      </c>
      <c r="J67" s="93">
        <v>11</v>
      </c>
      <c r="K67" s="93">
        <v>8</v>
      </c>
      <c r="L67" s="93">
        <v>1</v>
      </c>
      <c r="M67" s="93">
        <v>0</v>
      </c>
      <c r="N67" s="33">
        <f t="shared" si="40"/>
        <v>-7</v>
      </c>
      <c r="O67" s="93">
        <v>-1</v>
      </c>
      <c r="P67" s="93">
        <v>-6</v>
      </c>
      <c r="Q67" s="93">
        <v>0</v>
      </c>
      <c r="R67" s="93">
        <v>0</v>
      </c>
      <c r="S67" s="33">
        <f t="shared" si="41"/>
        <v>-2</v>
      </c>
      <c r="T67" s="33">
        <f t="shared" si="42"/>
        <v>0</v>
      </c>
      <c r="U67" s="33">
        <f t="shared" si="42"/>
        <v>-2</v>
      </c>
      <c r="V67" s="33">
        <f t="shared" si="37"/>
        <v>1</v>
      </c>
      <c r="W67" s="33">
        <f t="shared" si="37"/>
        <v>-3</v>
      </c>
      <c r="X67" s="59">
        <f t="shared" si="37"/>
        <v>-1</v>
      </c>
      <c r="Y67" s="61">
        <f t="shared" si="37"/>
        <v>1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38"/>
        <v>23</v>
      </c>
      <c r="E68" s="93">
        <v>10</v>
      </c>
      <c r="F68" s="93">
        <v>8</v>
      </c>
      <c r="G68" s="93">
        <v>4</v>
      </c>
      <c r="H68" s="93">
        <v>1</v>
      </c>
      <c r="I68" s="33">
        <f t="shared" si="39"/>
        <v>25</v>
      </c>
      <c r="J68" s="93">
        <v>14</v>
      </c>
      <c r="K68" s="93">
        <v>6</v>
      </c>
      <c r="L68" s="93">
        <v>4</v>
      </c>
      <c r="M68" s="93">
        <v>1</v>
      </c>
      <c r="N68" s="33">
        <f t="shared" si="40"/>
        <v>-4</v>
      </c>
      <c r="O68" s="93">
        <v>-1</v>
      </c>
      <c r="P68" s="93">
        <v>-3</v>
      </c>
      <c r="Q68" s="93">
        <v>0</v>
      </c>
      <c r="R68" s="93">
        <v>0</v>
      </c>
      <c r="S68" s="33">
        <f t="shared" si="41"/>
        <v>-6</v>
      </c>
      <c r="T68" s="33">
        <f t="shared" si="42"/>
        <v>-5</v>
      </c>
      <c r="U68" s="33">
        <f t="shared" si="42"/>
        <v>-1</v>
      </c>
      <c r="V68" s="33">
        <f t="shared" si="37"/>
        <v>-5</v>
      </c>
      <c r="W68" s="33">
        <f t="shared" si="37"/>
        <v>-1</v>
      </c>
      <c r="X68" s="59">
        <f t="shared" si="37"/>
        <v>0</v>
      </c>
      <c r="Y68" s="61">
        <f t="shared" si="37"/>
        <v>0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38"/>
        <v>19</v>
      </c>
      <c r="E69" s="93">
        <v>9</v>
      </c>
      <c r="F69" s="93">
        <v>10</v>
      </c>
      <c r="G69" s="93">
        <v>0</v>
      </c>
      <c r="H69" s="93">
        <v>0</v>
      </c>
      <c r="I69" s="33">
        <f t="shared" si="39"/>
        <v>25</v>
      </c>
      <c r="J69" s="93">
        <v>10</v>
      </c>
      <c r="K69" s="93">
        <v>12</v>
      </c>
      <c r="L69" s="93">
        <v>2</v>
      </c>
      <c r="M69" s="93">
        <v>1</v>
      </c>
      <c r="N69" s="33">
        <f t="shared" si="40"/>
        <v>13</v>
      </c>
      <c r="O69" s="93">
        <v>6</v>
      </c>
      <c r="P69" s="93">
        <v>8</v>
      </c>
      <c r="Q69" s="93">
        <v>0</v>
      </c>
      <c r="R69" s="93">
        <v>-1</v>
      </c>
      <c r="S69" s="33">
        <f t="shared" si="41"/>
        <v>7</v>
      </c>
      <c r="T69" s="33">
        <f t="shared" si="42"/>
        <v>3</v>
      </c>
      <c r="U69" s="33">
        <f t="shared" si="42"/>
        <v>4</v>
      </c>
      <c r="V69" s="33">
        <f t="shared" si="37"/>
        <v>5</v>
      </c>
      <c r="W69" s="33">
        <f t="shared" si="37"/>
        <v>6</v>
      </c>
      <c r="X69" s="59">
        <f t="shared" si="37"/>
        <v>-2</v>
      </c>
      <c r="Y69" s="61">
        <f t="shared" si="37"/>
        <v>-2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38"/>
        <v>29</v>
      </c>
      <c r="E70" s="93">
        <v>10</v>
      </c>
      <c r="F70" s="93">
        <v>16</v>
      </c>
      <c r="G70" s="93">
        <v>2</v>
      </c>
      <c r="H70" s="93">
        <v>1</v>
      </c>
      <c r="I70" s="33">
        <f t="shared" si="39"/>
        <v>21</v>
      </c>
      <c r="J70" s="93">
        <v>11</v>
      </c>
      <c r="K70" s="93">
        <v>9</v>
      </c>
      <c r="L70" s="93">
        <v>1</v>
      </c>
      <c r="M70" s="93">
        <v>0</v>
      </c>
      <c r="N70" s="33">
        <f t="shared" si="40"/>
        <v>3</v>
      </c>
      <c r="O70" s="93">
        <v>-1</v>
      </c>
      <c r="P70" s="93">
        <v>4</v>
      </c>
      <c r="Q70" s="93">
        <v>0</v>
      </c>
      <c r="R70" s="93">
        <v>0</v>
      </c>
      <c r="S70" s="33">
        <f t="shared" si="41"/>
        <v>11</v>
      </c>
      <c r="T70" s="33">
        <f t="shared" si="42"/>
        <v>-1</v>
      </c>
      <c r="U70" s="33">
        <f t="shared" si="42"/>
        <v>12</v>
      </c>
      <c r="V70" s="33">
        <f t="shared" si="37"/>
        <v>-2</v>
      </c>
      <c r="W70" s="33">
        <f t="shared" si="37"/>
        <v>11</v>
      </c>
      <c r="X70" s="59">
        <f t="shared" si="37"/>
        <v>1</v>
      </c>
      <c r="Y70" s="61">
        <f t="shared" si="37"/>
        <v>1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38"/>
        <v>18</v>
      </c>
      <c r="E71" s="93">
        <v>10</v>
      </c>
      <c r="F71" s="93">
        <v>5</v>
      </c>
      <c r="G71" s="93">
        <v>1</v>
      </c>
      <c r="H71" s="93">
        <v>2</v>
      </c>
      <c r="I71" s="33">
        <f t="shared" si="39"/>
        <v>16</v>
      </c>
      <c r="J71" s="93">
        <v>8</v>
      </c>
      <c r="K71" s="93">
        <v>8</v>
      </c>
      <c r="L71" s="93">
        <v>0</v>
      </c>
      <c r="M71" s="93">
        <v>0</v>
      </c>
      <c r="N71" s="33">
        <f t="shared" si="40"/>
        <v>-1</v>
      </c>
      <c r="O71" s="93">
        <v>1</v>
      </c>
      <c r="P71" s="93">
        <v>-2</v>
      </c>
      <c r="Q71" s="93">
        <v>0</v>
      </c>
      <c r="R71" s="93">
        <v>0</v>
      </c>
      <c r="S71" s="33">
        <f t="shared" si="41"/>
        <v>1</v>
      </c>
      <c r="T71" s="33">
        <f t="shared" si="42"/>
        <v>4</v>
      </c>
      <c r="U71" s="33">
        <f t="shared" si="42"/>
        <v>-3</v>
      </c>
      <c r="V71" s="33">
        <f t="shared" si="37"/>
        <v>3</v>
      </c>
      <c r="W71" s="33">
        <f t="shared" si="37"/>
        <v>-5</v>
      </c>
      <c r="X71" s="59">
        <f t="shared" si="37"/>
        <v>1</v>
      </c>
      <c r="Y71" s="61">
        <f t="shared" si="37"/>
        <v>2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38"/>
        <v>14</v>
      </c>
      <c r="E72" s="93">
        <v>7</v>
      </c>
      <c r="F72" s="93">
        <v>4</v>
      </c>
      <c r="G72" s="93">
        <v>2</v>
      </c>
      <c r="H72" s="93">
        <v>1</v>
      </c>
      <c r="I72" s="33">
        <f t="shared" si="39"/>
        <v>16</v>
      </c>
      <c r="J72" s="93">
        <v>5</v>
      </c>
      <c r="K72" s="93">
        <v>7</v>
      </c>
      <c r="L72" s="93">
        <v>3</v>
      </c>
      <c r="M72" s="93">
        <v>1</v>
      </c>
      <c r="N72" s="33">
        <f t="shared" si="40"/>
        <v>2</v>
      </c>
      <c r="O72" s="93">
        <v>-2</v>
      </c>
      <c r="P72" s="93">
        <v>4</v>
      </c>
      <c r="Q72" s="93">
        <v>0</v>
      </c>
      <c r="R72" s="93">
        <v>0</v>
      </c>
      <c r="S72" s="33">
        <f t="shared" si="41"/>
        <v>0</v>
      </c>
      <c r="T72" s="33">
        <f t="shared" si="42"/>
        <v>-1</v>
      </c>
      <c r="U72" s="33">
        <f t="shared" si="42"/>
        <v>1</v>
      </c>
      <c r="V72" s="33">
        <f t="shared" si="37"/>
        <v>0</v>
      </c>
      <c r="W72" s="33">
        <f t="shared" si="37"/>
        <v>1</v>
      </c>
      <c r="X72" s="59">
        <f t="shared" si="37"/>
        <v>-1</v>
      </c>
      <c r="Y72" s="61">
        <f t="shared" si="37"/>
        <v>0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38"/>
        <v>22</v>
      </c>
      <c r="E73" s="93">
        <v>9</v>
      </c>
      <c r="F73" s="93">
        <v>9</v>
      </c>
      <c r="G73" s="93">
        <v>3</v>
      </c>
      <c r="H73" s="93">
        <v>1</v>
      </c>
      <c r="I73" s="33">
        <f t="shared" si="39"/>
        <v>16</v>
      </c>
      <c r="J73" s="93">
        <v>8</v>
      </c>
      <c r="K73" s="93">
        <v>6</v>
      </c>
      <c r="L73" s="93">
        <v>2</v>
      </c>
      <c r="M73" s="93">
        <v>0</v>
      </c>
      <c r="N73" s="33">
        <f t="shared" si="40"/>
        <v>2</v>
      </c>
      <c r="O73" s="93">
        <v>2</v>
      </c>
      <c r="P73" s="93">
        <v>0</v>
      </c>
      <c r="Q73" s="93">
        <v>0</v>
      </c>
      <c r="R73" s="93">
        <v>0</v>
      </c>
      <c r="S73" s="33">
        <f t="shared" si="41"/>
        <v>8</v>
      </c>
      <c r="T73" s="33">
        <f t="shared" si="42"/>
        <v>4</v>
      </c>
      <c r="U73" s="33">
        <f t="shared" si="42"/>
        <v>4</v>
      </c>
      <c r="V73" s="33">
        <f t="shared" si="37"/>
        <v>3</v>
      </c>
      <c r="W73" s="33">
        <f t="shared" si="37"/>
        <v>3</v>
      </c>
      <c r="X73" s="59">
        <f t="shared" si="37"/>
        <v>1</v>
      </c>
      <c r="Y73" s="61">
        <f t="shared" si="37"/>
        <v>1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38"/>
        <v>38</v>
      </c>
      <c r="E74" s="93">
        <v>12</v>
      </c>
      <c r="F74" s="93">
        <v>17</v>
      </c>
      <c r="G74" s="93">
        <v>5</v>
      </c>
      <c r="H74" s="93">
        <v>4</v>
      </c>
      <c r="I74" s="33">
        <f t="shared" si="39"/>
        <v>21</v>
      </c>
      <c r="J74" s="93">
        <v>8</v>
      </c>
      <c r="K74" s="93">
        <v>12</v>
      </c>
      <c r="L74" s="93">
        <v>1</v>
      </c>
      <c r="M74" s="93">
        <v>0</v>
      </c>
      <c r="N74" s="33">
        <f t="shared" si="40"/>
        <v>1</v>
      </c>
      <c r="O74" s="93">
        <v>3</v>
      </c>
      <c r="P74" s="93">
        <v>-2</v>
      </c>
      <c r="Q74" s="93">
        <v>0</v>
      </c>
      <c r="R74" s="93">
        <v>0</v>
      </c>
      <c r="S74" s="33">
        <f t="shared" si="41"/>
        <v>18</v>
      </c>
      <c r="T74" s="33">
        <f t="shared" si="42"/>
        <v>11</v>
      </c>
      <c r="U74" s="33">
        <f t="shared" si="42"/>
        <v>7</v>
      </c>
      <c r="V74" s="33">
        <f t="shared" si="37"/>
        <v>7</v>
      </c>
      <c r="W74" s="33">
        <f t="shared" si="37"/>
        <v>3</v>
      </c>
      <c r="X74" s="59">
        <f t="shared" si="37"/>
        <v>4</v>
      </c>
      <c r="Y74" s="61">
        <f t="shared" si="37"/>
        <v>4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50</v>
      </c>
      <c r="E76" s="29">
        <f t="shared" ref="E76:H76" si="43">SUM(E77+E78+E79+E80+E81+E82+E83+E84+E85+E86+E87+E88)</f>
        <v>22</v>
      </c>
      <c r="F76" s="29">
        <f t="shared" si="43"/>
        <v>22</v>
      </c>
      <c r="G76" s="29">
        <f t="shared" si="43"/>
        <v>4</v>
      </c>
      <c r="H76" s="29">
        <f t="shared" si="43"/>
        <v>2</v>
      </c>
      <c r="I76" s="29">
        <f>SUM(J76+K76+L76+M76)</f>
        <v>52</v>
      </c>
      <c r="J76" s="29">
        <f t="shared" ref="J76:M76" si="44">SUM(J77+J78+J79+J80+J81+J82+J83+J84+J85+J86+J87+J88)</f>
        <v>19</v>
      </c>
      <c r="K76" s="29">
        <f t="shared" si="44"/>
        <v>29</v>
      </c>
      <c r="L76" s="29">
        <f t="shared" si="44"/>
        <v>2</v>
      </c>
      <c r="M76" s="29">
        <f t="shared" si="44"/>
        <v>2</v>
      </c>
      <c r="N76" s="29">
        <f>SUM(O76+P76+Q76+R76)</f>
        <v>6</v>
      </c>
      <c r="O76" s="29">
        <f t="shared" ref="O76:R76" si="45">SUM(O77+O78+O79+O80+O81+O82+O83+O84+O85+O86+O87+O88)</f>
        <v>5</v>
      </c>
      <c r="P76" s="29">
        <f t="shared" si="45"/>
        <v>1</v>
      </c>
      <c r="Q76" s="29">
        <f t="shared" si="45"/>
        <v>0</v>
      </c>
      <c r="R76" s="29">
        <f t="shared" si="45"/>
        <v>0</v>
      </c>
      <c r="S76" s="29">
        <f>SUM(V76+W76+X76+Y76)</f>
        <v>4</v>
      </c>
      <c r="T76" s="29">
        <f>SUM(T77:T88)</f>
        <v>10</v>
      </c>
      <c r="U76" s="29">
        <f>SUM(U77:U88)</f>
        <v>-6</v>
      </c>
      <c r="V76" s="29">
        <f t="shared" ref="V76:Y88" si="46">SUM(E76-J76+O76)</f>
        <v>8</v>
      </c>
      <c r="W76" s="29">
        <f t="shared" si="46"/>
        <v>-6</v>
      </c>
      <c r="X76" s="57">
        <f t="shared" si="46"/>
        <v>2</v>
      </c>
      <c r="Y76" s="58">
        <f t="shared" si="46"/>
        <v>0</v>
      </c>
    </row>
    <row r="77" spans="1:25" s="3" customFormat="1" ht="13.5" customHeight="1" x14ac:dyDescent="0.25">
      <c r="A77" s="30"/>
      <c r="B77" s="31"/>
      <c r="C77" s="32" t="s">
        <v>6</v>
      </c>
      <c r="D77" s="33">
        <f t="shared" ref="D77:D88" si="47">SUM(E77+F77+G77+H77)</f>
        <v>1</v>
      </c>
      <c r="E77" s="93">
        <v>1</v>
      </c>
      <c r="F77" s="93">
        <v>0</v>
      </c>
      <c r="G77" s="93">
        <v>0</v>
      </c>
      <c r="H77" s="93">
        <v>0</v>
      </c>
      <c r="I77" s="33">
        <f t="shared" ref="I77:I88" si="48">SUM(J77+K77+L77+M77)</f>
        <v>7</v>
      </c>
      <c r="J77" s="93">
        <v>1</v>
      </c>
      <c r="K77" s="93">
        <v>4</v>
      </c>
      <c r="L77" s="93">
        <v>2</v>
      </c>
      <c r="M77" s="93">
        <v>0</v>
      </c>
      <c r="N77" s="33">
        <f t="shared" ref="N77:N88" si="49">SUM(O77+P77+Q77+R77)</f>
        <v>-2</v>
      </c>
      <c r="O77" s="93">
        <v>0</v>
      </c>
      <c r="P77" s="93">
        <v>-2</v>
      </c>
      <c r="Q77" s="93">
        <v>0</v>
      </c>
      <c r="R77" s="93">
        <v>0</v>
      </c>
      <c r="S77" s="33">
        <f t="shared" ref="S77:S88" si="50">SUM(T77+U77)</f>
        <v>-8</v>
      </c>
      <c r="T77" s="33">
        <f t="shared" ref="T77:U88" si="51">SUM(V77+X77)</f>
        <v>-2</v>
      </c>
      <c r="U77" s="33">
        <f t="shared" si="51"/>
        <v>-6</v>
      </c>
      <c r="V77" s="33">
        <f t="shared" si="46"/>
        <v>0</v>
      </c>
      <c r="W77" s="33">
        <f t="shared" si="46"/>
        <v>-6</v>
      </c>
      <c r="X77" s="55">
        <f t="shared" si="46"/>
        <v>-2</v>
      </c>
      <c r="Y77" s="56">
        <f t="shared" si="46"/>
        <v>0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si="47"/>
        <v>3</v>
      </c>
      <c r="E78" s="93">
        <v>0</v>
      </c>
      <c r="F78" s="93">
        <v>3</v>
      </c>
      <c r="G78" s="93">
        <v>0</v>
      </c>
      <c r="H78" s="93">
        <v>0</v>
      </c>
      <c r="I78" s="33">
        <f t="shared" si="48"/>
        <v>2</v>
      </c>
      <c r="J78" s="93">
        <v>0</v>
      </c>
      <c r="K78" s="93">
        <v>2</v>
      </c>
      <c r="L78" s="93">
        <v>0</v>
      </c>
      <c r="M78" s="93">
        <v>0</v>
      </c>
      <c r="N78" s="33">
        <f t="shared" si="49"/>
        <v>4</v>
      </c>
      <c r="O78" s="93">
        <v>1</v>
      </c>
      <c r="P78" s="93">
        <v>3</v>
      </c>
      <c r="Q78" s="93">
        <v>0</v>
      </c>
      <c r="R78" s="93">
        <v>0</v>
      </c>
      <c r="S78" s="33">
        <f t="shared" si="50"/>
        <v>5</v>
      </c>
      <c r="T78" s="33">
        <f t="shared" si="51"/>
        <v>1</v>
      </c>
      <c r="U78" s="33">
        <f t="shared" si="51"/>
        <v>4</v>
      </c>
      <c r="V78" s="33">
        <f t="shared" si="46"/>
        <v>1</v>
      </c>
      <c r="W78" s="33">
        <f t="shared" si="46"/>
        <v>4</v>
      </c>
      <c r="X78" s="55">
        <f t="shared" si="46"/>
        <v>0</v>
      </c>
      <c r="Y78" s="56">
        <f t="shared" si="46"/>
        <v>0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47"/>
        <v>2</v>
      </c>
      <c r="E79" s="93">
        <v>1</v>
      </c>
      <c r="F79" s="93">
        <v>1</v>
      </c>
      <c r="G79" s="93">
        <v>0</v>
      </c>
      <c r="H79" s="93">
        <v>0</v>
      </c>
      <c r="I79" s="33">
        <f t="shared" si="48"/>
        <v>8</v>
      </c>
      <c r="J79" s="93">
        <v>4</v>
      </c>
      <c r="K79" s="93">
        <v>4</v>
      </c>
      <c r="L79" s="93">
        <v>0</v>
      </c>
      <c r="M79" s="93">
        <v>0</v>
      </c>
      <c r="N79" s="33">
        <f t="shared" si="49"/>
        <v>-1</v>
      </c>
      <c r="O79" s="93">
        <v>0</v>
      </c>
      <c r="P79" s="93">
        <v>-1</v>
      </c>
      <c r="Q79" s="93">
        <v>0</v>
      </c>
      <c r="R79" s="93">
        <v>0</v>
      </c>
      <c r="S79" s="33">
        <f t="shared" si="50"/>
        <v>-7</v>
      </c>
      <c r="T79" s="33">
        <f t="shared" si="51"/>
        <v>-3</v>
      </c>
      <c r="U79" s="33">
        <f t="shared" si="51"/>
        <v>-4</v>
      </c>
      <c r="V79" s="33">
        <f t="shared" si="46"/>
        <v>-3</v>
      </c>
      <c r="W79" s="33">
        <f t="shared" si="46"/>
        <v>-4</v>
      </c>
      <c r="X79" s="55">
        <f t="shared" si="46"/>
        <v>0</v>
      </c>
      <c r="Y79" s="56">
        <f t="shared" si="46"/>
        <v>0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47"/>
        <v>12</v>
      </c>
      <c r="E80" s="93">
        <v>6</v>
      </c>
      <c r="F80" s="93">
        <v>6</v>
      </c>
      <c r="G80" s="93">
        <v>0</v>
      </c>
      <c r="H80" s="93">
        <v>0</v>
      </c>
      <c r="I80" s="33">
        <f t="shared" si="48"/>
        <v>1</v>
      </c>
      <c r="J80" s="93">
        <v>1</v>
      </c>
      <c r="K80" s="93">
        <v>0</v>
      </c>
      <c r="L80" s="93">
        <v>0</v>
      </c>
      <c r="M80" s="93">
        <v>0</v>
      </c>
      <c r="N80" s="33">
        <f t="shared" si="49"/>
        <v>0</v>
      </c>
      <c r="O80" s="93">
        <v>-1</v>
      </c>
      <c r="P80" s="93">
        <v>1</v>
      </c>
      <c r="Q80" s="93">
        <v>0</v>
      </c>
      <c r="R80" s="93">
        <v>0</v>
      </c>
      <c r="S80" s="33">
        <f t="shared" si="50"/>
        <v>11</v>
      </c>
      <c r="T80" s="33">
        <f t="shared" si="51"/>
        <v>4</v>
      </c>
      <c r="U80" s="33">
        <f t="shared" si="51"/>
        <v>7</v>
      </c>
      <c r="V80" s="33">
        <f t="shared" si="46"/>
        <v>4</v>
      </c>
      <c r="W80" s="33">
        <f t="shared" si="46"/>
        <v>7</v>
      </c>
      <c r="X80" s="55">
        <f t="shared" si="46"/>
        <v>0</v>
      </c>
      <c r="Y80" s="56">
        <f t="shared" si="46"/>
        <v>0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47"/>
        <v>5</v>
      </c>
      <c r="E81" s="93">
        <v>4</v>
      </c>
      <c r="F81" s="93">
        <v>1</v>
      </c>
      <c r="G81" s="93">
        <v>0</v>
      </c>
      <c r="H81" s="93">
        <v>0</v>
      </c>
      <c r="I81" s="33">
        <f t="shared" si="48"/>
        <v>6</v>
      </c>
      <c r="J81" s="93">
        <v>1</v>
      </c>
      <c r="K81" s="93">
        <v>5</v>
      </c>
      <c r="L81" s="93">
        <v>0</v>
      </c>
      <c r="M81" s="93">
        <v>0</v>
      </c>
      <c r="N81" s="33">
        <f t="shared" si="49"/>
        <v>1</v>
      </c>
      <c r="O81" s="93">
        <v>1</v>
      </c>
      <c r="P81" s="93">
        <v>0</v>
      </c>
      <c r="Q81" s="93">
        <v>0</v>
      </c>
      <c r="R81" s="93">
        <v>0</v>
      </c>
      <c r="S81" s="33">
        <f t="shared" si="50"/>
        <v>0</v>
      </c>
      <c r="T81" s="33">
        <f t="shared" si="51"/>
        <v>4</v>
      </c>
      <c r="U81" s="33">
        <f t="shared" si="51"/>
        <v>-4</v>
      </c>
      <c r="V81" s="33">
        <f t="shared" si="46"/>
        <v>4</v>
      </c>
      <c r="W81" s="33">
        <f t="shared" si="46"/>
        <v>-4</v>
      </c>
      <c r="X81" s="55">
        <f t="shared" si="46"/>
        <v>0</v>
      </c>
      <c r="Y81" s="56">
        <f t="shared" si="46"/>
        <v>0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47"/>
        <v>8</v>
      </c>
      <c r="E82" s="93">
        <v>2</v>
      </c>
      <c r="F82" s="93">
        <v>3</v>
      </c>
      <c r="G82" s="93">
        <v>1</v>
      </c>
      <c r="H82" s="93">
        <v>2</v>
      </c>
      <c r="I82" s="33">
        <f t="shared" si="48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49"/>
        <v>1</v>
      </c>
      <c r="O82" s="93">
        <v>1</v>
      </c>
      <c r="P82" s="93">
        <v>0</v>
      </c>
      <c r="Q82" s="93">
        <v>0</v>
      </c>
      <c r="R82" s="93">
        <v>0</v>
      </c>
      <c r="S82" s="33">
        <f t="shared" si="50"/>
        <v>9</v>
      </c>
      <c r="T82" s="33">
        <f t="shared" si="51"/>
        <v>4</v>
      </c>
      <c r="U82" s="33">
        <f t="shared" si="51"/>
        <v>5</v>
      </c>
      <c r="V82" s="33">
        <f t="shared" si="46"/>
        <v>3</v>
      </c>
      <c r="W82" s="33">
        <f t="shared" si="46"/>
        <v>3</v>
      </c>
      <c r="X82" s="55">
        <f t="shared" si="46"/>
        <v>1</v>
      </c>
      <c r="Y82" s="56">
        <f t="shared" si="46"/>
        <v>2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47"/>
        <v>5</v>
      </c>
      <c r="E83" s="93">
        <v>3</v>
      </c>
      <c r="F83" s="93">
        <v>2</v>
      </c>
      <c r="G83" s="93">
        <v>0</v>
      </c>
      <c r="H83" s="93">
        <v>0</v>
      </c>
      <c r="I83" s="33">
        <f t="shared" si="48"/>
        <v>1</v>
      </c>
      <c r="J83" s="93">
        <v>1</v>
      </c>
      <c r="K83" s="93">
        <v>0</v>
      </c>
      <c r="L83" s="93">
        <v>0</v>
      </c>
      <c r="M83" s="93">
        <v>0</v>
      </c>
      <c r="N83" s="33">
        <f t="shared" si="49"/>
        <v>1</v>
      </c>
      <c r="O83" s="93">
        <v>1</v>
      </c>
      <c r="P83" s="93">
        <v>0</v>
      </c>
      <c r="Q83" s="93">
        <v>0</v>
      </c>
      <c r="R83" s="93">
        <v>0</v>
      </c>
      <c r="S83" s="33">
        <f t="shared" si="50"/>
        <v>5</v>
      </c>
      <c r="T83" s="33">
        <f t="shared" si="51"/>
        <v>3</v>
      </c>
      <c r="U83" s="33">
        <f t="shared" si="51"/>
        <v>2</v>
      </c>
      <c r="V83" s="33">
        <f t="shared" si="46"/>
        <v>3</v>
      </c>
      <c r="W83" s="33">
        <f t="shared" si="46"/>
        <v>2</v>
      </c>
      <c r="X83" s="55">
        <f t="shared" si="46"/>
        <v>0</v>
      </c>
      <c r="Y83" s="56">
        <f t="shared" si="46"/>
        <v>0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47"/>
        <v>1</v>
      </c>
      <c r="E84" s="93">
        <v>0</v>
      </c>
      <c r="F84" s="93">
        <v>0</v>
      </c>
      <c r="G84" s="93">
        <v>1</v>
      </c>
      <c r="H84" s="93">
        <v>0</v>
      </c>
      <c r="I84" s="33">
        <f t="shared" si="48"/>
        <v>8</v>
      </c>
      <c r="J84" s="93">
        <v>4</v>
      </c>
      <c r="K84" s="93">
        <v>4</v>
      </c>
      <c r="L84" s="93">
        <v>0</v>
      </c>
      <c r="M84" s="93">
        <v>0</v>
      </c>
      <c r="N84" s="33">
        <f t="shared" si="49"/>
        <v>-4</v>
      </c>
      <c r="O84" s="93">
        <v>-2</v>
      </c>
      <c r="P84" s="93">
        <v>-2</v>
      </c>
      <c r="Q84" s="93">
        <v>0</v>
      </c>
      <c r="R84" s="93">
        <v>0</v>
      </c>
      <c r="S84" s="33">
        <f t="shared" si="50"/>
        <v>-11</v>
      </c>
      <c r="T84" s="33">
        <f t="shared" si="51"/>
        <v>-5</v>
      </c>
      <c r="U84" s="33">
        <f t="shared" si="51"/>
        <v>-6</v>
      </c>
      <c r="V84" s="33">
        <f t="shared" si="46"/>
        <v>-6</v>
      </c>
      <c r="W84" s="33">
        <f t="shared" si="46"/>
        <v>-6</v>
      </c>
      <c r="X84" s="55">
        <f t="shared" si="46"/>
        <v>1</v>
      </c>
      <c r="Y84" s="56">
        <f t="shared" si="46"/>
        <v>0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47"/>
        <v>7</v>
      </c>
      <c r="E85" s="93">
        <v>3</v>
      </c>
      <c r="F85" s="93">
        <v>3</v>
      </c>
      <c r="G85" s="93">
        <v>1</v>
      </c>
      <c r="H85" s="93">
        <v>0</v>
      </c>
      <c r="I85" s="33">
        <f t="shared" si="48"/>
        <v>4</v>
      </c>
      <c r="J85" s="93">
        <v>0</v>
      </c>
      <c r="K85" s="93">
        <v>2</v>
      </c>
      <c r="L85" s="93">
        <v>0</v>
      </c>
      <c r="M85" s="93">
        <v>2</v>
      </c>
      <c r="N85" s="33">
        <f t="shared" si="49"/>
        <v>1</v>
      </c>
      <c r="O85" s="93">
        <v>1</v>
      </c>
      <c r="P85" s="93">
        <v>0</v>
      </c>
      <c r="Q85" s="93">
        <v>0</v>
      </c>
      <c r="R85" s="93">
        <v>0</v>
      </c>
      <c r="S85" s="33">
        <f t="shared" si="50"/>
        <v>4</v>
      </c>
      <c r="T85" s="33">
        <f t="shared" si="51"/>
        <v>5</v>
      </c>
      <c r="U85" s="33">
        <f t="shared" si="51"/>
        <v>-1</v>
      </c>
      <c r="V85" s="33">
        <f t="shared" si="46"/>
        <v>4</v>
      </c>
      <c r="W85" s="33">
        <f t="shared" si="46"/>
        <v>1</v>
      </c>
      <c r="X85" s="55">
        <f t="shared" si="46"/>
        <v>1</v>
      </c>
      <c r="Y85" s="56">
        <f t="shared" si="46"/>
        <v>-2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47"/>
        <v>4</v>
      </c>
      <c r="E86" s="93">
        <v>0</v>
      </c>
      <c r="F86" s="93">
        <v>3</v>
      </c>
      <c r="G86" s="93">
        <v>1</v>
      </c>
      <c r="H86" s="93">
        <v>0</v>
      </c>
      <c r="I86" s="33">
        <f t="shared" si="48"/>
        <v>3</v>
      </c>
      <c r="J86" s="93">
        <v>2</v>
      </c>
      <c r="K86" s="93">
        <v>1</v>
      </c>
      <c r="L86" s="93">
        <v>0</v>
      </c>
      <c r="M86" s="93">
        <v>0</v>
      </c>
      <c r="N86" s="33">
        <f t="shared" si="49"/>
        <v>2</v>
      </c>
      <c r="O86" s="93">
        <v>1</v>
      </c>
      <c r="P86" s="93">
        <v>1</v>
      </c>
      <c r="Q86" s="93">
        <v>0</v>
      </c>
      <c r="R86" s="93">
        <v>0</v>
      </c>
      <c r="S86" s="33">
        <f t="shared" si="50"/>
        <v>3</v>
      </c>
      <c r="T86" s="33">
        <f t="shared" si="51"/>
        <v>0</v>
      </c>
      <c r="U86" s="33">
        <f t="shared" si="51"/>
        <v>3</v>
      </c>
      <c r="V86" s="33">
        <f t="shared" si="46"/>
        <v>-1</v>
      </c>
      <c r="W86" s="33">
        <f t="shared" si="46"/>
        <v>3</v>
      </c>
      <c r="X86" s="55">
        <f t="shared" si="46"/>
        <v>1</v>
      </c>
      <c r="Y86" s="56">
        <f t="shared" si="46"/>
        <v>0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47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48"/>
        <v>8</v>
      </c>
      <c r="J87" s="93">
        <v>5</v>
      </c>
      <c r="K87" s="93">
        <v>3</v>
      </c>
      <c r="L87" s="93">
        <v>0</v>
      </c>
      <c r="M87" s="93">
        <v>0</v>
      </c>
      <c r="N87" s="33">
        <f t="shared" si="49"/>
        <v>3</v>
      </c>
      <c r="O87" s="93">
        <v>2</v>
      </c>
      <c r="P87" s="93">
        <v>1</v>
      </c>
      <c r="Q87" s="93">
        <v>0</v>
      </c>
      <c r="R87" s="93">
        <v>0</v>
      </c>
      <c r="S87" s="33">
        <f t="shared" si="50"/>
        <v>-5</v>
      </c>
      <c r="T87" s="33">
        <f t="shared" si="51"/>
        <v>-3</v>
      </c>
      <c r="U87" s="33">
        <f t="shared" si="51"/>
        <v>-2</v>
      </c>
      <c r="V87" s="33">
        <f t="shared" si="46"/>
        <v>-3</v>
      </c>
      <c r="W87" s="33">
        <f t="shared" si="46"/>
        <v>-2</v>
      </c>
      <c r="X87" s="59">
        <f t="shared" si="46"/>
        <v>0</v>
      </c>
      <c r="Y87" s="56">
        <f t="shared" si="46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47"/>
        <v>2</v>
      </c>
      <c r="E88" s="93">
        <v>2</v>
      </c>
      <c r="F88" s="93">
        <v>0</v>
      </c>
      <c r="G88" s="93">
        <v>0</v>
      </c>
      <c r="H88" s="93">
        <v>0</v>
      </c>
      <c r="I88" s="33">
        <f t="shared" si="48"/>
        <v>4</v>
      </c>
      <c r="J88" s="93">
        <v>0</v>
      </c>
      <c r="K88" s="93">
        <v>4</v>
      </c>
      <c r="L88" s="93">
        <v>0</v>
      </c>
      <c r="M88" s="93">
        <v>0</v>
      </c>
      <c r="N88" s="33">
        <f t="shared" si="49"/>
        <v>0</v>
      </c>
      <c r="O88" s="93">
        <v>0</v>
      </c>
      <c r="P88" s="93">
        <v>0</v>
      </c>
      <c r="Q88" s="93">
        <v>0</v>
      </c>
      <c r="R88" s="93">
        <v>0</v>
      </c>
      <c r="S88" s="33">
        <f t="shared" si="50"/>
        <v>-2</v>
      </c>
      <c r="T88" s="33">
        <f t="shared" si="51"/>
        <v>2</v>
      </c>
      <c r="U88" s="33">
        <f t="shared" si="51"/>
        <v>-4</v>
      </c>
      <c r="V88" s="33">
        <f t="shared" si="46"/>
        <v>2</v>
      </c>
      <c r="W88" s="33">
        <f t="shared" si="46"/>
        <v>-4</v>
      </c>
      <c r="X88" s="55">
        <f t="shared" si="46"/>
        <v>0</v>
      </c>
      <c r="Y88" s="56">
        <f t="shared" si="46"/>
        <v>0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92</v>
      </c>
      <c r="E90" s="29">
        <f t="shared" ref="E90:H90" si="52">SUM(E91+E92+E93+E94+E95+E96+E97+E98+E99+E100+E101+E102)</f>
        <v>36</v>
      </c>
      <c r="F90" s="29">
        <f t="shared" si="52"/>
        <v>39</v>
      </c>
      <c r="G90" s="29">
        <f t="shared" si="52"/>
        <v>11</v>
      </c>
      <c r="H90" s="29">
        <f t="shared" si="52"/>
        <v>6</v>
      </c>
      <c r="I90" s="29">
        <f>SUM(J90+K90+L90+M90)</f>
        <v>102</v>
      </c>
      <c r="J90" s="29">
        <f t="shared" ref="J90:M90" si="53">SUM(J91+J92+J93+J94+J95+J96+J97+J98+J99+J100+J101+J102)</f>
        <v>35</v>
      </c>
      <c r="K90" s="29">
        <f t="shared" si="53"/>
        <v>46</v>
      </c>
      <c r="L90" s="29">
        <f t="shared" si="53"/>
        <v>15</v>
      </c>
      <c r="M90" s="29">
        <f t="shared" si="53"/>
        <v>6</v>
      </c>
      <c r="N90" s="29">
        <f>SUM(O90+P90+Q90+R90)</f>
        <v>0</v>
      </c>
      <c r="O90" s="29">
        <f t="shared" ref="O90:R90" si="54">SUM(O91+O92+O93+O94+O95+O96+O97+O98+O99+O100+O101+O102)</f>
        <v>3</v>
      </c>
      <c r="P90" s="29">
        <f t="shared" si="54"/>
        <v>-6</v>
      </c>
      <c r="Q90" s="29">
        <f t="shared" si="54"/>
        <v>2</v>
      </c>
      <c r="R90" s="29">
        <f t="shared" si="54"/>
        <v>1</v>
      </c>
      <c r="S90" s="29">
        <f>SUM(V90+W90+X90+Y90)</f>
        <v>-10</v>
      </c>
      <c r="T90" s="29">
        <f>SUM(T91:T102)</f>
        <v>2</v>
      </c>
      <c r="U90" s="29">
        <f>SUM(U91:U102)</f>
        <v>-12</v>
      </c>
      <c r="V90" s="29">
        <f t="shared" ref="V90:Y102" si="55">SUM(E90-J90+O90)</f>
        <v>4</v>
      </c>
      <c r="W90" s="29">
        <f t="shared" si="55"/>
        <v>-13</v>
      </c>
      <c r="X90" s="63">
        <f t="shared" si="55"/>
        <v>-2</v>
      </c>
      <c r="Y90" s="64">
        <f t="shared" si="55"/>
        <v>1</v>
      </c>
    </row>
    <row r="91" spans="1:25" s="3" customFormat="1" ht="13.5" customHeight="1" x14ac:dyDescent="0.25">
      <c r="A91" s="30"/>
      <c r="B91" s="31"/>
      <c r="C91" s="32" t="s">
        <v>6</v>
      </c>
      <c r="D91" s="33">
        <f t="shared" ref="D91:D102" si="56">SUM(E91+F91+G91+H91)</f>
        <v>3</v>
      </c>
      <c r="E91" s="93">
        <v>1</v>
      </c>
      <c r="F91" s="93">
        <v>0</v>
      </c>
      <c r="G91" s="93">
        <v>1</v>
      </c>
      <c r="H91" s="93">
        <v>1</v>
      </c>
      <c r="I91" s="33">
        <f t="shared" ref="I91:I102" si="57">SUM(J91+K91+L91+M91)</f>
        <v>8</v>
      </c>
      <c r="J91" s="93">
        <v>0</v>
      </c>
      <c r="K91" s="93">
        <v>7</v>
      </c>
      <c r="L91" s="93">
        <v>0</v>
      </c>
      <c r="M91" s="93">
        <v>1</v>
      </c>
      <c r="N91" s="33">
        <f t="shared" ref="N91:N102" si="58">SUM(O91+P91+Q91+R91)</f>
        <v>-3</v>
      </c>
      <c r="O91" s="93">
        <v>-1</v>
      </c>
      <c r="P91" s="93">
        <v>-2</v>
      </c>
      <c r="Q91" s="93">
        <v>0</v>
      </c>
      <c r="R91" s="93">
        <v>0</v>
      </c>
      <c r="S91" s="33">
        <f t="shared" ref="S91:S102" si="59">SUM(T91+U91)</f>
        <v>-8</v>
      </c>
      <c r="T91" s="33">
        <f t="shared" ref="T91:U102" si="60">SUM(V91+X91)</f>
        <v>1</v>
      </c>
      <c r="U91" s="33">
        <f t="shared" si="60"/>
        <v>-9</v>
      </c>
      <c r="V91" s="33">
        <f t="shared" si="55"/>
        <v>0</v>
      </c>
      <c r="W91" s="33">
        <f t="shared" si="55"/>
        <v>-9</v>
      </c>
      <c r="X91" s="59">
        <f t="shared" si="55"/>
        <v>1</v>
      </c>
      <c r="Y91" s="61">
        <f t="shared" si="55"/>
        <v>0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si="56"/>
        <v>12</v>
      </c>
      <c r="E92" s="93">
        <v>7</v>
      </c>
      <c r="F92" s="93">
        <v>4</v>
      </c>
      <c r="G92" s="93">
        <v>1</v>
      </c>
      <c r="H92" s="93">
        <v>0</v>
      </c>
      <c r="I92" s="33">
        <f t="shared" si="57"/>
        <v>7</v>
      </c>
      <c r="J92" s="93">
        <v>7</v>
      </c>
      <c r="K92" s="93">
        <v>0</v>
      </c>
      <c r="L92" s="93">
        <v>0</v>
      </c>
      <c r="M92" s="93">
        <v>0</v>
      </c>
      <c r="N92" s="33">
        <f t="shared" si="58"/>
        <v>-1</v>
      </c>
      <c r="O92" s="93">
        <v>-1</v>
      </c>
      <c r="P92" s="93">
        <v>0</v>
      </c>
      <c r="Q92" s="93">
        <v>0</v>
      </c>
      <c r="R92" s="93">
        <v>0</v>
      </c>
      <c r="S92" s="33">
        <f t="shared" si="59"/>
        <v>4</v>
      </c>
      <c r="T92" s="33">
        <f t="shared" si="60"/>
        <v>0</v>
      </c>
      <c r="U92" s="33">
        <f t="shared" si="60"/>
        <v>4</v>
      </c>
      <c r="V92" s="33">
        <f t="shared" si="55"/>
        <v>-1</v>
      </c>
      <c r="W92" s="33">
        <f t="shared" si="55"/>
        <v>4</v>
      </c>
      <c r="X92" s="59">
        <f t="shared" si="55"/>
        <v>1</v>
      </c>
      <c r="Y92" s="61">
        <f t="shared" si="55"/>
        <v>0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56"/>
        <v>13</v>
      </c>
      <c r="E93" s="93">
        <v>3</v>
      </c>
      <c r="F93" s="93">
        <v>8</v>
      </c>
      <c r="G93" s="93">
        <v>0</v>
      </c>
      <c r="H93" s="93">
        <v>2</v>
      </c>
      <c r="I93" s="33">
        <f t="shared" si="57"/>
        <v>20</v>
      </c>
      <c r="J93" s="93">
        <v>8</v>
      </c>
      <c r="K93" s="93">
        <v>11</v>
      </c>
      <c r="L93" s="93">
        <v>1</v>
      </c>
      <c r="M93" s="93">
        <v>0</v>
      </c>
      <c r="N93" s="33">
        <f t="shared" si="58"/>
        <v>6</v>
      </c>
      <c r="O93" s="93">
        <v>2</v>
      </c>
      <c r="P93" s="93">
        <v>0</v>
      </c>
      <c r="Q93" s="93">
        <v>3</v>
      </c>
      <c r="R93" s="93">
        <v>1</v>
      </c>
      <c r="S93" s="33">
        <f t="shared" si="59"/>
        <v>-1</v>
      </c>
      <c r="T93" s="33">
        <f t="shared" si="60"/>
        <v>-1</v>
      </c>
      <c r="U93" s="33">
        <f t="shared" si="60"/>
        <v>0</v>
      </c>
      <c r="V93" s="33">
        <f t="shared" si="55"/>
        <v>-3</v>
      </c>
      <c r="W93" s="33">
        <f t="shared" si="55"/>
        <v>-3</v>
      </c>
      <c r="X93" s="59">
        <f t="shared" si="55"/>
        <v>2</v>
      </c>
      <c r="Y93" s="61">
        <f t="shared" si="55"/>
        <v>3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56"/>
        <v>14</v>
      </c>
      <c r="E94" s="93">
        <v>4</v>
      </c>
      <c r="F94" s="93">
        <v>8</v>
      </c>
      <c r="G94" s="93">
        <v>2</v>
      </c>
      <c r="H94" s="93">
        <v>0</v>
      </c>
      <c r="I94" s="33">
        <f t="shared" si="57"/>
        <v>15</v>
      </c>
      <c r="J94" s="93">
        <v>4</v>
      </c>
      <c r="K94" s="93">
        <v>6</v>
      </c>
      <c r="L94" s="93">
        <v>5</v>
      </c>
      <c r="M94" s="93">
        <v>0</v>
      </c>
      <c r="N94" s="33">
        <f t="shared" si="58"/>
        <v>-12</v>
      </c>
      <c r="O94" s="93">
        <v>-2</v>
      </c>
      <c r="P94" s="93">
        <v>-10</v>
      </c>
      <c r="Q94" s="93">
        <v>0</v>
      </c>
      <c r="R94" s="93">
        <v>0</v>
      </c>
      <c r="S94" s="33">
        <f t="shared" si="59"/>
        <v>-13</v>
      </c>
      <c r="T94" s="33">
        <f t="shared" si="60"/>
        <v>-5</v>
      </c>
      <c r="U94" s="33">
        <f t="shared" si="60"/>
        <v>-8</v>
      </c>
      <c r="V94" s="33">
        <f t="shared" si="55"/>
        <v>-2</v>
      </c>
      <c r="W94" s="33">
        <f t="shared" si="55"/>
        <v>-8</v>
      </c>
      <c r="X94" s="59">
        <f t="shared" si="55"/>
        <v>-3</v>
      </c>
      <c r="Y94" s="61">
        <f t="shared" si="55"/>
        <v>0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56"/>
        <v>2</v>
      </c>
      <c r="E95" s="93">
        <v>0</v>
      </c>
      <c r="F95" s="93">
        <v>1</v>
      </c>
      <c r="G95" s="93">
        <v>1</v>
      </c>
      <c r="H95" s="93">
        <v>0</v>
      </c>
      <c r="I95" s="33">
        <f t="shared" si="57"/>
        <v>10</v>
      </c>
      <c r="J95" s="93">
        <v>2</v>
      </c>
      <c r="K95" s="93">
        <v>5</v>
      </c>
      <c r="L95" s="93">
        <v>2</v>
      </c>
      <c r="M95" s="93">
        <v>1</v>
      </c>
      <c r="N95" s="33">
        <f t="shared" si="58"/>
        <v>-1</v>
      </c>
      <c r="O95" s="93">
        <v>-1</v>
      </c>
      <c r="P95" s="93">
        <v>0</v>
      </c>
      <c r="Q95" s="93">
        <v>0</v>
      </c>
      <c r="R95" s="93">
        <v>0</v>
      </c>
      <c r="S95" s="33">
        <f t="shared" si="59"/>
        <v>-9</v>
      </c>
      <c r="T95" s="33">
        <f t="shared" si="60"/>
        <v>-4</v>
      </c>
      <c r="U95" s="33">
        <f t="shared" si="60"/>
        <v>-5</v>
      </c>
      <c r="V95" s="33">
        <f t="shared" si="55"/>
        <v>-3</v>
      </c>
      <c r="W95" s="33">
        <f t="shared" si="55"/>
        <v>-4</v>
      </c>
      <c r="X95" s="59">
        <f t="shared" si="55"/>
        <v>-1</v>
      </c>
      <c r="Y95" s="61">
        <f t="shared" si="55"/>
        <v>-1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56"/>
        <v>7</v>
      </c>
      <c r="E96" s="93">
        <v>3</v>
      </c>
      <c r="F96" s="93">
        <v>3</v>
      </c>
      <c r="G96" s="93">
        <v>0</v>
      </c>
      <c r="H96" s="93">
        <v>1</v>
      </c>
      <c r="I96" s="33">
        <f t="shared" si="57"/>
        <v>6</v>
      </c>
      <c r="J96" s="93">
        <v>1</v>
      </c>
      <c r="K96" s="93">
        <v>1</v>
      </c>
      <c r="L96" s="93">
        <v>2</v>
      </c>
      <c r="M96" s="93">
        <v>2</v>
      </c>
      <c r="N96" s="33">
        <f t="shared" si="58"/>
        <v>4</v>
      </c>
      <c r="O96" s="93">
        <v>2</v>
      </c>
      <c r="P96" s="93">
        <v>2</v>
      </c>
      <c r="Q96" s="93">
        <v>0</v>
      </c>
      <c r="R96" s="93">
        <v>0</v>
      </c>
      <c r="S96" s="33">
        <f t="shared" si="59"/>
        <v>5</v>
      </c>
      <c r="T96" s="33">
        <f t="shared" si="60"/>
        <v>2</v>
      </c>
      <c r="U96" s="33">
        <f t="shared" si="60"/>
        <v>3</v>
      </c>
      <c r="V96" s="33">
        <f t="shared" si="55"/>
        <v>4</v>
      </c>
      <c r="W96" s="33">
        <f t="shared" si="55"/>
        <v>4</v>
      </c>
      <c r="X96" s="59">
        <f t="shared" si="55"/>
        <v>-2</v>
      </c>
      <c r="Y96" s="61">
        <f t="shared" si="55"/>
        <v>-1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56"/>
        <v>4</v>
      </c>
      <c r="E97" s="93">
        <v>3</v>
      </c>
      <c r="F97" s="93">
        <v>1</v>
      </c>
      <c r="G97" s="93">
        <v>0</v>
      </c>
      <c r="H97" s="93">
        <v>0</v>
      </c>
      <c r="I97" s="33">
        <f t="shared" si="57"/>
        <v>3</v>
      </c>
      <c r="J97" s="93">
        <v>2</v>
      </c>
      <c r="K97" s="93">
        <v>1</v>
      </c>
      <c r="L97" s="93">
        <v>0</v>
      </c>
      <c r="M97" s="93">
        <v>0</v>
      </c>
      <c r="N97" s="33">
        <f t="shared" si="58"/>
        <v>4</v>
      </c>
      <c r="O97" s="93">
        <v>2</v>
      </c>
      <c r="P97" s="93">
        <v>2</v>
      </c>
      <c r="Q97" s="93">
        <v>0</v>
      </c>
      <c r="R97" s="93">
        <v>0</v>
      </c>
      <c r="S97" s="33">
        <f t="shared" si="59"/>
        <v>5</v>
      </c>
      <c r="T97" s="33">
        <f t="shared" si="60"/>
        <v>3</v>
      </c>
      <c r="U97" s="33">
        <f t="shared" si="60"/>
        <v>2</v>
      </c>
      <c r="V97" s="33">
        <f t="shared" si="55"/>
        <v>3</v>
      </c>
      <c r="W97" s="33">
        <f t="shared" si="55"/>
        <v>2</v>
      </c>
      <c r="X97" s="59">
        <f t="shared" si="55"/>
        <v>0</v>
      </c>
      <c r="Y97" s="61">
        <f t="shared" si="55"/>
        <v>0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56"/>
        <v>7</v>
      </c>
      <c r="E98" s="93">
        <v>2</v>
      </c>
      <c r="F98" s="93">
        <v>4</v>
      </c>
      <c r="G98" s="93">
        <v>0</v>
      </c>
      <c r="H98" s="93">
        <v>1</v>
      </c>
      <c r="I98" s="33">
        <f t="shared" si="57"/>
        <v>4</v>
      </c>
      <c r="J98" s="93">
        <v>2</v>
      </c>
      <c r="K98" s="93">
        <v>2</v>
      </c>
      <c r="L98" s="93">
        <v>0</v>
      </c>
      <c r="M98" s="93">
        <v>0</v>
      </c>
      <c r="N98" s="33">
        <f t="shared" si="58"/>
        <v>2</v>
      </c>
      <c r="O98" s="93">
        <v>2</v>
      </c>
      <c r="P98" s="93">
        <v>0</v>
      </c>
      <c r="Q98" s="93">
        <v>0</v>
      </c>
      <c r="R98" s="93">
        <v>0</v>
      </c>
      <c r="S98" s="33">
        <f t="shared" si="59"/>
        <v>5</v>
      </c>
      <c r="T98" s="33">
        <f t="shared" si="60"/>
        <v>2</v>
      </c>
      <c r="U98" s="33">
        <f t="shared" si="60"/>
        <v>3</v>
      </c>
      <c r="V98" s="33">
        <f t="shared" si="55"/>
        <v>2</v>
      </c>
      <c r="W98" s="33">
        <f t="shared" si="55"/>
        <v>2</v>
      </c>
      <c r="X98" s="59">
        <f t="shared" si="55"/>
        <v>0</v>
      </c>
      <c r="Y98" s="61">
        <f t="shared" si="55"/>
        <v>1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56"/>
        <v>1</v>
      </c>
      <c r="E99" s="93">
        <v>0</v>
      </c>
      <c r="F99" s="93">
        <v>1</v>
      </c>
      <c r="G99" s="93">
        <v>0</v>
      </c>
      <c r="H99" s="93">
        <v>0</v>
      </c>
      <c r="I99" s="33">
        <f t="shared" si="57"/>
        <v>3</v>
      </c>
      <c r="J99" s="93">
        <v>1</v>
      </c>
      <c r="K99" s="93">
        <v>1</v>
      </c>
      <c r="L99" s="93">
        <v>1</v>
      </c>
      <c r="M99" s="93">
        <v>0</v>
      </c>
      <c r="N99" s="33">
        <f t="shared" si="58"/>
        <v>1</v>
      </c>
      <c r="O99" s="93">
        <v>1</v>
      </c>
      <c r="P99" s="93">
        <v>0</v>
      </c>
      <c r="Q99" s="93">
        <v>0</v>
      </c>
      <c r="R99" s="93">
        <v>0</v>
      </c>
      <c r="S99" s="33">
        <f t="shared" si="59"/>
        <v>-1</v>
      </c>
      <c r="T99" s="33">
        <f t="shared" si="60"/>
        <v>-1</v>
      </c>
      <c r="U99" s="33">
        <f t="shared" si="60"/>
        <v>0</v>
      </c>
      <c r="V99" s="33">
        <f t="shared" si="55"/>
        <v>0</v>
      </c>
      <c r="W99" s="33">
        <f t="shared" si="55"/>
        <v>0</v>
      </c>
      <c r="X99" s="59">
        <f t="shared" si="55"/>
        <v>-1</v>
      </c>
      <c r="Y99" s="61">
        <f t="shared" si="55"/>
        <v>0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56"/>
        <v>10</v>
      </c>
      <c r="E100" s="93">
        <v>6</v>
      </c>
      <c r="F100" s="93">
        <v>3</v>
      </c>
      <c r="G100" s="93">
        <v>0</v>
      </c>
      <c r="H100" s="93">
        <v>1</v>
      </c>
      <c r="I100" s="33">
        <f t="shared" si="57"/>
        <v>4</v>
      </c>
      <c r="J100" s="93">
        <v>2</v>
      </c>
      <c r="K100" s="93">
        <v>1</v>
      </c>
      <c r="L100" s="93">
        <v>1</v>
      </c>
      <c r="M100" s="93">
        <v>0</v>
      </c>
      <c r="N100" s="33">
        <f t="shared" si="58"/>
        <v>-1</v>
      </c>
      <c r="O100" s="93">
        <v>0</v>
      </c>
      <c r="P100" s="93">
        <v>0</v>
      </c>
      <c r="Q100" s="93">
        <v>-1</v>
      </c>
      <c r="R100" s="93">
        <v>0</v>
      </c>
      <c r="S100" s="33">
        <f t="shared" si="59"/>
        <v>5</v>
      </c>
      <c r="T100" s="33">
        <f t="shared" si="60"/>
        <v>2</v>
      </c>
      <c r="U100" s="33">
        <f t="shared" si="60"/>
        <v>3</v>
      </c>
      <c r="V100" s="33">
        <f t="shared" si="55"/>
        <v>4</v>
      </c>
      <c r="W100" s="33">
        <f t="shared" si="55"/>
        <v>2</v>
      </c>
      <c r="X100" s="59">
        <f t="shared" si="55"/>
        <v>-2</v>
      </c>
      <c r="Y100" s="61">
        <f t="shared" si="55"/>
        <v>1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56"/>
        <v>10</v>
      </c>
      <c r="E101" s="93">
        <v>2</v>
      </c>
      <c r="F101" s="93">
        <v>2</v>
      </c>
      <c r="G101" s="93">
        <v>6</v>
      </c>
      <c r="H101" s="93">
        <v>0</v>
      </c>
      <c r="I101" s="33">
        <f t="shared" si="57"/>
        <v>15</v>
      </c>
      <c r="J101" s="93">
        <v>3</v>
      </c>
      <c r="K101" s="93">
        <v>7</v>
      </c>
      <c r="L101" s="93">
        <v>3</v>
      </c>
      <c r="M101" s="93">
        <v>2</v>
      </c>
      <c r="N101" s="33">
        <f t="shared" si="58"/>
        <v>3</v>
      </c>
      <c r="O101" s="93">
        <v>2</v>
      </c>
      <c r="P101" s="93">
        <v>1</v>
      </c>
      <c r="Q101" s="93">
        <v>0</v>
      </c>
      <c r="R101" s="93">
        <v>0</v>
      </c>
      <c r="S101" s="33">
        <f t="shared" si="59"/>
        <v>-2</v>
      </c>
      <c r="T101" s="33">
        <f t="shared" si="60"/>
        <v>4</v>
      </c>
      <c r="U101" s="33">
        <f t="shared" si="60"/>
        <v>-6</v>
      </c>
      <c r="V101" s="33">
        <f t="shared" si="55"/>
        <v>1</v>
      </c>
      <c r="W101" s="33">
        <f t="shared" si="55"/>
        <v>-4</v>
      </c>
      <c r="X101" s="59">
        <f t="shared" si="55"/>
        <v>3</v>
      </c>
      <c r="Y101" s="61">
        <f t="shared" si="55"/>
        <v>-2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56"/>
        <v>9</v>
      </c>
      <c r="E102" s="93">
        <v>5</v>
      </c>
      <c r="F102" s="93">
        <v>4</v>
      </c>
      <c r="G102" s="93">
        <v>0</v>
      </c>
      <c r="H102" s="93">
        <v>0</v>
      </c>
      <c r="I102" s="33">
        <f t="shared" si="57"/>
        <v>7</v>
      </c>
      <c r="J102" s="93">
        <v>3</v>
      </c>
      <c r="K102" s="93">
        <v>4</v>
      </c>
      <c r="L102" s="93">
        <v>0</v>
      </c>
      <c r="M102" s="93">
        <v>0</v>
      </c>
      <c r="N102" s="33">
        <f t="shared" si="58"/>
        <v>-2</v>
      </c>
      <c r="O102" s="93">
        <v>-3</v>
      </c>
      <c r="P102" s="93">
        <v>1</v>
      </c>
      <c r="Q102" s="93">
        <v>0</v>
      </c>
      <c r="R102" s="93">
        <v>0</v>
      </c>
      <c r="S102" s="33">
        <f t="shared" si="59"/>
        <v>0</v>
      </c>
      <c r="T102" s="33">
        <f t="shared" si="60"/>
        <v>-1</v>
      </c>
      <c r="U102" s="33">
        <f t="shared" si="60"/>
        <v>1</v>
      </c>
      <c r="V102" s="33">
        <f t="shared" si="55"/>
        <v>-1</v>
      </c>
      <c r="W102" s="33">
        <f t="shared" si="55"/>
        <v>1</v>
      </c>
      <c r="X102" s="59">
        <f t="shared" si="55"/>
        <v>0</v>
      </c>
      <c r="Y102" s="61">
        <f t="shared" si="55"/>
        <v>0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52</v>
      </c>
      <c r="E104" s="29">
        <f t="shared" ref="E104:H104" si="61">SUM(E105+E106+E107+E108+E109+E110+E111+E112+E113+E114+E115+E116)</f>
        <v>27</v>
      </c>
      <c r="F104" s="29">
        <f t="shared" si="61"/>
        <v>25</v>
      </c>
      <c r="G104" s="29">
        <f t="shared" si="61"/>
        <v>0</v>
      </c>
      <c r="H104" s="29">
        <f t="shared" si="61"/>
        <v>0</v>
      </c>
      <c r="I104" s="29">
        <f>SUM(J104+K104+L104+M104)</f>
        <v>48</v>
      </c>
      <c r="J104" s="29">
        <f t="shared" ref="J104:M104" si="62">SUM(J105+J106+J107+J108+J109+J110+J111+J112+J113+J114+J115+J116)</f>
        <v>23</v>
      </c>
      <c r="K104" s="29">
        <f t="shared" si="62"/>
        <v>24</v>
      </c>
      <c r="L104" s="29">
        <f t="shared" si="62"/>
        <v>0</v>
      </c>
      <c r="M104" s="29">
        <f t="shared" si="62"/>
        <v>1</v>
      </c>
      <c r="N104" s="29">
        <f>SUM(O104+P104+Q104+R104)</f>
        <v>10</v>
      </c>
      <c r="O104" s="29">
        <f t="shared" ref="O104:R104" si="63">SUM(O105+O106+O107+O108+O109+O110+O111+O112+O113+O114+O115+O116)</f>
        <v>7</v>
      </c>
      <c r="P104" s="29">
        <f t="shared" si="63"/>
        <v>3</v>
      </c>
      <c r="Q104" s="29">
        <f t="shared" si="63"/>
        <v>0</v>
      </c>
      <c r="R104" s="29">
        <f t="shared" si="63"/>
        <v>0</v>
      </c>
      <c r="S104" s="29">
        <f>SUM(V104+W104+X104+Y104)</f>
        <v>14</v>
      </c>
      <c r="T104" s="29">
        <f>SUM(T105:T116)</f>
        <v>11</v>
      </c>
      <c r="U104" s="29">
        <f>SUM(U105:U116)</f>
        <v>3</v>
      </c>
      <c r="V104" s="29">
        <f t="shared" ref="V104:Y116" si="64">SUM(E104-J104+O104)</f>
        <v>11</v>
      </c>
      <c r="W104" s="29">
        <f t="shared" si="64"/>
        <v>4</v>
      </c>
      <c r="X104" s="63">
        <f t="shared" si="64"/>
        <v>0</v>
      </c>
      <c r="Y104" s="64">
        <f t="shared" si="64"/>
        <v>-1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 t="shared" ref="D105:D116" si="65">SUM(E105+F105+G105+H105)</f>
        <v>2</v>
      </c>
      <c r="E105" s="93">
        <v>1</v>
      </c>
      <c r="F105" s="93">
        <v>1</v>
      </c>
      <c r="G105" s="93">
        <v>0</v>
      </c>
      <c r="H105" s="93">
        <v>0</v>
      </c>
      <c r="I105" s="33">
        <f t="shared" ref="I105:I116" si="66">SUM(J105+K105+L105+M105)</f>
        <v>4</v>
      </c>
      <c r="J105" s="93">
        <v>1</v>
      </c>
      <c r="K105" s="93">
        <v>2</v>
      </c>
      <c r="L105" s="93">
        <v>0</v>
      </c>
      <c r="M105" s="93">
        <v>1</v>
      </c>
      <c r="N105" s="33">
        <f t="shared" ref="N105:N116" si="67">SUM(O105+P105+Q105+R105)</f>
        <v>7</v>
      </c>
      <c r="O105" s="93">
        <v>3</v>
      </c>
      <c r="P105" s="93">
        <v>4</v>
      </c>
      <c r="Q105" s="93">
        <v>0</v>
      </c>
      <c r="R105" s="93">
        <v>0</v>
      </c>
      <c r="S105" s="33">
        <f t="shared" ref="S105:S116" si="68">SUM(T105+U105)</f>
        <v>5</v>
      </c>
      <c r="T105" s="33">
        <f t="shared" ref="T105:U116" si="69">SUM(V105+X105)</f>
        <v>3</v>
      </c>
      <c r="U105" s="33">
        <f t="shared" si="69"/>
        <v>2</v>
      </c>
      <c r="V105" s="33">
        <f t="shared" si="64"/>
        <v>3</v>
      </c>
      <c r="W105" s="33">
        <f t="shared" si="64"/>
        <v>3</v>
      </c>
      <c r="X105" s="59">
        <f t="shared" si="64"/>
        <v>0</v>
      </c>
      <c r="Y105" s="61">
        <f t="shared" si="64"/>
        <v>-1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si="65"/>
        <v>5</v>
      </c>
      <c r="E106" s="93">
        <v>3</v>
      </c>
      <c r="F106" s="93">
        <v>2</v>
      </c>
      <c r="G106" s="93">
        <v>0</v>
      </c>
      <c r="H106" s="93">
        <v>0</v>
      </c>
      <c r="I106" s="33">
        <f t="shared" si="66"/>
        <v>5</v>
      </c>
      <c r="J106" s="93">
        <v>0</v>
      </c>
      <c r="K106" s="93">
        <v>5</v>
      </c>
      <c r="L106" s="93">
        <v>0</v>
      </c>
      <c r="M106" s="93">
        <v>0</v>
      </c>
      <c r="N106" s="33">
        <f t="shared" si="67"/>
        <v>4</v>
      </c>
      <c r="O106" s="93">
        <v>1</v>
      </c>
      <c r="P106" s="93">
        <v>3</v>
      </c>
      <c r="Q106" s="93">
        <v>0</v>
      </c>
      <c r="R106" s="93">
        <v>0</v>
      </c>
      <c r="S106" s="33">
        <f t="shared" si="68"/>
        <v>4</v>
      </c>
      <c r="T106" s="33">
        <f t="shared" si="69"/>
        <v>4</v>
      </c>
      <c r="U106" s="33">
        <f t="shared" si="69"/>
        <v>0</v>
      </c>
      <c r="V106" s="33">
        <f t="shared" si="64"/>
        <v>4</v>
      </c>
      <c r="W106" s="33">
        <f t="shared" si="64"/>
        <v>0</v>
      </c>
      <c r="X106" s="59">
        <f t="shared" si="64"/>
        <v>0</v>
      </c>
      <c r="Y106" s="61">
        <f t="shared" si="64"/>
        <v>0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65"/>
        <v>15</v>
      </c>
      <c r="E107" s="93">
        <v>7</v>
      </c>
      <c r="F107" s="93">
        <v>8</v>
      </c>
      <c r="G107" s="93">
        <v>0</v>
      </c>
      <c r="H107" s="93">
        <v>0</v>
      </c>
      <c r="I107" s="33">
        <f t="shared" si="66"/>
        <v>14</v>
      </c>
      <c r="J107" s="93">
        <v>5</v>
      </c>
      <c r="K107" s="93">
        <v>9</v>
      </c>
      <c r="L107" s="93">
        <v>0</v>
      </c>
      <c r="M107" s="93">
        <v>0</v>
      </c>
      <c r="N107" s="33">
        <f t="shared" si="67"/>
        <v>-5</v>
      </c>
      <c r="O107" s="93">
        <v>-1</v>
      </c>
      <c r="P107" s="93">
        <v>-3</v>
      </c>
      <c r="Q107" s="93">
        <v>-1</v>
      </c>
      <c r="R107" s="93">
        <v>0</v>
      </c>
      <c r="S107" s="33">
        <f t="shared" si="68"/>
        <v>-4</v>
      </c>
      <c r="T107" s="33">
        <f t="shared" si="69"/>
        <v>0</v>
      </c>
      <c r="U107" s="33">
        <f t="shared" si="69"/>
        <v>-4</v>
      </c>
      <c r="V107" s="33">
        <f t="shared" si="64"/>
        <v>1</v>
      </c>
      <c r="W107" s="33">
        <f t="shared" si="64"/>
        <v>-4</v>
      </c>
      <c r="X107" s="59">
        <f t="shared" si="64"/>
        <v>-1</v>
      </c>
      <c r="Y107" s="61">
        <f t="shared" si="64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65"/>
        <v>4</v>
      </c>
      <c r="E108" s="93">
        <v>3</v>
      </c>
      <c r="F108" s="93">
        <v>1</v>
      </c>
      <c r="G108" s="93">
        <v>0</v>
      </c>
      <c r="H108" s="93">
        <v>0</v>
      </c>
      <c r="I108" s="33">
        <f t="shared" si="66"/>
        <v>4</v>
      </c>
      <c r="J108" s="93">
        <v>2</v>
      </c>
      <c r="K108" s="93">
        <v>2</v>
      </c>
      <c r="L108" s="93">
        <v>0</v>
      </c>
      <c r="M108" s="93">
        <v>0</v>
      </c>
      <c r="N108" s="33">
        <f t="shared" si="67"/>
        <v>1</v>
      </c>
      <c r="O108" s="93">
        <v>1</v>
      </c>
      <c r="P108" s="93">
        <v>0</v>
      </c>
      <c r="Q108" s="93">
        <v>0</v>
      </c>
      <c r="R108" s="93">
        <v>0</v>
      </c>
      <c r="S108" s="33">
        <f t="shared" si="68"/>
        <v>1</v>
      </c>
      <c r="T108" s="33">
        <f t="shared" si="69"/>
        <v>2</v>
      </c>
      <c r="U108" s="33">
        <f t="shared" si="69"/>
        <v>-1</v>
      </c>
      <c r="V108" s="33">
        <f t="shared" si="64"/>
        <v>2</v>
      </c>
      <c r="W108" s="33">
        <f t="shared" si="64"/>
        <v>-1</v>
      </c>
      <c r="X108" s="59">
        <f t="shared" si="64"/>
        <v>0</v>
      </c>
      <c r="Y108" s="61">
        <f t="shared" si="64"/>
        <v>0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65"/>
        <v>4</v>
      </c>
      <c r="E109" s="93">
        <v>2</v>
      </c>
      <c r="F109" s="93">
        <v>2</v>
      </c>
      <c r="G109" s="93">
        <v>0</v>
      </c>
      <c r="H109" s="93">
        <v>0</v>
      </c>
      <c r="I109" s="33">
        <f t="shared" si="66"/>
        <v>1</v>
      </c>
      <c r="J109" s="93">
        <v>1</v>
      </c>
      <c r="K109" s="93">
        <v>0</v>
      </c>
      <c r="L109" s="93">
        <v>0</v>
      </c>
      <c r="M109" s="93">
        <v>0</v>
      </c>
      <c r="N109" s="33">
        <f t="shared" si="67"/>
        <v>-3</v>
      </c>
      <c r="O109" s="93">
        <v>-3</v>
      </c>
      <c r="P109" s="93">
        <v>0</v>
      </c>
      <c r="Q109" s="93">
        <v>0</v>
      </c>
      <c r="R109" s="93">
        <v>0</v>
      </c>
      <c r="S109" s="33">
        <f t="shared" si="68"/>
        <v>0</v>
      </c>
      <c r="T109" s="33">
        <f t="shared" si="69"/>
        <v>-2</v>
      </c>
      <c r="U109" s="33">
        <f t="shared" si="69"/>
        <v>2</v>
      </c>
      <c r="V109" s="33">
        <f t="shared" si="64"/>
        <v>-2</v>
      </c>
      <c r="W109" s="33">
        <f t="shared" si="64"/>
        <v>2</v>
      </c>
      <c r="X109" s="59">
        <f t="shared" si="64"/>
        <v>0</v>
      </c>
      <c r="Y109" s="61">
        <f t="shared" si="64"/>
        <v>0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65"/>
        <v>1</v>
      </c>
      <c r="E110" s="93">
        <v>1</v>
      </c>
      <c r="F110" s="93">
        <v>0</v>
      </c>
      <c r="G110" s="93">
        <v>0</v>
      </c>
      <c r="H110" s="93">
        <v>0</v>
      </c>
      <c r="I110" s="33">
        <f t="shared" si="66"/>
        <v>2</v>
      </c>
      <c r="J110" s="93">
        <v>1</v>
      </c>
      <c r="K110" s="93">
        <v>1</v>
      </c>
      <c r="L110" s="93">
        <v>0</v>
      </c>
      <c r="M110" s="93">
        <v>0</v>
      </c>
      <c r="N110" s="33">
        <f t="shared" si="67"/>
        <v>1</v>
      </c>
      <c r="O110" s="93">
        <v>1</v>
      </c>
      <c r="P110" s="93">
        <v>0</v>
      </c>
      <c r="Q110" s="93">
        <v>0</v>
      </c>
      <c r="R110" s="93">
        <v>0</v>
      </c>
      <c r="S110" s="33">
        <f t="shared" si="68"/>
        <v>0</v>
      </c>
      <c r="T110" s="33">
        <f t="shared" si="69"/>
        <v>1</v>
      </c>
      <c r="U110" s="33">
        <f t="shared" si="69"/>
        <v>-1</v>
      </c>
      <c r="V110" s="33">
        <f t="shared" si="64"/>
        <v>1</v>
      </c>
      <c r="W110" s="33">
        <f t="shared" si="64"/>
        <v>-1</v>
      </c>
      <c r="X110" s="59">
        <f t="shared" si="64"/>
        <v>0</v>
      </c>
      <c r="Y110" s="61">
        <f t="shared" si="64"/>
        <v>0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65"/>
        <v>3</v>
      </c>
      <c r="E111" s="93">
        <v>2</v>
      </c>
      <c r="F111" s="93">
        <v>1</v>
      </c>
      <c r="G111" s="93">
        <v>0</v>
      </c>
      <c r="H111" s="93">
        <v>0</v>
      </c>
      <c r="I111" s="33">
        <f t="shared" si="66"/>
        <v>0</v>
      </c>
      <c r="J111" s="93">
        <v>0</v>
      </c>
      <c r="K111" s="93">
        <v>0</v>
      </c>
      <c r="L111" s="93">
        <v>0</v>
      </c>
      <c r="M111" s="93">
        <v>0</v>
      </c>
      <c r="N111" s="33">
        <f t="shared" si="67"/>
        <v>-2</v>
      </c>
      <c r="O111" s="93">
        <v>-1</v>
      </c>
      <c r="P111" s="93">
        <v>-1</v>
      </c>
      <c r="Q111" s="93">
        <v>0</v>
      </c>
      <c r="R111" s="93">
        <v>0</v>
      </c>
      <c r="S111" s="33">
        <f t="shared" si="68"/>
        <v>1</v>
      </c>
      <c r="T111" s="33">
        <f t="shared" si="69"/>
        <v>1</v>
      </c>
      <c r="U111" s="33">
        <f t="shared" si="69"/>
        <v>0</v>
      </c>
      <c r="V111" s="33">
        <f t="shared" si="64"/>
        <v>1</v>
      </c>
      <c r="W111" s="33">
        <f t="shared" si="64"/>
        <v>0</v>
      </c>
      <c r="X111" s="59">
        <f t="shared" si="64"/>
        <v>0</v>
      </c>
      <c r="Y111" s="61">
        <f t="shared" si="64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65"/>
        <v>3</v>
      </c>
      <c r="E112" s="93">
        <v>2</v>
      </c>
      <c r="F112" s="93">
        <v>1</v>
      </c>
      <c r="G112" s="93">
        <v>0</v>
      </c>
      <c r="H112" s="93">
        <v>0</v>
      </c>
      <c r="I112" s="33">
        <f t="shared" si="66"/>
        <v>3</v>
      </c>
      <c r="J112" s="93">
        <v>3</v>
      </c>
      <c r="K112" s="93">
        <v>0</v>
      </c>
      <c r="L112" s="93">
        <v>0</v>
      </c>
      <c r="M112" s="93">
        <v>0</v>
      </c>
      <c r="N112" s="33">
        <f t="shared" si="67"/>
        <v>-1</v>
      </c>
      <c r="O112" s="93">
        <v>1</v>
      </c>
      <c r="P112" s="93">
        <v>-2</v>
      </c>
      <c r="Q112" s="93">
        <v>0</v>
      </c>
      <c r="R112" s="93">
        <v>0</v>
      </c>
      <c r="S112" s="33">
        <f t="shared" si="68"/>
        <v>-1</v>
      </c>
      <c r="T112" s="33">
        <f t="shared" si="69"/>
        <v>0</v>
      </c>
      <c r="U112" s="33">
        <f t="shared" si="69"/>
        <v>-1</v>
      </c>
      <c r="V112" s="33">
        <f t="shared" si="64"/>
        <v>0</v>
      </c>
      <c r="W112" s="33">
        <f t="shared" si="64"/>
        <v>-1</v>
      </c>
      <c r="X112" s="59">
        <f t="shared" si="64"/>
        <v>0</v>
      </c>
      <c r="Y112" s="61">
        <f t="shared" si="64"/>
        <v>0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65"/>
        <v>2</v>
      </c>
      <c r="E113" s="93">
        <v>1</v>
      </c>
      <c r="F113" s="93">
        <v>1</v>
      </c>
      <c r="G113" s="93">
        <v>0</v>
      </c>
      <c r="H113" s="93">
        <v>0</v>
      </c>
      <c r="I113" s="33">
        <f t="shared" si="66"/>
        <v>0</v>
      </c>
      <c r="J113" s="93">
        <v>0</v>
      </c>
      <c r="K113" s="93">
        <v>0</v>
      </c>
      <c r="L113" s="93">
        <v>0</v>
      </c>
      <c r="M113" s="93">
        <v>0</v>
      </c>
      <c r="N113" s="33">
        <f t="shared" si="67"/>
        <v>5</v>
      </c>
      <c r="O113" s="93">
        <v>2</v>
      </c>
      <c r="P113" s="93">
        <v>2</v>
      </c>
      <c r="Q113" s="93">
        <v>1</v>
      </c>
      <c r="R113" s="93">
        <v>0</v>
      </c>
      <c r="S113" s="33">
        <f t="shared" si="68"/>
        <v>7</v>
      </c>
      <c r="T113" s="33">
        <f t="shared" si="69"/>
        <v>4</v>
      </c>
      <c r="U113" s="33">
        <f t="shared" si="69"/>
        <v>3</v>
      </c>
      <c r="V113" s="33">
        <f t="shared" si="64"/>
        <v>3</v>
      </c>
      <c r="W113" s="33">
        <f t="shared" si="64"/>
        <v>3</v>
      </c>
      <c r="X113" s="59">
        <f t="shared" si="64"/>
        <v>1</v>
      </c>
      <c r="Y113" s="61">
        <f t="shared" si="64"/>
        <v>0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65"/>
        <v>2</v>
      </c>
      <c r="E114" s="93">
        <v>2</v>
      </c>
      <c r="F114" s="93">
        <v>0</v>
      </c>
      <c r="G114" s="93">
        <v>0</v>
      </c>
      <c r="H114" s="93">
        <v>0</v>
      </c>
      <c r="I114" s="33">
        <f t="shared" si="66"/>
        <v>4</v>
      </c>
      <c r="J114" s="93">
        <v>3</v>
      </c>
      <c r="K114" s="93">
        <v>1</v>
      </c>
      <c r="L114" s="93">
        <v>0</v>
      </c>
      <c r="M114" s="93">
        <v>0</v>
      </c>
      <c r="N114" s="33">
        <f t="shared" si="67"/>
        <v>2</v>
      </c>
      <c r="O114" s="93">
        <v>1</v>
      </c>
      <c r="P114" s="93">
        <v>1</v>
      </c>
      <c r="Q114" s="93">
        <v>0</v>
      </c>
      <c r="R114" s="93">
        <v>0</v>
      </c>
      <c r="S114" s="33">
        <f t="shared" si="68"/>
        <v>0</v>
      </c>
      <c r="T114" s="33">
        <f t="shared" si="69"/>
        <v>0</v>
      </c>
      <c r="U114" s="33">
        <f t="shared" si="69"/>
        <v>0</v>
      </c>
      <c r="V114" s="33">
        <f t="shared" si="64"/>
        <v>0</v>
      </c>
      <c r="W114" s="33">
        <f t="shared" si="64"/>
        <v>0</v>
      </c>
      <c r="X114" s="59">
        <f t="shared" si="64"/>
        <v>0</v>
      </c>
      <c r="Y114" s="61">
        <f t="shared" si="64"/>
        <v>0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65"/>
        <v>5</v>
      </c>
      <c r="E115" s="93">
        <v>2</v>
      </c>
      <c r="F115" s="93">
        <v>3</v>
      </c>
      <c r="G115" s="93">
        <v>0</v>
      </c>
      <c r="H115" s="93">
        <v>0</v>
      </c>
      <c r="I115" s="33">
        <f t="shared" si="66"/>
        <v>7</v>
      </c>
      <c r="J115" s="93">
        <v>5</v>
      </c>
      <c r="K115" s="93">
        <v>2</v>
      </c>
      <c r="L115" s="93">
        <v>0</v>
      </c>
      <c r="M115" s="93">
        <v>0</v>
      </c>
      <c r="N115" s="33">
        <f t="shared" si="67"/>
        <v>3</v>
      </c>
      <c r="O115" s="93">
        <v>1</v>
      </c>
      <c r="P115" s="93">
        <v>2</v>
      </c>
      <c r="Q115" s="93">
        <v>0</v>
      </c>
      <c r="R115" s="93">
        <v>0</v>
      </c>
      <c r="S115" s="33">
        <f t="shared" si="68"/>
        <v>1</v>
      </c>
      <c r="T115" s="33">
        <f t="shared" si="69"/>
        <v>-2</v>
      </c>
      <c r="U115" s="33">
        <f t="shared" si="69"/>
        <v>3</v>
      </c>
      <c r="V115" s="33">
        <f t="shared" si="64"/>
        <v>-2</v>
      </c>
      <c r="W115" s="33">
        <f t="shared" si="64"/>
        <v>3</v>
      </c>
      <c r="X115" s="59">
        <f t="shared" si="64"/>
        <v>0</v>
      </c>
      <c r="Y115" s="61">
        <f t="shared" si="64"/>
        <v>0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65"/>
        <v>6</v>
      </c>
      <c r="E116" s="93">
        <v>1</v>
      </c>
      <c r="F116" s="93">
        <v>5</v>
      </c>
      <c r="G116" s="93">
        <v>0</v>
      </c>
      <c r="H116" s="93">
        <v>0</v>
      </c>
      <c r="I116" s="33">
        <f t="shared" si="66"/>
        <v>4</v>
      </c>
      <c r="J116" s="93">
        <v>2</v>
      </c>
      <c r="K116" s="93">
        <v>2</v>
      </c>
      <c r="L116" s="93">
        <v>0</v>
      </c>
      <c r="M116" s="93">
        <v>0</v>
      </c>
      <c r="N116" s="33">
        <f t="shared" si="67"/>
        <v>-2</v>
      </c>
      <c r="O116" s="93">
        <v>1</v>
      </c>
      <c r="P116" s="93">
        <v>-3</v>
      </c>
      <c r="Q116" s="93">
        <v>0</v>
      </c>
      <c r="R116" s="93">
        <v>0</v>
      </c>
      <c r="S116" s="33">
        <f t="shared" si="68"/>
        <v>0</v>
      </c>
      <c r="T116" s="33">
        <f t="shared" si="69"/>
        <v>0</v>
      </c>
      <c r="U116" s="33">
        <f t="shared" si="69"/>
        <v>0</v>
      </c>
      <c r="V116" s="33">
        <f t="shared" si="64"/>
        <v>0</v>
      </c>
      <c r="W116" s="33">
        <f t="shared" si="64"/>
        <v>0</v>
      </c>
      <c r="X116" s="59">
        <f t="shared" si="64"/>
        <v>0</v>
      </c>
      <c r="Y116" s="61">
        <f t="shared" si="64"/>
        <v>0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289</v>
      </c>
      <c r="E118" s="29">
        <f t="shared" ref="E118:H118" si="70">SUM(E119+E120+E121+E122+E123+E124+E125+E126+E127+E128+E129+E130)</f>
        <v>83</v>
      </c>
      <c r="F118" s="29">
        <f t="shared" si="70"/>
        <v>97</v>
      </c>
      <c r="G118" s="29">
        <f t="shared" si="70"/>
        <v>40</v>
      </c>
      <c r="H118" s="29">
        <f t="shared" si="70"/>
        <v>69</v>
      </c>
      <c r="I118" s="29">
        <f>SUM(J118+K118+L118+M118)</f>
        <v>230</v>
      </c>
      <c r="J118" s="29">
        <f t="shared" ref="J118:M118" si="71">SUM(J119+J120+J121+J122+J123+J124+J125+J126+J127+J128+J129+J130)</f>
        <v>59</v>
      </c>
      <c r="K118" s="29">
        <f t="shared" si="71"/>
        <v>65</v>
      </c>
      <c r="L118" s="29">
        <f t="shared" si="71"/>
        <v>53</v>
      </c>
      <c r="M118" s="29">
        <f t="shared" si="71"/>
        <v>53</v>
      </c>
      <c r="N118" s="29">
        <f>SUM(O118+P118+Q118+R118)</f>
        <v>-21</v>
      </c>
      <c r="O118" s="29">
        <f t="shared" ref="O118:R118" si="72">SUM(O119+O120+O121+O122+O123+O124+O125+O126+O127+O128+O129+O130)</f>
        <v>-13</v>
      </c>
      <c r="P118" s="29">
        <f t="shared" si="72"/>
        <v>-7</v>
      </c>
      <c r="Q118" s="29">
        <f t="shared" si="72"/>
        <v>0</v>
      </c>
      <c r="R118" s="29">
        <f t="shared" si="72"/>
        <v>-1</v>
      </c>
      <c r="S118" s="29">
        <f>SUM(V118+W118+X118+Y118)</f>
        <v>38</v>
      </c>
      <c r="T118" s="29">
        <f>SUM(T119:T130)</f>
        <v>-2</v>
      </c>
      <c r="U118" s="29">
        <f>SUM(U119:U130)</f>
        <v>40</v>
      </c>
      <c r="V118" s="29">
        <f t="shared" ref="V118:Y130" si="73">SUM(E118-J118+O118)</f>
        <v>11</v>
      </c>
      <c r="W118" s="29">
        <f t="shared" si="73"/>
        <v>25</v>
      </c>
      <c r="X118" s="63">
        <f t="shared" si="73"/>
        <v>-13</v>
      </c>
      <c r="Y118" s="64">
        <f t="shared" si="73"/>
        <v>15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 t="shared" ref="D119:D130" si="74">SUM(E119+F119+G119+H119)</f>
        <v>26</v>
      </c>
      <c r="E119" s="93">
        <v>7</v>
      </c>
      <c r="F119" s="93">
        <v>6</v>
      </c>
      <c r="G119" s="93">
        <v>5</v>
      </c>
      <c r="H119" s="93">
        <v>8</v>
      </c>
      <c r="I119" s="33">
        <f t="shared" ref="I119:I130" si="75">SUM(J119+K119+L119+M119)</f>
        <v>10</v>
      </c>
      <c r="J119" s="93">
        <v>6</v>
      </c>
      <c r="K119" s="93">
        <v>3</v>
      </c>
      <c r="L119" s="93">
        <v>1</v>
      </c>
      <c r="M119" s="93">
        <v>0</v>
      </c>
      <c r="N119" s="33">
        <f t="shared" ref="N119:N130" si="76">SUM(O119+P119+Q119+R119)</f>
        <v>-6</v>
      </c>
      <c r="O119" s="93">
        <v>-4</v>
      </c>
      <c r="P119" s="93">
        <v>-2</v>
      </c>
      <c r="Q119" s="93">
        <v>0</v>
      </c>
      <c r="R119" s="93">
        <v>0</v>
      </c>
      <c r="S119" s="33">
        <f t="shared" ref="S119:S130" si="77">SUM(T119+U119)</f>
        <v>10</v>
      </c>
      <c r="T119" s="33">
        <f t="shared" ref="T119:U130" si="78">SUM(V119+X119)</f>
        <v>1</v>
      </c>
      <c r="U119" s="33">
        <f t="shared" si="78"/>
        <v>9</v>
      </c>
      <c r="V119" s="33">
        <f t="shared" si="73"/>
        <v>-3</v>
      </c>
      <c r="W119" s="33">
        <f t="shared" si="73"/>
        <v>1</v>
      </c>
      <c r="X119" s="59">
        <f t="shared" si="73"/>
        <v>4</v>
      </c>
      <c r="Y119" s="61">
        <f t="shared" si="73"/>
        <v>8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si="74"/>
        <v>11</v>
      </c>
      <c r="E120" s="93">
        <v>3</v>
      </c>
      <c r="F120" s="93">
        <v>4</v>
      </c>
      <c r="G120" s="93">
        <v>0</v>
      </c>
      <c r="H120" s="93">
        <v>4</v>
      </c>
      <c r="I120" s="33">
        <f t="shared" si="75"/>
        <v>8</v>
      </c>
      <c r="J120" s="93">
        <v>2</v>
      </c>
      <c r="K120" s="93">
        <v>1</v>
      </c>
      <c r="L120" s="93">
        <v>4</v>
      </c>
      <c r="M120" s="93">
        <v>1</v>
      </c>
      <c r="N120" s="33">
        <f t="shared" si="76"/>
        <v>-7</v>
      </c>
      <c r="O120" s="93">
        <v>-5</v>
      </c>
      <c r="P120" s="93">
        <v>-2</v>
      </c>
      <c r="Q120" s="93">
        <v>0</v>
      </c>
      <c r="R120" s="93">
        <v>0</v>
      </c>
      <c r="S120" s="33">
        <f t="shared" si="77"/>
        <v>-4</v>
      </c>
      <c r="T120" s="33">
        <f t="shared" si="78"/>
        <v>-8</v>
      </c>
      <c r="U120" s="33">
        <f t="shared" si="78"/>
        <v>4</v>
      </c>
      <c r="V120" s="33">
        <f t="shared" si="73"/>
        <v>-4</v>
      </c>
      <c r="W120" s="33">
        <f t="shared" si="73"/>
        <v>1</v>
      </c>
      <c r="X120" s="59">
        <f t="shared" si="73"/>
        <v>-4</v>
      </c>
      <c r="Y120" s="61">
        <f t="shared" si="73"/>
        <v>3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74"/>
        <v>34</v>
      </c>
      <c r="E121" s="93">
        <v>10</v>
      </c>
      <c r="F121" s="93">
        <v>17</v>
      </c>
      <c r="G121" s="93">
        <v>3</v>
      </c>
      <c r="H121" s="93">
        <v>4</v>
      </c>
      <c r="I121" s="33">
        <f t="shared" si="75"/>
        <v>30</v>
      </c>
      <c r="J121" s="93">
        <v>6</v>
      </c>
      <c r="K121" s="93">
        <v>11</v>
      </c>
      <c r="L121" s="93">
        <v>5</v>
      </c>
      <c r="M121" s="93">
        <v>8</v>
      </c>
      <c r="N121" s="33">
        <f t="shared" si="76"/>
        <v>-2</v>
      </c>
      <c r="O121" s="93">
        <v>-1</v>
      </c>
      <c r="P121" s="93">
        <v>-1</v>
      </c>
      <c r="Q121" s="93">
        <v>0</v>
      </c>
      <c r="R121" s="93">
        <v>0</v>
      </c>
      <c r="S121" s="33">
        <f t="shared" si="77"/>
        <v>2</v>
      </c>
      <c r="T121" s="33">
        <f t="shared" si="78"/>
        <v>1</v>
      </c>
      <c r="U121" s="33">
        <f t="shared" si="78"/>
        <v>1</v>
      </c>
      <c r="V121" s="33">
        <f t="shared" si="73"/>
        <v>3</v>
      </c>
      <c r="W121" s="33">
        <f t="shared" si="73"/>
        <v>5</v>
      </c>
      <c r="X121" s="59">
        <f t="shared" si="73"/>
        <v>-2</v>
      </c>
      <c r="Y121" s="61">
        <f t="shared" si="73"/>
        <v>-4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74"/>
        <v>57</v>
      </c>
      <c r="E122" s="93">
        <v>25</v>
      </c>
      <c r="F122" s="93">
        <v>23</v>
      </c>
      <c r="G122" s="93">
        <v>5</v>
      </c>
      <c r="H122" s="93">
        <v>4</v>
      </c>
      <c r="I122" s="33">
        <f t="shared" si="75"/>
        <v>24</v>
      </c>
      <c r="J122" s="93">
        <v>9</v>
      </c>
      <c r="K122" s="93">
        <v>5</v>
      </c>
      <c r="L122" s="93">
        <v>4</v>
      </c>
      <c r="M122" s="93">
        <v>6</v>
      </c>
      <c r="N122" s="33">
        <f t="shared" si="76"/>
        <v>1</v>
      </c>
      <c r="O122" s="93">
        <v>-1</v>
      </c>
      <c r="P122" s="93">
        <v>2</v>
      </c>
      <c r="Q122" s="93">
        <v>0</v>
      </c>
      <c r="R122" s="93">
        <v>0</v>
      </c>
      <c r="S122" s="33">
        <f t="shared" si="77"/>
        <v>34</v>
      </c>
      <c r="T122" s="33">
        <f t="shared" si="78"/>
        <v>16</v>
      </c>
      <c r="U122" s="33">
        <f t="shared" si="78"/>
        <v>18</v>
      </c>
      <c r="V122" s="33">
        <f t="shared" si="73"/>
        <v>15</v>
      </c>
      <c r="W122" s="33">
        <f t="shared" si="73"/>
        <v>20</v>
      </c>
      <c r="X122" s="59">
        <f t="shared" si="73"/>
        <v>1</v>
      </c>
      <c r="Y122" s="61">
        <f t="shared" si="73"/>
        <v>-2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74"/>
        <v>13</v>
      </c>
      <c r="E123" s="93">
        <v>2</v>
      </c>
      <c r="F123" s="93">
        <v>6</v>
      </c>
      <c r="G123" s="93">
        <v>3</v>
      </c>
      <c r="H123" s="93">
        <v>2</v>
      </c>
      <c r="I123" s="33">
        <f t="shared" si="75"/>
        <v>16</v>
      </c>
      <c r="J123" s="93">
        <v>3</v>
      </c>
      <c r="K123" s="93">
        <v>5</v>
      </c>
      <c r="L123" s="93">
        <v>3</v>
      </c>
      <c r="M123" s="93">
        <v>5</v>
      </c>
      <c r="N123" s="33">
        <f t="shared" si="76"/>
        <v>-3</v>
      </c>
      <c r="O123" s="93">
        <v>-2</v>
      </c>
      <c r="P123" s="93">
        <v>0</v>
      </c>
      <c r="Q123" s="93">
        <v>0</v>
      </c>
      <c r="R123" s="93">
        <v>-1</v>
      </c>
      <c r="S123" s="33">
        <f t="shared" si="77"/>
        <v>-6</v>
      </c>
      <c r="T123" s="33">
        <f t="shared" si="78"/>
        <v>-3</v>
      </c>
      <c r="U123" s="33">
        <f t="shared" si="78"/>
        <v>-3</v>
      </c>
      <c r="V123" s="33">
        <f t="shared" si="73"/>
        <v>-3</v>
      </c>
      <c r="W123" s="33">
        <f t="shared" si="73"/>
        <v>1</v>
      </c>
      <c r="X123" s="59">
        <f t="shared" si="73"/>
        <v>0</v>
      </c>
      <c r="Y123" s="61">
        <f t="shared" si="73"/>
        <v>-4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74"/>
        <v>20</v>
      </c>
      <c r="E124" s="93">
        <v>6</v>
      </c>
      <c r="F124" s="93">
        <v>3</v>
      </c>
      <c r="G124" s="93">
        <v>4</v>
      </c>
      <c r="H124" s="93">
        <v>7</v>
      </c>
      <c r="I124" s="33">
        <f t="shared" si="75"/>
        <v>23</v>
      </c>
      <c r="J124" s="93">
        <v>6</v>
      </c>
      <c r="K124" s="93">
        <v>7</v>
      </c>
      <c r="L124" s="93">
        <v>2</v>
      </c>
      <c r="M124" s="93">
        <v>8</v>
      </c>
      <c r="N124" s="33">
        <f t="shared" si="76"/>
        <v>1</v>
      </c>
      <c r="O124" s="93">
        <v>1</v>
      </c>
      <c r="P124" s="93">
        <v>0</v>
      </c>
      <c r="Q124" s="93">
        <v>0</v>
      </c>
      <c r="R124" s="93">
        <v>0</v>
      </c>
      <c r="S124" s="33">
        <f t="shared" si="77"/>
        <v>-2</v>
      </c>
      <c r="T124" s="33">
        <f t="shared" si="78"/>
        <v>3</v>
      </c>
      <c r="U124" s="33">
        <f t="shared" si="78"/>
        <v>-5</v>
      </c>
      <c r="V124" s="33">
        <f t="shared" si="73"/>
        <v>1</v>
      </c>
      <c r="W124" s="33">
        <f t="shared" si="73"/>
        <v>-4</v>
      </c>
      <c r="X124" s="59">
        <f t="shared" si="73"/>
        <v>2</v>
      </c>
      <c r="Y124" s="61">
        <f t="shared" si="73"/>
        <v>-1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74"/>
        <v>33</v>
      </c>
      <c r="E125" s="93">
        <v>4</v>
      </c>
      <c r="F125" s="93">
        <v>8</v>
      </c>
      <c r="G125" s="93">
        <v>3</v>
      </c>
      <c r="H125" s="93">
        <v>18</v>
      </c>
      <c r="I125" s="33">
        <f t="shared" si="75"/>
        <v>22</v>
      </c>
      <c r="J125" s="93">
        <v>7</v>
      </c>
      <c r="K125" s="93">
        <v>9</v>
      </c>
      <c r="L125" s="93">
        <v>4</v>
      </c>
      <c r="M125" s="93">
        <v>2</v>
      </c>
      <c r="N125" s="33">
        <f t="shared" si="76"/>
        <v>-3</v>
      </c>
      <c r="O125" s="93">
        <v>-1</v>
      </c>
      <c r="P125" s="93">
        <v>-2</v>
      </c>
      <c r="Q125" s="93">
        <v>0</v>
      </c>
      <c r="R125" s="93">
        <v>0</v>
      </c>
      <c r="S125" s="33">
        <f t="shared" si="77"/>
        <v>8</v>
      </c>
      <c r="T125" s="33">
        <f t="shared" si="78"/>
        <v>-5</v>
      </c>
      <c r="U125" s="33">
        <f t="shared" si="78"/>
        <v>13</v>
      </c>
      <c r="V125" s="33">
        <f t="shared" si="73"/>
        <v>-4</v>
      </c>
      <c r="W125" s="33">
        <f t="shared" si="73"/>
        <v>-3</v>
      </c>
      <c r="X125" s="59">
        <f t="shared" si="73"/>
        <v>-1</v>
      </c>
      <c r="Y125" s="61">
        <f t="shared" si="73"/>
        <v>16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74"/>
        <v>23</v>
      </c>
      <c r="E126" s="93">
        <v>3</v>
      </c>
      <c r="F126" s="93">
        <v>5</v>
      </c>
      <c r="G126" s="93">
        <v>6</v>
      </c>
      <c r="H126" s="93">
        <v>9</v>
      </c>
      <c r="I126" s="33">
        <f t="shared" si="75"/>
        <v>6</v>
      </c>
      <c r="J126" s="93">
        <v>0</v>
      </c>
      <c r="K126" s="93">
        <v>2</v>
      </c>
      <c r="L126" s="93">
        <v>2</v>
      </c>
      <c r="M126" s="93">
        <v>2</v>
      </c>
      <c r="N126" s="33">
        <f t="shared" si="76"/>
        <v>-8</v>
      </c>
      <c r="O126" s="93">
        <v>-3</v>
      </c>
      <c r="P126" s="93">
        <v>-5</v>
      </c>
      <c r="Q126" s="93">
        <v>0</v>
      </c>
      <c r="R126" s="93">
        <v>0</v>
      </c>
      <c r="S126" s="33">
        <f t="shared" si="77"/>
        <v>9</v>
      </c>
      <c r="T126" s="33">
        <f t="shared" si="78"/>
        <v>4</v>
      </c>
      <c r="U126" s="33">
        <f t="shared" si="78"/>
        <v>5</v>
      </c>
      <c r="V126" s="33">
        <f t="shared" si="73"/>
        <v>0</v>
      </c>
      <c r="W126" s="33">
        <f t="shared" si="73"/>
        <v>-2</v>
      </c>
      <c r="X126" s="59">
        <f t="shared" si="73"/>
        <v>4</v>
      </c>
      <c r="Y126" s="61">
        <f t="shared" si="73"/>
        <v>7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74"/>
        <v>15</v>
      </c>
      <c r="E127" s="93">
        <v>4</v>
      </c>
      <c r="F127" s="93">
        <v>5</v>
      </c>
      <c r="G127" s="93">
        <v>3</v>
      </c>
      <c r="H127" s="93">
        <v>3</v>
      </c>
      <c r="I127" s="33">
        <f t="shared" si="75"/>
        <v>15</v>
      </c>
      <c r="J127" s="93">
        <v>4</v>
      </c>
      <c r="K127" s="93">
        <v>5</v>
      </c>
      <c r="L127" s="93">
        <v>3</v>
      </c>
      <c r="M127" s="93">
        <v>3</v>
      </c>
      <c r="N127" s="33">
        <f t="shared" si="76"/>
        <v>-1</v>
      </c>
      <c r="O127" s="93">
        <v>-1</v>
      </c>
      <c r="P127" s="93">
        <v>0</v>
      </c>
      <c r="Q127" s="93">
        <v>0</v>
      </c>
      <c r="R127" s="93">
        <v>0</v>
      </c>
      <c r="S127" s="33">
        <f t="shared" si="77"/>
        <v>-1</v>
      </c>
      <c r="T127" s="33">
        <f t="shared" si="78"/>
        <v>-1</v>
      </c>
      <c r="U127" s="33">
        <f t="shared" si="78"/>
        <v>0</v>
      </c>
      <c r="V127" s="33">
        <f t="shared" si="73"/>
        <v>-1</v>
      </c>
      <c r="W127" s="33">
        <f t="shared" si="73"/>
        <v>0</v>
      </c>
      <c r="X127" s="59">
        <f t="shared" si="73"/>
        <v>0</v>
      </c>
      <c r="Y127" s="61">
        <f t="shared" si="73"/>
        <v>0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74"/>
        <v>17</v>
      </c>
      <c r="E128" s="93">
        <v>8</v>
      </c>
      <c r="F128" s="93">
        <v>8</v>
      </c>
      <c r="G128" s="93">
        <v>1</v>
      </c>
      <c r="H128" s="93">
        <v>0</v>
      </c>
      <c r="I128" s="33">
        <f t="shared" si="75"/>
        <v>34</v>
      </c>
      <c r="J128" s="93">
        <v>9</v>
      </c>
      <c r="K128" s="93">
        <v>10</v>
      </c>
      <c r="L128" s="93">
        <v>8</v>
      </c>
      <c r="M128" s="93">
        <v>7</v>
      </c>
      <c r="N128" s="33">
        <f t="shared" si="76"/>
        <v>1</v>
      </c>
      <c r="O128" s="93">
        <v>1</v>
      </c>
      <c r="P128" s="93">
        <v>0</v>
      </c>
      <c r="Q128" s="93">
        <v>0</v>
      </c>
      <c r="R128" s="93">
        <v>0</v>
      </c>
      <c r="S128" s="33">
        <f t="shared" si="77"/>
        <v>-16</v>
      </c>
      <c r="T128" s="33">
        <f t="shared" si="78"/>
        <v>-7</v>
      </c>
      <c r="U128" s="33">
        <f t="shared" si="78"/>
        <v>-9</v>
      </c>
      <c r="V128" s="33">
        <f t="shared" si="73"/>
        <v>0</v>
      </c>
      <c r="W128" s="33">
        <f t="shared" si="73"/>
        <v>-2</v>
      </c>
      <c r="X128" s="59">
        <f t="shared" si="73"/>
        <v>-7</v>
      </c>
      <c r="Y128" s="61">
        <f t="shared" si="73"/>
        <v>-7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74"/>
        <v>13</v>
      </c>
      <c r="E129" s="93">
        <v>3</v>
      </c>
      <c r="F129" s="93">
        <v>5</v>
      </c>
      <c r="G129" s="93">
        <v>1</v>
      </c>
      <c r="H129" s="93">
        <v>4</v>
      </c>
      <c r="I129" s="33">
        <f t="shared" si="75"/>
        <v>27</v>
      </c>
      <c r="J129" s="93">
        <v>5</v>
      </c>
      <c r="K129" s="93">
        <v>5</v>
      </c>
      <c r="L129" s="93">
        <v>8</v>
      </c>
      <c r="M129" s="93">
        <v>9</v>
      </c>
      <c r="N129" s="33">
        <f t="shared" si="76"/>
        <v>5</v>
      </c>
      <c r="O129" s="93">
        <v>3</v>
      </c>
      <c r="P129" s="93">
        <v>2</v>
      </c>
      <c r="Q129" s="93">
        <v>0</v>
      </c>
      <c r="R129" s="93">
        <v>0</v>
      </c>
      <c r="S129" s="33">
        <f t="shared" si="77"/>
        <v>-9</v>
      </c>
      <c r="T129" s="33">
        <f t="shared" si="78"/>
        <v>-6</v>
      </c>
      <c r="U129" s="33">
        <f t="shared" si="78"/>
        <v>-3</v>
      </c>
      <c r="V129" s="33">
        <f t="shared" si="73"/>
        <v>1</v>
      </c>
      <c r="W129" s="33">
        <f t="shared" si="73"/>
        <v>2</v>
      </c>
      <c r="X129" s="59">
        <f t="shared" si="73"/>
        <v>-7</v>
      </c>
      <c r="Y129" s="61">
        <f t="shared" si="73"/>
        <v>-5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74"/>
        <v>27</v>
      </c>
      <c r="E130" s="93">
        <v>8</v>
      </c>
      <c r="F130" s="93">
        <v>7</v>
      </c>
      <c r="G130" s="93">
        <v>6</v>
      </c>
      <c r="H130" s="93">
        <v>6</v>
      </c>
      <c r="I130" s="33">
        <f t="shared" si="75"/>
        <v>15</v>
      </c>
      <c r="J130" s="93">
        <v>2</v>
      </c>
      <c r="K130" s="93">
        <v>2</v>
      </c>
      <c r="L130" s="93">
        <v>9</v>
      </c>
      <c r="M130" s="93">
        <v>2</v>
      </c>
      <c r="N130" s="33">
        <f t="shared" si="76"/>
        <v>1</v>
      </c>
      <c r="O130" s="93">
        <v>0</v>
      </c>
      <c r="P130" s="93">
        <v>1</v>
      </c>
      <c r="Q130" s="93">
        <v>0</v>
      </c>
      <c r="R130" s="93">
        <v>0</v>
      </c>
      <c r="S130" s="33">
        <f t="shared" si="77"/>
        <v>13</v>
      </c>
      <c r="T130" s="33">
        <f t="shared" si="78"/>
        <v>3</v>
      </c>
      <c r="U130" s="33">
        <f t="shared" si="78"/>
        <v>10</v>
      </c>
      <c r="V130" s="33">
        <f t="shared" si="73"/>
        <v>6</v>
      </c>
      <c r="W130" s="33">
        <f t="shared" si="73"/>
        <v>6</v>
      </c>
      <c r="X130" s="59">
        <f t="shared" si="73"/>
        <v>-3</v>
      </c>
      <c r="Y130" s="61">
        <f t="shared" si="73"/>
        <v>4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116</v>
      </c>
      <c r="E132" s="29">
        <f t="shared" ref="E132:H132" si="79">SUM(E133+E134+E135+E136+E137+E138+E139+E140+E141+E142+E143+E144)</f>
        <v>34</v>
      </c>
      <c r="F132" s="29">
        <f t="shared" si="79"/>
        <v>40</v>
      </c>
      <c r="G132" s="29">
        <f t="shared" si="79"/>
        <v>22</v>
      </c>
      <c r="H132" s="29">
        <f t="shared" si="79"/>
        <v>20</v>
      </c>
      <c r="I132" s="29">
        <f>SUM(J132+K132+L132+M132)</f>
        <v>88</v>
      </c>
      <c r="J132" s="29">
        <f t="shared" ref="J132:M132" si="80">SUM(J133+J134+J135+J136+J137+J138+J139+J140+J141+J142+J143+J144)</f>
        <v>30</v>
      </c>
      <c r="K132" s="29">
        <f t="shared" si="80"/>
        <v>25</v>
      </c>
      <c r="L132" s="29">
        <f t="shared" si="80"/>
        <v>14</v>
      </c>
      <c r="M132" s="29">
        <f t="shared" si="80"/>
        <v>19</v>
      </c>
      <c r="N132" s="29">
        <f>SUM(O132+P132+Q132+R132)</f>
        <v>-30</v>
      </c>
      <c r="O132" s="29">
        <f t="shared" ref="O132:R132" si="81">SUM(O133+O134+O135+O136+O137+O138+O139+O140+O141+O142+O143+O144)</f>
        <v>-10</v>
      </c>
      <c r="P132" s="29">
        <f t="shared" si="81"/>
        <v>-13</v>
      </c>
      <c r="Q132" s="29">
        <f t="shared" si="81"/>
        <v>-6</v>
      </c>
      <c r="R132" s="29">
        <f t="shared" si="81"/>
        <v>-1</v>
      </c>
      <c r="S132" s="29">
        <f>SUM(V132+W132+X132+Y132)</f>
        <v>-2</v>
      </c>
      <c r="T132" s="29">
        <f>SUM(T133:T144)</f>
        <v>-4</v>
      </c>
      <c r="U132" s="29">
        <f>SUM(U133:U144)</f>
        <v>2</v>
      </c>
      <c r="V132" s="29">
        <f t="shared" ref="V132:Y144" si="82">SUM(E132-J132+O132)</f>
        <v>-6</v>
      </c>
      <c r="W132" s="29">
        <f t="shared" si="82"/>
        <v>2</v>
      </c>
      <c r="X132" s="63">
        <f t="shared" si="82"/>
        <v>2</v>
      </c>
      <c r="Y132" s="64">
        <f t="shared" si="82"/>
        <v>0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 t="shared" ref="D133:D144" si="83">SUM(E133+F133+G133+H133)</f>
        <v>15</v>
      </c>
      <c r="E133" s="93">
        <v>5</v>
      </c>
      <c r="F133" s="93">
        <v>2</v>
      </c>
      <c r="G133" s="93">
        <v>8</v>
      </c>
      <c r="H133" s="93">
        <v>0</v>
      </c>
      <c r="I133" s="33">
        <f t="shared" ref="I133:I144" si="84">SUM(J133+K133+L133+M133)</f>
        <v>8</v>
      </c>
      <c r="J133" s="93">
        <v>4</v>
      </c>
      <c r="K133" s="93">
        <v>3</v>
      </c>
      <c r="L133" s="93">
        <v>0</v>
      </c>
      <c r="M133" s="93">
        <v>1</v>
      </c>
      <c r="N133" s="33">
        <f t="shared" ref="N133:N144" si="85">SUM(O133+P133+Q133+R133)</f>
        <v>-3</v>
      </c>
      <c r="O133" s="93">
        <v>-1</v>
      </c>
      <c r="P133" s="93">
        <v>-2</v>
      </c>
      <c r="Q133" s="93">
        <v>0</v>
      </c>
      <c r="R133" s="93">
        <v>0</v>
      </c>
      <c r="S133" s="33">
        <f t="shared" ref="S133:S144" si="86">SUM(T133+U133)</f>
        <v>4</v>
      </c>
      <c r="T133" s="33">
        <f t="shared" ref="T133:U144" si="87">SUM(V133+X133)</f>
        <v>8</v>
      </c>
      <c r="U133" s="33">
        <f t="shared" si="87"/>
        <v>-4</v>
      </c>
      <c r="V133" s="33">
        <f t="shared" si="82"/>
        <v>0</v>
      </c>
      <c r="W133" s="33">
        <f t="shared" si="82"/>
        <v>-3</v>
      </c>
      <c r="X133" s="59">
        <f t="shared" si="82"/>
        <v>8</v>
      </c>
      <c r="Y133" s="61">
        <f t="shared" si="82"/>
        <v>-1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si="83"/>
        <v>3</v>
      </c>
      <c r="E134" s="93">
        <v>0</v>
      </c>
      <c r="F134" s="93">
        <v>2</v>
      </c>
      <c r="G134" s="93">
        <v>0</v>
      </c>
      <c r="H134" s="93">
        <v>1</v>
      </c>
      <c r="I134" s="33">
        <f t="shared" si="84"/>
        <v>4</v>
      </c>
      <c r="J134" s="93">
        <v>0</v>
      </c>
      <c r="K134" s="93">
        <v>2</v>
      </c>
      <c r="L134" s="93">
        <v>2</v>
      </c>
      <c r="M134" s="93">
        <v>0</v>
      </c>
      <c r="N134" s="33">
        <f t="shared" si="85"/>
        <v>2</v>
      </c>
      <c r="O134" s="93">
        <v>0</v>
      </c>
      <c r="P134" s="93">
        <v>0</v>
      </c>
      <c r="Q134" s="93">
        <v>2</v>
      </c>
      <c r="R134" s="93">
        <v>0</v>
      </c>
      <c r="S134" s="33">
        <f t="shared" si="86"/>
        <v>1</v>
      </c>
      <c r="T134" s="33">
        <f t="shared" si="87"/>
        <v>0</v>
      </c>
      <c r="U134" s="33">
        <f t="shared" si="87"/>
        <v>1</v>
      </c>
      <c r="V134" s="33">
        <f t="shared" si="82"/>
        <v>0</v>
      </c>
      <c r="W134" s="33">
        <f t="shared" si="82"/>
        <v>0</v>
      </c>
      <c r="X134" s="59">
        <f t="shared" si="82"/>
        <v>0</v>
      </c>
      <c r="Y134" s="61">
        <f t="shared" si="82"/>
        <v>1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83"/>
        <v>7</v>
      </c>
      <c r="E135" s="93">
        <v>2</v>
      </c>
      <c r="F135" s="93">
        <v>4</v>
      </c>
      <c r="G135" s="93">
        <v>1</v>
      </c>
      <c r="H135" s="93">
        <v>0</v>
      </c>
      <c r="I135" s="33">
        <f t="shared" si="84"/>
        <v>17</v>
      </c>
      <c r="J135" s="93">
        <v>7</v>
      </c>
      <c r="K135" s="93">
        <v>9</v>
      </c>
      <c r="L135" s="93">
        <v>1</v>
      </c>
      <c r="M135" s="93">
        <v>0</v>
      </c>
      <c r="N135" s="33">
        <f t="shared" si="85"/>
        <v>-7</v>
      </c>
      <c r="O135" s="93">
        <v>-3</v>
      </c>
      <c r="P135" s="93">
        <v>-3</v>
      </c>
      <c r="Q135" s="93">
        <v>-1</v>
      </c>
      <c r="R135" s="93">
        <v>0</v>
      </c>
      <c r="S135" s="33">
        <f t="shared" si="86"/>
        <v>-17</v>
      </c>
      <c r="T135" s="33">
        <f t="shared" si="87"/>
        <v>-9</v>
      </c>
      <c r="U135" s="33">
        <f t="shared" si="87"/>
        <v>-8</v>
      </c>
      <c r="V135" s="33">
        <f t="shared" si="82"/>
        <v>-8</v>
      </c>
      <c r="W135" s="33">
        <f t="shared" si="82"/>
        <v>-8</v>
      </c>
      <c r="X135" s="59">
        <f t="shared" si="82"/>
        <v>-1</v>
      </c>
      <c r="Y135" s="61">
        <f t="shared" si="82"/>
        <v>0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83"/>
        <v>30</v>
      </c>
      <c r="E136" s="93">
        <v>7</v>
      </c>
      <c r="F136" s="93">
        <v>9</v>
      </c>
      <c r="G136" s="93">
        <v>2</v>
      </c>
      <c r="H136" s="93">
        <v>12</v>
      </c>
      <c r="I136" s="33">
        <f t="shared" si="84"/>
        <v>4</v>
      </c>
      <c r="J136" s="93">
        <v>3</v>
      </c>
      <c r="K136" s="93">
        <v>0</v>
      </c>
      <c r="L136" s="93">
        <v>0</v>
      </c>
      <c r="M136" s="93">
        <v>1</v>
      </c>
      <c r="N136" s="33">
        <f t="shared" si="85"/>
        <v>-4</v>
      </c>
      <c r="O136" s="93">
        <v>0</v>
      </c>
      <c r="P136" s="93">
        <v>-2</v>
      </c>
      <c r="Q136" s="93">
        <v>-1</v>
      </c>
      <c r="R136" s="93">
        <v>-1</v>
      </c>
      <c r="S136" s="33">
        <f t="shared" si="86"/>
        <v>22</v>
      </c>
      <c r="T136" s="33">
        <f t="shared" si="87"/>
        <v>5</v>
      </c>
      <c r="U136" s="33">
        <f t="shared" si="87"/>
        <v>17</v>
      </c>
      <c r="V136" s="33">
        <f t="shared" si="82"/>
        <v>4</v>
      </c>
      <c r="W136" s="33">
        <f t="shared" si="82"/>
        <v>7</v>
      </c>
      <c r="X136" s="59">
        <f t="shared" si="82"/>
        <v>1</v>
      </c>
      <c r="Y136" s="61">
        <f t="shared" si="82"/>
        <v>10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83"/>
        <v>9</v>
      </c>
      <c r="E137" s="93">
        <v>5</v>
      </c>
      <c r="F137" s="93">
        <v>2</v>
      </c>
      <c r="G137" s="93">
        <v>0</v>
      </c>
      <c r="H137" s="93">
        <v>2</v>
      </c>
      <c r="I137" s="33">
        <f t="shared" si="84"/>
        <v>7</v>
      </c>
      <c r="J137" s="93">
        <v>2</v>
      </c>
      <c r="K137" s="93">
        <v>1</v>
      </c>
      <c r="L137" s="93">
        <v>2</v>
      </c>
      <c r="M137" s="93">
        <v>2</v>
      </c>
      <c r="N137" s="33">
        <f t="shared" si="85"/>
        <v>-1</v>
      </c>
      <c r="O137" s="93">
        <v>-1</v>
      </c>
      <c r="P137" s="93">
        <v>0</v>
      </c>
      <c r="Q137" s="93">
        <v>0</v>
      </c>
      <c r="R137" s="93">
        <v>0</v>
      </c>
      <c r="S137" s="33">
        <f t="shared" si="86"/>
        <v>1</v>
      </c>
      <c r="T137" s="33">
        <f t="shared" si="87"/>
        <v>0</v>
      </c>
      <c r="U137" s="33">
        <f t="shared" si="87"/>
        <v>1</v>
      </c>
      <c r="V137" s="33">
        <f t="shared" si="82"/>
        <v>2</v>
      </c>
      <c r="W137" s="33">
        <f t="shared" si="82"/>
        <v>1</v>
      </c>
      <c r="X137" s="59">
        <f t="shared" si="82"/>
        <v>-2</v>
      </c>
      <c r="Y137" s="61">
        <f t="shared" si="82"/>
        <v>0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83"/>
        <v>5</v>
      </c>
      <c r="E138" s="93">
        <v>2</v>
      </c>
      <c r="F138" s="93">
        <v>3</v>
      </c>
      <c r="G138" s="93">
        <v>0</v>
      </c>
      <c r="H138" s="93">
        <v>0</v>
      </c>
      <c r="I138" s="33">
        <f t="shared" si="84"/>
        <v>8</v>
      </c>
      <c r="J138" s="93">
        <v>4</v>
      </c>
      <c r="K138" s="93">
        <v>1</v>
      </c>
      <c r="L138" s="93">
        <v>2</v>
      </c>
      <c r="M138" s="93">
        <v>1</v>
      </c>
      <c r="N138" s="33">
        <f t="shared" si="85"/>
        <v>-1</v>
      </c>
      <c r="O138" s="93">
        <v>0</v>
      </c>
      <c r="P138" s="93">
        <v>-1</v>
      </c>
      <c r="Q138" s="93">
        <v>0</v>
      </c>
      <c r="R138" s="93">
        <v>0</v>
      </c>
      <c r="S138" s="33">
        <f t="shared" si="86"/>
        <v>-4</v>
      </c>
      <c r="T138" s="33">
        <f t="shared" si="87"/>
        <v>-4</v>
      </c>
      <c r="U138" s="33">
        <f t="shared" si="87"/>
        <v>0</v>
      </c>
      <c r="V138" s="33">
        <f t="shared" si="82"/>
        <v>-2</v>
      </c>
      <c r="W138" s="33">
        <f t="shared" si="82"/>
        <v>1</v>
      </c>
      <c r="X138" s="59">
        <f t="shared" si="82"/>
        <v>-2</v>
      </c>
      <c r="Y138" s="61">
        <f t="shared" si="82"/>
        <v>-1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83"/>
        <v>13</v>
      </c>
      <c r="E139" s="93">
        <v>0</v>
      </c>
      <c r="F139" s="93">
        <v>2</v>
      </c>
      <c r="G139" s="93">
        <v>8</v>
      </c>
      <c r="H139" s="93">
        <v>3</v>
      </c>
      <c r="I139" s="33">
        <f t="shared" si="84"/>
        <v>5</v>
      </c>
      <c r="J139" s="93">
        <v>1</v>
      </c>
      <c r="K139" s="93">
        <v>1</v>
      </c>
      <c r="L139" s="93">
        <v>3</v>
      </c>
      <c r="M139" s="93">
        <v>0</v>
      </c>
      <c r="N139" s="33">
        <f t="shared" si="85"/>
        <v>-2</v>
      </c>
      <c r="O139" s="93">
        <v>0</v>
      </c>
      <c r="P139" s="93">
        <v>0</v>
      </c>
      <c r="Q139" s="93">
        <v>-2</v>
      </c>
      <c r="R139" s="93">
        <v>0</v>
      </c>
      <c r="S139" s="33">
        <f t="shared" si="86"/>
        <v>6</v>
      </c>
      <c r="T139" s="33">
        <f t="shared" si="87"/>
        <v>2</v>
      </c>
      <c r="U139" s="33">
        <f t="shared" si="87"/>
        <v>4</v>
      </c>
      <c r="V139" s="33">
        <f t="shared" si="82"/>
        <v>-1</v>
      </c>
      <c r="W139" s="33">
        <f t="shared" si="82"/>
        <v>1</v>
      </c>
      <c r="X139" s="59">
        <f t="shared" si="82"/>
        <v>3</v>
      </c>
      <c r="Y139" s="61">
        <f t="shared" si="82"/>
        <v>3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83"/>
        <v>3</v>
      </c>
      <c r="E140" s="93">
        <v>0</v>
      </c>
      <c r="F140" s="93">
        <v>2</v>
      </c>
      <c r="G140" s="93">
        <v>1</v>
      </c>
      <c r="H140" s="93">
        <v>0</v>
      </c>
      <c r="I140" s="33">
        <f t="shared" si="84"/>
        <v>8</v>
      </c>
      <c r="J140" s="93">
        <v>3</v>
      </c>
      <c r="K140" s="93">
        <v>0</v>
      </c>
      <c r="L140" s="93">
        <v>0</v>
      </c>
      <c r="M140" s="93">
        <v>5</v>
      </c>
      <c r="N140" s="33">
        <f t="shared" si="85"/>
        <v>4</v>
      </c>
      <c r="O140" s="93">
        <v>3</v>
      </c>
      <c r="P140" s="93">
        <v>1</v>
      </c>
      <c r="Q140" s="93">
        <v>0</v>
      </c>
      <c r="R140" s="93">
        <v>0</v>
      </c>
      <c r="S140" s="33">
        <f t="shared" si="86"/>
        <v>-1</v>
      </c>
      <c r="T140" s="33">
        <f t="shared" si="87"/>
        <v>1</v>
      </c>
      <c r="U140" s="33">
        <f t="shared" si="87"/>
        <v>-2</v>
      </c>
      <c r="V140" s="33">
        <f t="shared" si="82"/>
        <v>0</v>
      </c>
      <c r="W140" s="33">
        <f t="shared" si="82"/>
        <v>3</v>
      </c>
      <c r="X140" s="59">
        <f t="shared" si="82"/>
        <v>1</v>
      </c>
      <c r="Y140" s="61">
        <f t="shared" si="82"/>
        <v>-5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83"/>
        <v>8</v>
      </c>
      <c r="E141" s="93">
        <v>2</v>
      </c>
      <c r="F141" s="93">
        <v>6</v>
      </c>
      <c r="G141" s="93">
        <v>0</v>
      </c>
      <c r="H141" s="93">
        <v>0</v>
      </c>
      <c r="I141" s="33">
        <f t="shared" si="84"/>
        <v>7</v>
      </c>
      <c r="J141" s="93">
        <v>3</v>
      </c>
      <c r="K141" s="93">
        <v>1</v>
      </c>
      <c r="L141" s="93">
        <v>0</v>
      </c>
      <c r="M141" s="93">
        <v>3</v>
      </c>
      <c r="N141" s="33">
        <f t="shared" si="85"/>
        <v>-6</v>
      </c>
      <c r="O141" s="93">
        <v>-3</v>
      </c>
      <c r="P141" s="93">
        <v>-2</v>
      </c>
      <c r="Q141" s="93">
        <v>-1</v>
      </c>
      <c r="R141" s="93">
        <v>0</v>
      </c>
      <c r="S141" s="33">
        <f t="shared" si="86"/>
        <v>-5</v>
      </c>
      <c r="T141" s="33">
        <f t="shared" si="87"/>
        <v>-5</v>
      </c>
      <c r="U141" s="33">
        <f t="shared" si="87"/>
        <v>0</v>
      </c>
      <c r="V141" s="33">
        <f t="shared" si="82"/>
        <v>-4</v>
      </c>
      <c r="W141" s="33">
        <f t="shared" si="82"/>
        <v>3</v>
      </c>
      <c r="X141" s="59">
        <f t="shared" si="82"/>
        <v>-1</v>
      </c>
      <c r="Y141" s="61">
        <f t="shared" si="82"/>
        <v>-3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83"/>
        <v>16</v>
      </c>
      <c r="E142" s="93">
        <v>8</v>
      </c>
      <c r="F142" s="93">
        <v>6</v>
      </c>
      <c r="G142" s="93">
        <v>1</v>
      </c>
      <c r="H142" s="93">
        <v>1</v>
      </c>
      <c r="I142" s="33">
        <f t="shared" si="84"/>
        <v>4</v>
      </c>
      <c r="J142" s="93">
        <v>1</v>
      </c>
      <c r="K142" s="93">
        <v>2</v>
      </c>
      <c r="L142" s="93">
        <v>0</v>
      </c>
      <c r="M142" s="93">
        <v>1</v>
      </c>
      <c r="N142" s="33">
        <f t="shared" si="85"/>
        <v>-6</v>
      </c>
      <c r="O142" s="93">
        <v>-3</v>
      </c>
      <c r="P142" s="93">
        <v>-3</v>
      </c>
      <c r="Q142" s="93">
        <v>0</v>
      </c>
      <c r="R142" s="93">
        <v>0</v>
      </c>
      <c r="S142" s="33">
        <f t="shared" si="86"/>
        <v>6</v>
      </c>
      <c r="T142" s="33">
        <f t="shared" si="87"/>
        <v>5</v>
      </c>
      <c r="U142" s="33">
        <f t="shared" si="87"/>
        <v>1</v>
      </c>
      <c r="V142" s="33">
        <f t="shared" si="82"/>
        <v>4</v>
      </c>
      <c r="W142" s="33">
        <f t="shared" si="82"/>
        <v>1</v>
      </c>
      <c r="X142" s="59">
        <f t="shared" si="82"/>
        <v>1</v>
      </c>
      <c r="Y142" s="61">
        <f t="shared" si="82"/>
        <v>0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83"/>
        <v>1</v>
      </c>
      <c r="E143" s="93">
        <v>1</v>
      </c>
      <c r="F143" s="93">
        <v>0</v>
      </c>
      <c r="G143" s="93">
        <v>0</v>
      </c>
      <c r="H143" s="93">
        <v>0</v>
      </c>
      <c r="I143" s="33">
        <f t="shared" si="84"/>
        <v>5</v>
      </c>
      <c r="J143" s="93">
        <v>2</v>
      </c>
      <c r="K143" s="93">
        <v>2</v>
      </c>
      <c r="L143" s="93">
        <v>0</v>
      </c>
      <c r="M143" s="93">
        <v>1</v>
      </c>
      <c r="N143" s="33">
        <f t="shared" si="85"/>
        <v>-1</v>
      </c>
      <c r="O143" s="93">
        <v>-1</v>
      </c>
      <c r="P143" s="93">
        <v>0</v>
      </c>
      <c r="Q143" s="93">
        <v>0</v>
      </c>
      <c r="R143" s="93">
        <v>0</v>
      </c>
      <c r="S143" s="33">
        <f t="shared" si="86"/>
        <v>-5</v>
      </c>
      <c r="T143" s="33">
        <f t="shared" si="87"/>
        <v>-2</v>
      </c>
      <c r="U143" s="33">
        <f t="shared" si="87"/>
        <v>-3</v>
      </c>
      <c r="V143" s="33">
        <f t="shared" si="82"/>
        <v>-2</v>
      </c>
      <c r="W143" s="33">
        <f t="shared" si="82"/>
        <v>-2</v>
      </c>
      <c r="X143" s="59">
        <f t="shared" si="82"/>
        <v>0</v>
      </c>
      <c r="Y143" s="61">
        <f t="shared" si="82"/>
        <v>-1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83"/>
        <v>6</v>
      </c>
      <c r="E144" s="93">
        <v>2</v>
      </c>
      <c r="F144" s="93">
        <v>2</v>
      </c>
      <c r="G144" s="93">
        <v>1</v>
      </c>
      <c r="H144" s="93">
        <v>1</v>
      </c>
      <c r="I144" s="33">
        <f t="shared" si="84"/>
        <v>11</v>
      </c>
      <c r="J144" s="93">
        <v>0</v>
      </c>
      <c r="K144" s="93">
        <v>3</v>
      </c>
      <c r="L144" s="93">
        <v>4</v>
      </c>
      <c r="M144" s="93">
        <v>4</v>
      </c>
      <c r="N144" s="33">
        <f t="shared" si="85"/>
        <v>-5</v>
      </c>
      <c r="O144" s="93">
        <v>-1</v>
      </c>
      <c r="P144" s="93">
        <v>-1</v>
      </c>
      <c r="Q144" s="93">
        <v>-3</v>
      </c>
      <c r="R144" s="93">
        <v>0</v>
      </c>
      <c r="S144" s="33">
        <f t="shared" si="86"/>
        <v>-10</v>
      </c>
      <c r="T144" s="33">
        <f t="shared" si="87"/>
        <v>-5</v>
      </c>
      <c r="U144" s="33">
        <f t="shared" si="87"/>
        <v>-5</v>
      </c>
      <c r="V144" s="33">
        <f t="shared" si="82"/>
        <v>1</v>
      </c>
      <c r="W144" s="33">
        <f t="shared" si="82"/>
        <v>-2</v>
      </c>
      <c r="X144" s="59">
        <f t="shared" si="82"/>
        <v>-6</v>
      </c>
      <c r="Y144" s="61">
        <f t="shared" si="82"/>
        <v>-3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2269</v>
      </c>
      <c r="E146" s="38">
        <f t="shared" ref="E146:H146" si="88">SUM(E6+E20+E34+E48+E62+E76+E90+E104+E118+E132)</f>
        <v>984</v>
      </c>
      <c r="F146" s="38">
        <f t="shared" si="88"/>
        <v>865</v>
      </c>
      <c r="G146" s="38">
        <f t="shared" si="88"/>
        <v>233</v>
      </c>
      <c r="H146" s="38">
        <f t="shared" si="88"/>
        <v>187</v>
      </c>
      <c r="I146" s="38">
        <f>SUM(I6+I20+I34+I48+I62+I76+I90+I104+I118+I132)</f>
        <v>2144</v>
      </c>
      <c r="J146" s="38">
        <f t="shared" ref="J146:M146" si="89">SUM(J6+J20+J34+J48+J62+J76+J90+J104+J118+J132)</f>
        <v>976</v>
      </c>
      <c r="K146" s="38">
        <f t="shared" si="89"/>
        <v>822</v>
      </c>
      <c r="L146" s="38">
        <f t="shared" si="89"/>
        <v>192</v>
      </c>
      <c r="M146" s="38">
        <f t="shared" si="89"/>
        <v>154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ref="P146:R146" si="90">SUM(P147+P148+P149+P150+P151+P152+P153+P154+P155+P156+P157+P158)</f>
        <v>0</v>
      </c>
      <c r="Q146" s="29">
        <f>SUM(Q147+Q148+Q149+Q150+Q151+Q152+Q153+Q154+Q155+Q156+Q157+Q158)</f>
        <v>0</v>
      </c>
      <c r="R146" s="29">
        <f t="shared" si="90"/>
        <v>0</v>
      </c>
      <c r="S146" s="29">
        <f>SUM(V146+W146+X146+Y146)</f>
        <v>125</v>
      </c>
      <c r="T146" s="29">
        <f>SUM(T147:T158)</f>
        <v>49</v>
      </c>
      <c r="U146" s="29">
        <f>SUM(U147:U158)</f>
        <v>76</v>
      </c>
      <c r="V146" s="29">
        <f>SUM(E146-J146+O146)</f>
        <v>8</v>
      </c>
      <c r="W146" s="29">
        <f t="shared" ref="W146:Y158" si="91">SUM(F146-K146+P146)</f>
        <v>43</v>
      </c>
      <c r="X146" s="64">
        <f t="shared" si="91"/>
        <v>41</v>
      </c>
      <c r="Y146" s="64">
        <f t="shared" si="91"/>
        <v>33</v>
      </c>
    </row>
    <row r="147" spans="1:25" x14ac:dyDescent="0.25">
      <c r="A147" s="25"/>
      <c r="B147" s="31"/>
      <c r="C147" s="32" t="s">
        <v>6</v>
      </c>
      <c r="D147" s="33">
        <f>SUM(E147+F147+G147+H147)</f>
        <v>187</v>
      </c>
      <c r="E147" s="93">
        <v>71</v>
      </c>
      <c r="F147" s="93">
        <v>51</v>
      </c>
      <c r="G147" s="93">
        <v>40</v>
      </c>
      <c r="H147" s="93">
        <v>25</v>
      </c>
      <c r="I147" s="33">
        <f>SUM(J147+K147+L147+M147)</f>
        <v>144</v>
      </c>
      <c r="J147" s="93">
        <v>63</v>
      </c>
      <c r="K147" s="93">
        <v>64</v>
      </c>
      <c r="L147" s="93">
        <v>9</v>
      </c>
      <c r="M147" s="93">
        <v>8</v>
      </c>
      <c r="N147" s="33">
        <f>SUM(O147+P147+Q147+R147)</f>
        <v>0</v>
      </c>
      <c r="O147" s="93">
        <v>0</v>
      </c>
      <c r="P147" s="93">
        <v>0</v>
      </c>
      <c r="Q147" s="93">
        <v>0</v>
      </c>
      <c r="R147" s="93">
        <v>0</v>
      </c>
      <c r="S147" s="34">
        <f t="shared" ref="S147:S158" si="92">SUM(T147+U147)</f>
        <v>43</v>
      </c>
      <c r="T147" s="34">
        <f t="shared" ref="T147:U158" si="93">SUM(V147+X147)</f>
        <v>39</v>
      </c>
      <c r="U147" s="34">
        <f t="shared" si="93"/>
        <v>4</v>
      </c>
      <c r="V147" s="34">
        <f t="shared" ref="V147:V158" si="94">SUM(E147-J147+O147)</f>
        <v>8</v>
      </c>
      <c r="W147" s="34">
        <f>SUM(F147-K147+P147)</f>
        <v>-13</v>
      </c>
      <c r="X147" s="61">
        <f t="shared" si="91"/>
        <v>31</v>
      </c>
      <c r="Y147" s="61">
        <f t="shared" si="91"/>
        <v>17</v>
      </c>
    </row>
    <row r="148" spans="1:25" x14ac:dyDescent="0.25">
      <c r="A148" s="25"/>
      <c r="B148" s="31"/>
      <c r="C148" s="32" t="s">
        <v>7</v>
      </c>
      <c r="D148" s="33">
        <f t="shared" ref="D148:D158" si="95">SUM(E148+F148+G148+H148)</f>
        <v>113</v>
      </c>
      <c r="E148" s="93">
        <v>50</v>
      </c>
      <c r="F148" s="93">
        <v>43</v>
      </c>
      <c r="G148" s="93">
        <v>9</v>
      </c>
      <c r="H148" s="93">
        <v>11</v>
      </c>
      <c r="I148" s="33">
        <f t="shared" ref="I148:I158" si="96">SUM(J148+K148+L148+M148)</f>
        <v>159</v>
      </c>
      <c r="J148" s="93">
        <v>83</v>
      </c>
      <c r="K148" s="93">
        <v>63</v>
      </c>
      <c r="L148" s="93">
        <v>10</v>
      </c>
      <c r="M148" s="93">
        <v>3</v>
      </c>
      <c r="N148" s="33">
        <f t="shared" ref="N148:N158" si="97">SUM(O148+P148+Q148+R148)</f>
        <v>0</v>
      </c>
      <c r="O148" s="93">
        <v>0</v>
      </c>
      <c r="P148" s="93">
        <v>0</v>
      </c>
      <c r="Q148" s="93">
        <v>0</v>
      </c>
      <c r="R148" s="93">
        <v>0</v>
      </c>
      <c r="S148" s="34">
        <f t="shared" si="92"/>
        <v>-46</v>
      </c>
      <c r="T148" s="34">
        <f t="shared" si="93"/>
        <v>-34</v>
      </c>
      <c r="U148" s="34">
        <f t="shared" si="93"/>
        <v>-12</v>
      </c>
      <c r="V148" s="34">
        <f t="shared" si="94"/>
        <v>-33</v>
      </c>
      <c r="W148" s="34">
        <f t="shared" si="91"/>
        <v>-20</v>
      </c>
      <c r="X148" s="61">
        <f t="shared" si="91"/>
        <v>-1</v>
      </c>
      <c r="Y148" s="61">
        <f t="shared" si="91"/>
        <v>8</v>
      </c>
    </row>
    <row r="149" spans="1:25" x14ac:dyDescent="0.25">
      <c r="A149" s="25"/>
      <c r="B149" s="31"/>
      <c r="C149" s="32" t="s">
        <v>8</v>
      </c>
      <c r="D149" s="33">
        <f t="shared" si="95"/>
        <v>428</v>
      </c>
      <c r="E149" s="93">
        <v>207</v>
      </c>
      <c r="F149" s="93">
        <v>193</v>
      </c>
      <c r="G149" s="93">
        <v>17</v>
      </c>
      <c r="H149" s="93">
        <v>11</v>
      </c>
      <c r="I149" s="33">
        <f t="shared" si="96"/>
        <v>494</v>
      </c>
      <c r="J149" s="93">
        <v>258</v>
      </c>
      <c r="K149" s="93">
        <v>204</v>
      </c>
      <c r="L149" s="93">
        <v>16</v>
      </c>
      <c r="M149" s="93">
        <v>16</v>
      </c>
      <c r="N149" s="33">
        <f t="shared" si="97"/>
        <v>0</v>
      </c>
      <c r="O149" s="93">
        <v>0</v>
      </c>
      <c r="P149" s="93">
        <v>0</v>
      </c>
      <c r="Q149" s="93">
        <v>0</v>
      </c>
      <c r="R149" s="93">
        <v>0</v>
      </c>
      <c r="S149" s="34">
        <f t="shared" si="92"/>
        <v>-66</v>
      </c>
      <c r="T149" s="34">
        <f t="shared" si="93"/>
        <v>-50</v>
      </c>
      <c r="U149" s="34">
        <f t="shared" si="93"/>
        <v>-16</v>
      </c>
      <c r="V149" s="34">
        <f t="shared" si="94"/>
        <v>-51</v>
      </c>
      <c r="W149" s="34">
        <f t="shared" si="91"/>
        <v>-11</v>
      </c>
      <c r="X149" s="61">
        <f t="shared" si="91"/>
        <v>1</v>
      </c>
      <c r="Y149" s="61">
        <f t="shared" si="91"/>
        <v>-5</v>
      </c>
    </row>
    <row r="150" spans="1:25" x14ac:dyDescent="0.25">
      <c r="A150" s="25"/>
      <c r="B150" s="31"/>
      <c r="C150" s="32" t="s">
        <v>9</v>
      </c>
      <c r="D150" s="33">
        <f t="shared" si="95"/>
        <v>335</v>
      </c>
      <c r="E150" s="93">
        <v>174</v>
      </c>
      <c r="F150" s="93">
        <v>113</v>
      </c>
      <c r="G150" s="93">
        <v>25</v>
      </c>
      <c r="H150" s="93">
        <v>23</v>
      </c>
      <c r="I150" s="33">
        <f t="shared" si="96"/>
        <v>183</v>
      </c>
      <c r="J150" s="93">
        <v>81</v>
      </c>
      <c r="K150" s="93">
        <v>62</v>
      </c>
      <c r="L150" s="93">
        <v>19</v>
      </c>
      <c r="M150" s="93">
        <v>21</v>
      </c>
      <c r="N150" s="33">
        <f t="shared" si="97"/>
        <v>0</v>
      </c>
      <c r="O150" s="93">
        <v>0</v>
      </c>
      <c r="P150" s="93">
        <v>0</v>
      </c>
      <c r="Q150" s="93">
        <v>0</v>
      </c>
      <c r="R150" s="93">
        <v>0</v>
      </c>
      <c r="S150" s="34">
        <f t="shared" si="92"/>
        <v>152</v>
      </c>
      <c r="T150" s="34">
        <f t="shared" si="93"/>
        <v>99</v>
      </c>
      <c r="U150" s="34">
        <f t="shared" si="93"/>
        <v>53</v>
      </c>
      <c r="V150" s="34">
        <f t="shared" si="94"/>
        <v>93</v>
      </c>
      <c r="W150" s="34">
        <f t="shared" si="91"/>
        <v>51</v>
      </c>
      <c r="X150" s="61">
        <f t="shared" si="91"/>
        <v>6</v>
      </c>
      <c r="Y150" s="61">
        <f t="shared" si="91"/>
        <v>2</v>
      </c>
    </row>
    <row r="151" spans="1:25" x14ac:dyDescent="0.25">
      <c r="A151" s="25"/>
      <c r="B151" s="31"/>
      <c r="C151" s="32" t="s">
        <v>10</v>
      </c>
      <c r="D151" s="33">
        <f t="shared" si="95"/>
        <v>134</v>
      </c>
      <c r="E151" s="93">
        <v>61</v>
      </c>
      <c r="F151" s="93">
        <v>57</v>
      </c>
      <c r="G151" s="93">
        <v>8</v>
      </c>
      <c r="H151" s="93">
        <v>8</v>
      </c>
      <c r="I151" s="33">
        <f t="shared" si="96"/>
        <v>150</v>
      </c>
      <c r="J151" s="93">
        <v>67</v>
      </c>
      <c r="K151" s="93">
        <v>50</v>
      </c>
      <c r="L151" s="93">
        <v>16</v>
      </c>
      <c r="M151" s="93">
        <v>17</v>
      </c>
      <c r="N151" s="33">
        <f t="shared" si="97"/>
        <v>0</v>
      </c>
      <c r="O151" s="93">
        <v>0</v>
      </c>
      <c r="P151" s="93">
        <v>0</v>
      </c>
      <c r="Q151" s="93">
        <v>0</v>
      </c>
      <c r="R151" s="93">
        <v>0</v>
      </c>
      <c r="S151" s="34">
        <f t="shared" si="92"/>
        <v>-16</v>
      </c>
      <c r="T151" s="34">
        <f t="shared" si="93"/>
        <v>-14</v>
      </c>
      <c r="U151" s="34">
        <f t="shared" si="93"/>
        <v>-2</v>
      </c>
      <c r="V151" s="34">
        <f t="shared" si="94"/>
        <v>-6</v>
      </c>
      <c r="W151" s="34">
        <f t="shared" si="91"/>
        <v>7</v>
      </c>
      <c r="X151" s="61">
        <f t="shared" si="91"/>
        <v>-8</v>
      </c>
      <c r="Y151" s="61">
        <f t="shared" si="91"/>
        <v>-9</v>
      </c>
    </row>
    <row r="152" spans="1:25" x14ac:dyDescent="0.25">
      <c r="A152" s="25"/>
      <c r="B152" s="31"/>
      <c r="C152" s="32" t="s">
        <v>11</v>
      </c>
      <c r="D152" s="33">
        <f t="shared" si="95"/>
        <v>148</v>
      </c>
      <c r="E152" s="93">
        <v>55</v>
      </c>
      <c r="F152" s="93">
        <v>56</v>
      </c>
      <c r="G152" s="93">
        <v>23</v>
      </c>
      <c r="H152" s="93">
        <v>14</v>
      </c>
      <c r="I152" s="33">
        <f t="shared" si="96"/>
        <v>134</v>
      </c>
      <c r="J152" s="93">
        <v>64</v>
      </c>
      <c r="K152" s="93">
        <v>43</v>
      </c>
      <c r="L152" s="93">
        <v>13</v>
      </c>
      <c r="M152" s="93">
        <v>14</v>
      </c>
      <c r="N152" s="33">
        <f t="shared" si="97"/>
        <v>0</v>
      </c>
      <c r="O152" s="93">
        <v>0</v>
      </c>
      <c r="P152" s="93">
        <v>0</v>
      </c>
      <c r="Q152" s="93">
        <v>0</v>
      </c>
      <c r="R152" s="93">
        <v>0</v>
      </c>
      <c r="S152" s="34">
        <f t="shared" si="92"/>
        <v>14</v>
      </c>
      <c r="T152" s="34">
        <f t="shared" si="93"/>
        <v>1</v>
      </c>
      <c r="U152" s="34">
        <f t="shared" si="93"/>
        <v>13</v>
      </c>
      <c r="V152" s="34">
        <f t="shared" si="94"/>
        <v>-9</v>
      </c>
      <c r="W152" s="34">
        <f t="shared" si="91"/>
        <v>13</v>
      </c>
      <c r="X152" s="61">
        <f t="shared" si="91"/>
        <v>10</v>
      </c>
      <c r="Y152" s="61">
        <f t="shared" si="91"/>
        <v>0</v>
      </c>
    </row>
    <row r="153" spans="1:25" x14ac:dyDescent="0.25">
      <c r="A153" s="25"/>
      <c r="B153" s="31"/>
      <c r="C153" s="32" t="s">
        <v>12</v>
      </c>
      <c r="D153" s="33">
        <f t="shared" si="95"/>
        <v>185</v>
      </c>
      <c r="E153" s="93">
        <v>60</v>
      </c>
      <c r="F153" s="93">
        <v>61</v>
      </c>
      <c r="G153" s="93">
        <v>30</v>
      </c>
      <c r="H153" s="93">
        <v>34</v>
      </c>
      <c r="I153" s="33">
        <f t="shared" si="96"/>
        <v>146</v>
      </c>
      <c r="J153" s="93">
        <v>64</v>
      </c>
      <c r="K153" s="93">
        <v>59</v>
      </c>
      <c r="L153" s="93">
        <v>18</v>
      </c>
      <c r="M153" s="93">
        <v>5</v>
      </c>
      <c r="N153" s="33">
        <f t="shared" si="97"/>
        <v>0</v>
      </c>
      <c r="O153" s="93">
        <v>0</v>
      </c>
      <c r="P153" s="93">
        <v>0</v>
      </c>
      <c r="Q153" s="93">
        <v>0</v>
      </c>
      <c r="R153" s="93">
        <v>0</v>
      </c>
      <c r="S153" s="34">
        <f t="shared" si="92"/>
        <v>39</v>
      </c>
      <c r="T153" s="34">
        <f t="shared" si="93"/>
        <v>8</v>
      </c>
      <c r="U153" s="34">
        <f t="shared" si="93"/>
        <v>31</v>
      </c>
      <c r="V153" s="34">
        <f t="shared" si="94"/>
        <v>-4</v>
      </c>
      <c r="W153" s="34">
        <f t="shared" si="91"/>
        <v>2</v>
      </c>
      <c r="X153" s="61">
        <f t="shared" si="91"/>
        <v>12</v>
      </c>
      <c r="Y153" s="61">
        <f t="shared" si="91"/>
        <v>29</v>
      </c>
    </row>
    <row r="154" spans="1:25" x14ac:dyDescent="0.25">
      <c r="A154" s="25"/>
      <c r="B154" s="31"/>
      <c r="C154" s="32" t="s">
        <v>13</v>
      </c>
      <c r="D154" s="33">
        <f t="shared" si="95"/>
        <v>141</v>
      </c>
      <c r="E154" s="93">
        <v>49</v>
      </c>
      <c r="F154" s="93">
        <v>63</v>
      </c>
      <c r="G154" s="93">
        <v>13</v>
      </c>
      <c r="H154" s="93">
        <v>16</v>
      </c>
      <c r="I154" s="33">
        <f t="shared" si="96"/>
        <v>128</v>
      </c>
      <c r="J154" s="93">
        <v>55</v>
      </c>
      <c r="K154" s="93">
        <v>44</v>
      </c>
      <c r="L154" s="93">
        <v>16</v>
      </c>
      <c r="M154" s="93">
        <v>13</v>
      </c>
      <c r="N154" s="33">
        <f t="shared" si="97"/>
        <v>0</v>
      </c>
      <c r="O154" s="93">
        <v>0</v>
      </c>
      <c r="P154" s="93">
        <v>0</v>
      </c>
      <c r="Q154" s="93">
        <v>0</v>
      </c>
      <c r="R154" s="93">
        <v>0</v>
      </c>
      <c r="S154" s="34">
        <f t="shared" si="92"/>
        <v>13</v>
      </c>
      <c r="T154" s="34">
        <f t="shared" si="93"/>
        <v>-9</v>
      </c>
      <c r="U154" s="34">
        <f t="shared" si="93"/>
        <v>22</v>
      </c>
      <c r="V154" s="34">
        <f t="shared" si="94"/>
        <v>-6</v>
      </c>
      <c r="W154" s="34">
        <f t="shared" si="91"/>
        <v>19</v>
      </c>
      <c r="X154" s="61">
        <f t="shared" si="91"/>
        <v>-3</v>
      </c>
      <c r="Y154" s="61">
        <f t="shared" si="91"/>
        <v>3</v>
      </c>
    </row>
    <row r="155" spans="1:25" x14ac:dyDescent="0.25">
      <c r="A155" s="25"/>
      <c r="B155" s="31"/>
      <c r="C155" s="32" t="s">
        <v>14</v>
      </c>
      <c r="D155" s="33">
        <f t="shared" si="95"/>
        <v>126</v>
      </c>
      <c r="E155" s="93">
        <v>53</v>
      </c>
      <c r="F155" s="93">
        <v>48</v>
      </c>
      <c r="G155" s="93">
        <v>16</v>
      </c>
      <c r="H155" s="93">
        <v>9</v>
      </c>
      <c r="I155" s="33">
        <f t="shared" si="96"/>
        <v>159</v>
      </c>
      <c r="J155" s="93">
        <v>69</v>
      </c>
      <c r="K155" s="93">
        <v>60</v>
      </c>
      <c r="L155" s="93">
        <v>14</v>
      </c>
      <c r="M155" s="93">
        <v>16</v>
      </c>
      <c r="N155" s="33">
        <f t="shared" si="97"/>
        <v>0</v>
      </c>
      <c r="O155" s="93">
        <v>0</v>
      </c>
      <c r="P155" s="93">
        <v>0</v>
      </c>
      <c r="Q155" s="93">
        <v>0</v>
      </c>
      <c r="R155" s="93">
        <v>0</v>
      </c>
      <c r="S155" s="34">
        <f t="shared" si="92"/>
        <v>-33</v>
      </c>
      <c r="T155" s="34">
        <f t="shared" si="93"/>
        <v>-14</v>
      </c>
      <c r="U155" s="34">
        <f t="shared" si="93"/>
        <v>-19</v>
      </c>
      <c r="V155" s="34">
        <f>SUM(E155-J155+O155)</f>
        <v>-16</v>
      </c>
      <c r="W155" s="34">
        <f t="shared" si="91"/>
        <v>-12</v>
      </c>
      <c r="X155" s="61">
        <f t="shared" si="91"/>
        <v>2</v>
      </c>
      <c r="Y155" s="61">
        <f t="shared" si="91"/>
        <v>-7</v>
      </c>
    </row>
    <row r="156" spans="1:25" x14ac:dyDescent="0.25">
      <c r="A156" s="25"/>
      <c r="B156" s="31"/>
      <c r="C156" s="32" t="s">
        <v>15</v>
      </c>
      <c r="D156" s="33">
        <f t="shared" si="95"/>
        <v>159</v>
      </c>
      <c r="E156" s="93">
        <v>73</v>
      </c>
      <c r="F156" s="93">
        <v>66</v>
      </c>
      <c r="G156" s="93">
        <v>11</v>
      </c>
      <c r="H156" s="93">
        <v>9</v>
      </c>
      <c r="I156" s="33">
        <f t="shared" si="96"/>
        <v>155</v>
      </c>
      <c r="J156" s="93">
        <v>61</v>
      </c>
      <c r="K156" s="93">
        <v>62</v>
      </c>
      <c r="L156" s="93">
        <v>15</v>
      </c>
      <c r="M156" s="93">
        <v>17</v>
      </c>
      <c r="N156" s="33">
        <f t="shared" si="97"/>
        <v>0</v>
      </c>
      <c r="O156" s="93">
        <v>0</v>
      </c>
      <c r="P156" s="93">
        <v>0</v>
      </c>
      <c r="Q156" s="93">
        <v>0</v>
      </c>
      <c r="R156" s="93">
        <v>0</v>
      </c>
      <c r="S156" s="34">
        <f t="shared" si="92"/>
        <v>4</v>
      </c>
      <c r="T156" s="34">
        <f t="shared" si="93"/>
        <v>8</v>
      </c>
      <c r="U156" s="34">
        <f t="shared" si="93"/>
        <v>-4</v>
      </c>
      <c r="V156" s="34">
        <f t="shared" si="94"/>
        <v>12</v>
      </c>
      <c r="W156" s="34">
        <f t="shared" si="91"/>
        <v>4</v>
      </c>
      <c r="X156" s="61">
        <f t="shared" si="91"/>
        <v>-4</v>
      </c>
      <c r="Y156" s="61">
        <f t="shared" si="91"/>
        <v>-8</v>
      </c>
    </row>
    <row r="157" spans="1:25" x14ac:dyDescent="0.25">
      <c r="A157" s="25"/>
      <c r="B157" s="31"/>
      <c r="C157" s="32" t="s">
        <v>16</v>
      </c>
      <c r="D157" s="33">
        <f t="shared" si="95"/>
        <v>130</v>
      </c>
      <c r="E157" s="93">
        <v>54</v>
      </c>
      <c r="F157" s="93">
        <v>53</v>
      </c>
      <c r="G157" s="93">
        <v>14</v>
      </c>
      <c r="H157" s="93">
        <v>9</v>
      </c>
      <c r="I157" s="33">
        <f t="shared" si="96"/>
        <v>153</v>
      </c>
      <c r="J157" s="93">
        <v>61</v>
      </c>
      <c r="K157" s="93">
        <v>52</v>
      </c>
      <c r="L157" s="93">
        <v>26</v>
      </c>
      <c r="M157" s="93">
        <v>14</v>
      </c>
      <c r="N157" s="33">
        <f t="shared" si="97"/>
        <v>0</v>
      </c>
      <c r="O157" s="93">
        <v>0</v>
      </c>
      <c r="P157" s="93">
        <v>0</v>
      </c>
      <c r="Q157" s="93">
        <v>0</v>
      </c>
      <c r="R157" s="93">
        <v>0</v>
      </c>
      <c r="S157" s="34">
        <f t="shared" si="92"/>
        <v>-23</v>
      </c>
      <c r="T157" s="34">
        <f t="shared" si="93"/>
        <v>-19</v>
      </c>
      <c r="U157" s="34">
        <f t="shared" si="93"/>
        <v>-4</v>
      </c>
      <c r="V157" s="34">
        <f t="shared" si="94"/>
        <v>-7</v>
      </c>
      <c r="W157" s="34">
        <f t="shared" si="91"/>
        <v>1</v>
      </c>
      <c r="X157" s="61">
        <f t="shared" si="91"/>
        <v>-12</v>
      </c>
      <c r="Y157" s="61">
        <f t="shared" si="91"/>
        <v>-5</v>
      </c>
    </row>
    <row r="158" spans="1:25" x14ac:dyDescent="0.25">
      <c r="A158" s="25"/>
      <c r="B158" s="31"/>
      <c r="C158" s="32" t="s">
        <v>17</v>
      </c>
      <c r="D158" s="33">
        <f t="shared" si="95"/>
        <v>183</v>
      </c>
      <c r="E158" s="93">
        <v>77</v>
      </c>
      <c r="F158" s="93">
        <v>61</v>
      </c>
      <c r="G158" s="93">
        <v>27</v>
      </c>
      <c r="H158" s="93">
        <v>18</v>
      </c>
      <c r="I158" s="33">
        <f t="shared" si="96"/>
        <v>139</v>
      </c>
      <c r="J158" s="93">
        <v>50</v>
      </c>
      <c r="K158" s="93">
        <v>59</v>
      </c>
      <c r="L158" s="93">
        <v>20</v>
      </c>
      <c r="M158" s="93">
        <v>10</v>
      </c>
      <c r="N158" s="33">
        <f t="shared" si="97"/>
        <v>0</v>
      </c>
      <c r="O158" s="93">
        <v>0</v>
      </c>
      <c r="P158" s="93">
        <v>0</v>
      </c>
      <c r="Q158" s="93">
        <v>0</v>
      </c>
      <c r="R158" s="93">
        <v>0</v>
      </c>
      <c r="S158" s="34">
        <f t="shared" si="92"/>
        <v>44</v>
      </c>
      <c r="T158" s="34">
        <f t="shared" si="93"/>
        <v>34</v>
      </c>
      <c r="U158" s="34">
        <f t="shared" si="93"/>
        <v>10</v>
      </c>
      <c r="V158" s="34">
        <f t="shared" si="94"/>
        <v>27</v>
      </c>
      <c r="W158" s="34">
        <f t="shared" si="91"/>
        <v>2</v>
      </c>
      <c r="X158" s="61">
        <f t="shared" si="91"/>
        <v>7</v>
      </c>
      <c r="Y158" s="61">
        <f t="shared" si="91"/>
        <v>8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/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99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119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SUM(E6:F6)</f>
        <v>-73</v>
      </c>
      <c r="E6" s="29">
        <f>SUM(E7:E18)</f>
        <v>-55</v>
      </c>
      <c r="F6" s="29">
        <f>SUM(F7:F18)</f>
        <v>-18</v>
      </c>
    </row>
    <row r="7" spans="2:8" s="3" customFormat="1" ht="13.5" customHeight="1" x14ac:dyDescent="0.25">
      <c r="B7" s="10"/>
      <c r="C7" s="11" t="s">
        <v>6</v>
      </c>
      <c r="D7" s="33">
        <f>'R6月別（人口増減集計表）'!L5</f>
        <v>-11</v>
      </c>
      <c r="E7" s="33">
        <f>'R6月別（人口増減集計表）'!M5</f>
        <v>-4</v>
      </c>
      <c r="F7" s="33">
        <f>'R6月別（人口増減集計表）'!N5</f>
        <v>-7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f>'R6月別（人口増減集計表）'!L6</f>
        <v>2</v>
      </c>
      <c r="E8" s="33">
        <f>'R6月別（人口増減集計表）'!M6</f>
        <v>-3</v>
      </c>
      <c r="F8" s="33">
        <f>'R6月別（人口増減集計表）'!N6</f>
        <v>5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f>'R6月別（人口増減集計表）'!L7</f>
        <v>-21</v>
      </c>
      <c r="E9" s="33">
        <f>'R6月別（人口増減集計表）'!M7</f>
        <v>-6</v>
      </c>
      <c r="F9" s="33">
        <f>'R6月別（人口増減集計表）'!N7</f>
        <v>-15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f>'R6月別（人口増減集計表）'!L8</f>
        <v>28</v>
      </c>
      <c r="E10" s="33">
        <f>'R6月別（人口増減集計表）'!M8</f>
        <v>13</v>
      </c>
      <c r="F10" s="33">
        <f>'R6月別（人口増減集計表）'!N8</f>
        <v>15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f>'R6月別（人口増減集計表）'!L9</f>
        <v>-8</v>
      </c>
      <c r="E11" s="33">
        <f>'R6月別（人口増減集計表）'!M9</f>
        <v>-10</v>
      </c>
      <c r="F11" s="33">
        <f>'R6月別（人口増減集計表）'!N9</f>
        <v>2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f>'R6月別（人口増減集計表）'!L10</f>
        <v>-17</v>
      </c>
      <c r="E12" s="33">
        <f>'R6月別（人口増減集計表）'!M10</f>
        <v>-2</v>
      </c>
      <c r="F12" s="33">
        <f>'R6月別（人口増減集計表）'!N10</f>
        <v>-15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f>'R6月別（人口増減集計表）'!L11</f>
        <v>2</v>
      </c>
      <c r="E13" s="33">
        <f>'R6月別（人口増減集計表）'!M11</f>
        <v>-4</v>
      </c>
      <c r="F13" s="33">
        <f>'R6月別（人口増減集計表）'!N11</f>
        <v>6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f>'R6月別（人口増減集計表）'!L12</f>
        <v>0</v>
      </c>
      <c r="E14" s="33">
        <f>'R6月別（人口増減集計表）'!M12</f>
        <v>-1</v>
      </c>
      <c r="F14" s="33">
        <f>'R6月別（人口増減集計表）'!N12</f>
        <v>1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f>'R6月別（人口増減集計表）'!L13</f>
        <v>-1</v>
      </c>
      <c r="E15" s="33">
        <f>'R6月別（人口増減集計表）'!M13</f>
        <v>1</v>
      </c>
      <c r="F15" s="33">
        <f>'R6月別（人口増減集計表）'!N13</f>
        <v>-2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f>'R6月別（人口増減集計表）'!L14</f>
        <v>1</v>
      </c>
      <c r="E16" s="33">
        <f>'R6月別（人口増減集計表）'!M14</f>
        <v>1</v>
      </c>
      <c r="F16" s="33">
        <f>'R6月別（人口増減集計表）'!N14</f>
        <v>0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f>'R6月別（人口増減集計表）'!L15</f>
        <v>-22</v>
      </c>
      <c r="E17" s="33">
        <f>'R6月別（人口増減集計表）'!M15</f>
        <v>-21</v>
      </c>
      <c r="F17" s="33">
        <f>'R6月別（人口増減集計表）'!N15</f>
        <v>-1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f>'R6月別（人口増減集計表）'!L16</f>
        <v>-26</v>
      </c>
      <c r="E18" s="33">
        <f>'R6月別（人口増減集計表）'!M16</f>
        <v>-19</v>
      </c>
      <c r="F18" s="33">
        <f>'R6月別（人口増減集計表）'!N16</f>
        <v>-7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SUM(E20:F20)</f>
        <v>-146</v>
      </c>
      <c r="E20" s="29">
        <f>SUM(E21:E32)</f>
        <v>-89</v>
      </c>
      <c r="F20" s="29">
        <f>SUM(F21:F32)</f>
        <v>-57</v>
      </c>
      <c r="G20" s="1"/>
    </row>
    <row r="21" spans="2:8" s="3" customFormat="1" ht="13.5" customHeight="1" x14ac:dyDescent="0.25">
      <c r="B21" s="10"/>
      <c r="C21" s="11" t="s">
        <v>6</v>
      </c>
      <c r="D21" s="33">
        <f>'R6月別（人口増減集計表）'!L19</f>
        <v>-12</v>
      </c>
      <c r="E21" s="33">
        <f>'R6月別（人口増減集計表）'!M19</f>
        <v>-16</v>
      </c>
      <c r="F21" s="33">
        <f>'R6月別（人口増減集計表）'!N19</f>
        <v>4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f>'R6月別（人口増減集計表）'!L20</f>
        <v>0</v>
      </c>
      <c r="E22" s="33">
        <f>'R6月別（人口増減集計表）'!M20</f>
        <v>5</v>
      </c>
      <c r="F22" s="33">
        <f>'R6月別（人口増減集計表）'!N20</f>
        <v>-5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f>'R6月別（人口増減集計表）'!L21</f>
        <v>-71</v>
      </c>
      <c r="E23" s="33">
        <f>'R6月別（人口増減集計表）'!M21</f>
        <v>-38</v>
      </c>
      <c r="F23" s="33">
        <f>'R6月別（人口増減集計表）'!N21</f>
        <v>-33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f>'R6月別（人口増減集計表）'!L22</f>
        <v>8</v>
      </c>
      <c r="E24" s="33">
        <f>'R6月別（人口増減集計表）'!M22</f>
        <v>6</v>
      </c>
      <c r="F24" s="33">
        <f>'R6月別（人口増減集計表）'!N22</f>
        <v>2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f>'R6月別（人口増減集計表）'!L23</f>
        <v>-6</v>
      </c>
      <c r="E25" s="33">
        <f>'R6月別（人口増減集計表）'!M23</f>
        <v>0</v>
      </c>
      <c r="F25" s="33">
        <f>'R6月別（人口増減集計表）'!N23</f>
        <v>-6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f>'R6月別（人口増減集計表）'!L24</f>
        <v>2</v>
      </c>
      <c r="E26" s="33">
        <f>'R6月別（人口増減集計表）'!M24</f>
        <v>5</v>
      </c>
      <c r="F26" s="33">
        <f>'R6月別（人口増減集計表）'!N24</f>
        <v>-3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f>'R6月別（人口増減集計表）'!L25</f>
        <v>-23</v>
      </c>
      <c r="E27" s="33">
        <f>'R6月別（人口増減集計表）'!M25</f>
        <v>-3</v>
      </c>
      <c r="F27" s="33">
        <f>'R6月別（人口増減集計表）'!N25</f>
        <v>-20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f>'R6月別（人口増減集計表）'!L26</f>
        <v>-17</v>
      </c>
      <c r="E28" s="33">
        <f>'R6月別（人口増減集計表）'!M26</f>
        <v>-7</v>
      </c>
      <c r="F28" s="33">
        <f>'R6月別（人口増減集計表）'!N26</f>
        <v>-10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f>'R6月別（人口増減集計表）'!L27</f>
        <v>-18</v>
      </c>
      <c r="E29" s="33">
        <f>'R6月別（人口増減集計表）'!M27</f>
        <v>-18</v>
      </c>
      <c r="F29" s="33">
        <f>'R6月別（人口増減集計表）'!N27</f>
        <v>0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f>'R6月別（人口増減集計表）'!L28</f>
        <v>7</v>
      </c>
      <c r="E30" s="33">
        <f>'R6月別（人口増減集計表）'!M28</f>
        <v>-2</v>
      </c>
      <c r="F30" s="33">
        <f>'R6月別（人口増減集計表）'!N28</f>
        <v>9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f>'R6月別（人口増減集計表）'!L29</f>
        <v>-5</v>
      </c>
      <c r="E31" s="33">
        <f>'R6月別（人口増減集計表）'!M29</f>
        <v>-8</v>
      </c>
      <c r="F31" s="33">
        <f>'R6月別（人口増減集計表）'!N29</f>
        <v>3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f>'R6月別（人口増減集計表）'!L30</f>
        <v>-11</v>
      </c>
      <c r="E32" s="33">
        <f>'R6月別（人口増減集計表）'!M30</f>
        <v>-13</v>
      </c>
      <c r="F32" s="33">
        <f>'R6月別（人口増減集計表）'!N30</f>
        <v>2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SUM(E34:F34)</f>
        <v>-36</v>
      </c>
      <c r="E34" s="29">
        <f>SUM(E35:E46)</f>
        <v>-14</v>
      </c>
      <c r="F34" s="29">
        <f>SUM(F35:F46)</f>
        <v>-22</v>
      </c>
      <c r="G34" s="1"/>
    </row>
    <row r="35" spans="2:8" s="3" customFormat="1" ht="13.5" customHeight="1" x14ac:dyDescent="0.25">
      <c r="B35" s="10"/>
      <c r="C35" s="11" t="s">
        <v>6</v>
      </c>
      <c r="D35" s="33">
        <f>'R6月別（人口増減集計表）'!L33</f>
        <v>-9</v>
      </c>
      <c r="E35" s="33">
        <f>'R6月別（人口増減集計表）'!M33</f>
        <v>-5</v>
      </c>
      <c r="F35" s="33">
        <f>'R6月別（人口増減集計表）'!N33</f>
        <v>-4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f>'R6月別（人口増減集計表）'!L34</f>
        <v>-12</v>
      </c>
      <c r="E36" s="33">
        <f>'R6月別（人口増減集計表）'!M34</f>
        <v>-4</v>
      </c>
      <c r="F36" s="33">
        <f>'R6月別（人口増減集計表）'!N34</f>
        <v>-8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f>'R6月別（人口増減集計表）'!L35</f>
        <v>-9</v>
      </c>
      <c r="E37" s="33">
        <f>'R6月別（人口増減集計表）'!M35</f>
        <v>-1</v>
      </c>
      <c r="F37" s="33">
        <f>'R6月別（人口増減集計表）'!N35</f>
        <v>-8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f>'R6月別（人口増減集計表）'!L36</f>
        <v>-7</v>
      </c>
      <c r="E38" s="33">
        <f>'R6月別（人口増減集計表）'!M36</f>
        <v>-6</v>
      </c>
      <c r="F38" s="33">
        <f>'R6月別（人口増減集計表）'!N36</f>
        <v>-1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f>'R6月別（人口増減集計表）'!L37</f>
        <v>6</v>
      </c>
      <c r="E39" s="33">
        <f>'R6月別（人口増減集計表）'!M37</f>
        <v>4</v>
      </c>
      <c r="F39" s="33">
        <f>'R6月別（人口増減集計表）'!N37</f>
        <v>2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f>'R6月別（人口増減集計表）'!L38</f>
        <v>2</v>
      </c>
      <c r="E40" s="33">
        <f>'R6月別（人口増減集計表）'!M38</f>
        <v>-3</v>
      </c>
      <c r="F40" s="33">
        <f>'R6月別（人口増減集計表）'!N38</f>
        <v>5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f>'R6月別（人口増減集計表）'!L39</f>
        <v>0</v>
      </c>
      <c r="E41" s="33">
        <f>'R6月別（人口増減集計表）'!M39</f>
        <v>2</v>
      </c>
      <c r="F41" s="33">
        <f>'R6月別（人口増減集計表）'!N39</f>
        <v>-2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f>'R6月別（人口増減集計表）'!L40</f>
        <v>-8</v>
      </c>
      <c r="E42" s="33">
        <f>'R6月別（人口増減集計表）'!M40</f>
        <v>-5</v>
      </c>
      <c r="F42" s="33">
        <f>'R6月別（人口増減集計表）'!N40</f>
        <v>-3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f>'R6月別（人口増減集計表）'!L41</f>
        <v>3</v>
      </c>
      <c r="E43" s="33">
        <f>'R6月別（人口増減集計表）'!M41</f>
        <v>8</v>
      </c>
      <c r="F43" s="33">
        <f>'R6月別（人口増減集計表）'!N41</f>
        <v>-5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f>'R6月別（人口増減集計表）'!L42</f>
        <v>-3</v>
      </c>
      <c r="E44" s="33">
        <f>'R6月別（人口増減集計表）'!M42</f>
        <v>-1</v>
      </c>
      <c r="F44" s="33">
        <f>'R6月別（人口増減集計表）'!N42</f>
        <v>-2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f>'R6月別（人口増減集計表）'!L43</f>
        <v>4</v>
      </c>
      <c r="E45" s="33">
        <f>'R6月別（人口増減集計表）'!M43</f>
        <v>1</v>
      </c>
      <c r="F45" s="33">
        <f>'R6月別（人口増減集計表）'!N43</f>
        <v>3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f>'R6月別（人口増減集計表）'!L44</f>
        <v>-3</v>
      </c>
      <c r="E46" s="33">
        <f>'R6月別（人口増減集計表）'!M44</f>
        <v>-4</v>
      </c>
      <c r="F46" s="33">
        <f>'R6月別（人口増減集計表）'!N44</f>
        <v>1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SUM(E48:F48)</f>
        <v>120</v>
      </c>
      <c r="E48" s="29">
        <f>SUM(E49:E60)</f>
        <v>42</v>
      </c>
      <c r="F48" s="29">
        <f>SUM(F49:F60)</f>
        <v>78</v>
      </c>
      <c r="G48" s="1"/>
    </row>
    <row r="49" spans="2:8" s="3" customFormat="1" ht="13.5" customHeight="1" x14ac:dyDescent="0.25">
      <c r="B49" s="10"/>
      <c r="C49" s="11" t="s">
        <v>6</v>
      </c>
      <c r="D49" s="33">
        <f>'R6月別（人口増減集計表）'!L48</f>
        <v>1</v>
      </c>
      <c r="E49" s="33">
        <f>'R6月別（人口増減集計表）'!M48</f>
        <v>-3</v>
      </c>
      <c r="F49" s="33">
        <f>'R6月別（人口増減集計表）'!N48</f>
        <v>4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f>'R6月別（人口増減集計表）'!L49</f>
        <v>5</v>
      </c>
      <c r="E50" s="33">
        <f>'R6月別（人口増減集計表）'!M49</f>
        <v>7</v>
      </c>
      <c r="F50" s="33">
        <f>'R6月別（人口増減集計表）'!N49</f>
        <v>-2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f>'R6月別（人口増減集計表）'!L50</f>
        <v>2</v>
      </c>
      <c r="E51" s="33">
        <f>'R6月別（人口増減集計表）'!M50</f>
        <v>0</v>
      </c>
      <c r="F51" s="33">
        <f>'R6月別（人口増減集計表）'!N50</f>
        <v>2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f>'R6月別（人口増減集計表）'!L51</f>
        <v>57</v>
      </c>
      <c r="E52" s="33">
        <f>'R6月別（人口増減集計表）'!M51</f>
        <v>42</v>
      </c>
      <c r="F52" s="33">
        <f>'R6月別（人口増減集計表）'!N51</f>
        <v>15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f>'R6月別（人口増減集計表）'!L52</f>
        <v>33</v>
      </c>
      <c r="E53" s="33">
        <f>'R6月別（人口増減集計表）'!M52</f>
        <v>15</v>
      </c>
      <c r="F53" s="33">
        <f>'R6月別（人口増減集計表）'!N52</f>
        <v>18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f>'R6月別（人口増減集計表）'!L53</f>
        <v>14</v>
      </c>
      <c r="E54" s="33">
        <f>'R6月別（人口増減集計表）'!M53</f>
        <v>-1</v>
      </c>
      <c r="F54" s="33">
        <f>'R6月別（人口増減集計表）'!N53</f>
        <v>15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f>'R6月別（人口増減集計表）'!L54</f>
        <v>34</v>
      </c>
      <c r="E55" s="33">
        <f>'R6月別（人口増減集計表）'!M54</f>
        <v>20</v>
      </c>
      <c r="F55" s="33">
        <f>'R6月別（人口増減集計表）'!N54</f>
        <v>14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f>'R6月別（人口増減集計表）'!L55</f>
        <v>-3</v>
      </c>
      <c r="E56" s="33">
        <f>'R6月別（人口増減集計表）'!M55</f>
        <v>-3</v>
      </c>
      <c r="F56" s="33">
        <f>'R6月別（人口増減集計表）'!N55</f>
        <v>0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f>'R6月別（人口増減集計表）'!L56</f>
        <v>1</v>
      </c>
      <c r="E57" s="33">
        <f>'R6月別（人口増減集計表）'!M56</f>
        <v>-2</v>
      </c>
      <c r="F57" s="33">
        <f>'R6月別（人口増減集計表）'!N56</f>
        <v>3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f>'R6月別（人口増減集計表）'!L57</f>
        <v>-9</v>
      </c>
      <c r="E58" s="33">
        <f>'R6月別（人口増減集計表）'!M57</f>
        <v>-16</v>
      </c>
      <c r="F58" s="33">
        <f>'R6月別（人口増減集計表）'!N57</f>
        <v>7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f>'R6月別（人口増減集計表）'!L58</f>
        <v>0</v>
      </c>
      <c r="E59" s="33">
        <f>'R6月別（人口増減集計表）'!M58</f>
        <v>-3</v>
      </c>
      <c r="F59" s="33">
        <f>'R6月別（人口増減集計表）'!N58</f>
        <v>3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f>'R6月別（人口増減集計表）'!L59</f>
        <v>-15</v>
      </c>
      <c r="E60" s="33">
        <f>'R6月別（人口増減集計表）'!M59</f>
        <v>-14</v>
      </c>
      <c r="F60" s="33">
        <f>'R6月別（人口増減集計表）'!N59</f>
        <v>-1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SUM(E62:F62)</f>
        <v>-28</v>
      </c>
      <c r="E62" s="29">
        <f>SUM(E63:E74)</f>
        <v>8</v>
      </c>
      <c r="F62" s="29">
        <f>SUM(F63:F74)</f>
        <v>-36</v>
      </c>
      <c r="G62" s="1"/>
    </row>
    <row r="63" spans="2:8" s="3" customFormat="1" ht="13.5" customHeight="1" x14ac:dyDescent="0.25">
      <c r="B63" s="10"/>
      <c r="C63" s="11" t="s">
        <v>6</v>
      </c>
      <c r="D63" s="33">
        <f>'R6月別（人口増減集計表）'!L62</f>
        <v>-5</v>
      </c>
      <c r="E63" s="33">
        <f>'R6月別（人口増減集計表）'!M62</f>
        <v>2</v>
      </c>
      <c r="F63" s="33">
        <f>'R6月別（人口増減集計表）'!N62</f>
        <v>-7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f>'R6月別（人口増減集計表）'!L63</f>
        <v>6</v>
      </c>
      <c r="E64" s="33">
        <f>'R6月別（人口増減集計表）'!M63</f>
        <v>6</v>
      </c>
      <c r="F64" s="33">
        <f>'R6月別（人口増減集計表）'!N63</f>
        <v>0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f>'R6月別（人口増減集計表）'!L64</f>
        <v>-49</v>
      </c>
      <c r="E65" s="33">
        <f>'R6月別（人口増減集計表）'!M64</f>
        <v>-19</v>
      </c>
      <c r="F65" s="33">
        <f>'R6月別（人口増減集計表）'!N64</f>
        <v>-30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f>'R6月別（人口増減集計表）'!L65</f>
        <v>-9</v>
      </c>
      <c r="E66" s="33">
        <f>'R6月別（人口増減集計表）'!M65</f>
        <v>-13</v>
      </c>
      <c r="F66" s="33">
        <f>'R6月別（人口増減集計表）'!N65</f>
        <v>4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f>'R6月別（人口増減集計表）'!L66</f>
        <v>5</v>
      </c>
      <c r="E67" s="33">
        <f>'R6月別（人口増減集計表）'!M66</f>
        <v>10</v>
      </c>
      <c r="F67" s="33">
        <f>'R6月別（人口増減集計表）'!N66</f>
        <v>-5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f>'R6月別（人口増減集計表）'!L67</f>
        <v>-12</v>
      </c>
      <c r="E68" s="33">
        <f>'R6月別（人口増減集計表）'!M67</f>
        <v>5</v>
      </c>
      <c r="F68" s="33">
        <f>'R6月別（人口増減集計表）'!N67</f>
        <v>-17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f>'R6月別（人口増減集計表）'!L68</f>
        <v>13</v>
      </c>
      <c r="E69" s="33">
        <f>'R6月別（人口増減集計表）'!M68</f>
        <v>5</v>
      </c>
      <c r="F69" s="33">
        <f>'R6月別（人口増減集計表）'!N68</f>
        <v>8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f>'R6月別（人口増減集計表）'!L69</f>
        <v>14</v>
      </c>
      <c r="E70" s="33">
        <f>'R6月別（人口増減集計表）'!M69</f>
        <v>7</v>
      </c>
      <c r="F70" s="33">
        <f>'R6月別（人口増減集計表）'!N69</f>
        <v>7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f>'R6月別（人口増減集計表）'!L70</f>
        <v>-3</v>
      </c>
      <c r="E71" s="33">
        <f>'R6月別（人口増減集計表）'!M70</f>
        <v>0</v>
      </c>
      <c r="F71" s="33">
        <f>'R6月別（人口増減集計表）'!N70</f>
        <v>-3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f>'R6月別（人口増減集計表）'!L71</f>
        <v>4</v>
      </c>
      <c r="E72" s="33">
        <f>'R6月別（人口増減集計表）'!M71</f>
        <v>1</v>
      </c>
      <c r="F72" s="33">
        <f>'R6月別（人口増減集計表）'!N71</f>
        <v>3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f>'R6月別（人口増減集計表）'!L72</f>
        <v>11</v>
      </c>
      <c r="E73" s="33">
        <f>'R6月別（人口増減集計表）'!M72</f>
        <v>10</v>
      </c>
      <c r="F73" s="33">
        <f>'R6月別（人口増減集計表）'!N72</f>
        <v>1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f>'R6月別（人口増減集計表）'!L73</f>
        <v>-3</v>
      </c>
      <c r="E74" s="33">
        <f>'R6月別（人口増減集計表）'!M73</f>
        <v>-6</v>
      </c>
      <c r="F74" s="33">
        <f>'R6月別（人口増減集計表）'!N73</f>
        <v>3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SUM(E76:F76)</f>
        <v>-17</v>
      </c>
      <c r="E76" s="29">
        <f>SUM(E77:E88)</f>
        <v>-13</v>
      </c>
      <c r="F76" s="29">
        <f>SUM(F77:F88)</f>
        <v>-4</v>
      </c>
      <c r="G76" s="1"/>
    </row>
    <row r="77" spans="2:8" s="3" customFormat="1" ht="13.5" customHeight="1" x14ac:dyDescent="0.25">
      <c r="B77" s="10"/>
      <c r="C77" s="11" t="s">
        <v>6</v>
      </c>
      <c r="D77" s="33">
        <f>'R6月別（人口増減集計表）'!L76</f>
        <v>-4</v>
      </c>
      <c r="E77" s="33">
        <f>'R6月別（人口増減集計表）'!M76</f>
        <v>0</v>
      </c>
      <c r="F77" s="33">
        <f>'R6月別（人口増減集計表）'!N76</f>
        <v>-4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f>'R6月別（人口増減集計表）'!L77</f>
        <v>-1</v>
      </c>
      <c r="E78" s="33">
        <f>'R6月別（人口増減集計表）'!M77</f>
        <v>-1</v>
      </c>
      <c r="F78" s="33">
        <f>'R6月別（人口増減集計表）'!N77</f>
        <v>0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f>'R6月別（人口増減集計表）'!L78</f>
        <v>3</v>
      </c>
      <c r="E79" s="33">
        <f>'R6月別（人口増減集計表）'!M78</f>
        <v>1</v>
      </c>
      <c r="F79" s="33">
        <f>'R6月別（人口増減集計表）'!N78</f>
        <v>2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f>'R6月別（人口増減集計表）'!L79</f>
        <v>4</v>
      </c>
      <c r="E80" s="33">
        <f>'R6月別（人口増減集計表）'!M79</f>
        <v>0</v>
      </c>
      <c r="F80" s="33">
        <f>'R6月別（人口増減集計表）'!N79</f>
        <v>4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f>'R6月別（人口増減集計表）'!L80</f>
        <v>3</v>
      </c>
      <c r="E81" s="33">
        <f>'R6月別（人口増減集計表）'!M80</f>
        <v>1</v>
      </c>
      <c r="F81" s="33">
        <f>'R6月別（人口増減集計表）'!N80</f>
        <v>2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f>'R6月別（人口増減集計表）'!L81</f>
        <v>4</v>
      </c>
      <c r="E82" s="33">
        <f>'R6月別（人口増減集計表）'!M81</f>
        <v>2</v>
      </c>
      <c r="F82" s="33">
        <f>'R6月別（人口増減集計表）'!N81</f>
        <v>2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f>'R6月別（人口増減集計表）'!L82</f>
        <v>-6</v>
      </c>
      <c r="E83" s="33">
        <f>'R6月別（人口増減集計表）'!M82</f>
        <v>-3</v>
      </c>
      <c r="F83" s="33">
        <f>'R6月別（人口増減集計表）'!N82</f>
        <v>-3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f>'R6月別（人口増減集計表）'!L83</f>
        <v>0</v>
      </c>
      <c r="E84" s="33">
        <f>'R6月別（人口増減集計表）'!M83</f>
        <v>0</v>
      </c>
      <c r="F84" s="33">
        <f>'R6月別（人口増減集計表）'!N83</f>
        <v>0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f>'R6月別（人口増減集計表）'!L84</f>
        <v>-7</v>
      </c>
      <c r="E85" s="33">
        <f>'R6月別（人口増減集計表）'!M84</f>
        <v>-3</v>
      </c>
      <c r="F85" s="33">
        <f>'R6月別（人口増減集計表）'!N84</f>
        <v>-4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f>'R6月別（人口増減集計表）'!L85</f>
        <v>-9</v>
      </c>
      <c r="E86" s="33">
        <f>'R6月別（人口増減集計表）'!M85</f>
        <v>-7</v>
      </c>
      <c r="F86" s="33">
        <f>'R6月別（人口増減集計表）'!N85</f>
        <v>-2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f>'R6月別（人口増減集計表）'!L86</f>
        <v>-4</v>
      </c>
      <c r="E87" s="33">
        <f>'R6月別（人口増減集計表）'!M86</f>
        <v>-2</v>
      </c>
      <c r="F87" s="33">
        <f>'R6月別（人口増減集計表）'!N86</f>
        <v>-2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f>'R6月別（人口増減集計表）'!L87</f>
        <v>0</v>
      </c>
      <c r="E88" s="33">
        <f>'R6月別（人口増減集計表）'!M87</f>
        <v>-1</v>
      </c>
      <c r="F88" s="33">
        <f>'R6月別（人口増減集計表）'!N87</f>
        <v>1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SUM(E90:F90)</f>
        <v>-1</v>
      </c>
      <c r="E90" s="29">
        <f>SUM(E91:E102)</f>
        <v>-1</v>
      </c>
      <c r="F90" s="29">
        <f>SUM(F91:F102)</f>
        <v>0</v>
      </c>
      <c r="G90" s="1"/>
    </row>
    <row r="91" spans="2:8" s="3" customFormat="1" ht="13.5" customHeight="1" x14ac:dyDescent="0.25">
      <c r="B91" s="10"/>
      <c r="C91" s="11" t="s">
        <v>6</v>
      </c>
      <c r="D91" s="33">
        <f>'R6月別（人口増減集計表）'!L91</f>
        <v>-2</v>
      </c>
      <c r="E91" s="33">
        <f>'R6月別（人口増減集計表）'!M91</f>
        <v>3</v>
      </c>
      <c r="F91" s="33">
        <f>'R6月別（人口増減集計表）'!N91</f>
        <v>-5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f>'R6月別（人口増減集計表）'!L92</f>
        <v>-4</v>
      </c>
      <c r="E92" s="33">
        <f>'R6月別（人口増減集計表）'!M92</f>
        <v>-3</v>
      </c>
      <c r="F92" s="33">
        <f>'R6月別（人口増減集計表）'!N92</f>
        <v>-1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f>'R6月別（人口増減集計表）'!L93</f>
        <v>-4</v>
      </c>
      <c r="E93" s="33">
        <f>'R6月別（人口増減集計表）'!M93</f>
        <v>-7</v>
      </c>
      <c r="F93" s="33">
        <f>'R6月別（人口増減集計表）'!N93</f>
        <v>3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f>'R6月別（人口増減集計表）'!L94</f>
        <v>-8</v>
      </c>
      <c r="E94" s="33">
        <f>'R6月別（人口増減集計表）'!M94</f>
        <v>-2</v>
      </c>
      <c r="F94" s="33">
        <f>'R6月別（人口増減集計表）'!N94</f>
        <v>-6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f>'R6月別（人口増減集計表）'!L95</f>
        <v>3</v>
      </c>
      <c r="E95" s="33">
        <f>'R6月別（人口増減集計表）'!M95</f>
        <v>-2</v>
      </c>
      <c r="F95" s="33">
        <f>'R6月別（人口増減集計表）'!N95</f>
        <v>5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f>'R6月別（人口増減集計表）'!L96</f>
        <v>3</v>
      </c>
      <c r="E96" s="33">
        <f>'R6月別（人口増減集計表）'!M96</f>
        <v>-1</v>
      </c>
      <c r="F96" s="33">
        <f>'R6月別（人口増減集計表）'!N96</f>
        <v>4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f>'R6月別（人口増減集計表）'!L97</f>
        <v>3</v>
      </c>
      <c r="E97" s="33">
        <f>'R6月別（人口増減集計表）'!M97</f>
        <v>2</v>
      </c>
      <c r="F97" s="33">
        <f>'R6月別（人口増減集計表）'!N97</f>
        <v>1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f>'R6月別（人口増減集計表）'!L98</f>
        <v>-1</v>
      </c>
      <c r="E98" s="33">
        <f>'R6月別（人口増減集計表）'!M98</f>
        <v>1</v>
      </c>
      <c r="F98" s="33">
        <f>'R6月別（人口増減集計表）'!N98</f>
        <v>-2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f>'R6月別（人口増減集計表）'!L99</f>
        <v>3</v>
      </c>
      <c r="E99" s="33">
        <f>'R6月別（人口増減集計表）'!M99</f>
        <v>5</v>
      </c>
      <c r="F99" s="33">
        <f>'R6月別（人口増減集計表）'!N99</f>
        <v>-2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f>'R6月別（人口増減集計表）'!L100</f>
        <v>-1</v>
      </c>
      <c r="E100" s="33">
        <f>'R6月別（人口増減集計表）'!M100</f>
        <v>-3</v>
      </c>
      <c r="F100" s="33">
        <f>'R6月別（人口増減集計表）'!N100</f>
        <v>2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f>'R6月別（人口増減集計表）'!L101</f>
        <v>7</v>
      </c>
      <c r="E101" s="33">
        <f>'R6月別（人口増減集計表）'!M101</f>
        <v>5</v>
      </c>
      <c r="F101" s="33">
        <f>'R6月別（人口増減集計表）'!N101</f>
        <v>2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f>'R6月別（人口増減集計表）'!L102</f>
        <v>0</v>
      </c>
      <c r="E102" s="33">
        <f>'R6月別（人口増減集計表）'!M102</f>
        <v>1</v>
      </c>
      <c r="F102" s="33">
        <f>'R6月別（人口増減集計表）'!N102</f>
        <v>-1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SUM(E104:F104)</f>
        <v>-33</v>
      </c>
      <c r="E104" s="29">
        <f>SUM(E105:E116)</f>
        <v>-17</v>
      </c>
      <c r="F104" s="29">
        <f>SUM(F105:F116)</f>
        <v>-16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'R6月別（人口増減集計表）'!L105</f>
        <v>-8</v>
      </c>
      <c r="E105" s="33">
        <f>'R6月別（人口増減集計表）'!M105</f>
        <v>-4</v>
      </c>
      <c r="F105" s="33">
        <f>'R6月別（人口増減集計表）'!N105</f>
        <v>-4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f>'R6月別（人口増減集計表）'!L106</f>
        <v>-2</v>
      </c>
      <c r="E106" s="33">
        <f>'R6月別（人口増減集計表）'!M106</f>
        <v>-2</v>
      </c>
      <c r="F106" s="33">
        <f>'R6月別（人口増減集計表）'!N106</f>
        <v>0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f>'R6月別（人口増減集計表）'!L107</f>
        <v>-23</v>
      </c>
      <c r="E107" s="33">
        <f>'R6月別（人口増減集計表）'!M107</f>
        <v>-8</v>
      </c>
      <c r="F107" s="33">
        <f>'R6月別（人口増減集計表）'!N107</f>
        <v>-15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f>'R6月別（人口増減集計表）'!L108</f>
        <v>5</v>
      </c>
      <c r="E108" s="33">
        <f>'R6月別（人口増減集計表）'!M108</f>
        <v>6</v>
      </c>
      <c r="F108" s="33">
        <f>'R6月別（人口増減集計表）'!N108</f>
        <v>-1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f>'R6月別（人口増減集計表）'!L109</f>
        <v>-6</v>
      </c>
      <c r="E109" s="33">
        <f>'R6月別（人口増減集計表）'!M109</f>
        <v>-3</v>
      </c>
      <c r="F109" s="33">
        <f>'R6月別（人口増減集計表）'!N109</f>
        <v>-3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f>'R6月別（人口増減集計表）'!L110</f>
        <v>3</v>
      </c>
      <c r="E110" s="33">
        <f>'R6月別（人口増減集計表）'!M110</f>
        <v>-3</v>
      </c>
      <c r="F110" s="33">
        <f>'R6月別（人口増減集計表）'!N110</f>
        <v>6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f>'R6月別（人口増減集計表）'!L111</f>
        <v>-7</v>
      </c>
      <c r="E111" s="33">
        <f>'R6月別（人口増減集計表）'!M111</f>
        <v>-5</v>
      </c>
      <c r="F111" s="33">
        <f>'R6月別（人口増減集計表）'!N111</f>
        <v>-2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f>'R6月別（人口増減集計表）'!L112</f>
        <v>8</v>
      </c>
      <c r="E112" s="33">
        <f>'R6月別（人口増減集計表）'!M112</f>
        <v>4</v>
      </c>
      <c r="F112" s="33">
        <f>'R6月別（人口増減集計表）'!N112</f>
        <v>4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f>'R6月別（人口増減集計表）'!L113</f>
        <v>-2</v>
      </c>
      <c r="E113" s="33">
        <f>'R6月別（人口増減集計表）'!M113</f>
        <v>0</v>
      </c>
      <c r="F113" s="33">
        <f>'R6月別（人口増減集計表）'!N113</f>
        <v>-2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f>'R6月別（人口増減集計表）'!L114</f>
        <v>2</v>
      </c>
      <c r="E114" s="33">
        <f>'R6月別（人口増減集計表）'!M114</f>
        <v>2</v>
      </c>
      <c r="F114" s="33">
        <f>'R6月別（人口増減集計表）'!N114</f>
        <v>0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f>'R6月別（人口増減集計表）'!L115</f>
        <v>0</v>
      </c>
      <c r="E115" s="33">
        <f>'R6月別（人口増減集計表）'!M115</f>
        <v>-1</v>
      </c>
      <c r="F115" s="33">
        <f>'R6月別（人口増減集計表）'!N115</f>
        <v>1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f>'R6月別（人口増減集計表）'!L116</f>
        <v>-3</v>
      </c>
      <c r="E116" s="33">
        <f>'R6月別（人口増減集計表）'!M116</f>
        <v>-3</v>
      </c>
      <c r="F116" s="33">
        <f>'R6月別（人口増減集計表）'!N116</f>
        <v>0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SUM(E118:F118)</f>
        <v>33</v>
      </c>
      <c r="E118" s="29">
        <f>SUM(E119:E130)</f>
        <v>0</v>
      </c>
      <c r="F118" s="29">
        <f>SUM(F119:F130)</f>
        <v>33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'R6月別（人口増減集計表）'!L119</f>
        <v>2</v>
      </c>
      <c r="E119" s="33">
        <f>'R6月別（人口増減集計表）'!M119</f>
        <v>6</v>
      </c>
      <c r="F119" s="33">
        <f>'R6月別（人口増減集計表）'!N119</f>
        <v>-4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f>'R6月別（人口増減集計表）'!L120</f>
        <v>2</v>
      </c>
      <c r="E120" s="33">
        <f>'R6月別（人口増減集計表）'!M120</f>
        <v>0</v>
      </c>
      <c r="F120" s="33">
        <f>'R6月別（人口増減集計表）'!N120</f>
        <v>2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f>'R6月別（人口増減集計表）'!L121</f>
        <v>0</v>
      </c>
      <c r="E121" s="33">
        <f>'R6月別（人口増減集計表）'!M121</f>
        <v>4</v>
      </c>
      <c r="F121" s="33">
        <f>'R6月別（人口増減集計表）'!N121</f>
        <v>-4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f>'R6月別（人口増減集計表）'!L122</f>
        <v>8</v>
      </c>
      <c r="E122" s="33">
        <f>'R6月別（人口増減集計表）'!M122</f>
        <v>3</v>
      </c>
      <c r="F122" s="33">
        <f>'R6月別（人口増減集計表）'!N122</f>
        <v>5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f>'R6月別（人口増減集計表）'!L123</f>
        <v>6</v>
      </c>
      <c r="E123" s="33">
        <f>'R6月別（人口増減集計表）'!M123</f>
        <v>0</v>
      </c>
      <c r="F123" s="33">
        <f>'R6月別（人口増減集計表）'!N123</f>
        <v>6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f>'R6月別（人口増減集計表）'!L124</f>
        <v>5</v>
      </c>
      <c r="E124" s="33">
        <f>'R6月別（人口増減集計表）'!M124</f>
        <v>-2</v>
      </c>
      <c r="F124" s="33">
        <f>'R6月別（人口増減集計表）'!N124</f>
        <v>7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f>'R6月別（人口増減集計表）'!L125</f>
        <v>14</v>
      </c>
      <c r="E125" s="33">
        <f>'R6月別（人口増減集計表）'!M125</f>
        <v>2</v>
      </c>
      <c r="F125" s="33">
        <f>'R6月別（人口増減集計表）'!N125</f>
        <v>12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f>'R6月別（人口増減集計表）'!L126</f>
        <v>-6</v>
      </c>
      <c r="E126" s="33">
        <f>'R6月別（人口増減集計表）'!M126</f>
        <v>-3</v>
      </c>
      <c r="F126" s="33">
        <f>'R6月別（人口増減集計表）'!N126</f>
        <v>-3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f>'R6月別（人口増減集計表）'!L127</f>
        <v>8</v>
      </c>
      <c r="E127" s="33">
        <f>'R6月別（人口増減集計表）'!M127</f>
        <v>2</v>
      </c>
      <c r="F127" s="33">
        <f>'R6月別（人口増減集計表）'!N127</f>
        <v>6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f>'R6月別（人口増減集計表）'!L128</f>
        <v>15</v>
      </c>
      <c r="E128" s="33">
        <f>'R6月別（人口増減集計表）'!M128</f>
        <v>3</v>
      </c>
      <c r="F128" s="33">
        <f>'R6月別（人口増減集計表）'!N128</f>
        <v>12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f>'R6月別（人口増減集計表）'!L129</f>
        <v>-13</v>
      </c>
      <c r="E129" s="33">
        <f>'R6月別（人口増減集計表）'!M129</f>
        <v>-8</v>
      </c>
      <c r="F129" s="33">
        <f>'R6月別（人口増減集計表）'!N129</f>
        <v>-5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f>'R6月別（人口増減集計表）'!L130</f>
        <v>-8</v>
      </c>
      <c r="E130" s="33">
        <f>'R6月別（人口増減集計表）'!M130</f>
        <v>-7</v>
      </c>
      <c r="F130" s="33">
        <f>'R6月別（人口増減集計表）'!N130</f>
        <v>-1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SUM(E132:F132)</f>
        <v>-31</v>
      </c>
      <c r="E132" s="29">
        <f>SUM(E133:E144)</f>
        <v>-10</v>
      </c>
      <c r="F132" s="29">
        <f>SUM(F133:F144)</f>
        <v>-21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'R6月別（人口増減集計表）'!L134</f>
        <v>7</v>
      </c>
      <c r="E133" s="33">
        <f>'R6月別（人口増減集計表）'!M134</f>
        <v>4</v>
      </c>
      <c r="F133" s="33">
        <f>'R6月別（人口増減集計表）'!N134</f>
        <v>3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f>'R6月別（人口増減集計表）'!L135</f>
        <v>-13</v>
      </c>
      <c r="E134" s="33">
        <f>'R6月別（人口増減集計表）'!M135</f>
        <v>-8</v>
      </c>
      <c r="F134" s="33">
        <f>'R6月別（人口増減集計表）'!N135</f>
        <v>-5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f>'R6月別（人口増減集計表）'!L136</f>
        <v>-10</v>
      </c>
      <c r="E135" s="33">
        <f>'R6月別（人口増減集計表）'!M136</f>
        <v>-2</v>
      </c>
      <c r="F135" s="33">
        <f>'R6月別（人口増減集計表）'!N136</f>
        <v>-8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f>'R6月別（人口増減集計表）'!L137</f>
        <v>0</v>
      </c>
      <c r="E136" s="33">
        <f>'R6月別（人口増減集計表）'!M137</f>
        <v>3</v>
      </c>
      <c r="F136" s="33">
        <f>'R6月別（人口増減集計表）'!N137</f>
        <v>-3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f>'R6月別（人口増減集計表）'!L138</f>
        <v>1</v>
      </c>
      <c r="E137" s="33">
        <f>'R6月別（人口増減集計表）'!M138</f>
        <v>-1</v>
      </c>
      <c r="F137" s="33">
        <f>'R6月別（人口増減集計表）'!N138</f>
        <v>2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f>'R6月別（人口増減集計表）'!L139</f>
        <v>-6</v>
      </c>
      <c r="E138" s="33">
        <f>'R6月別（人口増減集計表）'!M139</f>
        <v>-5</v>
      </c>
      <c r="F138" s="33">
        <f>'R6月別（人口増減集計表）'!N139</f>
        <v>-1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f>'R6月別（人口増減集計表）'!L140</f>
        <v>-3</v>
      </c>
      <c r="E139" s="33">
        <f>'R6月別（人口増減集計表）'!M140</f>
        <v>-4</v>
      </c>
      <c r="F139" s="33">
        <f>'R6月別（人口増減集計表）'!N140</f>
        <v>1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f>'R6月別（人口増減集計表）'!L141</f>
        <v>6</v>
      </c>
      <c r="E140" s="33">
        <f>'R6月別（人口増減集計表）'!M141</f>
        <v>4</v>
      </c>
      <c r="F140" s="33">
        <f>'R6月別（人口増減集計表）'!N141</f>
        <v>2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f>'R6月別（人口増減集計表）'!L142</f>
        <v>-11</v>
      </c>
      <c r="E141" s="33">
        <f>'R6月別（人口増減集計表）'!M142</f>
        <v>-4</v>
      </c>
      <c r="F141" s="33">
        <f>'R6月別（人口増減集計表）'!N142</f>
        <v>-7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f>'R6月別（人口増減集計表）'!L143</f>
        <v>-10</v>
      </c>
      <c r="E142" s="33">
        <f>'R6月別（人口増減集計表）'!M143</f>
        <v>-3</v>
      </c>
      <c r="F142" s="33">
        <f>'R6月別（人口増減集計表）'!N143</f>
        <v>-7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f>'R6月別（人口増減集計表）'!L144</f>
        <v>14</v>
      </c>
      <c r="E143" s="33">
        <f>'R6月別（人口増減集計表）'!M144</f>
        <v>11</v>
      </c>
      <c r="F143" s="33">
        <f>'R6月別（人口増減集計表）'!N144</f>
        <v>3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f>'R6月別（人口増減集計表）'!L145</f>
        <v>-6</v>
      </c>
      <c r="E144" s="33">
        <f>'R6月別（人口増減集計表）'!M145</f>
        <v>-5</v>
      </c>
      <c r="F144" s="33">
        <f>'R6月別（人口増減集計表）'!N145</f>
        <v>-1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SUM(E146:F146)</f>
        <v>-212</v>
      </c>
      <c r="E146" s="29">
        <f>SUM(E147:E158)</f>
        <v>-149</v>
      </c>
      <c r="F146" s="29">
        <f>SUM(F147:F158)</f>
        <v>-63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'R6月別（人口増減集計表）'!L148</f>
        <v>-41</v>
      </c>
      <c r="E147" s="33">
        <f>'R6月別（人口増減集計表）'!M148</f>
        <v>-17</v>
      </c>
      <c r="F147" s="33">
        <f>'R6月別（人口増減集計表）'!N148</f>
        <v>-24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f>'R6月別（人口増減集計表）'!L149</f>
        <v>-17</v>
      </c>
      <c r="E148" s="33">
        <f>'R6月別（人口増減集計表）'!M149</f>
        <v>-3</v>
      </c>
      <c r="F148" s="33">
        <f>'R6月別（人口増減集計表）'!N149</f>
        <v>-14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f>'R6月別（人口増減集計表）'!L150</f>
        <v>-182</v>
      </c>
      <c r="E149" s="33">
        <f>'R6月別（人口増減集計表）'!M150</f>
        <v>-76</v>
      </c>
      <c r="F149" s="33">
        <f>'R6月別（人口増減集計表）'!N150</f>
        <v>-106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f>'R6月別（人口増減集計表）'!L151</f>
        <v>86</v>
      </c>
      <c r="E150" s="33">
        <f>'R6月別（人口増減集計表）'!M151</f>
        <v>52</v>
      </c>
      <c r="F150" s="33">
        <f>'R6月別（人口増減集計表）'!N151</f>
        <v>34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f>'R6月別（人口増減集計表）'!L152</f>
        <v>37</v>
      </c>
      <c r="E151" s="33">
        <f>'R6月別（人口増減集計表）'!M152</f>
        <v>14</v>
      </c>
      <c r="F151" s="33">
        <f>'R6月別（人口増減集計表）'!N152</f>
        <v>23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f>'R6月別（人口増減集計表）'!L153</f>
        <v>-2</v>
      </c>
      <c r="E152" s="33">
        <f>'R6月別（人口増減集計表）'!M153</f>
        <v>-5</v>
      </c>
      <c r="F152" s="33">
        <f>'R6月別（人口増減集計表）'!N153</f>
        <v>3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f>'R6月別（人口増減集計表）'!L154</f>
        <v>27</v>
      </c>
      <c r="E153" s="33">
        <f>'R6月別（人口増減集計表）'!M154</f>
        <v>12</v>
      </c>
      <c r="F153" s="33">
        <f>'R6月別（人口増減集計表）'!N154</f>
        <v>15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f>'R6月別（人口増減集計表）'!L155</f>
        <v>-7</v>
      </c>
      <c r="E154" s="33">
        <f>'R6月別（人口増減集計表）'!M155</f>
        <v>-3</v>
      </c>
      <c r="F154" s="33">
        <f>'R6月別（人口増減集計表）'!N155</f>
        <v>-4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f>'R6月別（人口増減集計表）'!L156</f>
        <v>-27</v>
      </c>
      <c r="E155" s="33">
        <f>'R6月別（人口増減集計表）'!M156</f>
        <v>-11</v>
      </c>
      <c r="F155" s="33">
        <f>'R6月別（人口増減集計表）'!N156</f>
        <v>-16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f>'R6月別（人口増減集計表）'!L157</f>
        <v>-3</v>
      </c>
      <c r="E156" s="33">
        <f>'R6月別（人口増減集計表）'!M157</f>
        <v>-25</v>
      </c>
      <c r="F156" s="33">
        <f>'R6月別（人口増減集計表）'!N157</f>
        <v>22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f>'R6月別（人口増減集計表）'!L158</f>
        <v>-8</v>
      </c>
      <c r="E157" s="33">
        <f>'R6月別（人口増減集計表）'!M158</f>
        <v>-16</v>
      </c>
      <c r="F157" s="33">
        <f>'R6月別（人口増減集計表）'!N158</f>
        <v>8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f>'R6月別（人口増減集計表）'!L159</f>
        <v>-75</v>
      </c>
      <c r="E158" s="33">
        <f>'R6月別（人口増減集計表）'!M159</f>
        <v>-71</v>
      </c>
      <c r="F158" s="33">
        <f>'R6月別（人口増減集計表）'!N159</f>
        <v>-4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view="pageBreakPreview" zoomScaleNormal="100" zoomScaleSheetLayoutView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90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118"/>
    </row>
    <row r="4" spans="1:25" x14ac:dyDescent="0.15">
      <c r="B4" s="124"/>
      <c r="C4" s="125"/>
      <c r="D4" s="117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7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7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117" t="s">
        <v>0</v>
      </c>
      <c r="T4" s="117" t="s">
        <v>72</v>
      </c>
      <c r="U4" s="68" t="s">
        <v>73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595</v>
      </c>
      <c r="E6" s="29">
        <f>SUM(E7+E8+E9+E10+E11+E12+E13+E14+E15+E16+E17+E18)</f>
        <v>318</v>
      </c>
      <c r="F6" s="29">
        <f>SUM(F7+F8+F9+F10+F11+F12+F13+F14+F15+F16+F17+F18)</f>
        <v>194</v>
      </c>
      <c r="G6" s="29">
        <f>SUM(G7+G8+G9+G10+G11+G12+G13+G14+G15+G16+G17+G18)</f>
        <v>46</v>
      </c>
      <c r="H6" s="29">
        <f>SUM(H7+H8+H9+H10+H11+H12+H13+H14+H15+H16+H17+H18)</f>
        <v>37</v>
      </c>
      <c r="I6" s="29">
        <f>SUM(J6+K6+L6+M6)</f>
        <v>547</v>
      </c>
      <c r="J6" s="29">
        <f t="shared" ref="J6:R6" si="0">SUM(J7+J8+J9+J10+J11+J12+J13+J14+J15+J16+J17+J18)</f>
        <v>283</v>
      </c>
      <c r="K6" s="29">
        <f t="shared" si="0"/>
        <v>198</v>
      </c>
      <c r="L6" s="29">
        <f t="shared" si="0"/>
        <v>35</v>
      </c>
      <c r="M6" s="29">
        <f t="shared" si="0"/>
        <v>31</v>
      </c>
      <c r="N6" s="29">
        <f>SUM(O6+P6+Q6+R6)</f>
        <v>21</v>
      </c>
      <c r="O6" s="29">
        <f t="shared" si="0"/>
        <v>1</v>
      </c>
      <c r="P6" s="29">
        <f>SUM(P7+P8+P9+P10+P11+P12+P13+P14+P15+P16+P17+P18)</f>
        <v>11</v>
      </c>
      <c r="Q6" s="29">
        <f t="shared" si="0"/>
        <v>4</v>
      </c>
      <c r="R6" s="29">
        <f t="shared" si="0"/>
        <v>5</v>
      </c>
      <c r="S6" s="29">
        <f>SUM(V6+W6+X6+Y6)</f>
        <v>69</v>
      </c>
      <c r="T6" s="29">
        <f>SUM(T7:T18)</f>
        <v>51</v>
      </c>
      <c r="U6" s="29">
        <f>SUM(U7:U18)</f>
        <v>18</v>
      </c>
      <c r="V6" s="29">
        <f>SUM(E6-J6+O6)</f>
        <v>36</v>
      </c>
      <c r="W6" s="29">
        <f>SUM(F6-K6+P6)</f>
        <v>7</v>
      </c>
      <c r="X6" s="9">
        <f>SUM(G6-L6+Q6)</f>
        <v>15</v>
      </c>
      <c r="Y6" s="9">
        <f>SUM(H6-M6+R6)</f>
        <v>11</v>
      </c>
    </row>
    <row r="7" spans="1:25" s="3" customFormat="1" ht="13.5" customHeight="1" x14ac:dyDescent="0.25">
      <c r="A7" s="30"/>
      <c r="B7" s="31"/>
      <c r="C7" s="32" t="s">
        <v>6</v>
      </c>
      <c r="D7" s="34">
        <f>SUM(E7+F7+G7+H7)</f>
        <v>35</v>
      </c>
      <c r="E7" s="93">
        <v>18</v>
      </c>
      <c r="F7" s="93">
        <v>9</v>
      </c>
      <c r="G7" s="93">
        <v>7</v>
      </c>
      <c r="H7" s="93">
        <v>1</v>
      </c>
      <c r="I7" s="33">
        <f t="shared" ref="I7:I18" si="1">SUM(J7+K7+L7+M7)</f>
        <v>49</v>
      </c>
      <c r="J7" s="93">
        <v>19</v>
      </c>
      <c r="K7" s="93">
        <v>26</v>
      </c>
      <c r="L7" s="93">
        <v>4</v>
      </c>
      <c r="M7" s="93">
        <v>0</v>
      </c>
      <c r="N7" s="33">
        <f>SUM(O7+P7+Q7+R7)</f>
        <v>-1</v>
      </c>
      <c r="O7" s="93">
        <v>-1</v>
      </c>
      <c r="P7" s="93">
        <v>0</v>
      </c>
      <c r="Q7" s="93">
        <v>0</v>
      </c>
      <c r="R7" s="93">
        <v>0</v>
      </c>
      <c r="S7" s="33">
        <f t="shared" ref="S7:S18" si="2">SUM(T7+U7)</f>
        <v>-15</v>
      </c>
      <c r="T7" s="33">
        <f t="shared" ref="T7:T18" si="3">SUM(V7+X7)</f>
        <v>1</v>
      </c>
      <c r="U7" s="33">
        <f t="shared" ref="U7:U18" si="4">SUM(W7+Y7)</f>
        <v>-16</v>
      </c>
      <c r="V7" s="33">
        <f t="shared" ref="V7:V18" si="5">SUM(E7-J7+O7)</f>
        <v>-2</v>
      </c>
      <c r="W7" s="33">
        <f t="shared" ref="W7:W18" si="6">SUM(F7-K7+P7)</f>
        <v>-17</v>
      </c>
      <c r="X7" s="59">
        <f t="shared" ref="X7:X18" si="7">SUM(G7-L7+Q7)</f>
        <v>3</v>
      </c>
      <c r="Y7" s="61">
        <f t="shared" ref="Y7:Y18" si="8">SUM(H7-M7+R7)</f>
        <v>1</v>
      </c>
    </row>
    <row r="8" spans="1:25" s="3" customFormat="1" ht="13.5" customHeight="1" x14ac:dyDescent="0.25">
      <c r="A8" s="30"/>
      <c r="B8" s="31"/>
      <c r="C8" s="32" t="s">
        <v>7</v>
      </c>
      <c r="D8" s="34">
        <f t="shared" ref="D8:D18" si="9">SUM(E8+F8+G8+H8)</f>
        <v>43</v>
      </c>
      <c r="E8" s="93">
        <v>12</v>
      </c>
      <c r="F8" s="93">
        <v>19</v>
      </c>
      <c r="G8" s="93">
        <v>6</v>
      </c>
      <c r="H8" s="93">
        <v>6</v>
      </c>
      <c r="I8" s="33">
        <f t="shared" si="1"/>
        <v>52</v>
      </c>
      <c r="J8" s="93">
        <v>25</v>
      </c>
      <c r="K8" s="93">
        <v>21</v>
      </c>
      <c r="L8" s="93">
        <v>6</v>
      </c>
      <c r="M8" s="93">
        <v>0</v>
      </c>
      <c r="N8" s="33">
        <f t="shared" ref="N8:N18" si="10">SUM(O8+P8+Q8+R8)</f>
        <v>-7</v>
      </c>
      <c r="O8" s="93">
        <v>-3</v>
      </c>
      <c r="P8" s="93">
        <v>-4</v>
      </c>
      <c r="Q8" s="93">
        <v>0</v>
      </c>
      <c r="R8" s="93">
        <v>0</v>
      </c>
      <c r="S8" s="33">
        <f t="shared" si="2"/>
        <v>-16</v>
      </c>
      <c r="T8" s="33">
        <f t="shared" si="3"/>
        <v>-16</v>
      </c>
      <c r="U8" s="33">
        <f t="shared" si="4"/>
        <v>0</v>
      </c>
      <c r="V8" s="33">
        <f t="shared" si="5"/>
        <v>-16</v>
      </c>
      <c r="W8" s="33">
        <f t="shared" si="6"/>
        <v>-6</v>
      </c>
      <c r="X8" s="59">
        <f t="shared" si="7"/>
        <v>0</v>
      </c>
      <c r="Y8" s="61">
        <f t="shared" si="8"/>
        <v>6</v>
      </c>
    </row>
    <row r="9" spans="1:25" s="3" customFormat="1" ht="13.5" customHeight="1" x14ac:dyDescent="0.25">
      <c r="A9" s="30"/>
      <c r="B9" s="31"/>
      <c r="C9" s="32" t="s">
        <v>8</v>
      </c>
      <c r="D9" s="34">
        <f t="shared" si="9"/>
        <v>99</v>
      </c>
      <c r="E9" s="93">
        <v>64</v>
      </c>
      <c r="F9" s="93">
        <v>31</v>
      </c>
      <c r="G9" s="93">
        <v>1</v>
      </c>
      <c r="H9" s="93">
        <v>3</v>
      </c>
      <c r="I9" s="33">
        <f t="shared" si="1"/>
        <v>142</v>
      </c>
      <c r="J9" s="93">
        <v>79</v>
      </c>
      <c r="K9" s="93">
        <v>46</v>
      </c>
      <c r="L9" s="93">
        <v>6</v>
      </c>
      <c r="M9" s="93">
        <v>11</v>
      </c>
      <c r="N9" s="33">
        <f t="shared" si="10"/>
        <v>-8</v>
      </c>
      <c r="O9" s="93">
        <v>-4</v>
      </c>
      <c r="P9" s="93">
        <v>-1</v>
      </c>
      <c r="Q9" s="93">
        <v>-3</v>
      </c>
      <c r="R9" s="93">
        <v>0</v>
      </c>
      <c r="S9" s="33">
        <f t="shared" si="2"/>
        <v>-51</v>
      </c>
      <c r="T9" s="33">
        <f t="shared" si="3"/>
        <v>-27</v>
      </c>
      <c r="U9" s="33">
        <f t="shared" si="4"/>
        <v>-24</v>
      </c>
      <c r="V9" s="33">
        <f t="shared" si="5"/>
        <v>-19</v>
      </c>
      <c r="W9" s="33">
        <f t="shared" si="6"/>
        <v>-16</v>
      </c>
      <c r="X9" s="59">
        <f t="shared" si="7"/>
        <v>-8</v>
      </c>
      <c r="Y9" s="61">
        <f t="shared" si="8"/>
        <v>-8</v>
      </c>
    </row>
    <row r="10" spans="1:25" s="3" customFormat="1" ht="13.5" customHeight="1" x14ac:dyDescent="0.25">
      <c r="A10" s="30"/>
      <c r="B10" s="31"/>
      <c r="C10" s="32" t="s">
        <v>9</v>
      </c>
      <c r="D10" s="34">
        <f t="shared" si="9"/>
        <v>102</v>
      </c>
      <c r="E10" s="93">
        <v>75</v>
      </c>
      <c r="F10" s="93">
        <v>22</v>
      </c>
      <c r="G10" s="93">
        <v>3</v>
      </c>
      <c r="H10" s="93">
        <v>2</v>
      </c>
      <c r="I10" s="33">
        <f t="shared" si="1"/>
        <v>46</v>
      </c>
      <c r="J10" s="93">
        <v>24</v>
      </c>
      <c r="K10" s="93">
        <v>15</v>
      </c>
      <c r="L10" s="93">
        <v>4</v>
      </c>
      <c r="M10" s="93">
        <v>3</v>
      </c>
      <c r="N10" s="33">
        <f t="shared" si="10"/>
        <v>1</v>
      </c>
      <c r="O10" s="93">
        <v>0</v>
      </c>
      <c r="P10" s="93">
        <v>1</v>
      </c>
      <c r="Q10" s="93">
        <v>0</v>
      </c>
      <c r="R10" s="93">
        <v>0</v>
      </c>
      <c r="S10" s="33">
        <f t="shared" si="2"/>
        <v>57</v>
      </c>
      <c r="T10" s="33">
        <f t="shared" si="3"/>
        <v>50</v>
      </c>
      <c r="U10" s="33">
        <f t="shared" si="4"/>
        <v>7</v>
      </c>
      <c r="V10" s="33">
        <f t="shared" si="5"/>
        <v>51</v>
      </c>
      <c r="W10" s="33">
        <f t="shared" si="6"/>
        <v>8</v>
      </c>
      <c r="X10" s="59">
        <f t="shared" si="7"/>
        <v>-1</v>
      </c>
      <c r="Y10" s="61">
        <f t="shared" si="8"/>
        <v>-1</v>
      </c>
    </row>
    <row r="11" spans="1:25" s="3" customFormat="1" ht="13.5" customHeight="1" x14ac:dyDescent="0.25">
      <c r="A11" s="30"/>
      <c r="B11" s="31"/>
      <c r="C11" s="32" t="s">
        <v>10</v>
      </c>
      <c r="D11" s="34">
        <f t="shared" si="9"/>
        <v>60</v>
      </c>
      <c r="E11" s="93">
        <v>23</v>
      </c>
      <c r="F11" s="93">
        <v>16</v>
      </c>
      <c r="G11" s="93">
        <v>9</v>
      </c>
      <c r="H11" s="93">
        <v>12</v>
      </c>
      <c r="I11" s="33">
        <f t="shared" si="1"/>
        <v>32</v>
      </c>
      <c r="J11" s="93">
        <v>16</v>
      </c>
      <c r="K11" s="93">
        <v>12</v>
      </c>
      <c r="L11" s="93">
        <v>1</v>
      </c>
      <c r="M11" s="93">
        <v>3</v>
      </c>
      <c r="N11" s="33">
        <f t="shared" si="10"/>
        <v>-2</v>
      </c>
      <c r="O11" s="93">
        <v>-4</v>
      </c>
      <c r="P11" s="93">
        <v>1</v>
      </c>
      <c r="Q11" s="93">
        <v>1</v>
      </c>
      <c r="R11" s="93">
        <v>0</v>
      </c>
      <c r="S11" s="33">
        <f t="shared" si="2"/>
        <v>26</v>
      </c>
      <c r="T11" s="33">
        <f t="shared" si="3"/>
        <v>12</v>
      </c>
      <c r="U11" s="33">
        <f t="shared" si="4"/>
        <v>14</v>
      </c>
      <c r="V11" s="33">
        <f t="shared" si="5"/>
        <v>3</v>
      </c>
      <c r="W11" s="33">
        <f t="shared" si="6"/>
        <v>5</v>
      </c>
      <c r="X11" s="59">
        <f t="shared" si="7"/>
        <v>9</v>
      </c>
      <c r="Y11" s="61">
        <f t="shared" si="8"/>
        <v>9</v>
      </c>
    </row>
    <row r="12" spans="1:25" s="3" customFormat="1" ht="13.5" customHeight="1" x14ac:dyDescent="0.25">
      <c r="A12" s="30"/>
      <c r="B12" s="31"/>
      <c r="C12" s="32" t="s">
        <v>11</v>
      </c>
      <c r="D12" s="34">
        <f t="shared" si="9"/>
        <v>26</v>
      </c>
      <c r="E12" s="93">
        <v>13</v>
      </c>
      <c r="F12" s="93">
        <v>8</v>
      </c>
      <c r="G12" s="93">
        <v>3</v>
      </c>
      <c r="H12" s="93">
        <v>2</v>
      </c>
      <c r="I12" s="33">
        <f t="shared" si="1"/>
        <v>39</v>
      </c>
      <c r="J12" s="93">
        <v>13</v>
      </c>
      <c r="K12" s="93">
        <v>20</v>
      </c>
      <c r="L12" s="93">
        <v>3</v>
      </c>
      <c r="M12" s="93">
        <v>3</v>
      </c>
      <c r="N12" s="33">
        <f t="shared" si="10"/>
        <v>16</v>
      </c>
      <c r="O12" s="93">
        <v>11</v>
      </c>
      <c r="P12" s="93">
        <v>5</v>
      </c>
      <c r="Q12" s="93">
        <v>0</v>
      </c>
      <c r="R12" s="93">
        <v>0</v>
      </c>
      <c r="S12" s="33">
        <f t="shared" si="2"/>
        <v>3</v>
      </c>
      <c r="T12" s="33">
        <f t="shared" si="3"/>
        <v>11</v>
      </c>
      <c r="U12" s="33">
        <f t="shared" si="4"/>
        <v>-8</v>
      </c>
      <c r="V12" s="33">
        <f t="shared" si="5"/>
        <v>11</v>
      </c>
      <c r="W12" s="33">
        <f t="shared" si="6"/>
        <v>-7</v>
      </c>
      <c r="X12" s="59">
        <f t="shared" si="7"/>
        <v>0</v>
      </c>
      <c r="Y12" s="61">
        <f t="shared" si="8"/>
        <v>-1</v>
      </c>
    </row>
    <row r="13" spans="1:25" s="3" customFormat="1" ht="13.5" customHeight="1" x14ac:dyDescent="0.25">
      <c r="A13" s="30"/>
      <c r="B13" s="31"/>
      <c r="C13" s="32" t="s">
        <v>12</v>
      </c>
      <c r="D13" s="34">
        <f t="shared" si="9"/>
        <v>43</v>
      </c>
      <c r="E13" s="93">
        <v>18</v>
      </c>
      <c r="F13" s="93">
        <v>16</v>
      </c>
      <c r="G13" s="93">
        <v>6</v>
      </c>
      <c r="H13" s="93">
        <v>3</v>
      </c>
      <c r="I13" s="33">
        <f t="shared" si="1"/>
        <v>27</v>
      </c>
      <c r="J13" s="93">
        <v>14</v>
      </c>
      <c r="K13" s="93">
        <v>9</v>
      </c>
      <c r="L13" s="93">
        <v>1</v>
      </c>
      <c r="M13" s="93">
        <v>3</v>
      </c>
      <c r="N13" s="33">
        <f t="shared" si="10"/>
        <v>-8</v>
      </c>
      <c r="O13" s="93">
        <v>-5</v>
      </c>
      <c r="P13" s="93">
        <v>-1</v>
      </c>
      <c r="Q13" s="93">
        <v>0</v>
      </c>
      <c r="R13" s="93">
        <v>-2</v>
      </c>
      <c r="S13" s="33">
        <f t="shared" si="2"/>
        <v>8</v>
      </c>
      <c r="T13" s="33">
        <f t="shared" si="3"/>
        <v>4</v>
      </c>
      <c r="U13" s="33">
        <f t="shared" si="4"/>
        <v>4</v>
      </c>
      <c r="V13" s="33">
        <f t="shared" si="5"/>
        <v>-1</v>
      </c>
      <c r="W13" s="33">
        <f t="shared" si="6"/>
        <v>6</v>
      </c>
      <c r="X13" s="59">
        <f t="shared" si="7"/>
        <v>5</v>
      </c>
      <c r="Y13" s="61">
        <f t="shared" si="8"/>
        <v>-2</v>
      </c>
    </row>
    <row r="14" spans="1:25" s="3" customFormat="1" ht="13.5" customHeight="1" x14ac:dyDescent="0.25">
      <c r="A14" s="30"/>
      <c r="B14" s="31"/>
      <c r="C14" s="32" t="s">
        <v>13</v>
      </c>
      <c r="D14" s="34">
        <f t="shared" si="9"/>
        <v>36</v>
      </c>
      <c r="E14" s="93">
        <v>20</v>
      </c>
      <c r="F14" s="93">
        <v>11</v>
      </c>
      <c r="G14" s="93">
        <v>2</v>
      </c>
      <c r="H14" s="93">
        <v>3</v>
      </c>
      <c r="I14" s="33">
        <f t="shared" si="1"/>
        <v>28</v>
      </c>
      <c r="J14" s="93">
        <v>24</v>
      </c>
      <c r="K14" s="93">
        <v>2</v>
      </c>
      <c r="L14" s="93">
        <v>0</v>
      </c>
      <c r="M14" s="93">
        <v>2</v>
      </c>
      <c r="N14" s="33">
        <f t="shared" si="10"/>
        <v>4</v>
      </c>
      <c r="O14" s="93">
        <v>2</v>
      </c>
      <c r="P14" s="93">
        <v>2</v>
      </c>
      <c r="Q14" s="93">
        <v>0</v>
      </c>
      <c r="R14" s="93">
        <v>0</v>
      </c>
      <c r="S14" s="33">
        <f t="shared" si="2"/>
        <v>12</v>
      </c>
      <c r="T14" s="33">
        <f t="shared" si="3"/>
        <v>0</v>
      </c>
      <c r="U14" s="33">
        <f t="shared" si="4"/>
        <v>12</v>
      </c>
      <c r="V14" s="33">
        <f t="shared" si="5"/>
        <v>-2</v>
      </c>
      <c r="W14" s="33">
        <f t="shared" si="6"/>
        <v>11</v>
      </c>
      <c r="X14" s="59">
        <f t="shared" si="7"/>
        <v>2</v>
      </c>
      <c r="Y14" s="61">
        <f t="shared" si="8"/>
        <v>1</v>
      </c>
    </row>
    <row r="15" spans="1:25" s="3" customFormat="1" ht="13.5" customHeight="1" x14ac:dyDescent="0.25">
      <c r="A15" s="30"/>
      <c r="B15" s="31"/>
      <c r="C15" s="32" t="s">
        <v>14</v>
      </c>
      <c r="D15" s="34">
        <f t="shared" si="9"/>
        <v>47</v>
      </c>
      <c r="E15" s="93">
        <v>23</v>
      </c>
      <c r="F15" s="93">
        <v>18</v>
      </c>
      <c r="G15" s="93">
        <v>6</v>
      </c>
      <c r="H15" s="93">
        <v>0</v>
      </c>
      <c r="I15" s="33">
        <f t="shared" si="1"/>
        <v>43</v>
      </c>
      <c r="J15" s="93">
        <v>19</v>
      </c>
      <c r="K15" s="93">
        <v>19</v>
      </c>
      <c r="L15" s="93">
        <v>2</v>
      </c>
      <c r="M15" s="93">
        <v>3</v>
      </c>
      <c r="N15" s="33">
        <f t="shared" si="10"/>
        <v>-3</v>
      </c>
      <c r="O15" s="93">
        <v>-3</v>
      </c>
      <c r="P15" s="93">
        <v>0</v>
      </c>
      <c r="Q15" s="93">
        <v>0</v>
      </c>
      <c r="R15" s="93">
        <v>0</v>
      </c>
      <c r="S15" s="33">
        <f t="shared" si="2"/>
        <v>1</v>
      </c>
      <c r="T15" s="33">
        <f t="shared" si="3"/>
        <v>5</v>
      </c>
      <c r="U15" s="33">
        <f t="shared" si="4"/>
        <v>-4</v>
      </c>
      <c r="V15" s="33">
        <f t="shared" si="5"/>
        <v>1</v>
      </c>
      <c r="W15" s="33">
        <f t="shared" si="6"/>
        <v>-1</v>
      </c>
      <c r="X15" s="59">
        <f t="shared" si="7"/>
        <v>4</v>
      </c>
      <c r="Y15" s="61">
        <f t="shared" si="8"/>
        <v>-3</v>
      </c>
    </row>
    <row r="16" spans="1:25" s="3" customFormat="1" ht="13.5" customHeight="1" x14ac:dyDescent="0.25">
      <c r="A16" s="30"/>
      <c r="B16" s="31"/>
      <c r="C16" s="32" t="s">
        <v>15</v>
      </c>
      <c r="D16" s="34">
        <f t="shared" si="9"/>
        <v>32</v>
      </c>
      <c r="E16" s="93">
        <v>19</v>
      </c>
      <c r="F16" s="93">
        <v>12</v>
      </c>
      <c r="G16" s="93">
        <v>0</v>
      </c>
      <c r="H16" s="93">
        <v>1</v>
      </c>
      <c r="I16" s="33">
        <f t="shared" si="1"/>
        <v>33</v>
      </c>
      <c r="J16" s="93">
        <v>19</v>
      </c>
      <c r="K16" s="93">
        <v>9</v>
      </c>
      <c r="L16" s="93">
        <v>4</v>
      </c>
      <c r="M16" s="93">
        <v>1</v>
      </c>
      <c r="N16" s="33">
        <f t="shared" si="10"/>
        <v>19</v>
      </c>
      <c r="O16" s="93">
        <v>7</v>
      </c>
      <c r="P16" s="93">
        <v>8</v>
      </c>
      <c r="Q16" s="93">
        <v>1</v>
      </c>
      <c r="R16" s="93">
        <v>3</v>
      </c>
      <c r="S16" s="33">
        <f t="shared" si="2"/>
        <v>18</v>
      </c>
      <c r="T16" s="33">
        <f t="shared" si="3"/>
        <v>4</v>
      </c>
      <c r="U16" s="33">
        <f t="shared" si="4"/>
        <v>14</v>
      </c>
      <c r="V16" s="33">
        <f t="shared" si="5"/>
        <v>7</v>
      </c>
      <c r="W16" s="33">
        <f t="shared" si="6"/>
        <v>11</v>
      </c>
      <c r="X16" s="59">
        <f t="shared" si="7"/>
        <v>-3</v>
      </c>
      <c r="Y16" s="61">
        <f t="shared" si="8"/>
        <v>3</v>
      </c>
    </row>
    <row r="17" spans="1:25" s="3" customFormat="1" ht="13.5" customHeight="1" x14ac:dyDescent="0.25">
      <c r="A17" s="30"/>
      <c r="B17" s="31"/>
      <c r="C17" s="32" t="s">
        <v>16</v>
      </c>
      <c r="D17" s="34">
        <f t="shared" si="9"/>
        <v>36</v>
      </c>
      <c r="E17" s="93">
        <v>16</v>
      </c>
      <c r="F17" s="93">
        <v>20</v>
      </c>
      <c r="G17" s="93">
        <v>0</v>
      </c>
      <c r="H17" s="93">
        <v>0</v>
      </c>
      <c r="I17" s="33">
        <f t="shared" si="1"/>
        <v>31</v>
      </c>
      <c r="J17" s="93">
        <v>17</v>
      </c>
      <c r="K17" s="93">
        <v>10</v>
      </c>
      <c r="L17" s="93">
        <v>3</v>
      </c>
      <c r="M17" s="93">
        <v>1</v>
      </c>
      <c r="N17" s="33">
        <f t="shared" si="10"/>
        <v>7</v>
      </c>
      <c r="O17" s="93">
        <v>1</v>
      </c>
      <c r="P17" s="93">
        <v>-3</v>
      </c>
      <c r="Q17" s="93">
        <v>5</v>
      </c>
      <c r="R17" s="93">
        <v>4</v>
      </c>
      <c r="S17" s="33">
        <f t="shared" si="2"/>
        <v>12</v>
      </c>
      <c r="T17" s="33">
        <f t="shared" si="3"/>
        <v>2</v>
      </c>
      <c r="U17" s="33">
        <f t="shared" si="4"/>
        <v>10</v>
      </c>
      <c r="V17" s="33">
        <f t="shared" si="5"/>
        <v>0</v>
      </c>
      <c r="W17" s="33">
        <f t="shared" si="6"/>
        <v>7</v>
      </c>
      <c r="X17" s="59">
        <f t="shared" si="7"/>
        <v>2</v>
      </c>
      <c r="Y17" s="61">
        <f t="shared" si="8"/>
        <v>3</v>
      </c>
    </row>
    <row r="18" spans="1:25" s="3" customFormat="1" ht="13.5" customHeight="1" x14ac:dyDescent="0.25">
      <c r="A18" s="30"/>
      <c r="B18" s="31"/>
      <c r="C18" s="32" t="s">
        <v>17</v>
      </c>
      <c r="D18" s="34">
        <f t="shared" si="9"/>
        <v>36</v>
      </c>
      <c r="E18" s="93">
        <v>17</v>
      </c>
      <c r="F18" s="93">
        <v>12</v>
      </c>
      <c r="G18" s="93">
        <v>3</v>
      </c>
      <c r="H18" s="93">
        <v>4</v>
      </c>
      <c r="I18" s="33">
        <f t="shared" si="1"/>
        <v>25</v>
      </c>
      <c r="J18" s="93">
        <v>14</v>
      </c>
      <c r="K18" s="93">
        <v>9</v>
      </c>
      <c r="L18" s="93">
        <v>1</v>
      </c>
      <c r="M18" s="93">
        <v>1</v>
      </c>
      <c r="N18" s="33">
        <f t="shared" si="10"/>
        <v>3</v>
      </c>
      <c r="O18" s="93">
        <v>0</v>
      </c>
      <c r="P18" s="93">
        <v>3</v>
      </c>
      <c r="Q18" s="93">
        <v>0</v>
      </c>
      <c r="R18" s="93">
        <v>0</v>
      </c>
      <c r="S18" s="33">
        <f t="shared" si="2"/>
        <v>14</v>
      </c>
      <c r="T18" s="33">
        <f t="shared" si="3"/>
        <v>5</v>
      </c>
      <c r="U18" s="33">
        <f t="shared" si="4"/>
        <v>9</v>
      </c>
      <c r="V18" s="33">
        <f t="shared" si="5"/>
        <v>3</v>
      </c>
      <c r="W18" s="33">
        <f t="shared" si="6"/>
        <v>6</v>
      </c>
      <c r="X18" s="59">
        <f t="shared" si="7"/>
        <v>2</v>
      </c>
      <c r="Y18" s="61">
        <f t="shared" si="8"/>
        <v>3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358</v>
      </c>
      <c r="E20" s="29">
        <f>SUM(E21+E22+E23+E24+E25+E26+E27+E28+E29+E30+E31+E32)</f>
        <v>181</v>
      </c>
      <c r="F20" s="29">
        <f>SUM(F21+F22+F23+F24+F25+F26+F27+F28+F29+F30+F31+F32)</f>
        <v>151</v>
      </c>
      <c r="G20" s="29">
        <f t="shared" ref="G20:H20" si="11">SUM(G21+G22+G23+G24+G25+G26+G27+G28+G29+G30+G31+G32)</f>
        <v>16</v>
      </c>
      <c r="H20" s="29">
        <f t="shared" si="11"/>
        <v>10</v>
      </c>
      <c r="I20" s="29">
        <f>SUM(J20+K20+L20+M20)</f>
        <v>384</v>
      </c>
      <c r="J20" s="29">
        <f t="shared" ref="J20:M20" si="12">SUM(J21+J22+J23+J24+J25+J26+J27+J28+J29+J30+J31+J32)</f>
        <v>176</v>
      </c>
      <c r="K20" s="29">
        <f t="shared" si="12"/>
        <v>190</v>
      </c>
      <c r="L20" s="29">
        <f t="shared" si="12"/>
        <v>10</v>
      </c>
      <c r="M20" s="29">
        <f t="shared" si="12"/>
        <v>8</v>
      </c>
      <c r="N20" s="29">
        <f>SUM(O20+P20+Q20+R20)</f>
        <v>-26</v>
      </c>
      <c r="O20" s="29">
        <f t="shared" ref="O20:R20" si="13">SUM(O21+O22+O23+O24+O25+O26+O27+O28+O29+O30+O31+O32)</f>
        <v>-1</v>
      </c>
      <c r="P20" s="29">
        <f>SUM(P21+P22+P23+P24+P25+P26+P27+P28+P29+P30+P31+P32)</f>
        <v>-14</v>
      </c>
      <c r="Q20" s="29">
        <f t="shared" si="13"/>
        <v>-3</v>
      </c>
      <c r="R20" s="29">
        <f t="shared" si="13"/>
        <v>-8</v>
      </c>
      <c r="S20" s="29">
        <f>SUM(V20+W20+X20+Y20)</f>
        <v>-52</v>
      </c>
      <c r="T20" s="29">
        <f>SUM(T21:T32)</f>
        <v>7</v>
      </c>
      <c r="U20" s="29">
        <f>SUM(U21:U32)</f>
        <v>-59</v>
      </c>
      <c r="V20" s="29">
        <f t="shared" ref="V20:V32" si="14">SUM(E20-J20+O20)</f>
        <v>4</v>
      </c>
      <c r="W20" s="29">
        <f t="shared" ref="W20:W32" si="15">SUM(F20-K20+P20)</f>
        <v>-53</v>
      </c>
      <c r="X20" s="62">
        <f t="shared" ref="X20:X32" si="16">SUM(G20-L20+Q20)</f>
        <v>3</v>
      </c>
      <c r="Y20" s="29">
        <f t="shared" ref="Y20:Y32" si="17">SUM(H20-M20+R20)</f>
        <v>-6</v>
      </c>
    </row>
    <row r="21" spans="1:25" s="3" customFormat="1" ht="13.5" customHeight="1" x14ac:dyDescent="0.25">
      <c r="A21" s="30"/>
      <c r="B21" s="31"/>
      <c r="C21" s="32" t="s">
        <v>6</v>
      </c>
      <c r="D21" s="33">
        <f t="shared" ref="D21:D32" si="18">SUM(E21+F21+G21+H21)</f>
        <v>27</v>
      </c>
      <c r="E21" s="93">
        <v>16</v>
      </c>
      <c r="F21" s="93">
        <v>7</v>
      </c>
      <c r="G21" s="93">
        <v>3</v>
      </c>
      <c r="H21" s="93">
        <v>1</v>
      </c>
      <c r="I21" s="33">
        <f t="shared" ref="I21:I32" si="19">SUM(J21+K21+L21+M21)</f>
        <v>23</v>
      </c>
      <c r="J21" s="93">
        <v>14</v>
      </c>
      <c r="K21" s="93">
        <v>9</v>
      </c>
      <c r="L21" s="93">
        <v>0</v>
      </c>
      <c r="M21" s="93">
        <v>0</v>
      </c>
      <c r="N21" s="33">
        <f t="shared" ref="N21:N32" si="20">SUM(O21+P21+Q21+R21)</f>
        <v>-8</v>
      </c>
      <c r="O21" s="93">
        <v>-2</v>
      </c>
      <c r="P21" s="93">
        <v>-2</v>
      </c>
      <c r="Q21" s="93">
        <v>-2</v>
      </c>
      <c r="R21" s="93">
        <v>-2</v>
      </c>
      <c r="S21" s="33">
        <f t="shared" ref="S21:S32" si="21">SUM(T21+U21)</f>
        <v>-4</v>
      </c>
      <c r="T21" s="33">
        <f t="shared" ref="T21:T32" si="22">SUM(V21+X21)</f>
        <v>1</v>
      </c>
      <c r="U21" s="33">
        <f t="shared" ref="U21:U32" si="23">SUM(W21+Y21)</f>
        <v>-5</v>
      </c>
      <c r="V21" s="33">
        <f t="shared" si="14"/>
        <v>0</v>
      </c>
      <c r="W21" s="33">
        <f t="shared" si="15"/>
        <v>-4</v>
      </c>
      <c r="X21" s="59">
        <f t="shared" si="16"/>
        <v>1</v>
      </c>
      <c r="Y21" s="61">
        <f t="shared" si="17"/>
        <v>-1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si="18"/>
        <v>31</v>
      </c>
      <c r="E22" s="93">
        <v>15</v>
      </c>
      <c r="F22" s="93">
        <v>12</v>
      </c>
      <c r="G22" s="93">
        <v>2</v>
      </c>
      <c r="H22" s="93">
        <v>2</v>
      </c>
      <c r="I22" s="33">
        <f t="shared" si="19"/>
        <v>28</v>
      </c>
      <c r="J22" s="93">
        <v>12</v>
      </c>
      <c r="K22" s="93">
        <v>13</v>
      </c>
      <c r="L22" s="93">
        <v>2</v>
      </c>
      <c r="M22" s="93">
        <v>1</v>
      </c>
      <c r="N22" s="33">
        <f t="shared" si="20"/>
        <v>0</v>
      </c>
      <c r="O22" s="93">
        <v>1</v>
      </c>
      <c r="P22" s="93">
        <v>0</v>
      </c>
      <c r="Q22" s="93">
        <v>-1</v>
      </c>
      <c r="R22" s="93">
        <v>0</v>
      </c>
      <c r="S22" s="33">
        <f t="shared" si="21"/>
        <v>3</v>
      </c>
      <c r="T22" s="33">
        <f t="shared" si="22"/>
        <v>3</v>
      </c>
      <c r="U22" s="33">
        <f t="shared" si="23"/>
        <v>0</v>
      </c>
      <c r="V22" s="33">
        <f t="shared" si="14"/>
        <v>4</v>
      </c>
      <c r="W22" s="33">
        <f t="shared" si="15"/>
        <v>-1</v>
      </c>
      <c r="X22" s="59">
        <f t="shared" si="16"/>
        <v>-1</v>
      </c>
      <c r="Y22" s="61">
        <f t="shared" si="17"/>
        <v>1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18"/>
        <v>69</v>
      </c>
      <c r="E23" s="93">
        <v>41</v>
      </c>
      <c r="F23" s="93">
        <v>24</v>
      </c>
      <c r="G23" s="93">
        <v>2</v>
      </c>
      <c r="H23" s="93">
        <v>2</v>
      </c>
      <c r="I23" s="33">
        <f t="shared" si="19"/>
        <v>99</v>
      </c>
      <c r="J23" s="93">
        <v>46</v>
      </c>
      <c r="K23" s="93">
        <v>51</v>
      </c>
      <c r="L23" s="93">
        <v>1</v>
      </c>
      <c r="M23" s="93">
        <v>1</v>
      </c>
      <c r="N23" s="33">
        <f t="shared" si="20"/>
        <v>6</v>
      </c>
      <c r="O23" s="93">
        <v>7</v>
      </c>
      <c r="P23" s="93">
        <v>6</v>
      </c>
      <c r="Q23" s="93">
        <v>0</v>
      </c>
      <c r="R23" s="93">
        <v>-7</v>
      </c>
      <c r="S23" s="33">
        <f t="shared" si="21"/>
        <v>-24</v>
      </c>
      <c r="T23" s="33">
        <f t="shared" si="22"/>
        <v>3</v>
      </c>
      <c r="U23" s="33">
        <f t="shared" si="23"/>
        <v>-27</v>
      </c>
      <c r="V23" s="33">
        <f t="shared" si="14"/>
        <v>2</v>
      </c>
      <c r="W23" s="33">
        <f t="shared" si="15"/>
        <v>-21</v>
      </c>
      <c r="X23" s="59">
        <f t="shared" si="16"/>
        <v>1</v>
      </c>
      <c r="Y23" s="61">
        <f t="shared" si="17"/>
        <v>-6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18"/>
        <v>32</v>
      </c>
      <c r="E24" s="93">
        <v>15</v>
      </c>
      <c r="F24" s="93">
        <v>14</v>
      </c>
      <c r="G24" s="93">
        <v>2</v>
      </c>
      <c r="H24" s="93">
        <v>1</v>
      </c>
      <c r="I24" s="33">
        <f t="shared" si="19"/>
        <v>33</v>
      </c>
      <c r="J24" s="93">
        <v>18</v>
      </c>
      <c r="K24" s="93">
        <v>14</v>
      </c>
      <c r="L24" s="93">
        <v>1</v>
      </c>
      <c r="M24" s="93">
        <v>0</v>
      </c>
      <c r="N24" s="33">
        <f t="shared" si="20"/>
        <v>-4</v>
      </c>
      <c r="O24" s="93">
        <v>-1</v>
      </c>
      <c r="P24" s="93">
        <v>-1</v>
      </c>
      <c r="Q24" s="93">
        <v>0</v>
      </c>
      <c r="R24" s="93">
        <v>-2</v>
      </c>
      <c r="S24" s="33">
        <f t="shared" si="21"/>
        <v>-5</v>
      </c>
      <c r="T24" s="33">
        <f t="shared" si="22"/>
        <v>-3</v>
      </c>
      <c r="U24" s="33">
        <f t="shared" si="23"/>
        <v>-2</v>
      </c>
      <c r="V24" s="33">
        <f t="shared" si="14"/>
        <v>-4</v>
      </c>
      <c r="W24" s="33">
        <f t="shared" si="15"/>
        <v>-1</v>
      </c>
      <c r="X24" s="59">
        <f t="shared" si="16"/>
        <v>1</v>
      </c>
      <c r="Y24" s="61">
        <f t="shared" si="17"/>
        <v>-1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18"/>
        <v>34</v>
      </c>
      <c r="E25" s="93">
        <v>17</v>
      </c>
      <c r="F25" s="93">
        <v>16</v>
      </c>
      <c r="G25" s="93">
        <v>1</v>
      </c>
      <c r="H25" s="93">
        <v>0</v>
      </c>
      <c r="I25" s="33">
        <f t="shared" si="19"/>
        <v>29</v>
      </c>
      <c r="J25" s="93">
        <v>10</v>
      </c>
      <c r="K25" s="93">
        <v>16</v>
      </c>
      <c r="L25" s="93">
        <v>1</v>
      </c>
      <c r="M25" s="93">
        <v>2</v>
      </c>
      <c r="N25" s="33">
        <f t="shared" si="20"/>
        <v>-2</v>
      </c>
      <c r="O25" s="93">
        <v>-1</v>
      </c>
      <c r="P25" s="93">
        <v>-2</v>
      </c>
      <c r="Q25" s="93">
        <v>0</v>
      </c>
      <c r="R25" s="93">
        <v>1</v>
      </c>
      <c r="S25" s="33">
        <f t="shared" si="21"/>
        <v>3</v>
      </c>
      <c r="T25" s="33">
        <f t="shared" si="22"/>
        <v>6</v>
      </c>
      <c r="U25" s="33">
        <f t="shared" si="23"/>
        <v>-3</v>
      </c>
      <c r="V25" s="33">
        <f t="shared" si="14"/>
        <v>6</v>
      </c>
      <c r="W25" s="33">
        <f t="shared" si="15"/>
        <v>-2</v>
      </c>
      <c r="X25" s="59">
        <f t="shared" si="16"/>
        <v>0</v>
      </c>
      <c r="Y25" s="61">
        <f t="shared" si="17"/>
        <v>-1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18"/>
        <v>26</v>
      </c>
      <c r="E26" s="93">
        <v>12</v>
      </c>
      <c r="F26" s="93">
        <v>13</v>
      </c>
      <c r="G26" s="93">
        <v>0</v>
      </c>
      <c r="H26" s="93">
        <v>1</v>
      </c>
      <c r="I26" s="33">
        <f t="shared" si="19"/>
        <v>37</v>
      </c>
      <c r="J26" s="93">
        <v>17</v>
      </c>
      <c r="K26" s="93">
        <v>16</v>
      </c>
      <c r="L26" s="93">
        <v>1</v>
      </c>
      <c r="M26" s="93">
        <v>3</v>
      </c>
      <c r="N26" s="33">
        <f t="shared" si="20"/>
        <v>-22</v>
      </c>
      <c r="O26" s="93">
        <v>-13</v>
      </c>
      <c r="P26" s="93">
        <v>-10</v>
      </c>
      <c r="Q26" s="93">
        <v>0</v>
      </c>
      <c r="R26" s="93">
        <v>1</v>
      </c>
      <c r="S26" s="33">
        <f t="shared" si="21"/>
        <v>-33</v>
      </c>
      <c r="T26" s="33">
        <f t="shared" si="22"/>
        <v>-19</v>
      </c>
      <c r="U26" s="33">
        <f t="shared" si="23"/>
        <v>-14</v>
      </c>
      <c r="V26" s="33">
        <f t="shared" si="14"/>
        <v>-18</v>
      </c>
      <c r="W26" s="33">
        <f t="shared" si="15"/>
        <v>-13</v>
      </c>
      <c r="X26" s="59">
        <f t="shared" si="16"/>
        <v>-1</v>
      </c>
      <c r="Y26" s="61">
        <f t="shared" si="17"/>
        <v>-1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18"/>
        <v>28</v>
      </c>
      <c r="E27" s="93">
        <v>12</v>
      </c>
      <c r="F27" s="93">
        <v>13</v>
      </c>
      <c r="G27" s="93">
        <v>1</v>
      </c>
      <c r="H27" s="93">
        <v>2</v>
      </c>
      <c r="I27" s="33">
        <f t="shared" si="19"/>
        <v>25</v>
      </c>
      <c r="J27" s="93">
        <v>10</v>
      </c>
      <c r="K27" s="93">
        <v>14</v>
      </c>
      <c r="L27" s="93">
        <v>0</v>
      </c>
      <c r="M27" s="93">
        <v>1</v>
      </c>
      <c r="N27" s="33">
        <f t="shared" si="20"/>
        <v>16</v>
      </c>
      <c r="O27" s="93">
        <v>12</v>
      </c>
      <c r="P27" s="93">
        <v>3</v>
      </c>
      <c r="Q27" s="93">
        <v>0</v>
      </c>
      <c r="R27" s="93">
        <v>1</v>
      </c>
      <c r="S27" s="33">
        <f t="shared" si="21"/>
        <v>19</v>
      </c>
      <c r="T27" s="33">
        <f t="shared" si="22"/>
        <v>15</v>
      </c>
      <c r="U27" s="33">
        <f t="shared" si="23"/>
        <v>4</v>
      </c>
      <c r="V27" s="33">
        <f t="shared" si="14"/>
        <v>14</v>
      </c>
      <c r="W27" s="33">
        <f t="shared" si="15"/>
        <v>2</v>
      </c>
      <c r="X27" s="59">
        <f t="shared" si="16"/>
        <v>1</v>
      </c>
      <c r="Y27" s="61">
        <f t="shared" si="17"/>
        <v>2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18"/>
        <v>19</v>
      </c>
      <c r="E28" s="93">
        <v>7</v>
      </c>
      <c r="F28" s="93">
        <v>10</v>
      </c>
      <c r="G28" s="93">
        <v>2</v>
      </c>
      <c r="H28" s="93">
        <v>0</v>
      </c>
      <c r="I28" s="33">
        <f t="shared" si="19"/>
        <v>28</v>
      </c>
      <c r="J28" s="93">
        <v>9</v>
      </c>
      <c r="K28" s="93">
        <v>17</v>
      </c>
      <c r="L28" s="93">
        <v>2</v>
      </c>
      <c r="M28" s="93">
        <v>0</v>
      </c>
      <c r="N28" s="33">
        <f t="shared" si="20"/>
        <v>0</v>
      </c>
      <c r="O28" s="93">
        <v>-1</v>
      </c>
      <c r="P28" s="93">
        <v>1</v>
      </c>
      <c r="Q28" s="93">
        <v>0</v>
      </c>
      <c r="R28" s="93">
        <v>0</v>
      </c>
      <c r="S28" s="33">
        <f t="shared" si="21"/>
        <v>-9</v>
      </c>
      <c r="T28" s="33">
        <f t="shared" si="22"/>
        <v>-3</v>
      </c>
      <c r="U28" s="33">
        <f t="shared" si="23"/>
        <v>-6</v>
      </c>
      <c r="V28" s="33">
        <f t="shared" si="14"/>
        <v>-3</v>
      </c>
      <c r="W28" s="33">
        <f t="shared" si="15"/>
        <v>-6</v>
      </c>
      <c r="X28" s="59">
        <f t="shared" si="16"/>
        <v>0</v>
      </c>
      <c r="Y28" s="61">
        <f t="shared" si="17"/>
        <v>0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18"/>
        <v>22</v>
      </c>
      <c r="E29" s="93">
        <v>12</v>
      </c>
      <c r="F29" s="93">
        <v>10</v>
      </c>
      <c r="G29" s="93">
        <v>0</v>
      </c>
      <c r="H29" s="93">
        <v>0</v>
      </c>
      <c r="I29" s="33">
        <f t="shared" si="19"/>
        <v>29</v>
      </c>
      <c r="J29" s="93">
        <v>16</v>
      </c>
      <c r="K29" s="93">
        <v>12</v>
      </c>
      <c r="L29" s="93">
        <v>1</v>
      </c>
      <c r="M29" s="93">
        <v>0</v>
      </c>
      <c r="N29" s="33">
        <f t="shared" si="20"/>
        <v>-8</v>
      </c>
      <c r="O29" s="93">
        <v>0</v>
      </c>
      <c r="P29" s="93">
        <v>-8</v>
      </c>
      <c r="Q29" s="93">
        <v>0</v>
      </c>
      <c r="R29" s="93">
        <v>0</v>
      </c>
      <c r="S29" s="33">
        <f t="shared" si="21"/>
        <v>-15</v>
      </c>
      <c r="T29" s="33">
        <f t="shared" si="22"/>
        <v>-5</v>
      </c>
      <c r="U29" s="33">
        <f t="shared" si="23"/>
        <v>-10</v>
      </c>
      <c r="V29" s="33">
        <f t="shared" si="14"/>
        <v>-4</v>
      </c>
      <c r="W29" s="33">
        <f t="shared" si="15"/>
        <v>-10</v>
      </c>
      <c r="X29" s="59">
        <f t="shared" si="16"/>
        <v>-1</v>
      </c>
      <c r="Y29" s="61">
        <f t="shared" si="17"/>
        <v>0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18"/>
        <v>22</v>
      </c>
      <c r="E30" s="93">
        <v>10</v>
      </c>
      <c r="F30" s="93">
        <v>12</v>
      </c>
      <c r="G30" s="93">
        <v>0</v>
      </c>
      <c r="H30" s="93">
        <v>0</v>
      </c>
      <c r="I30" s="33">
        <f t="shared" si="19"/>
        <v>22</v>
      </c>
      <c r="J30" s="93">
        <v>10</v>
      </c>
      <c r="K30" s="93">
        <v>12</v>
      </c>
      <c r="L30" s="93">
        <v>0</v>
      </c>
      <c r="M30" s="93">
        <v>0</v>
      </c>
      <c r="N30" s="33">
        <f t="shared" si="20"/>
        <v>4</v>
      </c>
      <c r="O30" s="93">
        <v>2</v>
      </c>
      <c r="P30" s="93">
        <v>2</v>
      </c>
      <c r="Q30" s="93">
        <v>0</v>
      </c>
      <c r="R30" s="93">
        <v>0</v>
      </c>
      <c r="S30" s="33">
        <f t="shared" si="21"/>
        <v>4</v>
      </c>
      <c r="T30" s="33">
        <f t="shared" si="22"/>
        <v>2</v>
      </c>
      <c r="U30" s="33">
        <f t="shared" si="23"/>
        <v>2</v>
      </c>
      <c r="V30" s="33">
        <f t="shared" si="14"/>
        <v>2</v>
      </c>
      <c r="W30" s="33">
        <f t="shared" si="15"/>
        <v>2</v>
      </c>
      <c r="X30" s="59">
        <f t="shared" si="16"/>
        <v>0</v>
      </c>
      <c r="Y30" s="61">
        <f t="shared" si="17"/>
        <v>0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18"/>
        <v>21</v>
      </c>
      <c r="E31" s="93">
        <v>14</v>
      </c>
      <c r="F31" s="93">
        <v>7</v>
      </c>
      <c r="G31" s="93">
        <v>0</v>
      </c>
      <c r="H31" s="93">
        <v>0</v>
      </c>
      <c r="I31" s="33">
        <f t="shared" si="19"/>
        <v>19</v>
      </c>
      <c r="J31" s="93">
        <v>11</v>
      </c>
      <c r="K31" s="93">
        <v>8</v>
      </c>
      <c r="L31" s="93">
        <v>0</v>
      </c>
      <c r="M31" s="93">
        <v>0</v>
      </c>
      <c r="N31" s="33">
        <f t="shared" si="20"/>
        <v>-14</v>
      </c>
      <c r="O31" s="93">
        <v>-8</v>
      </c>
      <c r="P31" s="93">
        <v>-6</v>
      </c>
      <c r="Q31" s="93">
        <v>0</v>
      </c>
      <c r="R31" s="93">
        <v>0</v>
      </c>
      <c r="S31" s="33">
        <f t="shared" si="21"/>
        <v>-12</v>
      </c>
      <c r="T31" s="33">
        <f t="shared" si="22"/>
        <v>-5</v>
      </c>
      <c r="U31" s="33">
        <f t="shared" si="23"/>
        <v>-7</v>
      </c>
      <c r="V31" s="33">
        <f t="shared" si="14"/>
        <v>-5</v>
      </c>
      <c r="W31" s="33">
        <f t="shared" si="15"/>
        <v>-7</v>
      </c>
      <c r="X31" s="59">
        <f t="shared" si="16"/>
        <v>0</v>
      </c>
      <c r="Y31" s="61">
        <f t="shared" si="17"/>
        <v>0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18"/>
        <v>27</v>
      </c>
      <c r="E32" s="93">
        <v>10</v>
      </c>
      <c r="F32" s="93">
        <v>13</v>
      </c>
      <c r="G32" s="93">
        <v>3</v>
      </c>
      <c r="H32" s="93">
        <v>1</v>
      </c>
      <c r="I32" s="33">
        <f t="shared" si="19"/>
        <v>12</v>
      </c>
      <c r="J32" s="93">
        <v>3</v>
      </c>
      <c r="K32" s="93">
        <v>8</v>
      </c>
      <c r="L32" s="93">
        <v>1</v>
      </c>
      <c r="M32" s="93">
        <v>0</v>
      </c>
      <c r="N32" s="33">
        <f t="shared" si="20"/>
        <v>6</v>
      </c>
      <c r="O32" s="93">
        <v>3</v>
      </c>
      <c r="P32" s="93">
        <v>3</v>
      </c>
      <c r="Q32" s="93">
        <v>0</v>
      </c>
      <c r="R32" s="93">
        <v>0</v>
      </c>
      <c r="S32" s="33">
        <f t="shared" si="21"/>
        <v>21</v>
      </c>
      <c r="T32" s="33">
        <f t="shared" si="22"/>
        <v>12</v>
      </c>
      <c r="U32" s="33">
        <f t="shared" si="23"/>
        <v>9</v>
      </c>
      <c r="V32" s="33">
        <f t="shared" si="14"/>
        <v>10</v>
      </c>
      <c r="W32" s="33">
        <f t="shared" si="15"/>
        <v>8</v>
      </c>
      <c r="X32" s="59">
        <f t="shared" si="16"/>
        <v>2</v>
      </c>
      <c r="Y32" s="61">
        <f t="shared" si="17"/>
        <v>1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80</v>
      </c>
      <c r="E34" s="29">
        <f>SUM(E35+E36+E37+E38+E39+E40+E41+E42+E43+E44+E45+E46)</f>
        <v>30</v>
      </c>
      <c r="F34" s="29">
        <f>SUM(F35+F36+F37+F38+F39+F40+F41+F42+F43+F44+F45+F46)</f>
        <v>27</v>
      </c>
      <c r="G34" s="29">
        <f t="shared" ref="G34:H34" si="24">SUM(G35+G36+G37+G38+G39+G40+G41+G42+G43+G44+G45+G46)</f>
        <v>19</v>
      </c>
      <c r="H34" s="29">
        <f t="shared" si="24"/>
        <v>4</v>
      </c>
      <c r="I34" s="29">
        <f>SUM(J34+K34+L34+M34)</f>
        <v>78</v>
      </c>
      <c r="J34" s="29">
        <f t="shared" ref="J34:M34" si="25">SUM(J35+J36+J37+J38+J39+J40+J41+J42+J43+J44+J45+J46)</f>
        <v>34</v>
      </c>
      <c r="K34" s="29">
        <f t="shared" si="25"/>
        <v>35</v>
      </c>
      <c r="L34" s="29">
        <f t="shared" si="25"/>
        <v>7</v>
      </c>
      <c r="M34" s="29">
        <f t="shared" si="25"/>
        <v>2</v>
      </c>
      <c r="N34" s="29">
        <f>SUM(O34+P34+Q34+R34)</f>
        <v>-5</v>
      </c>
      <c r="O34" s="29">
        <f t="shared" ref="O34:R34" si="26">SUM(O35+O36+O37+O38+O39+O40+O41+O42+O43+O44+O45+O46)</f>
        <v>-4</v>
      </c>
      <c r="P34" s="29">
        <f t="shared" si="26"/>
        <v>0</v>
      </c>
      <c r="Q34" s="29">
        <f t="shared" si="26"/>
        <v>2</v>
      </c>
      <c r="R34" s="29">
        <f t="shared" si="26"/>
        <v>-3</v>
      </c>
      <c r="S34" s="29">
        <f>SUM(V34+W34+X34+Y34)</f>
        <v>-3</v>
      </c>
      <c r="T34" s="29">
        <f>SUM(T35:T46)</f>
        <v>6</v>
      </c>
      <c r="U34" s="29">
        <f>SUM(U35:U46)</f>
        <v>-9</v>
      </c>
      <c r="V34" s="29">
        <f t="shared" ref="V34:V46" si="27">SUM(E34-J34+O34)</f>
        <v>-8</v>
      </c>
      <c r="W34" s="29">
        <f t="shared" ref="W34:W46" si="28">SUM(F34-K34+P34)</f>
        <v>-8</v>
      </c>
      <c r="X34" s="57">
        <f t="shared" ref="X34:X46" si="29">SUM(G34-L34+Q34)</f>
        <v>14</v>
      </c>
      <c r="Y34" s="58">
        <f t="shared" ref="Y34:Y46" si="30">SUM(H34-M34+R34)</f>
        <v>-1</v>
      </c>
    </row>
    <row r="35" spans="1:25" s="3" customFormat="1" ht="13.5" customHeight="1" x14ac:dyDescent="0.25">
      <c r="A35" s="30"/>
      <c r="B35" s="31"/>
      <c r="C35" s="32" t="s">
        <v>6</v>
      </c>
      <c r="D35" s="33">
        <f t="shared" ref="D35:D46" si="31">SUM(E35+F35+G35+H35)</f>
        <v>7</v>
      </c>
      <c r="E35" s="93">
        <v>2</v>
      </c>
      <c r="F35" s="93">
        <v>5</v>
      </c>
      <c r="G35" s="93">
        <v>0</v>
      </c>
      <c r="H35" s="93">
        <v>0</v>
      </c>
      <c r="I35" s="33">
        <f t="shared" ref="I35:I46" si="32">SUM(J35+K35+L35+M35)</f>
        <v>7</v>
      </c>
      <c r="J35" s="93">
        <v>3</v>
      </c>
      <c r="K35" s="93">
        <v>4</v>
      </c>
      <c r="L35" s="93">
        <v>0</v>
      </c>
      <c r="M35" s="93">
        <v>0</v>
      </c>
      <c r="N35" s="33">
        <f t="shared" ref="N35:N46" si="33">SUM(O35+P35+Q35+R35)</f>
        <v>-3</v>
      </c>
      <c r="O35" s="93">
        <v>-1</v>
      </c>
      <c r="P35" s="93">
        <v>-2</v>
      </c>
      <c r="Q35" s="93">
        <v>0</v>
      </c>
      <c r="R35" s="93">
        <v>0</v>
      </c>
      <c r="S35" s="33">
        <f t="shared" ref="S35:S46" si="34">SUM(T35+U35)</f>
        <v>-3</v>
      </c>
      <c r="T35" s="33">
        <f t="shared" ref="T35:T46" si="35">SUM(V35+X35)</f>
        <v>-2</v>
      </c>
      <c r="U35" s="33">
        <f t="shared" ref="U35:U46" si="36">SUM(W35+Y35)</f>
        <v>-1</v>
      </c>
      <c r="V35" s="33">
        <f t="shared" si="27"/>
        <v>-2</v>
      </c>
      <c r="W35" s="33">
        <f t="shared" si="28"/>
        <v>-1</v>
      </c>
      <c r="X35" s="55">
        <f t="shared" si="29"/>
        <v>0</v>
      </c>
      <c r="Y35" s="56">
        <f t="shared" si="30"/>
        <v>0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si="31"/>
        <v>4</v>
      </c>
      <c r="E36" s="93">
        <v>2</v>
      </c>
      <c r="F36" s="93">
        <v>2</v>
      </c>
      <c r="G36" s="93">
        <v>0</v>
      </c>
      <c r="H36" s="93">
        <v>0</v>
      </c>
      <c r="I36" s="33">
        <f t="shared" si="32"/>
        <v>7</v>
      </c>
      <c r="J36" s="93">
        <v>3</v>
      </c>
      <c r="K36" s="93">
        <v>3</v>
      </c>
      <c r="L36" s="93">
        <v>1</v>
      </c>
      <c r="M36" s="93">
        <v>0</v>
      </c>
      <c r="N36" s="33">
        <f t="shared" si="33"/>
        <v>6</v>
      </c>
      <c r="O36" s="93">
        <v>2</v>
      </c>
      <c r="P36" s="93">
        <v>3</v>
      </c>
      <c r="Q36" s="93">
        <v>1</v>
      </c>
      <c r="R36" s="93">
        <v>0</v>
      </c>
      <c r="S36" s="33">
        <f t="shared" si="34"/>
        <v>3</v>
      </c>
      <c r="T36" s="33">
        <f t="shared" si="35"/>
        <v>1</v>
      </c>
      <c r="U36" s="33">
        <f t="shared" si="36"/>
        <v>2</v>
      </c>
      <c r="V36" s="33">
        <f t="shared" si="27"/>
        <v>1</v>
      </c>
      <c r="W36" s="33">
        <f t="shared" si="28"/>
        <v>2</v>
      </c>
      <c r="X36" s="59">
        <f t="shared" si="29"/>
        <v>0</v>
      </c>
      <c r="Y36" s="61">
        <f t="shared" si="30"/>
        <v>0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31"/>
        <v>4</v>
      </c>
      <c r="E37" s="93">
        <v>2</v>
      </c>
      <c r="F37" s="93">
        <v>1</v>
      </c>
      <c r="G37" s="93">
        <v>0</v>
      </c>
      <c r="H37" s="93">
        <v>1</v>
      </c>
      <c r="I37" s="33">
        <f t="shared" si="32"/>
        <v>32</v>
      </c>
      <c r="J37" s="93">
        <v>13</v>
      </c>
      <c r="K37" s="93">
        <v>16</v>
      </c>
      <c r="L37" s="93">
        <v>2</v>
      </c>
      <c r="M37" s="93">
        <v>1</v>
      </c>
      <c r="N37" s="33">
        <f t="shared" si="33"/>
        <v>-1</v>
      </c>
      <c r="O37" s="93">
        <v>1</v>
      </c>
      <c r="P37" s="93">
        <v>-2</v>
      </c>
      <c r="Q37" s="93">
        <v>0</v>
      </c>
      <c r="R37" s="93">
        <v>0</v>
      </c>
      <c r="S37" s="33">
        <f t="shared" si="34"/>
        <v>-29</v>
      </c>
      <c r="T37" s="33">
        <f t="shared" si="35"/>
        <v>-12</v>
      </c>
      <c r="U37" s="33">
        <f t="shared" si="36"/>
        <v>-17</v>
      </c>
      <c r="V37" s="33">
        <f t="shared" si="27"/>
        <v>-10</v>
      </c>
      <c r="W37" s="33">
        <f t="shared" si="28"/>
        <v>-17</v>
      </c>
      <c r="X37" s="59">
        <f t="shared" si="29"/>
        <v>-2</v>
      </c>
      <c r="Y37" s="61">
        <f t="shared" si="30"/>
        <v>0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31"/>
        <v>10</v>
      </c>
      <c r="E38" s="93">
        <v>6</v>
      </c>
      <c r="F38" s="93">
        <v>4</v>
      </c>
      <c r="G38" s="93">
        <v>0</v>
      </c>
      <c r="H38" s="93">
        <v>0</v>
      </c>
      <c r="I38" s="33">
        <f t="shared" si="32"/>
        <v>3</v>
      </c>
      <c r="J38" s="93">
        <v>3</v>
      </c>
      <c r="K38" s="93">
        <v>0</v>
      </c>
      <c r="L38" s="93">
        <v>0</v>
      </c>
      <c r="M38" s="93">
        <v>0</v>
      </c>
      <c r="N38" s="33">
        <f t="shared" si="33"/>
        <v>3</v>
      </c>
      <c r="O38" s="93">
        <v>2</v>
      </c>
      <c r="P38" s="93">
        <v>1</v>
      </c>
      <c r="Q38" s="93">
        <v>0</v>
      </c>
      <c r="R38" s="93">
        <v>0</v>
      </c>
      <c r="S38" s="33">
        <f t="shared" si="34"/>
        <v>10</v>
      </c>
      <c r="T38" s="33">
        <f t="shared" si="35"/>
        <v>5</v>
      </c>
      <c r="U38" s="33">
        <f t="shared" si="36"/>
        <v>5</v>
      </c>
      <c r="V38" s="33">
        <f t="shared" si="27"/>
        <v>5</v>
      </c>
      <c r="W38" s="33">
        <f t="shared" si="28"/>
        <v>5</v>
      </c>
      <c r="X38" s="59">
        <f t="shared" si="29"/>
        <v>0</v>
      </c>
      <c r="Y38" s="61">
        <f t="shared" si="30"/>
        <v>0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31"/>
        <v>13</v>
      </c>
      <c r="E39" s="93">
        <v>2</v>
      </c>
      <c r="F39" s="93">
        <v>2</v>
      </c>
      <c r="G39" s="93">
        <v>9</v>
      </c>
      <c r="H39" s="93">
        <v>0</v>
      </c>
      <c r="I39" s="33">
        <f t="shared" si="32"/>
        <v>6</v>
      </c>
      <c r="J39" s="93">
        <v>3</v>
      </c>
      <c r="K39" s="93">
        <v>2</v>
      </c>
      <c r="L39" s="93">
        <v>1</v>
      </c>
      <c r="M39" s="93">
        <v>0</v>
      </c>
      <c r="N39" s="33">
        <f t="shared" si="33"/>
        <v>7</v>
      </c>
      <c r="O39" s="93">
        <v>4</v>
      </c>
      <c r="P39" s="93">
        <v>3</v>
      </c>
      <c r="Q39" s="93">
        <v>0</v>
      </c>
      <c r="R39" s="93">
        <v>0</v>
      </c>
      <c r="S39" s="33">
        <f t="shared" si="34"/>
        <v>14</v>
      </c>
      <c r="T39" s="33">
        <f t="shared" si="35"/>
        <v>11</v>
      </c>
      <c r="U39" s="33">
        <f t="shared" si="36"/>
        <v>3</v>
      </c>
      <c r="V39" s="33">
        <f t="shared" si="27"/>
        <v>3</v>
      </c>
      <c r="W39" s="33">
        <f t="shared" si="28"/>
        <v>3</v>
      </c>
      <c r="X39" s="59">
        <f t="shared" si="29"/>
        <v>8</v>
      </c>
      <c r="Y39" s="61">
        <f t="shared" si="30"/>
        <v>0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31"/>
        <v>5</v>
      </c>
      <c r="E40" s="93">
        <v>3</v>
      </c>
      <c r="F40" s="93">
        <v>2</v>
      </c>
      <c r="G40" s="93">
        <v>0</v>
      </c>
      <c r="H40" s="93">
        <v>0</v>
      </c>
      <c r="I40" s="33">
        <f t="shared" si="32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33"/>
        <v>5</v>
      </c>
      <c r="O40" s="93">
        <v>2</v>
      </c>
      <c r="P40" s="93">
        <v>3</v>
      </c>
      <c r="Q40" s="93">
        <v>0</v>
      </c>
      <c r="R40" s="93">
        <v>0</v>
      </c>
      <c r="S40" s="33">
        <f t="shared" si="34"/>
        <v>10</v>
      </c>
      <c r="T40" s="33">
        <f t="shared" si="35"/>
        <v>5</v>
      </c>
      <c r="U40" s="33">
        <f t="shared" si="36"/>
        <v>5</v>
      </c>
      <c r="V40" s="33">
        <f t="shared" si="27"/>
        <v>5</v>
      </c>
      <c r="W40" s="33">
        <f t="shared" si="28"/>
        <v>5</v>
      </c>
      <c r="X40" s="59">
        <f t="shared" si="29"/>
        <v>0</v>
      </c>
      <c r="Y40" s="61">
        <f t="shared" si="30"/>
        <v>0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31"/>
        <v>11</v>
      </c>
      <c r="E41" s="93">
        <v>2</v>
      </c>
      <c r="F41" s="93">
        <v>2</v>
      </c>
      <c r="G41" s="93">
        <v>5</v>
      </c>
      <c r="H41" s="93">
        <v>2</v>
      </c>
      <c r="I41" s="33">
        <f t="shared" si="32"/>
        <v>1</v>
      </c>
      <c r="J41" s="93">
        <v>0</v>
      </c>
      <c r="K41" s="93">
        <v>1</v>
      </c>
      <c r="L41" s="93">
        <v>0</v>
      </c>
      <c r="M41" s="93">
        <v>0</v>
      </c>
      <c r="N41" s="33">
        <f t="shared" si="33"/>
        <v>-2</v>
      </c>
      <c r="O41" s="93">
        <v>-3</v>
      </c>
      <c r="P41" s="93">
        <v>-1</v>
      </c>
      <c r="Q41" s="93">
        <v>2</v>
      </c>
      <c r="R41" s="93">
        <v>0</v>
      </c>
      <c r="S41" s="33">
        <f t="shared" si="34"/>
        <v>8</v>
      </c>
      <c r="T41" s="33">
        <f t="shared" si="35"/>
        <v>6</v>
      </c>
      <c r="U41" s="33">
        <f t="shared" si="36"/>
        <v>2</v>
      </c>
      <c r="V41" s="33">
        <f t="shared" si="27"/>
        <v>-1</v>
      </c>
      <c r="W41" s="33">
        <f t="shared" si="28"/>
        <v>0</v>
      </c>
      <c r="X41" s="59">
        <f t="shared" si="29"/>
        <v>7</v>
      </c>
      <c r="Y41" s="61">
        <f t="shared" si="30"/>
        <v>2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31"/>
        <v>3</v>
      </c>
      <c r="E42" s="93">
        <v>3</v>
      </c>
      <c r="F42" s="93">
        <v>0</v>
      </c>
      <c r="G42" s="93">
        <v>0</v>
      </c>
      <c r="H42" s="93">
        <v>0</v>
      </c>
      <c r="I42" s="33">
        <f t="shared" si="32"/>
        <v>1</v>
      </c>
      <c r="J42" s="93">
        <v>0</v>
      </c>
      <c r="K42" s="93">
        <v>1</v>
      </c>
      <c r="L42" s="93">
        <v>0</v>
      </c>
      <c r="M42" s="93">
        <v>0</v>
      </c>
      <c r="N42" s="33">
        <f t="shared" si="33"/>
        <v>3</v>
      </c>
      <c r="O42" s="93">
        <v>0</v>
      </c>
      <c r="P42" s="93">
        <v>3</v>
      </c>
      <c r="Q42" s="93">
        <v>0</v>
      </c>
      <c r="R42" s="93">
        <v>0</v>
      </c>
      <c r="S42" s="33">
        <f t="shared" si="34"/>
        <v>5</v>
      </c>
      <c r="T42" s="33">
        <f t="shared" si="35"/>
        <v>3</v>
      </c>
      <c r="U42" s="33">
        <f t="shared" si="36"/>
        <v>2</v>
      </c>
      <c r="V42" s="33">
        <f t="shared" si="27"/>
        <v>3</v>
      </c>
      <c r="W42" s="33">
        <f t="shared" si="28"/>
        <v>2</v>
      </c>
      <c r="X42" s="59">
        <f t="shared" si="29"/>
        <v>0</v>
      </c>
      <c r="Y42" s="61">
        <f t="shared" si="30"/>
        <v>0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31"/>
        <v>9</v>
      </c>
      <c r="E43" s="93">
        <v>4</v>
      </c>
      <c r="F43" s="93">
        <v>1</v>
      </c>
      <c r="G43" s="93">
        <v>3</v>
      </c>
      <c r="H43" s="93">
        <v>1</v>
      </c>
      <c r="I43" s="33">
        <f t="shared" si="32"/>
        <v>5</v>
      </c>
      <c r="J43" s="93">
        <v>2</v>
      </c>
      <c r="K43" s="93">
        <v>1</v>
      </c>
      <c r="L43" s="93">
        <v>1</v>
      </c>
      <c r="M43" s="93">
        <v>1</v>
      </c>
      <c r="N43" s="33">
        <f t="shared" si="33"/>
        <v>-4</v>
      </c>
      <c r="O43" s="93">
        <v>-2</v>
      </c>
      <c r="P43" s="93">
        <v>-2</v>
      </c>
      <c r="Q43" s="93">
        <v>0</v>
      </c>
      <c r="R43" s="93">
        <v>0</v>
      </c>
      <c r="S43" s="33">
        <f t="shared" si="34"/>
        <v>0</v>
      </c>
      <c r="T43" s="33">
        <f t="shared" si="35"/>
        <v>2</v>
      </c>
      <c r="U43" s="33">
        <f t="shared" si="36"/>
        <v>-2</v>
      </c>
      <c r="V43" s="33">
        <f t="shared" si="27"/>
        <v>0</v>
      </c>
      <c r="W43" s="33">
        <f t="shared" si="28"/>
        <v>-2</v>
      </c>
      <c r="X43" s="59">
        <f t="shared" si="29"/>
        <v>2</v>
      </c>
      <c r="Y43" s="61">
        <f t="shared" si="30"/>
        <v>0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31"/>
        <v>6</v>
      </c>
      <c r="E44" s="93">
        <v>1</v>
      </c>
      <c r="F44" s="93">
        <v>3</v>
      </c>
      <c r="G44" s="93">
        <v>2</v>
      </c>
      <c r="H44" s="93">
        <v>0</v>
      </c>
      <c r="I44" s="33">
        <f t="shared" si="32"/>
        <v>4</v>
      </c>
      <c r="J44" s="93">
        <v>2</v>
      </c>
      <c r="K44" s="93">
        <v>2</v>
      </c>
      <c r="L44" s="93">
        <v>0</v>
      </c>
      <c r="M44" s="93">
        <v>0</v>
      </c>
      <c r="N44" s="33">
        <f t="shared" si="33"/>
        <v>-15</v>
      </c>
      <c r="O44" s="93">
        <v>-8</v>
      </c>
      <c r="P44" s="93">
        <v>-3</v>
      </c>
      <c r="Q44" s="93">
        <v>-1</v>
      </c>
      <c r="R44" s="93">
        <v>-3</v>
      </c>
      <c r="S44" s="33">
        <f t="shared" si="34"/>
        <v>-13</v>
      </c>
      <c r="T44" s="33">
        <f t="shared" si="35"/>
        <v>-8</v>
      </c>
      <c r="U44" s="33">
        <f t="shared" si="36"/>
        <v>-5</v>
      </c>
      <c r="V44" s="33">
        <f t="shared" si="27"/>
        <v>-9</v>
      </c>
      <c r="W44" s="33">
        <f t="shared" si="28"/>
        <v>-2</v>
      </c>
      <c r="X44" s="59">
        <f t="shared" si="29"/>
        <v>1</v>
      </c>
      <c r="Y44" s="61">
        <f t="shared" si="30"/>
        <v>-3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31"/>
        <v>6</v>
      </c>
      <c r="E45" s="93">
        <v>2</v>
      </c>
      <c r="F45" s="93">
        <v>4</v>
      </c>
      <c r="G45" s="93">
        <v>0</v>
      </c>
      <c r="H45" s="93">
        <v>0</v>
      </c>
      <c r="I45" s="33">
        <f t="shared" si="32"/>
        <v>6</v>
      </c>
      <c r="J45" s="93">
        <v>4</v>
      </c>
      <c r="K45" s="93">
        <v>2</v>
      </c>
      <c r="L45" s="93">
        <v>0</v>
      </c>
      <c r="M45" s="93">
        <v>0</v>
      </c>
      <c r="N45" s="33">
        <f t="shared" si="33"/>
        <v>0</v>
      </c>
      <c r="O45" s="93">
        <v>0</v>
      </c>
      <c r="P45" s="93">
        <v>0</v>
      </c>
      <c r="Q45" s="93">
        <v>0</v>
      </c>
      <c r="R45" s="93">
        <v>0</v>
      </c>
      <c r="S45" s="33">
        <f t="shared" si="34"/>
        <v>0</v>
      </c>
      <c r="T45" s="33">
        <f t="shared" si="35"/>
        <v>-2</v>
      </c>
      <c r="U45" s="33">
        <f t="shared" si="36"/>
        <v>2</v>
      </c>
      <c r="V45" s="33">
        <f t="shared" si="27"/>
        <v>-2</v>
      </c>
      <c r="W45" s="33">
        <f t="shared" si="28"/>
        <v>2</v>
      </c>
      <c r="X45" s="59">
        <f t="shared" si="29"/>
        <v>0</v>
      </c>
      <c r="Y45" s="61">
        <f t="shared" si="30"/>
        <v>0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31"/>
        <v>2</v>
      </c>
      <c r="E46" s="93">
        <v>1</v>
      </c>
      <c r="F46" s="93">
        <v>1</v>
      </c>
      <c r="G46" s="93">
        <v>0</v>
      </c>
      <c r="H46" s="93">
        <v>0</v>
      </c>
      <c r="I46" s="33">
        <f t="shared" si="32"/>
        <v>6</v>
      </c>
      <c r="J46" s="93">
        <v>1</v>
      </c>
      <c r="K46" s="93">
        <v>3</v>
      </c>
      <c r="L46" s="93">
        <v>2</v>
      </c>
      <c r="M46" s="93">
        <v>0</v>
      </c>
      <c r="N46" s="33">
        <f t="shared" si="33"/>
        <v>-4</v>
      </c>
      <c r="O46" s="93">
        <v>-1</v>
      </c>
      <c r="P46" s="93">
        <v>-3</v>
      </c>
      <c r="Q46" s="93">
        <v>0</v>
      </c>
      <c r="R46" s="93">
        <v>0</v>
      </c>
      <c r="S46" s="33">
        <f t="shared" si="34"/>
        <v>-8</v>
      </c>
      <c r="T46" s="33">
        <f t="shared" si="35"/>
        <v>-3</v>
      </c>
      <c r="U46" s="33">
        <f t="shared" si="36"/>
        <v>-5</v>
      </c>
      <c r="V46" s="33">
        <f t="shared" si="27"/>
        <v>-1</v>
      </c>
      <c r="W46" s="33">
        <f t="shared" si="28"/>
        <v>-5</v>
      </c>
      <c r="X46" s="59">
        <f t="shared" si="29"/>
        <v>-2</v>
      </c>
      <c r="Y46" s="61">
        <f t="shared" si="30"/>
        <v>0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295</v>
      </c>
      <c r="E48" s="29">
        <f>SUM(E49+E50+E51+E52+E53+E54+E55+E56+E57+E58+E59+E60)</f>
        <v>158</v>
      </c>
      <c r="F48" s="29">
        <f t="shared" ref="F48:H48" si="37">SUM(F49+F50+F51+F52+F53+F54+F55+F56+F57+F58+F59+F60)</f>
        <v>103</v>
      </c>
      <c r="G48" s="29">
        <f t="shared" si="37"/>
        <v>22</v>
      </c>
      <c r="H48" s="29">
        <f t="shared" si="37"/>
        <v>12</v>
      </c>
      <c r="I48" s="29">
        <f>SUM(J48+K48+L48+M48)</f>
        <v>229</v>
      </c>
      <c r="J48" s="29">
        <f t="shared" ref="J48:M48" si="38">SUM(J49+J50+J51+J52+J53+J54+J55+J56+J57+J58+J59+J60)</f>
        <v>114</v>
      </c>
      <c r="K48" s="29">
        <f t="shared" si="38"/>
        <v>73</v>
      </c>
      <c r="L48" s="29">
        <f t="shared" si="38"/>
        <v>24</v>
      </c>
      <c r="M48" s="29">
        <f t="shared" si="38"/>
        <v>18</v>
      </c>
      <c r="N48" s="29">
        <f>SUM(O48+P48+Q48+R48)</f>
        <v>6</v>
      </c>
      <c r="O48" s="29">
        <f t="shared" ref="O48:R48" si="39">SUM(O49+O50+O51+O52+O53+O54+O55+O56+O57+O58+O59+O60)</f>
        <v>4</v>
      </c>
      <c r="P48" s="29">
        <f t="shared" si="39"/>
        <v>0</v>
      </c>
      <c r="Q48" s="29">
        <f t="shared" si="39"/>
        <v>-2</v>
      </c>
      <c r="R48" s="29">
        <f t="shared" si="39"/>
        <v>4</v>
      </c>
      <c r="S48" s="29">
        <f>SUM(V48+W48+X48+Y48)</f>
        <v>72</v>
      </c>
      <c r="T48" s="29">
        <f>SUM(T49:T60)</f>
        <v>44</v>
      </c>
      <c r="U48" s="29">
        <f>SUM(U49:U60)</f>
        <v>28</v>
      </c>
      <c r="V48" s="29">
        <f t="shared" ref="V48:V60" si="40">SUM(E48-J48+O48)</f>
        <v>48</v>
      </c>
      <c r="W48" s="29">
        <f t="shared" ref="W48:W60" si="41">SUM(F48-K48+P48)</f>
        <v>30</v>
      </c>
      <c r="X48" s="63">
        <f t="shared" ref="X48:X60" si="42">SUM(G48-L48+Q48)</f>
        <v>-4</v>
      </c>
      <c r="Y48" s="64">
        <f t="shared" ref="Y48:Y60" si="43">SUM(H48-M48+R48)</f>
        <v>-2</v>
      </c>
    </row>
    <row r="49" spans="1:25" s="3" customFormat="1" ht="13.5" customHeight="1" x14ac:dyDescent="0.25">
      <c r="A49" s="30"/>
      <c r="B49" s="31"/>
      <c r="C49" s="32" t="s">
        <v>6</v>
      </c>
      <c r="D49" s="33">
        <f t="shared" ref="D49:D60" si="44">SUM(E49+F49+G49+H49)</f>
        <v>16</v>
      </c>
      <c r="E49" s="93">
        <v>10</v>
      </c>
      <c r="F49" s="93">
        <v>6</v>
      </c>
      <c r="G49" s="93">
        <v>0</v>
      </c>
      <c r="H49" s="93">
        <v>0</v>
      </c>
      <c r="I49" s="33">
        <f t="shared" ref="I49:I60" si="45">SUM(J49+K49+L49+M49)</f>
        <v>17</v>
      </c>
      <c r="J49" s="93">
        <v>5</v>
      </c>
      <c r="K49" s="93">
        <v>9</v>
      </c>
      <c r="L49" s="93">
        <v>0</v>
      </c>
      <c r="M49" s="93">
        <v>3</v>
      </c>
      <c r="N49" s="33">
        <f t="shared" ref="N49:N60" si="46">SUM(O49+P49+Q49+R49)</f>
        <v>-4</v>
      </c>
      <c r="O49" s="93">
        <v>-1</v>
      </c>
      <c r="P49" s="93">
        <v>-7</v>
      </c>
      <c r="Q49" s="93">
        <v>3</v>
      </c>
      <c r="R49" s="93">
        <v>1</v>
      </c>
      <c r="S49" s="33">
        <f t="shared" ref="S49:S60" si="47">SUM(T49+U49)</f>
        <v>-5</v>
      </c>
      <c r="T49" s="33">
        <f t="shared" ref="T49:T60" si="48">SUM(V49+X49)</f>
        <v>7</v>
      </c>
      <c r="U49" s="33">
        <f t="shared" ref="U49:U60" si="49">SUM(W49+Y49)</f>
        <v>-12</v>
      </c>
      <c r="V49" s="33">
        <f t="shared" si="40"/>
        <v>4</v>
      </c>
      <c r="W49" s="33">
        <f t="shared" si="41"/>
        <v>-10</v>
      </c>
      <c r="X49" s="59">
        <f t="shared" si="42"/>
        <v>3</v>
      </c>
      <c r="Y49" s="61">
        <f t="shared" si="43"/>
        <v>-2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si="44"/>
        <v>24</v>
      </c>
      <c r="E50" s="93">
        <v>10</v>
      </c>
      <c r="F50" s="93">
        <v>8</v>
      </c>
      <c r="G50" s="93">
        <v>3</v>
      </c>
      <c r="H50" s="93">
        <v>3</v>
      </c>
      <c r="I50" s="33">
        <f t="shared" si="45"/>
        <v>12</v>
      </c>
      <c r="J50" s="93">
        <v>8</v>
      </c>
      <c r="K50" s="93">
        <v>3</v>
      </c>
      <c r="L50" s="93">
        <v>0</v>
      </c>
      <c r="M50" s="93">
        <v>1</v>
      </c>
      <c r="N50" s="33">
        <f t="shared" si="46"/>
        <v>3</v>
      </c>
      <c r="O50" s="93">
        <v>2</v>
      </c>
      <c r="P50" s="93">
        <v>1</v>
      </c>
      <c r="Q50" s="93">
        <v>0</v>
      </c>
      <c r="R50" s="93">
        <v>0</v>
      </c>
      <c r="S50" s="33">
        <f t="shared" si="47"/>
        <v>15</v>
      </c>
      <c r="T50" s="33">
        <f t="shared" si="48"/>
        <v>7</v>
      </c>
      <c r="U50" s="33">
        <f t="shared" si="49"/>
        <v>8</v>
      </c>
      <c r="V50" s="33">
        <f t="shared" si="40"/>
        <v>4</v>
      </c>
      <c r="W50" s="33">
        <f t="shared" si="41"/>
        <v>6</v>
      </c>
      <c r="X50" s="59">
        <f t="shared" si="42"/>
        <v>3</v>
      </c>
      <c r="Y50" s="61">
        <f t="shared" si="43"/>
        <v>2</v>
      </c>
    </row>
    <row r="51" spans="1:25" s="3" customFormat="1" ht="13.5" customHeight="1" x14ac:dyDescent="0.25">
      <c r="A51" s="30"/>
      <c r="B51" s="31"/>
      <c r="C51" s="32" t="s">
        <v>8</v>
      </c>
      <c r="D51" s="33">
        <f t="shared" si="44"/>
        <v>53</v>
      </c>
      <c r="E51" s="93">
        <v>29</v>
      </c>
      <c r="F51" s="93">
        <v>23</v>
      </c>
      <c r="G51" s="93">
        <v>1</v>
      </c>
      <c r="H51" s="93">
        <v>0</v>
      </c>
      <c r="I51" s="33">
        <f t="shared" si="45"/>
        <v>62</v>
      </c>
      <c r="J51" s="93">
        <v>35</v>
      </c>
      <c r="K51" s="93">
        <v>22</v>
      </c>
      <c r="L51" s="93">
        <v>4</v>
      </c>
      <c r="M51" s="93">
        <v>1</v>
      </c>
      <c r="N51" s="33">
        <f t="shared" si="46"/>
        <v>-1</v>
      </c>
      <c r="O51" s="93">
        <v>0</v>
      </c>
      <c r="P51" s="93">
        <v>-1</v>
      </c>
      <c r="Q51" s="93">
        <v>0</v>
      </c>
      <c r="R51" s="93">
        <v>0</v>
      </c>
      <c r="S51" s="33">
        <f t="shared" si="47"/>
        <v>-10</v>
      </c>
      <c r="T51" s="33">
        <f t="shared" si="48"/>
        <v>-9</v>
      </c>
      <c r="U51" s="33">
        <f t="shared" si="49"/>
        <v>-1</v>
      </c>
      <c r="V51" s="33">
        <f t="shared" si="40"/>
        <v>-6</v>
      </c>
      <c r="W51" s="33">
        <f t="shared" si="41"/>
        <v>0</v>
      </c>
      <c r="X51" s="59">
        <f t="shared" si="42"/>
        <v>-3</v>
      </c>
      <c r="Y51" s="61">
        <f t="shared" si="43"/>
        <v>-1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44"/>
        <v>66</v>
      </c>
      <c r="E52" s="93">
        <v>45</v>
      </c>
      <c r="F52" s="93">
        <v>14</v>
      </c>
      <c r="G52" s="93">
        <v>3</v>
      </c>
      <c r="H52" s="93">
        <v>4</v>
      </c>
      <c r="I52" s="33">
        <f t="shared" si="45"/>
        <v>21</v>
      </c>
      <c r="J52" s="93">
        <v>11</v>
      </c>
      <c r="K52" s="93">
        <v>7</v>
      </c>
      <c r="L52" s="93">
        <v>2</v>
      </c>
      <c r="M52" s="93">
        <v>1</v>
      </c>
      <c r="N52" s="33">
        <f t="shared" si="46"/>
        <v>1</v>
      </c>
      <c r="O52" s="93">
        <v>-1</v>
      </c>
      <c r="P52" s="93">
        <v>2</v>
      </c>
      <c r="Q52" s="93">
        <v>0</v>
      </c>
      <c r="R52" s="93">
        <v>0</v>
      </c>
      <c r="S52" s="33">
        <f t="shared" si="47"/>
        <v>46</v>
      </c>
      <c r="T52" s="33">
        <f t="shared" si="48"/>
        <v>34</v>
      </c>
      <c r="U52" s="33">
        <f t="shared" si="49"/>
        <v>12</v>
      </c>
      <c r="V52" s="33">
        <f t="shared" si="40"/>
        <v>33</v>
      </c>
      <c r="W52" s="33">
        <f t="shared" si="41"/>
        <v>9</v>
      </c>
      <c r="X52" s="59">
        <f t="shared" si="42"/>
        <v>1</v>
      </c>
      <c r="Y52" s="61">
        <f t="shared" si="43"/>
        <v>3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44"/>
        <v>17</v>
      </c>
      <c r="E53" s="93">
        <v>7</v>
      </c>
      <c r="F53" s="93">
        <v>5</v>
      </c>
      <c r="G53" s="93">
        <v>3</v>
      </c>
      <c r="H53" s="93">
        <v>2</v>
      </c>
      <c r="I53" s="33">
        <f t="shared" si="45"/>
        <v>17</v>
      </c>
      <c r="J53" s="93">
        <v>9</v>
      </c>
      <c r="K53" s="93">
        <v>5</v>
      </c>
      <c r="L53" s="93">
        <v>2</v>
      </c>
      <c r="M53" s="93">
        <v>1</v>
      </c>
      <c r="N53" s="33">
        <f t="shared" si="46"/>
        <v>-5</v>
      </c>
      <c r="O53" s="93">
        <v>-3</v>
      </c>
      <c r="P53" s="93">
        <v>-2</v>
      </c>
      <c r="Q53" s="93">
        <v>0</v>
      </c>
      <c r="R53" s="93">
        <v>0</v>
      </c>
      <c r="S53" s="33">
        <f t="shared" si="47"/>
        <v>-5</v>
      </c>
      <c r="T53" s="33">
        <f t="shared" si="48"/>
        <v>-4</v>
      </c>
      <c r="U53" s="33">
        <f t="shared" si="49"/>
        <v>-1</v>
      </c>
      <c r="V53" s="33">
        <f t="shared" si="40"/>
        <v>-5</v>
      </c>
      <c r="W53" s="33">
        <f t="shared" si="41"/>
        <v>-2</v>
      </c>
      <c r="X53" s="59">
        <f t="shared" si="42"/>
        <v>1</v>
      </c>
      <c r="Y53" s="61">
        <f t="shared" si="43"/>
        <v>1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44"/>
        <v>24</v>
      </c>
      <c r="E54" s="93">
        <v>9</v>
      </c>
      <c r="F54" s="93">
        <v>9</v>
      </c>
      <c r="G54" s="93">
        <v>5</v>
      </c>
      <c r="H54" s="93">
        <v>1</v>
      </c>
      <c r="I54" s="33">
        <f t="shared" si="45"/>
        <v>17</v>
      </c>
      <c r="J54" s="93">
        <v>3</v>
      </c>
      <c r="K54" s="93">
        <v>4</v>
      </c>
      <c r="L54" s="93">
        <v>5</v>
      </c>
      <c r="M54" s="93">
        <v>5</v>
      </c>
      <c r="N54" s="33">
        <f t="shared" si="46"/>
        <v>7</v>
      </c>
      <c r="O54" s="93">
        <v>4</v>
      </c>
      <c r="P54" s="93">
        <v>3</v>
      </c>
      <c r="Q54" s="93">
        <v>0</v>
      </c>
      <c r="R54" s="93">
        <v>0</v>
      </c>
      <c r="S54" s="33">
        <f t="shared" si="47"/>
        <v>14</v>
      </c>
      <c r="T54" s="33">
        <f t="shared" si="48"/>
        <v>10</v>
      </c>
      <c r="U54" s="33">
        <f t="shared" si="49"/>
        <v>4</v>
      </c>
      <c r="V54" s="33">
        <f t="shared" si="40"/>
        <v>10</v>
      </c>
      <c r="W54" s="33">
        <f t="shared" si="41"/>
        <v>8</v>
      </c>
      <c r="X54" s="59">
        <f t="shared" si="42"/>
        <v>0</v>
      </c>
      <c r="Y54" s="61">
        <f t="shared" si="43"/>
        <v>-4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44"/>
        <v>21</v>
      </c>
      <c r="E55" s="93">
        <v>12</v>
      </c>
      <c r="F55" s="93">
        <v>7</v>
      </c>
      <c r="G55" s="93">
        <v>2</v>
      </c>
      <c r="H55" s="93">
        <v>0</v>
      </c>
      <c r="I55" s="33">
        <f t="shared" si="45"/>
        <v>10</v>
      </c>
      <c r="J55" s="93">
        <v>7</v>
      </c>
      <c r="K55" s="93">
        <v>2</v>
      </c>
      <c r="L55" s="93">
        <v>1</v>
      </c>
      <c r="M55" s="93">
        <v>0</v>
      </c>
      <c r="N55" s="33">
        <f t="shared" si="46"/>
        <v>4</v>
      </c>
      <c r="O55" s="93">
        <v>2</v>
      </c>
      <c r="P55" s="93">
        <v>3</v>
      </c>
      <c r="Q55" s="93">
        <v>-1</v>
      </c>
      <c r="R55" s="93">
        <v>0</v>
      </c>
      <c r="S55" s="33">
        <f t="shared" si="47"/>
        <v>15</v>
      </c>
      <c r="T55" s="33">
        <f t="shared" si="48"/>
        <v>7</v>
      </c>
      <c r="U55" s="33">
        <f t="shared" si="49"/>
        <v>8</v>
      </c>
      <c r="V55" s="33">
        <f t="shared" si="40"/>
        <v>7</v>
      </c>
      <c r="W55" s="33">
        <f t="shared" si="41"/>
        <v>8</v>
      </c>
      <c r="X55" s="59">
        <f t="shared" si="42"/>
        <v>0</v>
      </c>
      <c r="Y55" s="61">
        <f t="shared" si="43"/>
        <v>0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44"/>
        <v>13</v>
      </c>
      <c r="E56" s="93">
        <v>6</v>
      </c>
      <c r="F56" s="93">
        <v>5</v>
      </c>
      <c r="G56" s="93">
        <v>2</v>
      </c>
      <c r="H56" s="93">
        <v>0</v>
      </c>
      <c r="I56" s="33">
        <f t="shared" si="45"/>
        <v>23</v>
      </c>
      <c r="J56" s="93">
        <v>13</v>
      </c>
      <c r="K56" s="93">
        <v>8</v>
      </c>
      <c r="L56" s="93">
        <v>1</v>
      </c>
      <c r="M56" s="93">
        <v>1</v>
      </c>
      <c r="N56" s="33">
        <f t="shared" si="46"/>
        <v>-1</v>
      </c>
      <c r="O56" s="93">
        <v>0</v>
      </c>
      <c r="P56" s="93">
        <v>-1</v>
      </c>
      <c r="Q56" s="93">
        <v>0</v>
      </c>
      <c r="R56" s="93">
        <v>0</v>
      </c>
      <c r="S56" s="33">
        <f t="shared" si="47"/>
        <v>-11</v>
      </c>
      <c r="T56" s="33">
        <f t="shared" si="48"/>
        <v>-6</v>
      </c>
      <c r="U56" s="33">
        <f t="shared" si="49"/>
        <v>-5</v>
      </c>
      <c r="V56" s="33">
        <f t="shared" si="40"/>
        <v>-7</v>
      </c>
      <c r="W56" s="33">
        <f t="shared" si="41"/>
        <v>-4</v>
      </c>
      <c r="X56" s="59">
        <f t="shared" si="42"/>
        <v>1</v>
      </c>
      <c r="Y56" s="61">
        <f t="shared" si="43"/>
        <v>-1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44"/>
        <v>11</v>
      </c>
      <c r="E57" s="93">
        <v>5</v>
      </c>
      <c r="F57" s="93">
        <v>3</v>
      </c>
      <c r="G57" s="93">
        <v>1</v>
      </c>
      <c r="H57" s="93">
        <v>2</v>
      </c>
      <c r="I57" s="33">
        <f t="shared" si="45"/>
        <v>15</v>
      </c>
      <c r="J57" s="93">
        <v>9</v>
      </c>
      <c r="K57" s="93">
        <v>3</v>
      </c>
      <c r="L57" s="93">
        <v>2</v>
      </c>
      <c r="M57" s="93">
        <v>1</v>
      </c>
      <c r="N57" s="33">
        <f t="shared" si="46"/>
        <v>1</v>
      </c>
      <c r="O57" s="93">
        <v>2</v>
      </c>
      <c r="P57" s="93">
        <v>1</v>
      </c>
      <c r="Q57" s="93">
        <v>-2</v>
      </c>
      <c r="R57" s="93">
        <v>0</v>
      </c>
      <c r="S57" s="33">
        <f t="shared" si="47"/>
        <v>-3</v>
      </c>
      <c r="T57" s="33">
        <f t="shared" si="48"/>
        <v>-5</v>
      </c>
      <c r="U57" s="33">
        <f t="shared" si="49"/>
        <v>2</v>
      </c>
      <c r="V57" s="33">
        <f t="shared" si="40"/>
        <v>-2</v>
      </c>
      <c r="W57" s="33">
        <f t="shared" si="41"/>
        <v>1</v>
      </c>
      <c r="X57" s="59">
        <f t="shared" si="42"/>
        <v>-3</v>
      </c>
      <c r="Y57" s="61">
        <f t="shared" si="43"/>
        <v>1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44"/>
        <v>20</v>
      </c>
      <c r="E58" s="93">
        <v>9</v>
      </c>
      <c r="F58" s="93">
        <v>11</v>
      </c>
      <c r="G58" s="93">
        <v>0</v>
      </c>
      <c r="H58" s="93">
        <v>0</v>
      </c>
      <c r="I58" s="33">
        <f t="shared" si="45"/>
        <v>11</v>
      </c>
      <c r="J58" s="93">
        <v>5</v>
      </c>
      <c r="K58" s="93">
        <v>3</v>
      </c>
      <c r="L58" s="93">
        <v>3</v>
      </c>
      <c r="M58" s="93">
        <v>0</v>
      </c>
      <c r="N58" s="33">
        <f t="shared" si="46"/>
        <v>-5</v>
      </c>
      <c r="O58" s="93">
        <v>-6</v>
      </c>
      <c r="P58" s="93">
        <v>-2</v>
      </c>
      <c r="Q58" s="93">
        <v>0</v>
      </c>
      <c r="R58" s="93">
        <v>3</v>
      </c>
      <c r="S58" s="33">
        <f t="shared" si="47"/>
        <v>4</v>
      </c>
      <c r="T58" s="33">
        <f t="shared" si="48"/>
        <v>-5</v>
      </c>
      <c r="U58" s="33">
        <f t="shared" si="49"/>
        <v>9</v>
      </c>
      <c r="V58" s="33">
        <f t="shared" si="40"/>
        <v>-2</v>
      </c>
      <c r="W58" s="33">
        <f t="shared" si="41"/>
        <v>6</v>
      </c>
      <c r="X58" s="59">
        <f t="shared" si="42"/>
        <v>-3</v>
      </c>
      <c r="Y58" s="61">
        <f t="shared" si="43"/>
        <v>3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44"/>
        <v>7</v>
      </c>
      <c r="E59" s="93">
        <v>4</v>
      </c>
      <c r="F59" s="93">
        <v>3</v>
      </c>
      <c r="G59" s="93">
        <v>0</v>
      </c>
      <c r="H59" s="93">
        <v>0</v>
      </c>
      <c r="I59" s="33">
        <f t="shared" si="45"/>
        <v>7</v>
      </c>
      <c r="J59" s="93">
        <v>1</v>
      </c>
      <c r="K59" s="93">
        <v>6</v>
      </c>
      <c r="L59" s="93">
        <v>0</v>
      </c>
      <c r="M59" s="93">
        <v>0</v>
      </c>
      <c r="N59" s="33">
        <f t="shared" si="46"/>
        <v>5</v>
      </c>
      <c r="O59" s="93">
        <v>4</v>
      </c>
      <c r="P59" s="93">
        <v>1</v>
      </c>
      <c r="Q59" s="93">
        <v>0</v>
      </c>
      <c r="R59" s="93">
        <v>0</v>
      </c>
      <c r="S59" s="33">
        <f t="shared" si="47"/>
        <v>5</v>
      </c>
      <c r="T59" s="33">
        <f t="shared" si="48"/>
        <v>7</v>
      </c>
      <c r="U59" s="33">
        <f t="shared" si="49"/>
        <v>-2</v>
      </c>
      <c r="V59" s="33">
        <f t="shared" si="40"/>
        <v>7</v>
      </c>
      <c r="W59" s="33">
        <f t="shared" si="41"/>
        <v>-2</v>
      </c>
      <c r="X59" s="59">
        <f t="shared" si="42"/>
        <v>0</v>
      </c>
      <c r="Y59" s="61">
        <f t="shared" si="43"/>
        <v>0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44"/>
        <v>23</v>
      </c>
      <c r="E60" s="93">
        <v>12</v>
      </c>
      <c r="F60" s="93">
        <v>9</v>
      </c>
      <c r="G60" s="93">
        <v>2</v>
      </c>
      <c r="H60" s="93">
        <v>0</v>
      </c>
      <c r="I60" s="33">
        <f t="shared" si="45"/>
        <v>17</v>
      </c>
      <c r="J60" s="93">
        <v>8</v>
      </c>
      <c r="K60" s="93">
        <v>1</v>
      </c>
      <c r="L60" s="93">
        <v>4</v>
      </c>
      <c r="M60" s="93">
        <v>4</v>
      </c>
      <c r="N60" s="33">
        <f t="shared" si="46"/>
        <v>1</v>
      </c>
      <c r="O60" s="93">
        <v>1</v>
      </c>
      <c r="P60" s="93">
        <v>2</v>
      </c>
      <c r="Q60" s="93">
        <v>-2</v>
      </c>
      <c r="R60" s="93">
        <v>0</v>
      </c>
      <c r="S60" s="33">
        <f t="shared" si="47"/>
        <v>7</v>
      </c>
      <c r="T60" s="33">
        <f t="shared" si="48"/>
        <v>1</v>
      </c>
      <c r="U60" s="33">
        <f t="shared" si="49"/>
        <v>6</v>
      </c>
      <c r="V60" s="33">
        <f t="shared" si="40"/>
        <v>5</v>
      </c>
      <c r="W60" s="33">
        <f t="shared" si="41"/>
        <v>10</v>
      </c>
      <c r="X60" s="59">
        <f t="shared" si="42"/>
        <v>-4</v>
      </c>
      <c r="Y60" s="61">
        <f t="shared" si="43"/>
        <v>-4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302</v>
      </c>
      <c r="E62" s="29">
        <f t="shared" ref="E62:H62" si="50">SUM(E63+E64+E65+E66+E67+E68+E69+E70+E71+E72+E73+E74)</f>
        <v>136</v>
      </c>
      <c r="F62" s="29">
        <f t="shared" si="50"/>
        <v>123</v>
      </c>
      <c r="G62" s="29">
        <f t="shared" si="50"/>
        <v>27</v>
      </c>
      <c r="H62" s="29">
        <f t="shared" si="50"/>
        <v>16</v>
      </c>
      <c r="I62" s="29">
        <f>SUM(J62+K62+L62+M62)</f>
        <v>366</v>
      </c>
      <c r="J62" s="29">
        <f t="shared" ref="J62:M62" si="51">SUM(J63+J64+J65+J66+J67+J68+J69+J70+J71+J72+J73+J74)</f>
        <v>175</v>
      </c>
      <c r="K62" s="29">
        <f t="shared" si="51"/>
        <v>174</v>
      </c>
      <c r="L62" s="29">
        <f t="shared" si="51"/>
        <v>10</v>
      </c>
      <c r="M62" s="29">
        <f t="shared" si="51"/>
        <v>7</v>
      </c>
      <c r="N62" s="29">
        <f>SUM(O62+P62+Q62+R62)</f>
        <v>-12</v>
      </c>
      <c r="O62" s="29">
        <f t="shared" ref="O62:R62" si="52">SUM(O63+O64+O65+O66+O67+O68+O69+O70+O71+O72+O73+O74)</f>
        <v>-7</v>
      </c>
      <c r="P62" s="29">
        <f t="shared" si="52"/>
        <v>-6</v>
      </c>
      <c r="Q62" s="29">
        <f t="shared" si="52"/>
        <v>-7</v>
      </c>
      <c r="R62" s="29">
        <f t="shared" si="52"/>
        <v>8</v>
      </c>
      <c r="S62" s="29">
        <f>SUM(V62+W62+X62+Y62)</f>
        <v>-76</v>
      </c>
      <c r="T62" s="29">
        <f>SUM(T63:T74)</f>
        <v>-36</v>
      </c>
      <c r="U62" s="29">
        <f>SUM(U63:U74)</f>
        <v>-40</v>
      </c>
      <c r="V62" s="29">
        <f t="shared" ref="V62:V74" si="53">SUM(E62-J62+O62)</f>
        <v>-46</v>
      </c>
      <c r="W62" s="29">
        <f t="shared" ref="W62:W74" si="54">SUM(F62-K62+P62)</f>
        <v>-57</v>
      </c>
      <c r="X62" s="64">
        <f t="shared" ref="X62:X74" si="55">SUM(G62-L62+Q62)</f>
        <v>10</v>
      </c>
      <c r="Y62" s="64">
        <f t="shared" ref="Y62:Y74" si="56">SUM(H62-M62+R62)</f>
        <v>17</v>
      </c>
    </row>
    <row r="63" spans="1:25" s="3" customFormat="1" ht="13.5" customHeight="1" x14ac:dyDescent="0.25">
      <c r="A63" s="30"/>
      <c r="B63" s="31"/>
      <c r="C63" s="32" t="s">
        <v>6</v>
      </c>
      <c r="D63" s="33">
        <f t="shared" ref="D63:D74" si="57">SUM(E63+F63+G63+H63)</f>
        <v>26</v>
      </c>
      <c r="E63" s="93">
        <v>13</v>
      </c>
      <c r="F63" s="93">
        <v>13</v>
      </c>
      <c r="G63" s="93">
        <v>0</v>
      </c>
      <c r="H63" s="93">
        <v>0</v>
      </c>
      <c r="I63" s="33">
        <f t="shared" ref="I63:I74" si="58">SUM(J63+K63+L63+M63)</f>
        <v>21</v>
      </c>
      <c r="J63" s="93">
        <v>10</v>
      </c>
      <c r="K63" s="93">
        <v>11</v>
      </c>
      <c r="L63" s="93">
        <v>0</v>
      </c>
      <c r="M63" s="93">
        <v>0</v>
      </c>
      <c r="N63" s="33">
        <f t="shared" ref="N63:N74" si="59">SUM(O63+P63+Q63+R63)</f>
        <v>2</v>
      </c>
      <c r="O63" s="93">
        <v>0</v>
      </c>
      <c r="P63" s="93">
        <v>1</v>
      </c>
      <c r="Q63" s="93">
        <v>0</v>
      </c>
      <c r="R63" s="93">
        <v>1</v>
      </c>
      <c r="S63" s="33">
        <f t="shared" ref="S63:S74" si="60">SUM(T63+U63)</f>
        <v>7</v>
      </c>
      <c r="T63" s="33">
        <f t="shared" ref="T63:T74" si="61">SUM(V63+X63)</f>
        <v>3</v>
      </c>
      <c r="U63" s="33">
        <f t="shared" ref="U63:U74" si="62">SUM(W63+Y63)</f>
        <v>4</v>
      </c>
      <c r="V63" s="33">
        <f t="shared" si="53"/>
        <v>3</v>
      </c>
      <c r="W63" s="33">
        <f t="shared" si="54"/>
        <v>3</v>
      </c>
      <c r="X63" s="59">
        <f t="shared" si="55"/>
        <v>0</v>
      </c>
      <c r="Y63" s="61">
        <f t="shared" si="56"/>
        <v>1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si="57"/>
        <v>21</v>
      </c>
      <c r="E64" s="93">
        <v>11</v>
      </c>
      <c r="F64" s="93">
        <v>9</v>
      </c>
      <c r="G64" s="93">
        <v>1</v>
      </c>
      <c r="H64" s="93">
        <v>0</v>
      </c>
      <c r="I64" s="33">
        <f t="shared" si="58"/>
        <v>26</v>
      </c>
      <c r="J64" s="93">
        <v>12</v>
      </c>
      <c r="K64" s="93">
        <v>13</v>
      </c>
      <c r="L64" s="93">
        <v>1</v>
      </c>
      <c r="M64" s="93">
        <v>0</v>
      </c>
      <c r="N64" s="33">
        <f t="shared" si="59"/>
        <v>3</v>
      </c>
      <c r="O64" s="93">
        <v>0</v>
      </c>
      <c r="P64" s="93">
        <v>3</v>
      </c>
      <c r="Q64" s="93">
        <v>0</v>
      </c>
      <c r="R64" s="93">
        <v>0</v>
      </c>
      <c r="S64" s="33">
        <f t="shared" si="60"/>
        <v>-2</v>
      </c>
      <c r="T64" s="33">
        <f t="shared" si="61"/>
        <v>-1</v>
      </c>
      <c r="U64" s="33">
        <f t="shared" si="62"/>
        <v>-1</v>
      </c>
      <c r="V64" s="33">
        <f t="shared" si="53"/>
        <v>-1</v>
      </c>
      <c r="W64" s="33">
        <f t="shared" si="54"/>
        <v>-1</v>
      </c>
      <c r="X64" s="59">
        <f t="shared" si="55"/>
        <v>0</v>
      </c>
      <c r="Y64" s="61">
        <f t="shared" si="56"/>
        <v>0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57"/>
        <v>32</v>
      </c>
      <c r="E65" s="93">
        <v>13</v>
      </c>
      <c r="F65" s="93">
        <v>17</v>
      </c>
      <c r="G65" s="93">
        <v>1</v>
      </c>
      <c r="H65" s="93">
        <v>1</v>
      </c>
      <c r="I65" s="33">
        <f t="shared" si="58"/>
        <v>113</v>
      </c>
      <c r="J65" s="93">
        <v>59</v>
      </c>
      <c r="K65" s="93">
        <v>53</v>
      </c>
      <c r="L65" s="93">
        <v>0</v>
      </c>
      <c r="M65" s="93">
        <v>1</v>
      </c>
      <c r="N65" s="33">
        <f t="shared" si="59"/>
        <v>7</v>
      </c>
      <c r="O65" s="93">
        <v>0</v>
      </c>
      <c r="P65" s="93">
        <v>0</v>
      </c>
      <c r="Q65" s="93">
        <v>0</v>
      </c>
      <c r="R65" s="93">
        <v>7</v>
      </c>
      <c r="S65" s="33">
        <f t="shared" si="60"/>
        <v>-74</v>
      </c>
      <c r="T65" s="33">
        <f t="shared" si="61"/>
        <v>-45</v>
      </c>
      <c r="U65" s="33">
        <f t="shared" si="62"/>
        <v>-29</v>
      </c>
      <c r="V65" s="33">
        <f t="shared" si="53"/>
        <v>-46</v>
      </c>
      <c r="W65" s="33">
        <f t="shared" si="54"/>
        <v>-36</v>
      </c>
      <c r="X65" s="59">
        <f t="shared" si="55"/>
        <v>1</v>
      </c>
      <c r="Y65" s="61">
        <f t="shared" si="56"/>
        <v>7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57"/>
        <v>34</v>
      </c>
      <c r="E66" s="93">
        <v>19</v>
      </c>
      <c r="F66" s="93">
        <v>15</v>
      </c>
      <c r="G66" s="93">
        <v>0</v>
      </c>
      <c r="H66" s="93">
        <v>0</v>
      </c>
      <c r="I66" s="33">
        <f t="shared" si="58"/>
        <v>27</v>
      </c>
      <c r="J66" s="93">
        <v>15</v>
      </c>
      <c r="K66" s="93">
        <v>11</v>
      </c>
      <c r="L66" s="93">
        <v>0</v>
      </c>
      <c r="M66" s="93">
        <v>1</v>
      </c>
      <c r="N66" s="33">
        <f t="shared" si="59"/>
        <v>8</v>
      </c>
      <c r="O66" s="93">
        <v>1</v>
      </c>
      <c r="P66" s="93">
        <v>4</v>
      </c>
      <c r="Q66" s="93">
        <v>1</v>
      </c>
      <c r="R66" s="93">
        <v>2</v>
      </c>
      <c r="S66" s="33">
        <f t="shared" si="60"/>
        <v>15</v>
      </c>
      <c r="T66" s="33">
        <f t="shared" si="61"/>
        <v>6</v>
      </c>
      <c r="U66" s="33">
        <f t="shared" si="62"/>
        <v>9</v>
      </c>
      <c r="V66" s="33">
        <f t="shared" si="53"/>
        <v>5</v>
      </c>
      <c r="W66" s="33">
        <f t="shared" si="54"/>
        <v>8</v>
      </c>
      <c r="X66" s="59">
        <f t="shared" si="55"/>
        <v>1</v>
      </c>
      <c r="Y66" s="61">
        <f t="shared" si="56"/>
        <v>1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57"/>
        <v>23</v>
      </c>
      <c r="E67" s="93">
        <v>10</v>
      </c>
      <c r="F67" s="93">
        <v>5</v>
      </c>
      <c r="G67" s="93">
        <v>1</v>
      </c>
      <c r="H67" s="93">
        <v>7</v>
      </c>
      <c r="I67" s="33">
        <f t="shared" si="58"/>
        <v>22</v>
      </c>
      <c r="J67" s="93">
        <v>14</v>
      </c>
      <c r="K67" s="93">
        <v>7</v>
      </c>
      <c r="L67" s="93">
        <v>0</v>
      </c>
      <c r="M67" s="93">
        <v>1</v>
      </c>
      <c r="N67" s="33">
        <f t="shared" si="59"/>
        <v>3</v>
      </c>
      <c r="O67" s="93">
        <v>3</v>
      </c>
      <c r="P67" s="93">
        <v>2</v>
      </c>
      <c r="Q67" s="93">
        <v>-1</v>
      </c>
      <c r="R67" s="93">
        <v>-1</v>
      </c>
      <c r="S67" s="33">
        <f t="shared" si="60"/>
        <v>4</v>
      </c>
      <c r="T67" s="33">
        <f t="shared" si="61"/>
        <v>-1</v>
      </c>
      <c r="U67" s="33">
        <f t="shared" si="62"/>
        <v>5</v>
      </c>
      <c r="V67" s="33">
        <f t="shared" si="53"/>
        <v>-1</v>
      </c>
      <c r="W67" s="33">
        <f t="shared" si="54"/>
        <v>0</v>
      </c>
      <c r="X67" s="59">
        <f t="shared" si="55"/>
        <v>0</v>
      </c>
      <c r="Y67" s="61">
        <f t="shared" si="56"/>
        <v>5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57"/>
        <v>21</v>
      </c>
      <c r="E68" s="93">
        <v>10</v>
      </c>
      <c r="F68" s="93">
        <v>8</v>
      </c>
      <c r="G68" s="93">
        <v>3</v>
      </c>
      <c r="H68" s="93">
        <v>0</v>
      </c>
      <c r="I68" s="33">
        <f t="shared" si="58"/>
        <v>24</v>
      </c>
      <c r="J68" s="93">
        <v>8</v>
      </c>
      <c r="K68" s="93">
        <v>15</v>
      </c>
      <c r="L68" s="93">
        <v>1</v>
      </c>
      <c r="M68" s="93">
        <v>0</v>
      </c>
      <c r="N68" s="33">
        <f t="shared" si="59"/>
        <v>-6</v>
      </c>
      <c r="O68" s="93">
        <v>-2</v>
      </c>
      <c r="P68" s="93">
        <v>-3</v>
      </c>
      <c r="Q68" s="93">
        <v>0</v>
      </c>
      <c r="R68" s="93">
        <v>-1</v>
      </c>
      <c r="S68" s="33">
        <f t="shared" si="60"/>
        <v>-9</v>
      </c>
      <c r="T68" s="33">
        <f t="shared" si="61"/>
        <v>2</v>
      </c>
      <c r="U68" s="33">
        <f t="shared" si="62"/>
        <v>-11</v>
      </c>
      <c r="V68" s="33">
        <f t="shared" si="53"/>
        <v>0</v>
      </c>
      <c r="W68" s="33">
        <f t="shared" si="54"/>
        <v>-10</v>
      </c>
      <c r="X68" s="59">
        <f t="shared" si="55"/>
        <v>2</v>
      </c>
      <c r="Y68" s="61">
        <f t="shared" si="56"/>
        <v>-1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57"/>
        <v>17</v>
      </c>
      <c r="E69" s="93">
        <v>8</v>
      </c>
      <c r="F69" s="93">
        <v>6</v>
      </c>
      <c r="G69" s="93">
        <v>2</v>
      </c>
      <c r="H69" s="93">
        <v>1</v>
      </c>
      <c r="I69" s="33">
        <f t="shared" si="58"/>
        <v>18</v>
      </c>
      <c r="J69" s="93">
        <v>8</v>
      </c>
      <c r="K69" s="93">
        <v>10</v>
      </c>
      <c r="L69" s="93">
        <v>0</v>
      </c>
      <c r="M69" s="93">
        <v>0</v>
      </c>
      <c r="N69" s="33">
        <f t="shared" si="59"/>
        <v>-7</v>
      </c>
      <c r="O69" s="93">
        <v>-4</v>
      </c>
      <c r="P69" s="93">
        <v>-1</v>
      </c>
      <c r="Q69" s="93">
        <v>-2</v>
      </c>
      <c r="R69" s="93">
        <v>0</v>
      </c>
      <c r="S69" s="33">
        <f t="shared" si="60"/>
        <v>-8</v>
      </c>
      <c r="T69" s="33">
        <f t="shared" si="61"/>
        <v>-4</v>
      </c>
      <c r="U69" s="33">
        <f t="shared" si="62"/>
        <v>-4</v>
      </c>
      <c r="V69" s="33">
        <f t="shared" si="53"/>
        <v>-4</v>
      </c>
      <c r="W69" s="33">
        <f t="shared" si="54"/>
        <v>-5</v>
      </c>
      <c r="X69" s="59">
        <f t="shared" si="55"/>
        <v>0</v>
      </c>
      <c r="Y69" s="61">
        <f t="shared" si="56"/>
        <v>1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57"/>
        <v>30</v>
      </c>
      <c r="E70" s="93">
        <v>10</v>
      </c>
      <c r="F70" s="93">
        <v>13</v>
      </c>
      <c r="G70" s="93">
        <v>6</v>
      </c>
      <c r="H70" s="93">
        <v>1</v>
      </c>
      <c r="I70" s="33">
        <f t="shared" si="58"/>
        <v>16</v>
      </c>
      <c r="J70" s="93">
        <v>5</v>
      </c>
      <c r="K70" s="93">
        <v>11</v>
      </c>
      <c r="L70" s="93">
        <v>0</v>
      </c>
      <c r="M70" s="93">
        <v>0</v>
      </c>
      <c r="N70" s="33">
        <f t="shared" si="59"/>
        <v>-8</v>
      </c>
      <c r="O70" s="93">
        <v>-3</v>
      </c>
      <c r="P70" s="93">
        <v>-5</v>
      </c>
      <c r="Q70" s="93">
        <v>0</v>
      </c>
      <c r="R70" s="93">
        <v>0</v>
      </c>
      <c r="S70" s="33">
        <f t="shared" si="60"/>
        <v>6</v>
      </c>
      <c r="T70" s="33">
        <f t="shared" si="61"/>
        <v>8</v>
      </c>
      <c r="U70" s="33">
        <f t="shared" si="62"/>
        <v>-2</v>
      </c>
      <c r="V70" s="33">
        <f t="shared" si="53"/>
        <v>2</v>
      </c>
      <c r="W70" s="33">
        <f t="shared" si="54"/>
        <v>-3</v>
      </c>
      <c r="X70" s="59">
        <f t="shared" si="55"/>
        <v>6</v>
      </c>
      <c r="Y70" s="61">
        <f t="shared" si="56"/>
        <v>1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57"/>
        <v>18</v>
      </c>
      <c r="E71" s="93">
        <v>6</v>
      </c>
      <c r="F71" s="93">
        <v>8</v>
      </c>
      <c r="G71" s="93">
        <v>4</v>
      </c>
      <c r="H71" s="93">
        <v>0</v>
      </c>
      <c r="I71" s="33">
        <f t="shared" si="58"/>
        <v>25</v>
      </c>
      <c r="J71" s="93">
        <v>14</v>
      </c>
      <c r="K71" s="93">
        <v>10</v>
      </c>
      <c r="L71" s="93">
        <v>0</v>
      </c>
      <c r="M71" s="93">
        <v>1</v>
      </c>
      <c r="N71" s="33">
        <f t="shared" si="59"/>
        <v>9</v>
      </c>
      <c r="O71" s="93">
        <v>1</v>
      </c>
      <c r="P71" s="93">
        <v>8</v>
      </c>
      <c r="Q71" s="93">
        <v>0</v>
      </c>
      <c r="R71" s="93">
        <v>0</v>
      </c>
      <c r="S71" s="33">
        <f t="shared" si="60"/>
        <v>2</v>
      </c>
      <c r="T71" s="33">
        <f t="shared" si="61"/>
        <v>-3</v>
      </c>
      <c r="U71" s="33">
        <f t="shared" si="62"/>
        <v>5</v>
      </c>
      <c r="V71" s="33">
        <f t="shared" si="53"/>
        <v>-7</v>
      </c>
      <c r="W71" s="33">
        <f t="shared" si="54"/>
        <v>6</v>
      </c>
      <c r="X71" s="59">
        <f t="shared" si="55"/>
        <v>4</v>
      </c>
      <c r="Y71" s="61">
        <f t="shared" si="56"/>
        <v>-1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57"/>
        <v>22</v>
      </c>
      <c r="E72" s="93">
        <v>12</v>
      </c>
      <c r="F72" s="93">
        <v>6</v>
      </c>
      <c r="G72" s="93">
        <v>3</v>
      </c>
      <c r="H72" s="93">
        <v>1</v>
      </c>
      <c r="I72" s="33">
        <f t="shared" si="58"/>
        <v>27</v>
      </c>
      <c r="J72" s="93">
        <v>8</v>
      </c>
      <c r="K72" s="93">
        <v>14</v>
      </c>
      <c r="L72" s="93">
        <v>4</v>
      </c>
      <c r="M72" s="93">
        <v>1</v>
      </c>
      <c r="N72" s="33">
        <f t="shared" si="59"/>
        <v>-4</v>
      </c>
      <c r="O72" s="93">
        <v>3</v>
      </c>
      <c r="P72" s="93">
        <v>-7</v>
      </c>
      <c r="Q72" s="93">
        <v>0</v>
      </c>
      <c r="R72" s="93">
        <v>0</v>
      </c>
      <c r="S72" s="33">
        <f t="shared" si="60"/>
        <v>-9</v>
      </c>
      <c r="T72" s="33">
        <f t="shared" si="61"/>
        <v>6</v>
      </c>
      <c r="U72" s="33">
        <f t="shared" si="62"/>
        <v>-15</v>
      </c>
      <c r="V72" s="33">
        <f t="shared" si="53"/>
        <v>7</v>
      </c>
      <c r="W72" s="33">
        <f t="shared" si="54"/>
        <v>-15</v>
      </c>
      <c r="X72" s="59">
        <f t="shared" si="55"/>
        <v>-1</v>
      </c>
      <c r="Y72" s="61">
        <f t="shared" si="56"/>
        <v>0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57"/>
        <v>27</v>
      </c>
      <c r="E73" s="93">
        <v>10</v>
      </c>
      <c r="F73" s="93">
        <v>8</v>
      </c>
      <c r="G73" s="93">
        <v>5</v>
      </c>
      <c r="H73" s="93">
        <v>4</v>
      </c>
      <c r="I73" s="33">
        <f t="shared" si="58"/>
        <v>21</v>
      </c>
      <c r="J73" s="93">
        <v>7</v>
      </c>
      <c r="K73" s="93">
        <v>12</v>
      </c>
      <c r="L73" s="93">
        <v>1</v>
      </c>
      <c r="M73" s="93">
        <v>1</v>
      </c>
      <c r="N73" s="33">
        <f t="shared" si="59"/>
        <v>-3</v>
      </c>
      <c r="O73" s="93">
        <v>0</v>
      </c>
      <c r="P73" s="93">
        <v>2</v>
      </c>
      <c r="Q73" s="93">
        <v>-5</v>
      </c>
      <c r="R73" s="93">
        <v>0</v>
      </c>
      <c r="S73" s="33">
        <f t="shared" si="60"/>
        <v>3</v>
      </c>
      <c r="T73" s="33">
        <f t="shared" si="61"/>
        <v>2</v>
      </c>
      <c r="U73" s="33">
        <f t="shared" si="62"/>
        <v>1</v>
      </c>
      <c r="V73" s="33">
        <f t="shared" si="53"/>
        <v>3</v>
      </c>
      <c r="W73" s="33">
        <f t="shared" si="54"/>
        <v>-2</v>
      </c>
      <c r="X73" s="59">
        <f t="shared" si="55"/>
        <v>-1</v>
      </c>
      <c r="Y73" s="61">
        <f t="shared" si="56"/>
        <v>3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57"/>
        <v>31</v>
      </c>
      <c r="E74" s="93">
        <v>14</v>
      </c>
      <c r="F74" s="93">
        <v>15</v>
      </c>
      <c r="G74" s="93">
        <v>1</v>
      </c>
      <c r="H74" s="93">
        <v>1</v>
      </c>
      <c r="I74" s="33">
        <f t="shared" si="58"/>
        <v>26</v>
      </c>
      <c r="J74" s="93">
        <v>15</v>
      </c>
      <c r="K74" s="93">
        <v>7</v>
      </c>
      <c r="L74" s="93">
        <v>3</v>
      </c>
      <c r="M74" s="93">
        <v>1</v>
      </c>
      <c r="N74" s="33">
        <f t="shared" si="59"/>
        <v>-16</v>
      </c>
      <c r="O74" s="93">
        <v>-6</v>
      </c>
      <c r="P74" s="93">
        <v>-10</v>
      </c>
      <c r="Q74" s="93">
        <v>0</v>
      </c>
      <c r="R74" s="93">
        <v>0</v>
      </c>
      <c r="S74" s="33">
        <f t="shared" si="60"/>
        <v>-11</v>
      </c>
      <c r="T74" s="33">
        <f t="shared" si="61"/>
        <v>-9</v>
      </c>
      <c r="U74" s="33">
        <f t="shared" si="62"/>
        <v>-2</v>
      </c>
      <c r="V74" s="33">
        <f t="shared" si="53"/>
        <v>-7</v>
      </c>
      <c r="W74" s="33">
        <f t="shared" si="54"/>
        <v>-2</v>
      </c>
      <c r="X74" s="59">
        <f t="shared" si="55"/>
        <v>-2</v>
      </c>
      <c r="Y74" s="61">
        <f t="shared" si="56"/>
        <v>0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36</v>
      </c>
      <c r="E76" s="29">
        <f t="shared" ref="E76:H76" si="63">SUM(E77+E78+E79+E80+E81+E82+E83+E84+E85+E86+E87+E88)</f>
        <v>16</v>
      </c>
      <c r="F76" s="29">
        <f t="shared" si="63"/>
        <v>18</v>
      </c>
      <c r="G76" s="29">
        <f t="shared" si="63"/>
        <v>2</v>
      </c>
      <c r="H76" s="29">
        <f t="shared" si="63"/>
        <v>0</v>
      </c>
      <c r="I76" s="29">
        <f>SUM(J76+K76+L76+M76)</f>
        <v>52</v>
      </c>
      <c r="J76" s="29">
        <f t="shared" ref="J76:M76" si="64">SUM(J77+J78+J79+J80+J81+J82+J83+J84+J85+J86+J87+J88)</f>
        <v>22</v>
      </c>
      <c r="K76" s="29">
        <f t="shared" si="64"/>
        <v>25</v>
      </c>
      <c r="L76" s="29">
        <f t="shared" si="64"/>
        <v>3</v>
      </c>
      <c r="M76" s="29">
        <f t="shared" si="64"/>
        <v>2</v>
      </c>
      <c r="N76" s="29">
        <f>SUM(O76+P76+Q76+R76)</f>
        <v>2</v>
      </c>
      <c r="O76" s="29">
        <f t="shared" ref="O76:R76" si="65">SUM(O77+O78+O79+O80+O81+O82+O83+O84+O85+O86+O87+O88)</f>
        <v>0</v>
      </c>
      <c r="P76" s="29">
        <f t="shared" si="65"/>
        <v>2</v>
      </c>
      <c r="Q76" s="29">
        <f t="shared" si="65"/>
        <v>0</v>
      </c>
      <c r="R76" s="29">
        <f t="shared" si="65"/>
        <v>0</v>
      </c>
      <c r="S76" s="29">
        <f>SUM(V76+W76+X76+Y76)</f>
        <v>-14</v>
      </c>
      <c r="T76" s="29">
        <f>SUM(T77:T88)</f>
        <v>-7</v>
      </c>
      <c r="U76" s="29">
        <f>SUM(U77:U88)</f>
        <v>-7</v>
      </c>
      <c r="V76" s="29">
        <f t="shared" ref="V76:V88" si="66">SUM(E76-J76+O76)</f>
        <v>-6</v>
      </c>
      <c r="W76" s="29">
        <f t="shared" ref="W76:W88" si="67">SUM(F76-K76+P76)</f>
        <v>-5</v>
      </c>
      <c r="X76" s="57">
        <f t="shared" ref="X76:X88" si="68">SUM(G76-L76+Q76)</f>
        <v>-1</v>
      </c>
      <c r="Y76" s="58">
        <f t="shared" ref="Y76:Y88" si="69">SUM(H76-M76+R76)</f>
        <v>-2</v>
      </c>
    </row>
    <row r="77" spans="1:25" s="3" customFormat="1" ht="13.5" customHeight="1" x14ac:dyDescent="0.25">
      <c r="A77" s="30"/>
      <c r="B77" s="31"/>
      <c r="C77" s="32" t="s">
        <v>6</v>
      </c>
      <c r="D77" s="33">
        <f t="shared" ref="D77:D88" si="70"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ref="I77:I88" si="71">SUM(J77+K77+L77+M77)</f>
        <v>2</v>
      </c>
      <c r="J77" s="93">
        <v>1</v>
      </c>
      <c r="K77" s="93">
        <v>1</v>
      </c>
      <c r="L77" s="93">
        <v>0</v>
      </c>
      <c r="M77" s="93">
        <v>0</v>
      </c>
      <c r="N77" s="33">
        <f t="shared" ref="N77:N88" si="72">SUM(O77+P77+Q77+R77)</f>
        <v>0</v>
      </c>
      <c r="O77" s="93">
        <v>0</v>
      </c>
      <c r="P77" s="93">
        <v>0</v>
      </c>
      <c r="Q77" s="93">
        <v>0</v>
      </c>
      <c r="R77" s="93">
        <v>0</v>
      </c>
      <c r="S77" s="33">
        <f t="shared" ref="S77:S88" si="73">SUM(T77+U77)</f>
        <v>-2</v>
      </c>
      <c r="T77" s="33">
        <f t="shared" ref="T77:T88" si="74">SUM(V77+X77)</f>
        <v>-1</v>
      </c>
      <c r="U77" s="33">
        <f t="shared" ref="U77:U88" si="75">SUM(W77+Y77)</f>
        <v>-1</v>
      </c>
      <c r="V77" s="33">
        <f t="shared" si="66"/>
        <v>-1</v>
      </c>
      <c r="W77" s="33">
        <f t="shared" si="67"/>
        <v>-1</v>
      </c>
      <c r="X77" s="55">
        <f t="shared" si="68"/>
        <v>0</v>
      </c>
      <c r="Y77" s="56">
        <f t="shared" si="69"/>
        <v>0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si="70"/>
        <v>1</v>
      </c>
      <c r="E78" s="93">
        <v>0</v>
      </c>
      <c r="F78" s="93">
        <v>1</v>
      </c>
      <c r="G78" s="93">
        <v>0</v>
      </c>
      <c r="H78" s="93">
        <v>0</v>
      </c>
      <c r="I78" s="33">
        <f t="shared" si="71"/>
        <v>9</v>
      </c>
      <c r="J78" s="93">
        <v>4</v>
      </c>
      <c r="K78" s="93">
        <v>2</v>
      </c>
      <c r="L78" s="93">
        <v>2</v>
      </c>
      <c r="M78" s="93">
        <v>1</v>
      </c>
      <c r="N78" s="33">
        <f t="shared" si="72"/>
        <v>0</v>
      </c>
      <c r="O78" s="93">
        <v>0</v>
      </c>
      <c r="P78" s="93">
        <v>0</v>
      </c>
      <c r="Q78" s="93">
        <v>0</v>
      </c>
      <c r="R78" s="93">
        <v>0</v>
      </c>
      <c r="S78" s="33">
        <f t="shared" si="73"/>
        <v>-8</v>
      </c>
      <c r="T78" s="33">
        <f t="shared" si="74"/>
        <v>-6</v>
      </c>
      <c r="U78" s="33">
        <f t="shared" si="75"/>
        <v>-2</v>
      </c>
      <c r="V78" s="33">
        <f t="shared" si="66"/>
        <v>-4</v>
      </c>
      <c r="W78" s="33">
        <f t="shared" si="67"/>
        <v>-1</v>
      </c>
      <c r="X78" s="55">
        <f t="shared" si="68"/>
        <v>-2</v>
      </c>
      <c r="Y78" s="56">
        <f t="shared" si="69"/>
        <v>-1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70"/>
        <v>13</v>
      </c>
      <c r="E79" s="93">
        <v>4</v>
      </c>
      <c r="F79" s="93">
        <v>8</v>
      </c>
      <c r="G79" s="93">
        <v>1</v>
      </c>
      <c r="H79" s="93">
        <v>0</v>
      </c>
      <c r="I79" s="33">
        <f t="shared" si="71"/>
        <v>9</v>
      </c>
      <c r="J79" s="93">
        <v>4</v>
      </c>
      <c r="K79" s="93">
        <v>4</v>
      </c>
      <c r="L79" s="93">
        <v>0</v>
      </c>
      <c r="M79" s="93">
        <v>1</v>
      </c>
      <c r="N79" s="33">
        <f t="shared" si="72"/>
        <v>0</v>
      </c>
      <c r="O79" s="93">
        <v>0</v>
      </c>
      <c r="P79" s="93">
        <v>0</v>
      </c>
      <c r="Q79" s="93">
        <v>0</v>
      </c>
      <c r="R79" s="93">
        <v>0</v>
      </c>
      <c r="S79" s="33">
        <f t="shared" si="73"/>
        <v>4</v>
      </c>
      <c r="T79" s="33">
        <f t="shared" si="74"/>
        <v>1</v>
      </c>
      <c r="U79" s="33">
        <f t="shared" si="75"/>
        <v>3</v>
      </c>
      <c r="V79" s="33">
        <f t="shared" si="66"/>
        <v>0</v>
      </c>
      <c r="W79" s="33">
        <f t="shared" si="67"/>
        <v>4</v>
      </c>
      <c r="X79" s="55">
        <f t="shared" si="68"/>
        <v>1</v>
      </c>
      <c r="Y79" s="56">
        <f t="shared" si="69"/>
        <v>-1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70"/>
        <v>5</v>
      </c>
      <c r="E80" s="93">
        <v>2</v>
      </c>
      <c r="F80" s="93">
        <v>3</v>
      </c>
      <c r="G80" s="93">
        <v>0</v>
      </c>
      <c r="H80" s="93">
        <v>0</v>
      </c>
      <c r="I80" s="33">
        <f t="shared" si="71"/>
        <v>4</v>
      </c>
      <c r="J80" s="93">
        <v>0</v>
      </c>
      <c r="K80" s="93">
        <v>4</v>
      </c>
      <c r="L80" s="93">
        <v>0</v>
      </c>
      <c r="M80" s="93">
        <v>0</v>
      </c>
      <c r="N80" s="33">
        <f t="shared" si="72"/>
        <v>0</v>
      </c>
      <c r="O80" s="93">
        <v>0</v>
      </c>
      <c r="P80" s="93">
        <v>0</v>
      </c>
      <c r="Q80" s="93">
        <v>0</v>
      </c>
      <c r="R80" s="93">
        <v>0</v>
      </c>
      <c r="S80" s="33">
        <f t="shared" si="73"/>
        <v>1</v>
      </c>
      <c r="T80" s="33">
        <f t="shared" si="74"/>
        <v>2</v>
      </c>
      <c r="U80" s="33">
        <f t="shared" si="75"/>
        <v>-1</v>
      </c>
      <c r="V80" s="33">
        <f t="shared" si="66"/>
        <v>2</v>
      </c>
      <c r="W80" s="33">
        <f t="shared" si="67"/>
        <v>-1</v>
      </c>
      <c r="X80" s="55">
        <f t="shared" si="68"/>
        <v>0</v>
      </c>
      <c r="Y80" s="56">
        <f t="shared" si="69"/>
        <v>0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70"/>
        <v>6</v>
      </c>
      <c r="E81" s="93">
        <v>4</v>
      </c>
      <c r="F81" s="93">
        <v>2</v>
      </c>
      <c r="G81" s="93">
        <v>0</v>
      </c>
      <c r="H81" s="93">
        <v>0</v>
      </c>
      <c r="I81" s="33">
        <f t="shared" si="71"/>
        <v>4</v>
      </c>
      <c r="J81" s="93">
        <v>3</v>
      </c>
      <c r="K81" s="93">
        <v>1</v>
      </c>
      <c r="L81" s="93">
        <v>0</v>
      </c>
      <c r="M81" s="93">
        <v>0</v>
      </c>
      <c r="N81" s="33">
        <f t="shared" si="72"/>
        <v>1</v>
      </c>
      <c r="O81" s="93">
        <v>0</v>
      </c>
      <c r="P81" s="93">
        <v>1</v>
      </c>
      <c r="Q81" s="93">
        <v>0</v>
      </c>
      <c r="R81" s="93">
        <v>0</v>
      </c>
      <c r="S81" s="33">
        <f t="shared" si="73"/>
        <v>3</v>
      </c>
      <c r="T81" s="33">
        <f t="shared" si="74"/>
        <v>1</v>
      </c>
      <c r="U81" s="33">
        <f t="shared" si="75"/>
        <v>2</v>
      </c>
      <c r="V81" s="33">
        <f t="shared" si="66"/>
        <v>1</v>
      </c>
      <c r="W81" s="33">
        <f t="shared" si="67"/>
        <v>2</v>
      </c>
      <c r="X81" s="55">
        <f t="shared" si="68"/>
        <v>0</v>
      </c>
      <c r="Y81" s="56">
        <f t="shared" si="69"/>
        <v>0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70"/>
        <v>1</v>
      </c>
      <c r="E82" s="93">
        <v>0</v>
      </c>
      <c r="F82" s="93">
        <v>1</v>
      </c>
      <c r="G82" s="93">
        <v>0</v>
      </c>
      <c r="H82" s="93">
        <v>0</v>
      </c>
      <c r="I82" s="33">
        <f t="shared" si="71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72"/>
        <v>-3</v>
      </c>
      <c r="O82" s="93">
        <v>-2</v>
      </c>
      <c r="P82" s="93">
        <v>-1</v>
      </c>
      <c r="Q82" s="93">
        <v>0</v>
      </c>
      <c r="R82" s="93">
        <v>0</v>
      </c>
      <c r="S82" s="33">
        <f t="shared" si="73"/>
        <v>-2</v>
      </c>
      <c r="T82" s="33">
        <f t="shared" si="74"/>
        <v>-2</v>
      </c>
      <c r="U82" s="33">
        <f t="shared" si="75"/>
        <v>0</v>
      </c>
      <c r="V82" s="33">
        <f t="shared" si="66"/>
        <v>-2</v>
      </c>
      <c r="W82" s="33">
        <f t="shared" si="67"/>
        <v>0</v>
      </c>
      <c r="X82" s="55">
        <f t="shared" si="68"/>
        <v>0</v>
      </c>
      <c r="Y82" s="56">
        <f t="shared" si="69"/>
        <v>0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70"/>
        <v>2</v>
      </c>
      <c r="E83" s="93">
        <v>1</v>
      </c>
      <c r="F83" s="93">
        <v>1</v>
      </c>
      <c r="G83" s="93">
        <v>0</v>
      </c>
      <c r="H83" s="93">
        <v>0</v>
      </c>
      <c r="I83" s="33">
        <f t="shared" si="71"/>
        <v>3</v>
      </c>
      <c r="J83" s="93">
        <v>2</v>
      </c>
      <c r="K83" s="93">
        <v>1</v>
      </c>
      <c r="L83" s="93">
        <v>0</v>
      </c>
      <c r="M83" s="93">
        <v>0</v>
      </c>
      <c r="N83" s="33">
        <f t="shared" si="72"/>
        <v>-2</v>
      </c>
      <c r="O83" s="93">
        <v>-1</v>
      </c>
      <c r="P83" s="93">
        <v>-1</v>
      </c>
      <c r="Q83" s="93">
        <v>0</v>
      </c>
      <c r="R83" s="93">
        <v>0</v>
      </c>
      <c r="S83" s="33">
        <f t="shared" si="73"/>
        <v>-3</v>
      </c>
      <c r="T83" s="33">
        <f t="shared" si="74"/>
        <v>-2</v>
      </c>
      <c r="U83" s="33">
        <f t="shared" si="75"/>
        <v>-1</v>
      </c>
      <c r="V83" s="33">
        <f t="shared" si="66"/>
        <v>-2</v>
      </c>
      <c r="W83" s="33">
        <f t="shared" si="67"/>
        <v>-1</v>
      </c>
      <c r="X83" s="55">
        <f t="shared" si="68"/>
        <v>0</v>
      </c>
      <c r="Y83" s="56">
        <f t="shared" si="69"/>
        <v>0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70"/>
        <v>2</v>
      </c>
      <c r="E84" s="93">
        <v>2</v>
      </c>
      <c r="F84" s="93">
        <v>0</v>
      </c>
      <c r="G84" s="93">
        <v>0</v>
      </c>
      <c r="H84" s="93">
        <v>0</v>
      </c>
      <c r="I84" s="33">
        <f t="shared" si="71"/>
        <v>4</v>
      </c>
      <c r="J84" s="93">
        <v>1</v>
      </c>
      <c r="K84" s="93">
        <v>3</v>
      </c>
      <c r="L84" s="93">
        <v>0</v>
      </c>
      <c r="M84" s="93">
        <v>0</v>
      </c>
      <c r="N84" s="33">
        <f t="shared" si="72"/>
        <v>-1</v>
      </c>
      <c r="O84" s="93">
        <v>0</v>
      </c>
      <c r="P84" s="93">
        <v>-1</v>
      </c>
      <c r="Q84" s="93">
        <v>0</v>
      </c>
      <c r="R84" s="93">
        <v>0</v>
      </c>
      <c r="S84" s="33">
        <f t="shared" si="73"/>
        <v>-3</v>
      </c>
      <c r="T84" s="33">
        <f t="shared" si="74"/>
        <v>1</v>
      </c>
      <c r="U84" s="33">
        <f t="shared" si="75"/>
        <v>-4</v>
      </c>
      <c r="V84" s="33">
        <f t="shared" si="66"/>
        <v>1</v>
      </c>
      <c r="W84" s="33">
        <f t="shared" si="67"/>
        <v>-4</v>
      </c>
      <c r="X84" s="55">
        <f t="shared" si="68"/>
        <v>0</v>
      </c>
      <c r="Y84" s="56">
        <f t="shared" si="69"/>
        <v>0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70"/>
        <v>4</v>
      </c>
      <c r="E85" s="93">
        <v>1</v>
      </c>
      <c r="F85" s="93">
        <v>2</v>
      </c>
      <c r="G85" s="93">
        <v>1</v>
      </c>
      <c r="H85" s="93">
        <v>0</v>
      </c>
      <c r="I85" s="33">
        <f t="shared" si="71"/>
        <v>3</v>
      </c>
      <c r="J85" s="93">
        <v>2</v>
      </c>
      <c r="K85" s="93">
        <v>1</v>
      </c>
      <c r="L85" s="93">
        <v>0</v>
      </c>
      <c r="M85" s="93">
        <v>0</v>
      </c>
      <c r="N85" s="33">
        <f t="shared" si="72"/>
        <v>0</v>
      </c>
      <c r="O85" s="93">
        <v>0</v>
      </c>
      <c r="P85" s="93">
        <v>0</v>
      </c>
      <c r="Q85" s="93">
        <v>0</v>
      </c>
      <c r="R85" s="93">
        <v>0</v>
      </c>
      <c r="S85" s="33">
        <f t="shared" si="73"/>
        <v>1</v>
      </c>
      <c r="T85" s="33">
        <f t="shared" si="74"/>
        <v>0</v>
      </c>
      <c r="U85" s="33">
        <f t="shared" si="75"/>
        <v>1</v>
      </c>
      <c r="V85" s="33">
        <f t="shared" si="66"/>
        <v>-1</v>
      </c>
      <c r="W85" s="33">
        <f t="shared" si="67"/>
        <v>1</v>
      </c>
      <c r="X85" s="55">
        <f t="shared" si="68"/>
        <v>1</v>
      </c>
      <c r="Y85" s="56">
        <f t="shared" si="69"/>
        <v>0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70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71"/>
        <v>3</v>
      </c>
      <c r="J86" s="93">
        <v>1</v>
      </c>
      <c r="K86" s="93">
        <v>2</v>
      </c>
      <c r="L86" s="93">
        <v>0</v>
      </c>
      <c r="M86" s="93">
        <v>0</v>
      </c>
      <c r="N86" s="33">
        <f t="shared" si="72"/>
        <v>5</v>
      </c>
      <c r="O86" s="93">
        <v>1</v>
      </c>
      <c r="P86" s="93">
        <v>4</v>
      </c>
      <c r="Q86" s="93">
        <v>0</v>
      </c>
      <c r="R86" s="93">
        <v>0</v>
      </c>
      <c r="S86" s="33">
        <f t="shared" si="73"/>
        <v>2</v>
      </c>
      <c r="T86" s="33">
        <f t="shared" si="74"/>
        <v>0</v>
      </c>
      <c r="U86" s="33">
        <f t="shared" si="75"/>
        <v>2</v>
      </c>
      <c r="V86" s="33">
        <f t="shared" si="66"/>
        <v>0</v>
      </c>
      <c r="W86" s="33">
        <f t="shared" si="67"/>
        <v>2</v>
      </c>
      <c r="X86" s="55">
        <f t="shared" si="68"/>
        <v>0</v>
      </c>
      <c r="Y86" s="56">
        <f t="shared" si="69"/>
        <v>0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70"/>
        <v>2</v>
      </c>
      <c r="E87" s="93">
        <v>2</v>
      </c>
      <c r="F87" s="93">
        <v>0</v>
      </c>
      <c r="G87" s="93">
        <v>0</v>
      </c>
      <c r="H87" s="93">
        <v>0</v>
      </c>
      <c r="I87" s="33">
        <f t="shared" si="71"/>
        <v>8</v>
      </c>
      <c r="J87" s="93">
        <v>3</v>
      </c>
      <c r="K87" s="93">
        <v>4</v>
      </c>
      <c r="L87" s="93">
        <v>1</v>
      </c>
      <c r="M87" s="93">
        <v>0</v>
      </c>
      <c r="N87" s="33">
        <f t="shared" si="72"/>
        <v>3</v>
      </c>
      <c r="O87" s="93">
        <v>2</v>
      </c>
      <c r="P87" s="93">
        <v>1</v>
      </c>
      <c r="Q87" s="93">
        <v>0</v>
      </c>
      <c r="R87" s="93">
        <v>0</v>
      </c>
      <c r="S87" s="33">
        <f t="shared" si="73"/>
        <v>-3</v>
      </c>
      <c r="T87" s="33">
        <f t="shared" si="74"/>
        <v>0</v>
      </c>
      <c r="U87" s="33">
        <f t="shared" si="75"/>
        <v>-3</v>
      </c>
      <c r="V87" s="33">
        <f t="shared" si="66"/>
        <v>1</v>
      </c>
      <c r="W87" s="33">
        <f t="shared" si="67"/>
        <v>-3</v>
      </c>
      <c r="X87" s="59">
        <f t="shared" si="68"/>
        <v>-1</v>
      </c>
      <c r="Y87" s="56">
        <f t="shared" si="69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70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71"/>
        <v>3</v>
      </c>
      <c r="J88" s="93">
        <v>1</v>
      </c>
      <c r="K88" s="93">
        <v>2</v>
      </c>
      <c r="L88" s="93">
        <v>0</v>
      </c>
      <c r="M88" s="93">
        <v>0</v>
      </c>
      <c r="N88" s="33">
        <f t="shared" si="72"/>
        <v>-1</v>
      </c>
      <c r="O88" s="93">
        <v>0</v>
      </c>
      <c r="P88" s="93">
        <v>-1</v>
      </c>
      <c r="Q88" s="93">
        <v>0</v>
      </c>
      <c r="R88" s="93">
        <v>0</v>
      </c>
      <c r="S88" s="33">
        <f t="shared" si="73"/>
        <v>-4</v>
      </c>
      <c r="T88" s="33">
        <f t="shared" si="74"/>
        <v>-1</v>
      </c>
      <c r="U88" s="33">
        <f t="shared" si="75"/>
        <v>-3</v>
      </c>
      <c r="V88" s="33">
        <f t="shared" si="66"/>
        <v>-1</v>
      </c>
      <c r="W88" s="33">
        <f t="shared" si="67"/>
        <v>-3</v>
      </c>
      <c r="X88" s="55">
        <f t="shared" si="68"/>
        <v>0</v>
      </c>
      <c r="Y88" s="56">
        <f t="shared" si="69"/>
        <v>0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80</v>
      </c>
      <c r="E90" s="29">
        <f t="shared" ref="E90:H90" si="76">SUM(E91+E92+E93+E94+E95+E96+E97+E98+E99+E100+E101+E102)</f>
        <v>24</v>
      </c>
      <c r="F90" s="29">
        <f t="shared" si="76"/>
        <v>31</v>
      </c>
      <c r="G90" s="29">
        <f t="shared" si="76"/>
        <v>14</v>
      </c>
      <c r="H90" s="29">
        <f t="shared" si="76"/>
        <v>11</v>
      </c>
      <c r="I90" s="29">
        <f>SUM(J90+K90+L90+M90)</f>
        <v>81</v>
      </c>
      <c r="J90" s="29">
        <f t="shared" ref="J90:M90" si="77">SUM(J91+J92+J93+J94+J95+J96+J97+J98+J99+J100+J101+J102)</f>
        <v>29</v>
      </c>
      <c r="K90" s="29">
        <f t="shared" si="77"/>
        <v>34</v>
      </c>
      <c r="L90" s="29">
        <f t="shared" si="77"/>
        <v>11</v>
      </c>
      <c r="M90" s="29">
        <f t="shared" si="77"/>
        <v>7</v>
      </c>
      <c r="N90" s="29">
        <f>SUM(O90+P90+Q90+R90)</f>
        <v>8</v>
      </c>
      <c r="O90" s="29">
        <f t="shared" ref="O90:R90" si="78">SUM(O91+O92+O93+O94+O95+O96+O97+O98+O99+O100+O101+O102)</f>
        <v>4</v>
      </c>
      <c r="P90" s="29">
        <f t="shared" si="78"/>
        <v>2</v>
      </c>
      <c r="Q90" s="29">
        <f t="shared" si="78"/>
        <v>2</v>
      </c>
      <c r="R90" s="29">
        <f t="shared" si="78"/>
        <v>0</v>
      </c>
      <c r="S90" s="29">
        <f>SUM(V90+W90+X90+Y90)</f>
        <v>7</v>
      </c>
      <c r="T90" s="29">
        <f>SUM(T91:T102)</f>
        <v>4</v>
      </c>
      <c r="U90" s="29">
        <f>SUM(U91:U102)</f>
        <v>3</v>
      </c>
      <c r="V90" s="29">
        <f t="shared" ref="V90:V102" si="79">SUM(E90-J90+O90)</f>
        <v>-1</v>
      </c>
      <c r="W90" s="29">
        <f t="shared" ref="W90:W102" si="80">SUM(F90-K90+P90)</f>
        <v>-1</v>
      </c>
      <c r="X90" s="63">
        <f t="shared" ref="X90:X102" si="81">SUM(G90-L90+Q90)</f>
        <v>5</v>
      </c>
      <c r="Y90" s="64">
        <f t="shared" ref="Y90:Y102" si="82">SUM(H90-M90+R90)</f>
        <v>4</v>
      </c>
    </row>
    <row r="91" spans="1:25" s="3" customFormat="1" ht="13.5" customHeight="1" x14ac:dyDescent="0.25">
      <c r="A91" s="30"/>
      <c r="B91" s="31"/>
      <c r="C91" s="32" t="s">
        <v>6</v>
      </c>
      <c r="D91" s="33">
        <f t="shared" ref="D91:D102" si="83">SUM(E91+F91+G91+H91)</f>
        <v>7</v>
      </c>
      <c r="E91" s="93">
        <v>0</v>
      </c>
      <c r="F91" s="93">
        <v>4</v>
      </c>
      <c r="G91" s="93">
        <v>1</v>
      </c>
      <c r="H91" s="93">
        <v>2</v>
      </c>
      <c r="I91" s="33">
        <f t="shared" ref="I91:I102" si="84">SUM(J91+K91+L91+M91)</f>
        <v>3</v>
      </c>
      <c r="J91" s="93">
        <v>1</v>
      </c>
      <c r="K91" s="93">
        <v>0</v>
      </c>
      <c r="L91" s="93">
        <v>0</v>
      </c>
      <c r="M91" s="93">
        <v>2</v>
      </c>
      <c r="N91" s="33">
        <f t="shared" ref="N91:N102" si="85">SUM(O91+P91+Q91+R91)</f>
        <v>-1</v>
      </c>
      <c r="O91" s="93">
        <v>-1</v>
      </c>
      <c r="P91" s="93">
        <v>0</v>
      </c>
      <c r="Q91" s="93">
        <v>0</v>
      </c>
      <c r="R91" s="93">
        <v>0</v>
      </c>
      <c r="S91" s="33">
        <f t="shared" ref="S91:S102" si="86">SUM(T91+U91)</f>
        <v>3</v>
      </c>
      <c r="T91" s="33">
        <f t="shared" ref="T91:T102" si="87">SUM(V91+X91)</f>
        <v>-1</v>
      </c>
      <c r="U91" s="33">
        <f t="shared" ref="U91:U102" si="88">SUM(W91+Y91)</f>
        <v>4</v>
      </c>
      <c r="V91" s="33">
        <f t="shared" si="79"/>
        <v>-2</v>
      </c>
      <c r="W91" s="33">
        <f t="shared" si="80"/>
        <v>4</v>
      </c>
      <c r="X91" s="59">
        <f t="shared" si="81"/>
        <v>1</v>
      </c>
      <c r="Y91" s="61">
        <f t="shared" si="82"/>
        <v>0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si="83"/>
        <v>7</v>
      </c>
      <c r="E92" s="93">
        <v>4</v>
      </c>
      <c r="F92" s="93">
        <v>3</v>
      </c>
      <c r="G92" s="93">
        <v>0</v>
      </c>
      <c r="H92" s="93">
        <v>0</v>
      </c>
      <c r="I92" s="33">
        <f t="shared" si="84"/>
        <v>9</v>
      </c>
      <c r="J92" s="93">
        <v>4</v>
      </c>
      <c r="K92" s="93">
        <v>4</v>
      </c>
      <c r="L92" s="93">
        <v>1</v>
      </c>
      <c r="M92" s="93">
        <v>0</v>
      </c>
      <c r="N92" s="33">
        <f t="shared" si="85"/>
        <v>3</v>
      </c>
      <c r="O92" s="93">
        <v>1</v>
      </c>
      <c r="P92" s="93">
        <v>2</v>
      </c>
      <c r="Q92" s="93">
        <v>0</v>
      </c>
      <c r="R92" s="93">
        <v>0</v>
      </c>
      <c r="S92" s="33">
        <f t="shared" si="86"/>
        <v>1</v>
      </c>
      <c r="T92" s="33">
        <f t="shared" si="87"/>
        <v>0</v>
      </c>
      <c r="U92" s="33">
        <f t="shared" si="88"/>
        <v>1</v>
      </c>
      <c r="V92" s="33">
        <f t="shared" si="79"/>
        <v>1</v>
      </c>
      <c r="W92" s="33">
        <f t="shared" si="80"/>
        <v>1</v>
      </c>
      <c r="X92" s="59">
        <f t="shared" si="81"/>
        <v>-1</v>
      </c>
      <c r="Y92" s="61">
        <f t="shared" si="82"/>
        <v>0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83"/>
        <v>4</v>
      </c>
      <c r="E93" s="93">
        <v>2</v>
      </c>
      <c r="F93" s="93">
        <v>2</v>
      </c>
      <c r="G93" s="93">
        <v>0</v>
      </c>
      <c r="H93" s="93">
        <v>0</v>
      </c>
      <c r="I93" s="33">
        <f t="shared" si="84"/>
        <v>16</v>
      </c>
      <c r="J93" s="93">
        <v>7</v>
      </c>
      <c r="K93" s="93">
        <v>8</v>
      </c>
      <c r="L93" s="93">
        <v>1</v>
      </c>
      <c r="M93" s="93">
        <v>0</v>
      </c>
      <c r="N93" s="33">
        <f t="shared" si="85"/>
        <v>-8</v>
      </c>
      <c r="O93" s="93">
        <v>-5</v>
      </c>
      <c r="P93" s="93">
        <v>-3</v>
      </c>
      <c r="Q93" s="93">
        <v>0</v>
      </c>
      <c r="R93" s="93">
        <v>0</v>
      </c>
      <c r="S93" s="33">
        <f t="shared" si="86"/>
        <v>-20</v>
      </c>
      <c r="T93" s="33">
        <f t="shared" si="87"/>
        <v>-11</v>
      </c>
      <c r="U93" s="33">
        <f t="shared" si="88"/>
        <v>-9</v>
      </c>
      <c r="V93" s="33">
        <f t="shared" si="79"/>
        <v>-10</v>
      </c>
      <c r="W93" s="33">
        <f t="shared" si="80"/>
        <v>-9</v>
      </c>
      <c r="X93" s="59">
        <f t="shared" si="81"/>
        <v>-1</v>
      </c>
      <c r="Y93" s="61">
        <f t="shared" si="82"/>
        <v>0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83"/>
        <v>5</v>
      </c>
      <c r="E94" s="93">
        <v>2</v>
      </c>
      <c r="F94" s="93">
        <v>2</v>
      </c>
      <c r="G94" s="93">
        <v>0</v>
      </c>
      <c r="H94" s="93">
        <v>1</v>
      </c>
      <c r="I94" s="33">
        <f t="shared" si="84"/>
        <v>12</v>
      </c>
      <c r="J94" s="93">
        <v>4</v>
      </c>
      <c r="K94" s="93">
        <v>7</v>
      </c>
      <c r="L94" s="93">
        <v>0</v>
      </c>
      <c r="M94" s="93">
        <v>1</v>
      </c>
      <c r="N94" s="33">
        <f t="shared" si="85"/>
        <v>-5</v>
      </c>
      <c r="O94" s="93">
        <v>-1</v>
      </c>
      <c r="P94" s="93">
        <v>-4</v>
      </c>
      <c r="Q94" s="93">
        <v>0</v>
      </c>
      <c r="R94" s="93">
        <v>0</v>
      </c>
      <c r="S94" s="33">
        <f t="shared" si="86"/>
        <v>-12</v>
      </c>
      <c r="T94" s="33">
        <f t="shared" si="87"/>
        <v>-3</v>
      </c>
      <c r="U94" s="33">
        <f t="shared" si="88"/>
        <v>-9</v>
      </c>
      <c r="V94" s="33">
        <f t="shared" si="79"/>
        <v>-3</v>
      </c>
      <c r="W94" s="33">
        <f t="shared" si="80"/>
        <v>-9</v>
      </c>
      <c r="X94" s="59">
        <f t="shared" si="81"/>
        <v>0</v>
      </c>
      <c r="Y94" s="61">
        <f t="shared" si="82"/>
        <v>0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83"/>
        <v>14</v>
      </c>
      <c r="E95" s="93">
        <v>2</v>
      </c>
      <c r="F95" s="93">
        <v>1</v>
      </c>
      <c r="G95" s="93">
        <v>5</v>
      </c>
      <c r="H95" s="93">
        <v>6</v>
      </c>
      <c r="I95" s="33">
        <f t="shared" si="84"/>
        <v>6</v>
      </c>
      <c r="J95" s="93">
        <v>2</v>
      </c>
      <c r="K95" s="93">
        <v>3</v>
      </c>
      <c r="L95" s="93">
        <v>1</v>
      </c>
      <c r="M95" s="93">
        <v>0</v>
      </c>
      <c r="N95" s="33">
        <f t="shared" si="85"/>
        <v>-1</v>
      </c>
      <c r="O95" s="93">
        <v>0</v>
      </c>
      <c r="P95" s="93">
        <v>-1</v>
      </c>
      <c r="Q95" s="93">
        <v>0</v>
      </c>
      <c r="R95" s="93">
        <v>0</v>
      </c>
      <c r="S95" s="33">
        <f t="shared" si="86"/>
        <v>7</v>
      </c>
      <c r="T95" s="33">
        <f t="shared" si="87"/>
        <v>4</v>
      </c>
      <c r="U95" s="33">
        <f t="shared" si="88"/>
        <v>3</v>
      </c>
      <c r="V95" s="33">
        <f t="shared" si="79"/>
        <v>0</v>
      </c>
      <c r="W95" s="33">
        <f t="shared" si="80"/>
        <v>-3</v>
      </c>
      <c r="X95" s="59">
        <f t="shared" si="81"/>
        <v>4</v>
      </c>
      <c r="Y95" s="61">
        <f t="shared" si="82"/>
        <v>6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83"/>
        <v>10</v>
      </c>
      <c r="E96" s="93">
        <v>2</v>
      </c>
      <c r="F96" s="93">
        <v>6</v>
      </c>
      <c r="G96" s="93">
        <v>2</v>
      </c>
      <c r="H96" s="93">
        <v>0</v>
      </c>
      <c r="I96" s="33">
        <f t="shared" si="84"/>
        <v>7</v>
      </c>
      <c r="J96" s="93">
        <v>1</v>
      </c>
      <c r="K96" s="93">
        <v>3</v>
      </c>
      <c r="L96" s="93">
        <v>1</v>
      </c>
      <c r="M96" s="93">
        <v>2</v>
      </c>
      <c r="N96" s="33">
        <f t="shared" si="85"/>
        <v>6</v>
      </c>
      <c r="O96" s="93">
        <v>4</v>
      </c>
      <c r="P96" s="93">
        <v>2</v>
      </c>
      <c r="Q96" s="93">
        <v>0</v>
      </c>
      <c r="R96" s="93">
        <v>0</v>
      </c>
      <c r="S96" s="33">
        <f t="shared" si="86"/>
        <v>9</v>
      </c>
      <c r="T96" s="33">
        <f t="shared" si="87"/>
        <v>6</v>
      </c>
      <c r="U96" s="33">
        <f t="shared" si="88"/>
        <v>3</v>
      </c>
      <c r="V96" s="33">
        <f t="shared" si="79"/>
        <v>5</v>
      </c>
      <c r="W96" s="33">
        <f t="shared" si="80"/>
        <v>5</v>
      </c>
      <c r="X96" s="59">
        <f t="shared" si="81"/>
        <v>1</v>
      </c>
      <c r="Y96" s="61">
        <f t="shared" si="82"/>
        <v>-2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83"/>
        <v>6</v>
      </c>
      <c r="E97" s="93">
        <v>2</v>
      </c>
      <c r="F97" s="93">
        <v>3</v>
      </c>
      <c r="G97" s="93">
        <v>1</v>
      </c>
      <c r="H97" s="93">
        <v>0</v>
      </c>
      <c r="I97" s="33">
        <f t="shared" si="84"/>
        <v>2</v>
      </c>
      <c r="J97" s="93">
        <v>1</v>
      </c>
      <c r="K97" s="93">
        <v>0</v>
      </c>
      <c r="L97" s="93">
        <v>1</v>
      </c>
      <c r="M97" s="93">
        <v>0</v>
      </c>
      <c r="N97" s="33">
        <f t="shared" si="85"/>
        <v>-1</v>
      </c>
      <c r="O97" s="93">
        <v>-1</v>
      </c>
      <c r="P97" s="93">
        <v>0</v>
      </c>
      <c r="Q97" s="93">
        <v>0</v>
      </c>
      <c r="R97" s="93">
        <v>0</v>
      </c>
      <c r="S97" s="33">
        <f t="shared" si="86"/>
        <v>3</v>
      </c>
      <c r="T97" s="33">
        <f t="shared" si="87"/>
        <v>0</v>
      </c>
      <c r="U97" s="33">
        <f t="shared" si="88"/>
        <v>3</v>
      </c>
      <c r="V97" s="33">
        <f t="shared" si="79"/>
        <v>0</v>
      </c>
      <c r="W97" s="33">
        <f t="shared" si="80"/>
        <v>3</v>
      </c>
      <c r="X97" s="59">
        <f t="shared" si="81"/>
        <v>0</v>
      </c>
      <c r="Y97" s="61">
        <f t="shared" si="82"/>
        <v>0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83"/>
        <v>9</v>
      </c>
      <c r="E98" s="93">
        <v>4</v>
      </c>
      <c r="F98" s="93">
        <v>4</v>
      </c>
      <c r="G98" s="93">
        <v>1</v>
      </c>
      <c r="H98" s="93">
        <v>0</v>
      </c>
      <c r="I98" s="33">
        <f t="shared" si="84"/>
        <v>8</v>
      </c>
      <c r="J98" s="93">
        <v>3</v>
      </c>
      <c r="K98" s="93">
        <v>2</v>
      </c>
      <c r="L98" s="93">
        <v>2</v>
      </c>
      <c r="M98" s="93">
        <v>1</v>
      </c>
      <c r="N98" s="33">
        <f t="shared" si="85"/>
        <v>2</v>
      </c>
      <c r="O98" s="93">
        <v>2</v>
      </c>
      <c r="P98" s="93">
        <v>0</v>
      </c>
      <c r="Q98" s="93">
        <v>0</v>
      </c>
      <c r="R98" s="93">
        <v>0</v>
      </c>
      <c r="S98" s="33">
        <f t="shared" si="86"/>
        <v>3</v>
      </c>
      <c r="T98" s="33">
        <f t="shared" si="87"/>
        <v>2</v>
      </c>
      <c r="U98" s="33">
        <f t="shared" si="88"/>
        <v>1</v>
      </c>
      <c r="V98" s="33">
        <f t="shared" si="79"/>
        <v>3</v>
      </c>
      <c r="W98" s="33">
        <f t="shared" si="80"/>
        <v>2</v>
      </c>
      <c r="X98" s="59">
        <f t="shared" si="81"/>
        <v>-1</v>
      </c>
      <c r="Y98" s="61">
        <f t="shared" si="82"/>
        <v>-1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83"/>
        <v>4</v>
      </c>
      <c r="E99" s="93">
        <v>2</v>
      </c>
      <c r="F99" s="93">
        <v>2</v>
      </c>
      <c r="G99" s="93">
        <v>0</v>
      </c>
      <c r="H99" s="93">
        <v>0</v>
      </c>
      <c r="I99" s="33">
        <f t="shared" si="84"/>
        <v>6</v>
      </c>
      <c r="J99" s="93">
        <v>1</v>
      </c>
      <c r="K99" s="93">
        <v>3</v>
      </c>
      <c r="L99" s="93">
        <v>1</v>
      </c>
      <c r="M99" s="93">
        <v>1</v>
      </c>
      <c r="N99" s="33">
        <f t="shared" si="85"/>
        <v>3</v>
      </c>
      <c r="O99" s="93">
        <v>1</v>
      </c>
      <c r="P99" s="93">
        <v>2</v>
      </c>
      <c r="Q99" s="93">
        <v>0</v>
      </c>
      <c r="R99" s="93">
        <v>0</v>
      </c>
      <c r="S99" s="33">
        <f t="shared" si="86"/>
        <v>1</v>
      </c>
      <c r="T99" s="33">
        <f t="shared" si="87"/>
        <v>1</v>
      </c>
      <c r="U99" s="33">
        <f t="shared" si="88"/>
        <v>0</v>
      </c>
      <c r="V99" s="33">
        <f t="shared" si="79"/>
        <v>2</v>
      </c>
      <c r="W99" s="33">
        <f t="shared" si="80"/>
        <v>1</v>
      </c>
      <c r="X99" s="59">
        <f t="shared" si="81"/>
        <v>-1</v>
      </c>
      <c r="Y99" s="61">
        <f t="shared" si="82"/>
        <v>-1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83"/>
        <v>7</v>
      </c>
      <c r="E100" s="93">
        <v>1</v>
      </c>
      <c r="F100" s="93">
        <v>1</v>
      </c>
      <c r="G100" s="93">
        <v>4</v>
      </c>
      <c r="H100" s="93">
        <v>1</v>
      </c>
      <c r="I100" s="33">
        <f t="shared" si="84"/>
        <v>3</v>
      </c>
      <c r="J100" s="93">
        <v>1</v>
      </c>
      <c r="K100" s="93">
        <v>1</v>
      </c>
      <c r="L100" s="93">
        <v>1</v>
      </c>
      <c r="M100" s="93">
        <v>0</v>
      </c>
      <c r="N100" s="33">
        <f t="shared" si="85"/>
        <v>-3</v>
      </c>
      <c r="O100" s="93">
        <v>-1</v>
      </c>
      <c r="P100" s="93">
        <v>-2</v>
      </c>
      <c r="Q100" s="93">
        <v>0</v>
      </c>
      <c r="R100" s="93">
        <v>0</v>
      </c>
      <c r="S100" s="33">
        <f t="shared" si="86"/>
        <v>1</v>
      </c>
      <c r="T100" s="33">
        <f t="shared" si="87"/>
        <v>2</v>
      </c>
      <c r="U100" s="33">
        <f t="shared" si="88"/>
        <v>-1</v>
      </c>
      <c r="V100" s="33">
        <f t="shared" si="79"/>
        <v>-1</v>
      </c>
      <c r="W100" s="33">
        <f t="shared" si="80"/>
        <v>-2</v>
      </c>
      <c r="X100" s="59">
        <f t="shared" si="81"/>
        <v>3</v>
      </c>
      <c r="Y100" s="61">
        <f t="shared" si="82"/>
        <v>1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83"/>
        <v>2</v>
      </c>
      <c r="E101" s="93">
        <v>1</v>
      </c>
      <c r="F101" s="93">
        <v>1</v>
      </c>
      <c r="G101" s="93">
        <v>0</v>
      </c>
      <c r="H101" s="93">
        <v>0</v>
      </c>
      <c r="I101" s="33">
        <f t="shared" si="84"/>
        <v>1</v>
      </c>
      <c r="J101" s="93">
        <v>0</v>
      </c>
      <c r="K101" s="93">
        <v>1</v>
      </c>
      <c r="L101" s="93">
        <v>0</v>
      </c>
      <c r="M101" s="93">
        <v>0</v>
      </c>
      <c r="N101" s="33">
        <f t="shared" si="85"/>
        <v>2</v>
      </c>
      <c r="O101" s="93">
        <v>1</v>
      </c>
      <c r="P101" s="93">
        <v>1</v>
      </c>
      <c r="Q101" s="93">
        <v>0</v>
      </c>
      <c r="R101" s="93">
        <v>0</v>
      </c>
      <c r="S101" s="33">
        <f t="shared" si="86"/>
        <v>3</v>
      </c>
      <c r="T101" s="33">
        <f t="shared" si="87"/>
        <v>2</v>
      </c>
      <c r="U101" s="33">
        <f t="shared" si="88"/>
        <v>1</v>
      </c>
      <c r="V101" s="33">
        <f t="shared" si="79"/>
        <v>2</v>
      </c>
      <c r="W101" s="33">
        <f t="shared" si="80"/>
        <v>1</v>
      </c>
      <c r="X101" s="59">
        <f t="shared" si="81"/>
        <v>0</v>
      </c>
      <c r="Y101" s="61">
        <f t="shared" si="82"/>
        <v>0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83"/>
        <v>5</v>
      </c>
      <c r="E102" s="93">
        <v>2</v>
      </c>
      <c r="F102" s="93">
        <v>2</v>
      </c>
      <c r="G102" s="93">
        <v>0</v>
      </c>
      <c r="H102" s="93">
        <v>1</v>
      </c>
      <c r="I102" s="33">
        <f t="shared" si="84"/>
        <v>8</v>
      </c>
      <c r="J102" s="93">
        <v>4</v>
      </c>
      <c r="K102" s="93">
        <v>2</v>
      </c>
      <c r="L102" s="93">
        <v>2</v>
      </c>
      <c r="M102" s="93">
        <v>0</v>
      </c>
      <c r="N102" s="33">
        <f t="shared" si="85"/>
        <v>11</v>
      </c>
      <c r="O102" s="93">
        <v>4</v>
      </c>
      <c r="P102" s="93">
        <v>5</v>
      </c>
      <c r="Q102" s="93">
        <v>2</v>
      </c>
      <c r="R102" s="93">
        <v>0</v>
      </c>
      <c r="S102" s="33">
        <f t="shared" si="86"/>
        <v>8</v>
      </c>
      <c r="T102" s="33">
        <f t="shared" si="87"/>
        <v>2</v>
      </c>
      <c r="U102" s="33">
        <f t="shared" si="88"/>
        <v>6</v>
      </c>
      <c r="V102" s="33">
        <f t="shared" si="79"/>
        <v>2</v>
      </c>
      <c r="W102" s="33">
        <f t="shared" si="80"/>
        <v>5</v>
      </c>
      <c r="X102" s="59">
        <f t="shared" si="81"/>
        <v>0</v>
      </c>
      <c r="Y102" s="61">
        <f t="shared" si="82"/>
        <v>1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57</v>
      </c>
      <c r="E104" s="29">
        <f t="shared" ref="E104:H104" si="89">SUM(E105+E106+E107+E108+E109+E110+E111+E112+E113+E114+E115+E116)</f>
        <v>33</v>
      </c>
      <c r="F104" s="29">
        <f t="shared" si="89"/>
        <v>18</v>
      </c>
      <c r="G104" s="29">
        <f t="shared" si="89"/>
        <v>2</v>
      </c>
      <c r="H104" s="29">
        <f t="shared" si="89"/>
        <v>4</v>
      </c>
      <c r="I104" s="29">
        <f>SUM(J104+K104+L104+M104)</f>
        <v>72</v>
      </c>
      <c r="J104" s="29">
        <f t="shared" ref="J104:M104" si="90">SUM(J105+J106+J107+J108+J109+J110+J111+J112+J113+J114+J115+J116)</f>
        <v>39</v>
      </c>
      <c r="K104" s="29">
        <f t="shared" si="90"/>
        <v>33</v>
      </c>
      <c r="L104" s="29">
        <f t="shared" si="90"/>
        <v>0</v>
      </c>
      <c r="M104" s="29">
        <f t="shared" si="90"/>
        <v>0</v>
      </c>
      <c r="N104" s="29">
        <f>SUM(O104+P104+Q104+R104)</f>
        <v>-1</v>
      </c>
      <c r="O104" s="29">
        <f t="shared" ref="O104:R104" si="91">SUM(O105+O106+O107+O108+O109+O110+O111+O112+O113+O114+O115+O116)</f>
        <v>5</v>
      </c>
      <c r="P104" s="29">
        <f t="shared" si="91"/>
        <v>-2</v>
      </c>
      <c r="Q104" s="29">
        <f t="shared" si="91"/>
        <v>-1</v>
      </c>
      <c r="R104" s="29">
        <f t="shared" si="91"/>
        <v>-3</v>
      </c>
      <c r="S104" s="29">
        <f>SUM(V104+W104+X104+Y104)</f>
        <v>-16</v>
      </c>
      <c r="T104" s="29">
        <f>SUM(T105:T116)</f>
        <v>0</v>
      </c>
      <c r="U104" s="29">
        <f>SUM(U105:U116)</f>
        <v>-16</v>
      </c>
      <c r="V104" s="29">
        <f t="shared" ref="V104:V116" si="92">SUM(E104-J104+O104)</f>
        <v>-1</v>
      </c>
      <c r="W104" s="29">
        <f t="shared" ref="W104:W116" si="93">SUM(F104-K104+P104)</f>
        <v>-17</v>
      </c>
      <c r="X104" s="63">
        <f t="shared" ref="X104:X116" si="94">SUM(G104-L104+Q104)</f>
        <v>1</v>
      </c>
      <c r="Y104" s="64">
        <f t="shared" ref="Y104:Y116" si="95">SUM(H104-M104+R104)</f>
        <v>1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 t="shared" ref="D105:D116" si="96">SUM(E105+F105+G105+H105)</f>
        <v>7</v>
      </c>
      <c r="E105" s="93">
        <v>5</v>
      </c>
      <c r="F105" s="93">
        <v>2</v>
      </c>
      <c r="G105" s="93">
        <v>0</v>
      </c>
      <c r="H105" s="93">
        <v>0</v>
      </c>
      <c r="I105" s="33">
        <f t="shared" ref="I105:I116" si="97">SUM(J105+K105+L105+M105)</f>
        <v>5</v>
      </c>
      <c r="J105" s="93">
        <v>2</v>
      </c>
      <c r="K105" s="93">
        <v>3</v>
      </c>
      <c r="L105" s="93">
        <v>0</v>
      </c>
      <c r="M105" s="93">
        <v>0</v>
      </c>
      <c r="N105" s="33">
        <f t="shared" ref="N105:N116" si="98">SUM(O105+P105+Q105+R105)</f>
        <v>3</v>
      </c>
      <c r="O105" s="93">
        <v>4</v>
      </c>
      <c r="P105" s="93">
        <v>-1</v>
      </c>
      <c r="Q105" s="93">
        <v>0</v>
      </c>
      <c r="R105" s="93">
        <v>0</v>
      </c>
      <c r="S105" s="33">
        <f t="shared" ref="S105:S116" si="99">SUM(T105+U105)</f>
        <v>5</v>
      </c>
      <c r="T105" s="33">
        <f t="shared" ref="T105:T116" si="100">SUM(V105+X105)</f>
        <v>7</v>
      </c>
      <c r="U105" s="33">
        <f t="shared" ref="U105:U116" si="101">SUM(W105+Y105)</f>
        <v>-2</v>
      </c>
      <c r="V105" s="33">
        <f t="shared" si="92"/>
        <v>7</v>
      </c>
      <c r="W105" s="33">
        <f t="shared" si="93"/>
        <v>-2</v>
      </c>
      <c r="X105" s="59">
        <f t="shared" si="94"/>
        <v>0</v>
      </c>
      <c r="Y105" s="61">
        <f t="shared" si="95"/>
        <v>0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si="96"/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si="97"/>
        <v>6</v>
      </c>
      <c r="J106" s="93">
        <v>5</v>
      </c>
      <c r="K106" s="93">
        <v>1</v>
      </c>
      <c r="L106" s="93">
        <v>0</v>
      </c>
      <c r="M106" s="93">
        <v>0</v>
      </c>
      <c r="N106" s="33">
        <f t="shared" si="98"/>
        <v>1</v>
      </c>
      <c r="O106" s="93">
        <v>0</v>
      </c>
      <c r="P106" s="93">
        <v>1</v>
      </c>
      <c r="Q106" s="93">
        <v>0</v>
      </c>
      <c r="R106" s="93">
        <v>0</v>
      </c>
      <c r="S106" s="33">
        <f t="shared" si="99"/>
        <v>-5</v>
      </c>
      <c r="T106" s="33">
        <f t="shared" si="100"/>
        <v>-5</v>
      </c>
      <c r="U106" s="33">
        <f t="shared" si="101"/>
        <v>0</v>
      </c>
      <c r="V106" s="33">
        <f t="shared" si="92"/>
        <v>-5</v>
      </c>
      <c r="W106" s="33">
        <f t="shared" si="93"/>
        <v>0</v>
      </c>
      <c r="X106" s="59">
        <f t="shared" si="94"/>
        <v>0</v>
      </c>
      <c r="Y106" s="61">
        <f t="shared" si="95"/>
        <v>0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96"/>
        <v>11</v>
      </c>
      <c r="E107" s="93">
        <v>8</v>
      </c>
      <c r="F107" s="93">
        <v>3</v>
      </c>
      <c r="G107" s="93">
        <v>0</v>
      </c>
      <c r="H107" s="93">
        <v>0</v>
      </c>
      <c r="I107" s="33">
        <f t="shared" si="97"/>
        <v>22</v>
      </c>
      <c r="J107" s="93">
        <v>12</v>
      </c>
      <c r="K107" s="93">
        <v>10</v>
      </c>
      <c r="L107" s="93">
        <v>0</v>
      </c>
      <c r="M107" s="93">
        <v>0</v>
      </c>
      <c r="N107" s="33">
        <f t="shared" si="98"/>
        <v>4</v>
      </c>
      <c r="O107" s="93">
        <v>4</v>
      </c>
      <c r="P107" s="93">
        <v>0</v>
      </c>
      <c r="Q107" s="93">
        <v>0</v>
      </c>
      <c r="R107" s="93">
        <v>0</v>
      </c>
      <c r="S107" s="33">
        <f t="shared" si="99"/>
        <v>-7</v>
      </c>
      <c r="T107" s="33">
        <f t="shared" si="100"/>
        <v>0</v>
      </c>
      <c r="U107" s="33">
        <f t="shared" si="101"/>
        <v>-7</v>
      </c>
      <c r="V107" s="33">
        <f t="shared" si="92"/>
        <v>0</v>
      </c>
      <c r="W107" s="33">
        <f t="shared" si="93"/>
        <v>-7</v>
      </c>
      <c r="X107" s="59">
        <f t="shared" si="94"/>
        <v>0</v>
      </c>
      <c r="Y107" s="61">
        <f t="shared" si="95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96"/>
        <v>9</v>
      </c>
      <c r="E108" s="93">
        <v>3</v>
      </c>
      <c r="F108" s="93">
        <v>3</v>
      </c>
      <c r="G108" s="93">
        <v>0</v>
      </c>
      <c r="H108" s="93">
        <v>3</v>
      </c>
      <c r="I108" s="33">
        <f t="shared" si="97"/>
        <v>5</v>
      </c>
      <c r="J108" s="93">
        <v>2</v>
      </c>
      <c r="K108" s="93">
        <v>3</v>
      </c>
      <c r="L108" s="93">
        <v>0</v>
      </c>
      <c r="M108" s="93">
        <v>0</v>
      </c>
      <c r="N108" s="33">
        <f t="shared" si="98"/>
        <v>0</v>
      </c>
      <c r="O108" s="93">
        <v>2</v>
      </c>
      <c r="P108" s="93">
        <v>-2</v>
      </c>
      <c r="Q108" s="93">
        <v>0</v>
      </c>
      <c r="R108" s="93">
        <v>0</v>
      </c>
      <c r="S108" s="33">
        <f t="shared" si="99"/>
        <v>4</v>
      </c>
      <c r="T108" s="33">
        <f t="shared" si="100"/>
        <v>3</v>
      </c>
      <c r="U108" s="33">
        <f t="shared" si="101"/>
        <v>1</v>
      </c>
      <c r="V108" s="33">
        <f t="shared" si="92"/>
        <v>3</v>
      </c>
      <c r="W108" s="33">
        <f t="shared" si="93"/>
        <v>-2</v>
      </c>
      <c r="X108" s="59">
        <f t="shared" si="94"/>
        <v>0</v>
      </c>
      <c r="Y108" s="61">
        <f t="shared" si="95"/>
        <v>3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96"/>
        <v>6</v>
      </c>
      <c r="E109" s="93">
        <v>3</v>
      </c>
      <c r="F109" s="93">
        <v>2</v>
      </c>
      <c r="G109" s="93">
        <v>1</v>
      </c>
      <c r="H109" s="93">
        <v>0</v>
      </c>
      <c r="I109" s="33">
        <f t="shared" si="97"/>
        <v>3</v>
      </c>
      <c r="J109" s="93">
        <v>2</v>
      </c>
      <c r="K109" s="93">
        <v>1</v>
      </c>
      <c r="L109" s="93">
        <v>0</v>
      </c>
      <c r="M109" s="93">
        <v>0</v>
      </c>
      <c r="N109" s="33">
        <f t="shared" si="98"/>
        <v>-1</v>
      </c>
      <c r="O109" s="93">
        <v>-1</v>
      </c>
      <c r="P109" s="93">
        <v>0</v>
      </c>
      <c r="Q109" s="93">
        <v>0</v>
      </c>
      <c r="R109" s="93">
        <v>0</v>
      </c>
      <c r="S109" s="33">
        <f t="shared" si="99"/>
        <v>2</v>
      </c>
      <c r="T109" s="33">
        <f t="shared" si="100"/>
        <v>1</v>
      </c>
      <c r="U109" s="33">
        <f t="shared" si="101"/>
        <v>1</v>
      </c>
      <c r="V109" s="33">
        <f t="shared" si="92"/>
        <v>0</v>
      </c>
      <c r="W109" s="33">
        <f t="shared" si="93"/>
        <v>1</v>
      </c>
      <c r="X109" s="59">
        <f t="shared" si="94"/>
        <v>1</v>
      </c>
      <c r="Y109" s="61">
        <f t="shared" si="95"/>
        <v>0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96"/>
        <v>4</v>
      </c>
      <c r="E110" s="93">
        <v>3</v>
      </c>
      <c r="F110" s="93">
        <v>1</v>
      </c>
      <c r="G110" s="93">
        <v>0</v>
      </c>
      <c r="H110" s="93">
        <v>0</v>
      </c>
      <c r="I110" s="33">
        <f t="shared" si="97"/>
        <v>6</v>
      </c>
      <c r="J110" s="93">
        <v>3</v>
      </c>
      <c r="K110" s="93">
        <v>3</v>
      </c>
      <c r="L110" s="93">
        <v>0</v>
      </c>
      <c r="M110" s="93">
        <v>0</v>
      </c>
      <c r="N110" s="33">
        <f t="shared" si="98"/>
        <v>-4</v>
      </c>
      <c r="O110" s="93">
        <v>-2</v>
      </c>
      <c r="P110" s="93">
        <v>-2</v>
      </c>
      <c r="Q110" s="93">
        <v>0</v>
      </c>
      <c r="R110" s="93">
        <v>0</v>
      </c>
      <c r="S110" s="33">
        <f t="shared" si="99"/>
        <v>-6</v>
      </c>
      <c r="T110" s="33">
        <f t="shared" si="100"/>
        <v>-2</v>
      </c>
      <c r="U110" s="33">
        <f t="shared" si="101"/>
        <v>-4</v>
      </c>
      <c r="V110" s="33">
        <f t="shared" si="92"/>
        <v>-2</v>
      </c>
      <c r="W110" s="33">
        <f t="shared" si="93"/>
        <v>-4</v>
      </c>
      <c r="X110" s="59">
        <f t="shared" si="94"/>
        <v>0</v>
      </c>
      <c r="Y110" s="61">
        <f t="shared" si="95"/>
        <v>0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96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97"/>
        <v>5</v>
      </c>
      <c r="J111" s="93">
        <v>1</v>
      </c>
      <c r="K111" s="93">
        <v>4</v>
      </c>
      <c r="L111" s="93">
        <v>0</v>
      </c>
      <c r="M111" s="93">
        <v>0</v>
      </c>
      <c r="N111" s="33">
        <f t="shared" si="98"/>
        <v>0</v>
      </c>
      <c r="O111" s="93">
        <v>1</v>
      </c>
      <c r="P111" s="93">
        <v>-1</v>
      </c>
      <c r="Q111" s="93">
        <v>0</v>
      </c>
      <c r="R111" s="93">
        <v>0</v>
      </c>
      <c r="S111" s="33">
        <f t="shared" si="99"/>
        <v>-5</v>
      </c>
      <c r="T111" s="33">
        <f t="shared" si="100"/>
        <v>0</v>
      </c>
      <c r="U111" s="33">
        <f t="shared" si="101"/>
        <v>-5</v>
      </c>
      <c r="V111" s="33">
        <f t="shared" si="92"/>
        <v>0</v>
      </c>
      <c r="W111" s="33">
        <f t="shared" si="93"/>
        <v>-5</v>
      </c>
      <c r="X111" s="59">
        <f t="shared" si="94"/>
        <v>0</v>
      </c>
      <c r="Y111" s="61">
        <f t="shared" si="95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96"/>
        <v>5</v>
      </c>
      <c r="E112" s="93">
        <v>3</v>
      </c>
      <c r="F112" s="93">
        <v>2</v>
      </c>
      <c r="G112" s="93">
        <v>0</v>
      </c>
      <c r="H112" s="93">
        <v>0</v>
      </c>
      <c r="I112" s="33">
        <f t="shared" si="97"/>
        <v>3</v>
      </c>
      <c r="J112" s="93">
        <v>2</v>
      </c>
      <c r="K112" s="93">
        <v>1</v>
      </c>
      <c r="L112" s="93">
        <v>0</v>
      </c>
      <c r="M112" s="93">
        <v>0</v>
      </c>
      <c r="N112" s="33">
        <f t="shared" si="98"/>
        <v>2</v>
      </c>
      <c r="O112" s="93">
        <v>0</v>
      </c>
      <c r="P112" s="93">
        <v>2</v>
      </c>
      <c r="Q112" s="93">
        <v>0</v>
      </c>
      <c r="R112" s="93">
        <v>0</v>
      </c>
      <c r="S112" s="33">
        <f t="shared" si="99"/>
        <v>4</v>
      </c>
      <c r="T112" s="33">
        <f t="shared" si="100"/>
        <v>1</v>
      </c>
      <c r="U112" s="33">
        <f t="shared" si="101"/>
        <v>3</v>
      </c>
      <c r="V112" s="33">
        <f t="shared" si="92"/>
        <v>1</v>
      </c>
      <c r="W112" s="33">
        <f t="shared" si="93"/>
        <v>3</v>
      </c>
      <c r="X112" s="59">
        <f t="shared" si="94"/>
        <v>0</v>
      </c>
      <c r="Y112" s="61">
        <f t="shared" si="95"/>
        <v>0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96"/>
        <v>6</v>
      </c>
      <c r="E113" s="93">
        <v>4</v>
      </c>
      <c r="F113" s="93">
        <v>1</v>
      </c>
      <c r="G113" s="93">
        <v>1</v>
      </c>
      <c r="H113" s="93">
        <v>0</v>
      </c>
      <c r="I113" s="33">
        <f t="shared" si="97"/>
        <v>3</v>
      </c>
      <c r="J113" s="93">
        <v>2</v>
      </c>
      <c r="K113" s="93">
        <v>1</v>
      </c>
      <c r="L113" s="93">
        <v>0</v>
      </c>
      <c r="M113" s="93">
        <v>0</v>
      </c>
      <c r="N113" s="33">
        <f t="shared" si="98"/>
        <v>-2</v>
      </c>
      <c r="O113" s="93">
        <v>-1</v>
      </c>
      <c r="P113" s="93">
        <v>0</v>
      </c>
      <c r="Q113" s="93">
        <v>-1</v>
      </c>
      <c r="R113" s="93">
        <v>0</v>
      </c>
      <c r="S113" s="33">
        <f t="shared" si="99"/>
        <v>1</v>
      </c>
      <c r="T113" s="33">
        <f t="shared" si="100"/>
        <v>1</v>
      </c>
      <c r="U113" s="33">
        <f t="shared" si="101"/>
        <v>0</v>
      </c>
      <c r="V113" s="33">
        <f t="shared" si="92"/>
        <v>1</v>
      </c>
      <c r="W113" s="33">
        <f t="shared" si="93"/>
        <v>0</v>
      </c>
      <c r="X113" s="59">
        <f t="shared" si="94"/>
        <v>0</v>
      </c>
      <c r="Y113" s="61">
        <f t="shared" si="95"/>
        <v>0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96"/>
        <v>4</v>
      </c>
      <c r="E114" s="93">
        <v>2</v>
      </c>
      <c r="F114" s="93">
        <v>2</v>
      </c>
      <c r="G114" s="93">
        <v>0</v>
      </c>
      <c r="H114" s="93">
        <v>0</v>
      </c>
      <c r="I114" s="33">
        <f t="shared" si="97"/>
        <v>4</v>
      </c>
      <c r="J114" s="93">
        <v>2</v>
      </c>
      <c r="K114" s="93">
        <v>2</v>
      </c>
      <c r="L114" s="93">
        <v>0</v>
      </c>
      <c r="M114" s="93">
        <v>0</v>
      </c>
      <c r="N114" s="33">
        <f t="shared" si="98"/>
        <v>-5</v>
      </c>
      <c r="O114" s="93">
        <v>-1</v>
      </c>
      <c r="P114" s="93">
        <v>-1</v>
      </c>
      <c r="Q114" s="93">
        <v>0</v>
      </c>
      <c r="R114" s="93">
        <v>-3</v>
      </c>
      <c r="S114" s="33">
        <f t="shared" si="99"/>
        <v>-5</v>
      </c>
      <c r="T114" s="33">
        <f t="shared" si="100"/>
        <v>-1</v>
      </c>
      <c r="U114" s="33">
        <f t="shared" si="101"/>
        <v>-4</v>
      </c>
      <c r="V114" s="33">
        <f t="shared" si="92"/>
        <v>-1</v>
      </c>
      <c r="W114" s="33">
        <f t="shared" si="93"/>
        <v>-1</v>
      </c>
      <c r="X114" s="59">
        <f t="shared" si="94"/>
        <v>0</v>
      </c>
      <c r="Y114" s="61">
        <f t="shared" si="95"/>
        <v>-3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96"/>
        <v>2</v>
      </c>
      <c r="E115" s="93">
        <v>0</v>
      </c>
      <c r="F115" s="93">
        <v>1</v>
      </c>
      <c r="G115" s="93">
        <v>0</v>
      </c>
      <c r="H115" s="93">
        <v>1</v>
      </c>
      <c r="I115" s="33">
        <f t="shared" si="97"/>
        <v>4</v>
      </c>
      <c r="J115" s="93">
        <v>4</v>
      </c>
      <c r="K115" s="93">
        <v>0</v>
      </c>
      <c r="L115" s="93">
        <v>0</v>
      </c>
      <c r="M115" s="93">
        <v>0</v>
      </c>
      <c r="N115" s="33">
        <f t="shared" si="98"/>
        <v>-6</v>
      </c>
      <c r="O115" s="93">
        <v>-3</v>
      </c>
      <c r="P115" s="93">
        <v>-3</v>
      </c>
      <c r="Q115" s="93">
        <v>0</v>
      </c>
      <c r="R115" s="93">
        <v>0</v>
      </c>
      <c r="S115" s="33">
        <f t="shared" si="99"/>
        <v>-8</v>
      </c>
      <c r="T115" s="33">
        <f t="shared" si="100"/>
        <v>-7</v>
      </c>
      <c r="U115" s="33">
        <f t="shared" si="101"/>
        <v>-1</v>
      </c>
      <c r="V115" s="33">
        <f t="shared" si="92"/>
        <v>-7</v>
      </c>
      <c r="W115" s="33">
        <f t="shared" si="93"/>
        <v>-2</v>
      </c>
      <c r="X115" s="59">
        <f t="shared" si="94"/>
        <v>0</v>
      </c>
      <c r="Y115" s="61">
        <f t="shared" si="95"/>
        <v>1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96"/>
        <v>3</v>
      </c>
      <c r="E116" s="93">
        <v>2</v>
      </c>
      <c r="F116" s="93">
        <v>1</v>
      </c>
      <c r="G116" s="93">
        <v>0</v>
      </c>
      <c r="H116" s="93">
        <v>0</v>
      </c>
      <c r="I116" s="33">
        <f t="shared" si="97"/>
        <v>6</v>
      </c>
      <c r="J116" s="93">
        <v>2</v>
      </c>
      <c r="K116" s="93">
        <v>4</v>
      </c>
      <c r="L116" s="93">
        <v>0</v>
      </c>
      <c r="M116" s="93">
        <v>0</v>
      </c>
      <c r="N116" s="33">
        <f t="shared" si="98"/>
        <v>7</v>
      </c>
      <c r="O116" s="93">
        <v>2</v>
      </c>
      <c r="P116" s="93">
        <v>5</v>
      </c>
      <c r="Q116" s="93">
        <v>0</v>
      </c>
      <c r="R116" s="93">
        <v>0</v>
      </c>
      <c r="S116" s="33">
        <f t="shared" si="99"/>
        <v>4</v>
      </c>
      <c r="T116" s="33">
        <f t="shared" si="100"/>
        <v>2</v>
      </c>
      <c r="U116" s="33">
        <f t="shared" si="101"/>
        <v>2</v>
      </c>
      <c r="V116" s="33">
        <f t="shared" si="92"/>
        <v>2</v>
      </c>
      <c r="W116" s="33">
        <f t="shared" si="93"/>
        <v>2</v>
      </c>
      <c r="X116" s="59">
        <f t="shared" si="94"/>
        <v>0</v>
      </c>
      <c r="Y116" s="61">
        <f t="shared" si="95"/>
        <v>0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203</v>
      </c>
      <c r="E118" s="29">
        <f t="shared" ref="E118:H118" si="102">SUM(E119+E120+E121+E122+E123+E124+E125+E126+E127+E128+E129+E130)</f>
        <v>79</v>
      </c>
      <c r="F118" s="29">
        <f t="shared" si="102"/>
        <v>61</v>
      </c>
      <c r="G118" s="29">
        <f t="shared" si="102"/>
        <v>39</v>
      </c>
      <c r="H118" s="29">
        <f t="shared" si="102"/>
        <v>24</v>
      </c>
      <c r="I118" s="29">
        <f>SUM(J118+K118+L118+M118)</f>
        <v>167</v>
      </c>
      <c r="J118" s="29">
        <f t="shared" ref="J118:M118" si="103">SUM(J119+J120+J121+J122+J123+J124+J125+J126+J127+J128+J129+J130)</f>
        <v>57</v>
      </c>
      <c r="K118" s="29">
        <f t="shared" si="103"/>
        <v>63</v>
      </c>
      <c r="L118" s="29">
        <f t="shared" si="103"/>
        <v>23</v>
      </c>
      <c r="M118" s="29">
        <f t="shared" si="103"/>
        <v>24</v>
      </c>
      <c r="N118" s="29">
        <f>SUM(O118+P118+Q118+R118)</f>
        <v>-13</v>
      </c>
      <c r="O118" s="29">
        <f t="shared" ref="O118:R118" si="104">SUM(O119+O120+O121+O122+O123+O124+O125+O126+O127+O128+O129+O130)</f>
        <v>-8</v>
      </c>
      <c r="P118" s="29">
        <f t="shared" si="104"/>
        <v>-1</v>
      </c>
      <c r="Q118" s="29">
        <f t="shared" si="104"/>
        <v>0</v>
      </c>
      <c r="R118" s="29">
        <f t="shared" si="104"/>
        <v>-4</v>
      </c>
      <c r="S118" s="29">
        <f>SUM(V118+W118+X118+Y118)</f>
        <v>23</v>
      </c>
      <c r="T118" s="29">
        <f>SUM(T119:T130)</f>
        <v>30</v>
      </c>
      <c r="U118" s="29">
        <f>SUM(U119:U130)</f>
        <v>-7</v>
      </c>
      <c r="V118" s="29">
        <f t="shared" ref="V118:V130" si="105">SUM(E118-J118+O118)</f>
        <v>14</v>
      </c>
      <c r="W118" s="29">
        <f t="shared" ref="W118:W130" si="106">SUM(F118-K118+P118)</f>
        <v>-3</v>
      </c>
      <c r="X118" s="63">
        <f t="shared" ref="X118:X130" si="107">SUM(G118-L118+Q118)</f>
        <v>16</v>
      </c>
      <c r="Y118" s="64">
        <f t="shared" ref="Y118:Y130" si="108">SUM(H118-M118+R118)</f>
        <v>-4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 t="shared" ref="D119:D130" si="109">SUM(E119+F119+G119+H119)</f>
        <v>12</v>
      </c>
      <c r="E119" s="93">
        <v>5</v>
      </c>
      <c r="F119" s="93">
        <v>4</v>
      </c>
      <c r="G119" s="93">
        <v>1</v>
      </c>
      <c r="H119" s="93">
        <v>2</v>
      </c>
      <c r="I119" s="33">
        <f t="shared" ref="I119:I130" si="110">SUM(J119+K119+L119+M119)</f>
        <v>9</v>
      </c>
      <c r="J119" s="93">
        <v>4</v>
      </c>
      <c r="K119" s="93">
        <v>3</v>
      </c>
      <c r="L119" s="93">
        <v>1</v>
      </c>
      <c r="M119" s="93">
        <v>1</v>
      </c>
      <c r="N119" s="33">
        <f t="shared" ref="N119:N130" si="111">SUM(O119+P119+Q119+R119)</f>
        <v>6</v>
      </c>
      <c r="O119" s="93">
        <v>1</v>
      </c>
      <c r="P119" s="93">
        <v>5</v>
      </c>
      <c r="Q119" s="93">
        <v>0</v>
      </c>
      <c r="R119" s="93">
        <v>0</v>
      </c>
      <c r="S119" s="33">
        <f t="shared" ref="S119:S130" si="112">SUM(T119+U119)</f>
        <v>9</v>
      </c>
      <c r="T119" s="33">
        <f t="shared" ref="T119:T130" si="113">SUM(V119+X119)</f>
        <v>2</v>
      </c>
      <c r="U119" s="33">
        <f t="shared" ref="U119:U130" si="114">SUM(W119+Y119)</f>
        <v>7</v>
      </c>
      <c r="V119" s="33">
        <f t="shared" si="105"/>
        <v>2</v>
      </c>
      <c r="W119" s="33">
        <f t="shared" si="106"/>
        <v>6</v>
      </c>
      <c r="X119" s="59">
        <f t="shared" si="107"/>
        <v>0</v>
      </c>
      <c r="Y119" s="61">
        <f t="shared" si="108"/>
        <v>1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si="109"/>
        <v>9</v>
      </c>
      <c r="E120" s="93">
        <v>2</v>
      </c>
      <c r="F120" s="93">
        <v>2</v>
      </c>
      <c r="G120" s="93">
        <v>4</v>
      </c>
      <c r="H120" s="93">
        <v>1</v>
      </c>
      <c r="I120" s="33">
        <f t="shared" si="110"/>
        <v>6</v>
      </c>
      <c r="J120" s="93">
        <v>3</v>
      </c>
      <c r="K120" s="93">
        <v>3</v>
      </c>
      <c r="L120" s="93">
        <v>0</v>
      </c>
      <c r="M120" s="93">
        <v>0</v>
      </c>
      <c r="N120" s="33">
        <f t="shared" si="111"/>
        <v>-3</v>
      </c>
      <c r="O120" s="93">
        <v>-3</v>
      </c>
      <c r="P120" s="93">
        <v>0</v>
      </c>
      <c r="Q120" s="93">
        <v>0</v>
      </c>
      <c r="R120" s="93">
        <v>0</v>
      </c>
      <c r="S120" s="33">
        <f t="shared" si="112"/>
        <v>0</v>
      </c>
      <c r="T120" s="33">
        <f t="shared" si="113"/>
        <v>0</v>
      </c>
      <c r="U120" s="33">
        <f t="shared" si="114"/>
        <v>0</v>
      </c>
      <c r="V120" s="33">
        <f t="shared" si="105"/>
        <v>-4</v>
      </c>
      <c r="W120" s="33">
        <f t="shared" si="106"/>
        <v>-1</v>
      </c>
      <c r="X120" s="59">
        <f t="shared" si="107"/>
        <v>4</v>
      </c>
      <c r="Y120" s="61">
        <f t="shared" si="108"/>
        <v>1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109"/>
        <v>22</v>
      </c>
      <c r="E121" s="93">
        <v>9</v>
      </c>
      <c r="F121" s="93">
        <v>6</v>
      </c>
      <c r="G121" s="93">
        <v>5</v>
      </c>
      <c r="H121" s="93">
        <v>2</v>
      </c>
      <c r="I121" s="33">
        <f t="shared" si="110"/>
        <v>34</v>
      </c>
      <c r="J121" s="93">
        <v>11</v>
      </c>
      <c r="K121" s="93">
        <v>18</v>
      </c>
      <c r="L121" s="93">
        <v>2</v>
      </c>
      <c r="M121" s="93">
        <v>3</v>
      </c>
      <c r="N121" s="33">
        <f t="shared" si="111"/>
        <v>-7</v>
      </c>
      <c r="O121" s="93">
        <v>-3</v>
      </c>
      <c r="P121" s="93">
        <v>-4</v>
      </c>
      <c r="Q121" s="93">
        <v>0</v>
      </c>
      <c r="R121" s="93">
        <v>0</v>
      </c>
      <c r="S121" s="33">
        <f t="shared" si="112"/>
        <v>-19</v>
      </c>
      <c r="T121" s="33">
        <f t="shared" si="113"/>
        <v>-2</v>
      </c>
      <c r="U121" s="33">
        <f t="shared" si="114"/>
        <v>-17</v>
      </c>
      <c r="V121" s="33">
        <f t="shared" si="105"/>
        <v>-5</v>
      </c>
      <c r="W121" s="33">
        <f t="shared" si="106"/>
        <v>-16</v>
      </c>
      <c r="X121" s="59">
        <f t="shared" si="107"/>
        <v>3</v>
      </c>
      <c r="Y121" s="61">
        <f t="shared" si="108"/>
        <v>-1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109"/>
        <v>38</v>
      </c>
      <c r="E122" s="93">
        <v>14</v>
      </c>
      <c r="F122" s="93">
        <v>19</v>
      </c>
      <c r="G122" s="93">
        <v>3</v>
      </c>
      <c r="H122" s="93">
        <v>2</v>
      </c>
      <c r="I122" s="33">
        <f t="shared" si="110"/>
        <v>7</v>
      </c>
      <c r="J122" s="93">
        <v>2</v>
      </c>
      <c r="K122" s="93">
        <v>4</v>
      </c>
      <c r="L122" s="93">
        <v>1</v>
      </c>
      <c r="M122" s="93">
        <v>0</v>
      </c>
      <c r="N122" s="33">
        <f t="shared" si="111"/>
        <v>-4</v>
      </c>
      <c r="O122" s="93">
        <v>-3</v>
      </c>
      <c r="P122" s="93">
        <v>-1</v>
      </c>
      <c r="Q122" s="93">
        <v>0</v>
      </c>
      <c r="R122" s="93">
        <v>0</v>
      </c>
      <c r="S122" s="33">
        <f t="shared" si="112"/>
        <v>27</v>
      </c>
      <c r="T122" s="33">
        <f t="shared" si="113"/>
        <v>11</v>
      </c>
      <c r="U122" s="33">
        <f t="shared" si="114"/>
        <v>16</v>
      </c>
      <c r="V122" s="33">
        <f t="shared" si="105"/>
        <v>9</v>
      </c>
      <c r="W122" s="33">
        <f t="shared" si="106"/>
        <v>14</v>
      </c>
      <c r="X122" s="59">
        <f t="shared" si="107"/>
        <v>2</v>
      </c>
      <c r="Y122" s="61">
        <f t="shared" si="108"/>
        <v>2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109"/>
        <v>14</v>
      </c>
      <c r="E123" s="93">
        <v>4</v>
      </c>
      <c r="F123" s="93">
        <v>7</v>
      </c>
      <c r="G123" s="93">
        <v>3</v>
      </c>
      <c r="H123" s="93">
        <v>0</v>
      </c>
      <c r="I123" s="33">
        <f t="shared" si="110"/>
        <v>13</v>
      </c>
      <c r="J123" s="93">
        <v>2</v>
      </c>
      <c r="K123" s="93">
        <v>4</v>
      </c>
      <c r="L123" s="93">
        <v>3</v>
      </c>
      <c r="M123" s="93">
        <v>4</v>
      </c>
      <c r="N123" s="33">
        <f t="shared" si="111"/>
        <v>-1</v>
      </c>
      <c r="O123" s="93">
        <v>1</v>
      </c>
      <c r="P123" s="93">
        <v>-2</v>
      </c>
      <c r="Q123" s="93">
        <v>0</v>
      </c>
      <c r="R123" s="93">
        <v>0</v>
      </c>
      <c r="S123" s="33">
        <f t="shared" si="112"/>
        <v>0</v>
      </c>
      <c r="T123" s="33">
        <f t="shared" si="113"/>
        <v>3</v>
      </c>
      <c r="U123" s="33">
        <f t="shared" si="114"/>
        <v>-3</v>
      </c>
      <c r="V123" s="33">
        <f t="shared" si="105"/>
        <v>3</v>
      </c>
      <c r="W123" s="33">
        <f t="shared" si="106"/>
        <v>1</v>
      </c>
      <c r="X123" s="59">
        <f t="shared" si="107"/>
        <v>0</v>
      </c>
      <c r="Y123" s="61">
        <f t="shared" si="108"/>
        <v>-4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109"/>
        <v>17</v>
      </c>
      <c r="E124" s="93">
        <v>8</v>
      </c>
      <c r="F124" s="93">
        <v>3</v>
      </c>
      <c r="G124" s="93">
        <v>4</v>
      </c>
      <c r="H124" s="93">
        <v>2</v>
      </c>
      <c r="I124" s="33">
        <f t="shared" si="110"/>
        <v>16</v>
      </c>
      <c r="J124" s="93">
        <v>7</v>
      </c>
      <c r="K124" s="93">
        <v>3</v>
      </c>
      <c r="L124" s="93">
        <v>1</v>
      </c>
      <c r="M124" s="93">
        <v>5</v>
      </c>
      <c r="N124" s="33">
        <f t="shared" si="111"/>
        <v>-2</v>
      </c>
      <c r="O124" s="93">
        <v>-2</v>
      </c>
      <c r="P124" s="93">
        <v>0</v>
      </c>
      <c r="Q124" s="93">
        <v>0</v>
      </c>
      <c r="R124" s="93">
        <v>0</v>
      </c>
      <c r="S124" s="33">
        <f t="shared" si="112"/>
        <v>-1</v>
      </c>
      <c r="T124" s="33">
        <f t="shared" si="113"/>
        <v>2</v>
      </c>
      <c r="U124" s="33">
        <f t="shared" si="114"/>
        <v>-3</v>
      </c>
      <c r="V124" s="33">
        <f t="shared" si="105"/>
        <v>-1</v>
      </c>
      <c r="W124" s="33">
        <f t="shared" si="106"/>
        <v>0</v>
      </c>
      <c r="X124" s="59">
        <f t="shared" si="107"/>
        <v>3</v>
      </c>
      <c r="Y124" s="61">
        <f t="shared" si="108"/>
        <v>-3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109"/>
        <v>25</v>
      </c>
      <c r="E125" s="93">
        <v>5</v>
      </c>
      <c r="F125" s="93">
        <v>6</v>
      </c>
      <c r="G125" s="93">
        <v>6</v>
      </c>
      <c r="H125" s="93">
        <v>8</v>
      </c>
      <c r="I125" s="33">
        <f t="shared" si="110"/>
        <v>6</v>
      </c>
      <c r="J125" s="93">
        <v>1</v>
      </c>
      <c r="K125" s="93">
        <v>3</v>
      </c>
      <c r="L125" s="93">
        <v>1</v>
      </c>
      <c r="M125" s="93">
        <v>1</v>
      </c>
      <c r="N125" s="33">
        <f t="shared" si="111"/>
        <v>-5</v>
      </c>
      <c r="O125" s="93">
        <v>-4</v>
      </c>
      <c r="P125" s="93">
        <v>-1</v>
      </c>
      <c r="Q125" s="93">
        <v>0</v>
      </c>
      <c r="R125" s="93">
        <v>0</v>
      </c>
      <c r="S125" s="33">
        <f t="shared" si="112"/>
        <v>14</v>
      </c>
      <c r="T125" s="33">
        <f t="shared" si="113"/>
        <v>5</v>
      </c>
      <c r="U125" s="33">
        <f t="shared" si="114"/>
        <v>9</v>
      </c>
      <c r="V125" s="33">
        <f t="shared" si="105"/>
        <v>0</v>
      </c>
      <c r="W125" s="33">
        <f t="shared" si="106"/>
        <v>2</v>
      </c>
      <c r="X125" s="59">
        <f t="shared" si="107"/>
        <v>5</v>
      </c>
      <c r="Y125" s="61">
        <f t="shared" si="108"/>
        <v>7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109"/>
        <v>8</v>
      </c>
      <c r="E126" s="93">
        <v>3</v>
      </c>
      <c r="F126" s="93">
        <v>2</v>
      </c>
      <c r="G126" s="93">
        <v>2</v>
      </c>
      <c r="H126" s="93">
        <v>1</v>
      </c>
      <c r="I126" s="33">
        <f t="shared" si="110"/>
        <v>14</v>
      </c>
      <c r="J126" s="93">
        <v>5</v>
      </c>
      <c r="K126" s="93">
        <v>4</v>
      </c>
      <c r="L126" s="93">
        <v>2</v>
      </c>
      <c r="M126" s="93">
        <v>3</v>
      </c>
      <c r="N126" s="33">
        <f t="shared" si="111"/>
        <v>0</v>
      </c>
      <c r="O126" s="93">
        <v>0</v>
      </c>
      <c r="P126" s="93">
        <v>0</v>
      </c>
      <c r="Q126" s="93">
        <v>0</v>
      </c>
      <c r="R126" s="93">
        <v>0</v>
      </c>
      <c r="S126" s="33">
        <f t="shared" si="112"/>
        <v>-6</v>
      </c>
      <c r="T126" s="33">
        <f t="shared" si="113"/>
        <v>-2</v>
      </c>
      <c r="U126" s="33">
        <f t="shared" si="114"/>
        <v>-4</v>
      </c>
      <c r="V126" s="33">
        <f t="shared" si="105"/>
        <v>-2</v>
      </c>
      <c r="W126" s="33">
        <f t="shared" si="106"/>
        <v>-2</v>
      </c>
      <c r="X126" s="59">
        <f t="shared" si="107"/>
        <v>0</v>
      </c>
      <c r="Y126" s="61">
        <f t="shared" si="108"/>
        <v>-2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109"/>
        <v>20</v>
      </c>
      <c r="E127" s="93">
        <v>10</v>
      </c>
      <c r="F127" s="93">
        <v>4</v>
      </c>
      <c r="G127" s="93">
        <v>4</v>
      </c>
      <c r="H127" s="93">
        <v>2</v>
      </c>
      <c r="I127" s="33">
        <f t="shared" si="110"/>
        <v>19</v>
      </c>
      <c r="J127" s="93">
        <v>8</v>
      </c>
      <c r="K127" s="93">
        <v>7</v>
      </c>
      <c r="L127" s="93">
        <v>2</v>
      </c>
      <c r="M127" s="93">
        <v>2</v>
      </c>
      <c r="N127" s="33">
        <f t="shared" si="111"/>
        <v>-1</v>
      </c>
      <c r="O127" s="93">
        <v>0</v>
      </c>
      <c r="P127" s="93">
        <v>-1</v>
      </c>
      <c r="Q127" s="93">
        <v>0</v>
      </c>
      <c r="R127" s="93">
        <v>0</v>
      </c>
      <c r="S127" s="33">
        <f t="shared" si="112"/>
        <v>0</v>
      </c>
      <c r="T127" s="33">
        <f t="shared" si="113"/>
        <v>4</v>
      </c>
      <c r="U127" s="33">
        <f t="shared" si="114"/>
        <v>-4</v>
      </c>
      <c r="V127" s="33">
        <f t="shared" si="105"/>
        <v>2</v>
      </c>
      <c r="W127" s="33">
        <f t="shared" si="106"/>
        <v>-4</v>
      </c>
      <c r="X127" s="59">
        <f t="shared" si="107"/>
        <v>2</v>
      </c>
      <c r="Y127" s="61">
        <f t="shared" si="108"/>
        <v>0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109"/>
        <v>15</v>
      </c>
      <c r="E128" s="93">
        <v>7</v>
      </c>
      <c r="F128" s="93">
        <v>5</v>
      </c>
      <c r="G128" s="93">
        <v>1</v>
      </c>
      <c r="H128" s="93">
        <v>2</v>
      </c>
      <c r="I128" s="33">
        <f t="shared" si="110"/>
        <v>15</v>
      </c>
      <c r="J128" s="93">
        <v>4</v>
      </c>
      <c r="K128" s="93">
        <v>8</v>
      </c>
      <c r="L128" s="93">
        <v>2</v>
      </c>
      <c r="M128" s="93">
        <v>1</v>
      </c>
      <c r="N128" s="33">
        <f t="shared" si="111"/>
        <v>4</v>
      </c>
      <c r="O128" s="93">
        <v>2</v>
      </c>
      <c r="P128" s="93">
        <v>2</v>
      </c>
      <c r="Q128" s="93">
        <v>0</v>
      </c>
      <c r="R128" s="93">
        <v>0</v>
      </c>
      <c r="S128" s="33">
        <f t="shared" si="112"/>
        <v>4</v>
      </c>
      <c r="T128" s="33">
        <f t="shared" si="113"/>
        <v>4</v>
      </c>
      <c r="U128" s="33">
        <f t="shared" si="114"/>
        <v>0</v>
      </c>
      <c r="V128" s="33">
        <f t="shared" si="105"/>
        <v>5</v>
      </c>
      <c r="W128" s="33">
        <f t="shared" si="106"/>
        <v>-1</v>
      </c>
      <c r="X128" s="59">
        <f t="shared" si="107"/>
        <v>-1</v>
      </c>
      <c r="Y128" s="61">
        <f t="shared" si="108"/>
        <v>1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109"/>
        <v>13</v>
      </c>
      <c r="E129" s="93">
        <v>6</v>
      </c>
      <c r="F129" s="93">
        <v>2</v>
      </c>
      <c r="G129" s="93">
        <v>4</v>
      </c>
      <c r="H129" s="93">
        <v>1</v>
      </c>
      <c r="I129" s="33">
        <f t="shared" si="110"/>
        <v>18</v>
      </c>
      <c r="J129" s="93">
        <v>6</v>
      </c>
      <c r="K129" s="93">
        <v>4</v>
      </c>
      <c r="L129" s="93">
        <v>5</v>
      </c>
      <c r="M129" s="93">
        <v>3</v>
      </c>
      <c r="N129" s="33">
        <f t="shared" si="111"/>
        <v>1</v>
      </c>
      <c r="O129" s="93">
        <v>3</v>
      </c>
      <c r="P129" s="93">
        <v>2</v>
      </c>
      <c r="Q129" s="93">
        <v>0</v>
      </c>
      <c r="R129" s="93">
        <v>-4</v>
      </c>
      <c r="S129" s="33">
        <f t="shared" si="112"/>
        <v>-4</v>
      </c>
      <c r="T129" s="33">
        <f t="shared" si="113"/>
        <v>2</v>
      </c>
      <c r="U129" s="33">
        <f t="shared" si="114"/>
        <v>-6</v>
      </c>
      <c r="V129" s="33">
        <f t="shared" si="105"/>
        <v>3</v>
      </c>
      <c r="W129" s="33">
        <f t="shared" si="106"/>
        <v>0</v>
      </c>
      <c r="X129" s="59">
        <f t="shared" si="107"/>
        <v>-1</v>
      </c>
      <c r="Y129" s="61">
        <f t="shared" si="108"/>
        <v>-6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109"/>
        <v>10</v>
      </c>
      <c r="E130" s="93">
        <v>6</v>
      </c>
      <c r="F130" s="93">
        <v>1</v>
      </c>
      <c r="G130" s="93">
        <v>2</v>
      </c>
      <c r="H130" s="93">
        <v>1</v>
      </c>
      <c r="I130" s="33">
        <f t="shared" si="110"/>
        <v>10</v>
      </c>
      <c r="J130" s="93">
        <v>4</v>
      </c>
      <c r="K130" s="93">
        <v>2</v>
      </c>
      <c r="L130" s="93">
        <v>3</v>
      </c>
      <c r="M130" s="93">
        <v>1</v>
      </c>
      <c r="N130" s="33">
        <f t="shared" si="111"/>
        <v>-1</v>
      </c>
      <c r="O130" s="93">
        <v>0</v>
      </c>
      <c r="P130" s="93">
        <v>-1</v>
      </c>
      <c r="Q130" s="93">
        <v>0</v>
      </c>
      <c r="R130" s="93">
        <v>0</v>
      </c>
      <c r="S130" s="33">
        <f t="shared" si="112"/>
        <v>-1</v>
      </c>
      <c r="T130" s="33">
        <f t="shared" si="113"/>
        <v>1</v>
      </c>
      <c r="U130" s="33">
        <f t="shared" si="114"/>
        <v>-2</v>
      </c>
      <c r="V130" s="33">
        <f t="shared" si="105"/>
        <v>2</v>
      </c>
      <c r="W130" s="33">
        <f t="shared" si="106"/>
        <v>-2</v>
      </c>
      <c r="X130" s="59">
        <f t="shared" si="107"/>
        <v>-1</v>
      </c>
      <c r="Y130" s="61">
        <f t="shared" si="108"/>
        <v>0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100</v>
      </c>
      <c r="E132" s="29">
        <f t="shared" ref="E132:H132" si="115">SUM(E133+E134+E135+E136+E137+E138+E139+E140+E141+E142+E143+E144)</f>
        <v>39</v>
      </c>
      <c r="F132" s="29">
        <f t="shared" si="115"/>
        <v>27</v>
      </c>
      <c r="G132" s="29">
        <f t="shared" si="115"/>
        <v>30</v>
      </c>
      <c r="H132" s="29">
        <f t="shared" si="115"/>
        <v>4</v>
      </c>
      <c r="I132" s="29">
        <f>SUM(J132+K132+L132+M132)</f>
        <v>104</v>
      </c>
      <c r="J132" s="29">
        <f t="shared" ref="J132:M132" si="116">SUM(J133+J134+J135+J136+J137+J138+J139+J140+J141+J142+J143+J144)</f>
        <v>39</v>
      </c>
      <c r="K132" s="29">
        <f t="shared" si="116"/>
        <v>32</v>
      </c>
      <c r="L132" s="29">
        <f t="shared" si="116"/>
        <v>22</v>
      </c>
      <c r="M132" s="29">
        <f t="shared" si="116"/>
        <v>11</v>
      </c>
      <c r="N132" s="29">
        <f>SUM(O132+P132+Q132+R132)</f>
        <v>20</v>
      </c>
      <c r="O132" s="29">
        <f t="shared" ref="O132:R132" si="117">SUM(O133+O134+O135+O136+O137+O138+O139+O140+O141+O142+O143+O144)</f>
        <v>6</v>
      </c>
      <c r="P132" s="29">
        <f t="shared" si="117"/>
        <v>8</v>
      </c>
      <c r="Q132" s="29">
        <f t="shared" si="117"/>
        <v>5</v>
      </c>
      <c r="R132" s="29">
        <f t="shared" si="117"/>
        <v>1</v>
      </c>
      <c r="S132" s="29">
        <f>SUM(V132+W132+X132+Y132)</f>
        <v>16</v>
      </c>
      <c r="T132" s="29">
        <f>SUM(T133:T144)</f>
        <v>19</v>
      </c>
      <c r="U132" s="29">
        <f>SUM(U133:U144)</f>
        <v>-3</v>
      </c>
      <c r="V132" s="29">
        <f t="shared" ref="V132:V144" si="118">SUM(E132-J132+O132)</f>
        <v>6</v>
      </c>
      <c r="W132" s="29">
        <f t="shared" ref="W132:W144" si="119">SUM(F132-K132+P132)</f>
        <v>3</v>
      </c>
      <c r="X132" s="63">
        <f t="shared" ref="X132:X144" si="120">SUM(G132-L132+Q132)</f>
        <v>13</v>
      </c>
      <c r="Y132" s="64">
        <f t="shared" ref="Y132:Y144" si="121">SUM(H132-M132+R132)</f>
        <v>-6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 t="shared" ref="D133:D144" si="122">SUM(E133+F133+G133+H133)</f>
        <v>8</v>
      </c>
      <c r="E133" s="93">
        <v>2</v>
      </c>
      <c r="F133" s="93">
        <v>2</v>
      </c>
      <c r="G133" s="93">
        <v>3</v>
      </c>
      <c r="H133" s="93">
        <v>1</v>
      </c>
      <c r="I133" s="33">
        <f t="shared" ref="I133:I144" si="123">SUM(J133+K133+L133+M133)</f>
        <v>6</v>
      </c>
      <c r="J133" s="93">
        <v>1</v>
      </c>
      <c r="K133" s="93">
        <v>3</v>
      </c>
      <c r="L133" s="93">
        <v>1</v>
      </c>
      <c r="M133" s="93">
        <v>1</v>
      </c>
      <c r="N133" s="33">
        <f t="shared" ref="N133:N144" si="124">SUM(O133+P133+Q133+R133)</f>
        <v>6</v>
      </c>
      <c r="O133" s="93">
        <v>1</v>
      </c>
      <c r="P133" s="93">
        <v>6</v>
      </c>
      <c r="Q133" s="93">
        <v>-1</v>
      </c>
      <c r="R133" s="93">
        <v>0</v>
      </c>
      <c r="S133" s="33">
        <f t="shared" ref="S133:S144" si="125">SUM(T133+U133)</f>
        <v>8</v>
      </c>
      <c r="T133" s="33">
        <f t="shared" ref="T133:T144" si="126">SUM(V133+X133)</f>
        <v>3</v>
      </c>
      <c r="U133" s="33">
        <f t="shared" ref="U133:U144" si="127">SUM(W133+Y133)</f>
        <v>5</v>
      </c>
      <c r="V133" s="33">
        <f t="shared" si="118"/>
        <v>2</v>
      </c>
      <c r="W133" s="33">
        <f t="shared" si="119"/>
        <v>5</v>
      </c>
      <c r="X133" s="59">
        <f t="shared" si="120"/>
        <v>1</v>
      </c>
      <c r="Y133" s="61">
        <f t="shared" si="121"/>
        <v>0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si="122"/>
        <v>9</v>
      </c>
      <c r="E134" s="93">
        <v>3</v>
      </c>
      <c r="F134" s="93">
        <v>3</v>
      </c>
      <c r="G134" s="93">
        <v>3</v>
      </c>
      <c r="H134" s="93">
        <v>0</v>
      </c>
      <c r="I134" s="33">
        <f t="shared" si="123"/>
        <v>8</v>
      </c>
      <c r="J134" s="93">
        <v>3</v>
      </c>
      <c r="K134" s="93">
        <v>2</v>
      </c>
      <c r="L134" s="93">
        <v>3</v>
      </c>
      <c r="M134" s="93">
        <v>0</v>
      </c>
      <c r="N134" s="33">
        <f t="shared" si="124"/>
        <v>-6</v>
      </c>
      <c r="O134" s="93">
        <v>0</v>
      </c>
      <c r="P134" s="93">
        <v>-6</v>
      </c>
      <c r="Q134" s="93">
        <v>0</v>
      </c>
      <c r="R134" s="93">
        <v>0</v>
      </c>
      <c r="S134" s="33">
        <f t="shared" si="125"/>
        <v>-5</v>
      </c>
      <c r="T134" s="33">
        <f t="shared" si="126"/>
        <v>0</v>
      </c>
      <c r="U134" s="33">
        <f t="shared" si="127"/>
        <v>-5</v>
      </c>
      <c r="V134" s="33">
        <f t="shared" si="118"/>
        <v>0</v>
      </c>
      <c r="W134" s="33">
        <f t="shared" si="119"/>
        <v>-5</v>
      </c>
      <c r="X134" s="59">
        <f t="shared" si="120"/>
        <v>0</v>
      </c>
      <c r="Y134" s="61">
        <f t="shared" si="121"/>
        <v>0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122"/>
        <v>13</v>
      </c>
      <c r="E135" s="93">
        <v>7</v>
      </c>
      <c r="F135" s="93">
        <v>3</v>
      </c>
      <c r="G135" s="93">
        <v>3</v>
      </c>
      <c r="H135" s="93">
        <v>0</v>
      </c>
      <c r="I135" s="33">
        <f t="shared" si="123"/>
        <v>21</v>
      </c>
      <c r="J135" s="93">
        <v>9</v>
      </c>
      <c r="K135" s="93">
        <v>10</v>
      </c>
      <c r="L135" s="93">
        <v>2</v>
      </c>
      <c r="M135" s="93">
        <v>0</v>
      </c>
      <c r="N135" s="33">
        <f t="shared" si="124"/>
        <v>8</v>
      </c>
      <c r="O135" s="93">
        <v>0</v>
      </c>
      <c r="P135" s="93">
        <v>5</v>
      </c>
      <c r="Q135" s="93">
        <v>3</v>
      </c>
      <c r="R135" s="93">
        <v>0</v>
      </c>
      <c r="S135" s="33">
        <f t="shared" si="125"/>
        <v>0</v>
      </c>
      <c r="T135" s="33">
        <f t="shared" si="126"/>
        <v>2</v>
      </c>
      <c r="U135" s="33">
        <f t="shared" si="127"/>
        <v>-2</v>
      </c>
      <c r="V135" s="33">
        <f t="shared" si="118"/>
        <v>-2</v>
      </c>
      <c r="W135" s="33">
        <f t="shared" si="119"/>
        <v>-2</v>
      </c>
      <c r="X135" s="59">
        <f t="shared" si="120"/>
        <v>4</v>
      </c>
      <c r="Y135" s="61">
        <f t="shared" si="121"/>
        <v>0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122"/>
        <v>14</v>
      </c>
      <c r="E136" s="93">
        <v>7</v>
      </c>
      <c r="F136" s="93">
        <v>7</v>
      </c>
      <c r="G136" s="93">
        <v>0</v>
      </c>
      <c r="H136" s="93">
        <v>0</v>
      </c>
      <c r="I136" s="33">
        <f t="shared" si="123"/>
        <v>6</v>
      </c>
      <c r="J136" s="93">
        <v>2</v>
      </c>
      <c r="K136" s="93">
        <v>1</v>
      </c>
      <c r="L136" s="93">
        <v>1</v>
      </c>
      <c r="M136" s="93">
        <v>2</v>
      </c>
      <c r="N136" s="33">
        <f t="shared" si="124"/>
        <v>0</v>
      </c>
      <c r="O136" s="93">
        <v>1</v>
      </c>
      <c r="P136" s="93">
        <v>0</v>
      </c>
      <c r="Q136" s="93">
        <v>-1</v>
      </c>
      <c r="R136" s="93">
        <v>0</v>
      </c>
      <c r="S136" s="33">
        <f t="shared" si="125"/>
        <v>8</v>
      </c>
      <c r="T136" s="33">
        <f t="shared" si="126"/>
        <v>4</v>
      </c>
      <c r="U136" s="33">
        <f t="shared" si="127"/>
        <v>4</v>
      </c>
      <c r="V136" s="33">
        <f t="shared" si="118"/>
        <v>6</v>
      </c>
      <c r="W136" s="33">
        <f t="shared" si="119"/>
        <v>6</v>
      </c>
      <c r="X136" s="59">
        <f t="shared" si="120"/>
        <v>-2</v>
      </c>
      <c r="Y136" s="61">
        <f t="shared" si="121"/>
        <v>-2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122"/>
        <v>17</v>
      </c>
      <c r="E137" s="93">
        <v>1</v>
      </c>
      <c r="F137" s="93">
        <v>0</v>
      </c>
      <c r="G137" s="93">
        <v>15</v>
      </c>
      <c r="H137" s="93">
        <v>1</v>
      </c>
      <c r="I137" s="33">
        <f t="shared" si="123"/>
        <v>11</v>
      </c>
      <c r="J137" s="93">
        <v>6</v>
      </c>
      <c r="K137" s="93">
        <v>2</v>
      </c>
      <c r="L137" s="93">
        <v>1</v>
      </c>
      <c r="M137" s="93">
        <v>2</v>
      </c>
      <c r="N137" s="33">
        <f t="shared" si="124"/>
        <v>1</v>
      </c>
      <c r="O137" s="93">
        <v>1</v>
      </c>
      <c r="P137" s="93">
        <v>0</v>
      </c>
      <c r="Q137" s="93">
        <v>0</v>
      </c>
      <c r="R137" s="93">
        <v>0</v>
      </c>
      <c r="S137" s="33">
        <f t="shared" si="125"/>
        <v>7</v>
      </c>
      <c r="T137" s="33">
        <f t="shared" si="126"/>
        <v>10</v>
      </c>
      <c r="U137" s="33">
        <f t="shared" si="127"/>
        <v>-3</v>
      </c>
      <c r="V137" s="33">
        <f t="shared" si="118"/>
        <v>-4</v>
      </c>
      <c r="W137" s="33">
        <f t="shared" si="119"/>
        <v>-2</v>
      </c>
      <c r="X137" s="59">
        <f t="shared" si="120"/>
        <v>14</v>
      </c>
      <c r="Y137" s="61">
        <f t="shared" si="121"/>
        <v>-1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122"/>
        <v>4</v>
      </c>
      <c r="E138" s="93">
        <v>2</v>
      </c>
      <c r="F138" s="93">
        <v>2</v>
      </c>
      <c r="G138" s="93">
        <v>0</v>
      </c>
      <c r="H138" s="93">
        <v>0</v>
      </c>
      <c r="I138" s="33">
        <f t="shared" si="123"/>
        <v>9</v>
      </c>
      <c r="J138" s="93">
        <v>4</v>
      </c>
      <c r="K138" s="93">
        <v>4</v>
      </c>
      <c r="L138" s="93">
        <v>1</v>
      </c>
      <c r="M138" s="93">
        <v>0</v>
      </c>
      <c r="N138" s="33">
        <f t="shared" si="124"/>
        <v>3</v>
      </c>
      <c r="O138" s="93">
        <v>0</v>
      </c>
      <c r="P138" s="93">
        <v>3</v>
      </c>
      <c r="Q138" s="93">
        <v>0</v>
      </c>
      <c r="R138" s="93">
        <v>0</v>
      </c>
      <c r="S138" s="33">
        <f t="shared" si="125"/>
        <v>-2</v>
      </c>
      <c r="T138" s="33">
        <f t="shared" si="126"/>
        <v>-3</v>
      </c>
      <c r="U138" s="33">
        <f t="shared" si="127"/>
        <v>1</v>
      </c>
      <c r="V138" s="33">
        <f t="shared" si="118"/>
        <v>-2</v>
      </c>
      <c r="W138" s="33">
        <f t="shared" si="119"/>
        <v>1</v>
      </c>
      <c r="X138" s="59">
        <f t="shared" si="120"/>
        <v>-1</v>
      </c>
      <c r="Y138" s="61">
        <f t="shared" si="121"/>
        <v>0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122"/>
        <v>10</v>
      </c>
      <c r="E139" s="93">
        <v>4</v>
      </c>
      <c r="F139" s="93">
        <v>2</v>
      </c>
      <c r="G139" s="93">
        <v>4</v>
      </c>
      <c r="H139" s="93">
        <v>0</v>
      </c>
      <c r="I139" s="33">
        <f t="shared" si="123"/>
        <v>7</v>
      </c>
      <c r="J139" s="93">
        <v>3</v>
      </c>
      <c r="K139" s="93">
        <v>2</v>
      </c>
      <c r="L139" s="93">
        <v>1</v>
      </c>
      <c r="M139" s="93">
        <v>1</v>
      </c>
      <c r="N139" s="33">
        <f t="shared" si="124"/>
        <v>5</v>
      </c>
      <c r="O139" s="93">
        <v>3</v>
      </c>
      <c r="P139" s="93">
        <v>0</v>
      </c>
      <c r="Q139" s="93">
        <v>1</v>
      </c>
      <c r="R139" s="93">
        <v>1</v>
      </c>
      <c r="S139" s="33">
        <f t="shared" si="125"/>
        <v>8</v>
      </c>
      <c r="T139" s="33">
        <f t="shared" si="126"/>
        <v>8</v>
      </c>
      <c r="U139" s="33">
        <f t="shared" si="127"/>
        <v>0</v>
      </c>
      <c r="V139" s="33">
        <f t="shared" si="118"/>
        <v>4</v>
      </c>
      <c r="W139" s="33">
        <f t="shared" si="119"/>
        <v>0</v>
      </c>
      <c r="X139" s="59">
        <f t="shared" si="120"/>
        <v>4</v>
      </c>
      <c r="Y139" s="61">
        <f t="shared" si="121"/>
        <v>0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122"/>
        <v>8</v>
      </c>
      <c r="E140" s="93">
        <v>4</v>
      </c>
      <c r="F140" s="93">
        <v>3</v>
      </c>
      <c r="G140" s="93">
        <v>1</v>
      </c>
      <c r="H140" s="93">
        <v>0</v>
      </c>
      <c r="I140" s="33">
        <f t="shared" si="123"/>
        <v>11</v>
      </c>
      <c r="J140" s="93">
        <v>7</v>
      </c>
      <c r="K140" s="93">
        <v>2</v>
      </c>
      <c r="L140" s="93">
        <v>1</v>
      </c>
      <c r="M140" s="93">
        <v>1</v>
      </c>
      <c r="N140" s="33">
        <f t="shared" si="124"/>
        <v>-1</v>
      </c>
      <c r="O140" s="93">
        <v>0</v>
      </c>
      <c r="P140" s="93">
        <v>-1</v>
      </c>
      <c r="Q140" s="93">
        <v>0</v>
      </c>
      <c r="R140" s="93">
        <v>0</v>
      </c>
      <c r="S140" s="33">
        <f t="shared" si="125"/>
        <v>-4</v>
      </c>
      <c r="T140" s="33">
        <f t="shared" si="126"/>
        <v>-3</v>
      </c>
      <c r="U140" s="33">
        <f t="shared" si="127"/>
        <v>-1</v>
      </c>
      <c r="V140" s="33">
        <f t="shared" si="118"/>
        <v>-3</v>
      </c>
      <c r="W140" s="33">
        <f t="shared" si="119"/>
        <v>0</v>
      </c>
      <c r="X140" s="59">
        <f t="shared" si="120"/>
        <v>0</v>
      </c>
      <c r="Y140" s="61">
        <f t="shared" si="121"/>
        <v>-1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122"/>
        <v>5</v>
      </c>
      <c r="E141" s="93">
        <v>2</v>
      </c>
      <c r="F141" s="93">
        <v>2</v>
      </c>
      <c r="G141" s="93">
        <v>1</v>
      </c>
      <c r="H141" s="93">
        <v>0</v>
      </c>
      <c r="I141" s="33">
        <f t="shared" si="123"/>
        <v>3</v>
      </c>
      <c r="J141" s="93">
        <v>1</v>
      </c>
      <c r="K141" s="93">
        <v>2</v>
      </c>
      <c r="L141" s="93">
        <v>0</v>
      </c>
      <c r="M141" s="93">
        <v>0</v>
      </c>
      <c r="N141" s="33">
        <f t="shared" si="124"/>
        <v>5</v>
      </c>
      <c r="O141" s="93">
        <v>2</v>
      </c>
      <c r="P141" s="93">
        <v>0</v>
      </c>
      <c r="Q141" s="93">
        <v>3</v>
      </c>
      <c r="R141" s="93">
        <v>0</v>
      </c>
      <c r="S141" s="33">
        <f t="shared" si="125"/>
        <v>7</v>
      </c>
      <c r="T141" s="33">
        <f t="shared" si="126"/>
        <v>7</v>
      </c>
      <c r="U141" s="33">
        <f t="shared" si="127"/>
        <v>0</v>
      </c>
      <c r="V141" s="33">
        <f t="shared" si="118"/>
        <v>3</v>
      </c>
      <c r="W141" s="33">
        <f t="shared" si="119"/>
        <v>0</v>
      </c>
      <c r="X141" s="59">
        <f t="shared" si="120"/>
        <v>4</v>
      </c>
      <c r="Y141" s="61">
        <f t="shared" si="121"/>
        <v>0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122"/>
        <v>3</v>
      </c>
      <c r="E142" s="93">
        <v>1</v>
      </c>
      <c r="F142" s="93">
        <v>0</v>
      </c>
      <c r="G142" s="93">
        <v>0</v>
      </c>
      <c r="H142" s="93">
        <v>2</v>
      </c>
      <c r="I142" s="33">
        <f t="shared" si="123"/>
        <v>9</v>
      </c>
      <c r="J142" s="93">
        <v>2</v>
      </c>
      <c r="K142" s="93">
        <v>0</v>
      </c>
      <c r="L142" s="93">
        <v>6</v>
      </c>
      <c r="M142" s="93">
        <v>1</v>
      </c>
      <c r="N142" s="33">
        <f t="shared" si="124"/>
        <v>0</v>
      </c>
      <c r="O142" s="93">
        <v>1</v>
      </c>
      <c r="P142" s="93">
        <v>-1</v>
      </c>
      <c r="Q142" s="93">
        <v>0</v>
      </c>
      <c r="R142" s="93">
        <v>0</v>
      </c>
      <c r="S142" s="33">
        <f t="shared" si="125"/>
        <v>-6</v>
      </c>
      <c r="T142" s="33">
        <f t="shared" si="126"/>
        <v>-6</v>
      </c>
      <c r="U142" s="33">
        <f t="shared" si="127"/>
        <v>0</v>
      </c>
      <c r="V142" s="33">
        <f t="shared" si="118"/>
        <v>0</v>
      </c>
      <c r="W142" s="33">
        <f t="shared" si="119"/>
        <v>-1</v>
      </c>
      <c r="X142" s="59">
        <f t="shared" si="120"/>
        <v>-6</v>
      </c>
      <c r="Y142" s="61">
        <f t="shared" si="121"/>
        <v>1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122"/>
        <v>6</v>
      </c>
      <c r="E143" s="93">
        <v>4</v>
      </c>
      <c r="F143" s="93">
        <v>2</v>
      </c>
      <c r="G143" s="93">
        <v>0</v>
      </c>
      <c r="H143" s="93">
        <v>0</v>
      </c>
      <c r="I143" s="33">
        <f t="shared" si="123"/>
        <v>5</v>
      </c>
      <c r="J143" s="93">
        <v>0</v>
      </c>
      <c r="K143" s="93">
        <v>2</v>
      </c>
      <c r="L143" s="93">
        <v>2</v>
      </c>
      <c r="M143" s="93">
        <v>1</v>
      </c>
      <c r="N143" s="33">
        <f t="shared" si="124"/>
        <v>5</v>
      </c>
      <c r="O143" s="93">
        <v>0</v>
      </c>
      <c r="P143" s="93">
        <v>5</v>
      </c>
      <c r="Q143" s="93">
        <v>0</v>
      </c>
      <c r="R143" s="93">
        <v>0</v>
      </c>
      <c r="S143" s="33">
        <f t="shared" si="125"/>
        <v>6</v>
      </c>
      <c r="T143" s="33">
        <f t="shared" si="126"/>
        <v>2</v>
      </c>
      <c r="U143" s="33">
        <f t="shared" si="127"/>
        <v>4</v>
      </c>
      <c r="V143" s="33">
        <f t="shared" si="118"/>
        <v>4</v>
      </c>
      <c r="W143" s="33">
        <f t="shared" si="119"/>
        <v>5</v>
      </c>
      <c r="X143" s="59">
        <f t="shared" si="120"/>
        <v>-2</v>
      </c>
      <c r="Y143" s="61">
        <f t="shared" si="121"/>
        <v>-1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122"/>
        <v>3</v>
      </c>
      <c r="E144" s="93">
        <v>2</v>
      </c>
      <c r="F144" s="93">
        <v>1</v>
      </c>
      <c r="G144" s="93">
        <v>0</v>
      </c>
      <c r="H144" s="93">
        <v>0</v>
      </c>
      <c r="I144" s="33">
        <f t="shared" si="123"/>
        <v>8</v>
      </c>
      <c r="J144" s="93">
        <v>1</v>
      </c>
      <c r="K144" s="93">
        <v>2</v>
      </c>
      <c r="L144" s="93">
        <v>3</v>
      </c>
      <c r="M144" s="93">
        <v>2</v>
      </c>
      <c r="N144" s="33">
        <f t="shared" si="124"/>
        <v>-6</v>
      </c>
      <c r="O144" s="93">
        <v>-3</v>
      </c>
      <c r="P144" s="93">
        <v>-3</v>
      </c>
      <c r="Q144" s="93">
        <v>0</v>
      </c>
      <c r="R144" s="93">
        <v>0</v>
      </c>
      <c r="S144" s="33">
        <f t="shared" si="125"/>
        <v>-11</v>
      </c>
      <c r="T144" s="33">
        <f t="shared" si="126"/>
        <v>-5</v>
      </c>
      <c r="U144" s="33">
        <f t="shared" si="127"/>
        <v>-6</v>
      </c>
      <c r="V144" s="33">
        <f t="shared" si="118"/>
        <v>-2</v>
      </c>
      <c r="W144" s="33">
        <f t="shared" si="119"/>
        <v>-4</v>
      </c>
      <c r="X144" s="59">
        <f t="shared" si="120"/>
        <v>-3</v>
      </c>
      <c r="Y144" s="61">
        <f t="shared" si="121"/>
        <v>-2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2106</v>
      </c>
      <c r="E146" s="38">
        <f t="shared" ref="E146:H146" si="128">SUM(E6+E20+E34+E48+E62+E76+E90+E104+E118+E132)</f>
        <v>1014</v>
      </c>
      <c r="F146" s="38">
        <f t="shared" si="128"/>
        <v>753</v>
      </c>
      <c r="G146" s="38">
        <f t="shared" si="128"/>
        <v>217</v>
      </c>
      <c r="H146" s="38">
        <f t="shared" si="128"/>
        <v>122</v>
      </c>
      <c r="I146" s="38">
        <f>SUM(I6+I20+I34+I48+I62+I76+I90+I104+I118+I132)</f>
        <v>2080</v>
      </c>
      <c r="J146" s="38">
        <f t="shared" ref="J146:M146" si="129">SUM(J6+J20+J34+J48+J62+J76+J90+J104+J118+J132)</f>
        <v>968</v>
      </c>
      <c r="K146" s="38">
        <f t="shared" si="129"/>
        <v>857</v>
      </c>
      <c r="L146" s="38">
        <f t="shared" si="129"/>
        <v>145</v>
      </c>
      <c r="M146" s="38">
        <f t="shared" si="129"/>
        <v>110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ref="P146:R146" si="130">SUM(P147+P148+P149+P150+P151+P152+P153+P154+P155+P156+P157+P158)</f>
        <v>0</v>
      </c>
      <c r="Q146" s="29">
        <f>SUM(Q147+Q148+Q149+Q150+Q151+Q152+Q153+Q154+Q155+Q156+Q157+Q158)</f>
        <v>0</v>
      </c>
      <c r="R146" s="29">
        <f t="shared" si="130"/>
        <v>0</v>
      </c>
      <c r="S146" s="29">
        <f>SUM(V146+W146+X146+Y146)</f>
        <v>26</v>
      </c>
      <c r="T146" s="29">
        <f>SUM(T147:T158)</f>
        <v>118</v>
      </c>
      <c r="U146" s="29">
        <f>SUM(U147:U158)</f>
        <v>-92</v>
      </c>
      <c r="V146" s="29">
        <f>SUM(E146-J146+O146)</f>
        <v>46</v>
      </c>
      <c r="W146" s="29">
        <f t="shared" ref="W146:W158" si="131">SUM(F146-K146+P146)</f>
        <v>-104</v>
      </c>
      <c r="X146" s="64">
        <f t="shared" ref="X146:X158" si="132">SUM(G146-L146+Q146)</f>
        <v>72</v>
      </c>
      <c r="Y146" s="64">
        <f t="shared" ref="Y146:Y158" si="133">SUM(H146-M146+R146)</f>
        <v>12</v>
      </c>
    </row>
    <row r="147" spans="1:25" x14ac:dyDescent="0.25">
      <c r="A147" s="25"/>
      <c r="B147" s="31"/>
      <c r="C147" s="32" t="s">
        <v>6</v>
      </c>
      <c r="D147" s="33">
        <f>SUM(E147+F147+G147+H147)</f>
        <v>145</v>
      </c>
      <c r="E147" s="93">
        <v>71</v>
      </c>
      <c r="F147" s="93">
        <v>52</v>
      </c>
      <c r="G147" s="93">
        <v>15</v>
      </c>
      <c r="H147" s="93">
        <v>7</v>
      </c>
      <c r="I147" s="33">
        <f>SUM(J147+K147+L147+M147)</f>
        <v>142</v>
      </c>
      <c r="J147" s="93">
        <v>60</v>
      </c>
      <c r="K147" s="93">
        <v>69</v>
      </c>
      <c r="L147" s="93">
        <v>6</v>
      </c>
      <c r="M147" s="93">
        <v>7</v>
      </c>
      <c r="N147" s="33">
        <f>SUM(O147+P147+Q147+R147)</f>
        <v>0</v>
      </c>
      <c r="O147" s="93">
        <v>0</v>
      </c>
      <c r="P147" s="93">
        <v>0</v>
      </c>
      <c r="Q147" s="93">
        <v>0</v>
      </c>
      <c r="R147" s="93">
        <v>0</v>
      </c>
      <c r="S147" s="34">
        <f t="shared" ref="S147:S158" si="134">SUM(T147+U147)</f>
        <v>3</v>
      </c>
      <c r="T147" s="34">
        <f t="shared" ref="T147:T158" si="135">SUM(V147+X147)</f>
        <v>20</v>
      </c>
      <c r="U147" s="34">
        <f t="shared" ref="U147:U158" si="136">SUM(W147+Y147)</f>
        <v>-17</v>
      </c>
      <c r="V147" s="34">
        <f t="shared" ref="V147:V158" si="137">SUM(E147-J147+O147)</f>
        <v>11</v>
      </c>
      <c r="W147" s="34">
        <f>SUM(F147-K147+P147)</f>
        <v>-17</v>
      </c>
      <c r="X147" s="61">
        <f t="shared" si="132"/>
        <v>9</v>
      </c>
      <c r="Y147" s="61">
        <f t="shared" si="133"/>
        <v>0</v>
      </c>
    </row>
    <row r="148" spans="1:25" x14ac:dyDescent="0.25">
      <c r="A148" s="25"/>
      <c r="B148" s="31"/>
      <c r="C148" s="32" t="s">
        <v>7</v>
      </c>
      <c r="D148" s="33">
        <f t="shared" ref="D148:D158" si="138">SUM(E148+F148+G148+H148)</f>
        <v>149</v>
      </c>
      <c r="E148" s="93">
        <v>59</v>
      </c>
      <c r="F148" s="93">
        <v>59</v>
      </c>
      <c r="G148" s="93">
        <v>19</v>
      </c>
      <c r="H148" s="93">
        <v>12</v>
      </c>
      <c r="I148" s="33">
        <f t="shared" ref="I148:I158" si="139">SUM(J148+K148+L148+M148)</f>
        <v>163</v>
      </c>
      <c r="J148" s="93">
        <v>79</v>
      </c>
      <c r="K148" s="93">
        <v>65</v>
      </c>
      <c r="L148" s="93">
        <v>16</v>
      </c>
      <c r="M148" s="93">
        <v>3</v>
      </c>
      <c r="N148" s="33">
        <f t="shared" ref="N148:N158" si="140">SUM(O148+P148+Q148+R148)</f>
        <v>0</v>
      </c>
      <c r="O148" s="93">
        <v>0</v>
      </c>
      <c r="P148" s="93">
        <v>0</v>
      </c>
      <c r="Q148" s="93">
        <v>0</v>
      </c>
      <c r="R148" s="93">
        <v>0</v>
      </c>
      <c r="S148" s="34">
        <f t="shared" si="134"/>
        <v>-14</v>
      </c>
      <c r="T148" s="34">
        <f t="shared" si="135"/>
        <v>-17</v>
      </c>
      <c r="U148" s="34">
        <f t="shared" si="136"/>
        <v>3</v>
      </c>
      <c r="V148" s="34">
        <f t="shared" si="137"/>
        <v>-20</v>
      </c>
      <c r="W148" s="34">
        <f t="shared" si="131"/>
        <v>-6</v>
      </c>
      <c r="X148" s="61">
        <f t="shared" si="132"/>
        <v>3</v>
      </c>
      <c r="Y148" s="61">
        <f t="shared" si="133"/>
        <v>9</v>
      </c>
    </row>
    <row r="149" spans="1:25" x14ac:dyDescent="0.25">
      <c r="A149" s="25"/>
      <c r="B149" s="31"/>
      <c r="C149" s="32" t="s">
        <v>8</v>
      </c>
      <c r="D149" s="33">
        <f t="shared" si="138"/>
        <v>320</v>
      </c>
      <c r="E149" s="93">
        <v>179</v>
      </c>
      <c r="F149" s="93">
        <v>118</v>
      </c>
      <c r="G149" s="93">
        <v>14</v>
      </c>
      <c r="H149" s="93">
        <v>9</v>
      </c>
      <c r="I149" s="33">
        <f t="shared" si="139"/>
        <v>550</v>
      </c>
      <c r="J149" s="93">
        <v>275</v>
      </c>
      <c r="K149" s="93">
        <v>238</v>
      </c>
      <c r="L149" s="93">
        <v>18</v>
      </c>
      <c r="M149" s="93">
        <v>19</v>
      </c>
      <c r="N149" s="33">
        <f t="shared" si="140"/>
        <v>0</v>
      </c>
      <c r="O149" s="93">
        <v>0</v>
      </c>
      <c r="P149" s="93">
        <v>0</v>
      </c>
      <c r="Q149" s="93">
        <v>0</v>
      </c>
      <c r="R149" s="93">
        <v>0</v>
      </c>
      <c r="S149" s="34">
        <f t="shared" si="134"/>
        <v>-230</v>
      </c>
      <c r="T149" s="34">
        <f t="shared" si="135"/>
        <v>-100</v>
      </c>
      <c r="U149" s="34">
        <f t="shared" si="136"/>
        <v>-130</v>
      </c>
      <c r="V149" s="34">
        <f t="shared" si="137"/>
        <v>-96</v>
      </c>
      <c r="W149" s="34">
        <f t="shared" si="131"/>
        <v>-120</v>
      </c>
      <c r="X149" s="61">
        <f t="shared" si="132"/>
        <v>-4</v>
      </c>
      <c r="Y149" s="61">
        <f t="shared" si="133"/>
        <v>-10</v>
      </c>
    </row>
    <row r="150" spans="1:25" x14ac:dyDescent="0.25">
      <c r="A150" s="25"/>
      <c r="B150" s="31"/>
      <c r="C150" s="32" t="s">
        <v>9</v>
      </c>
      <c r="D150" s="33">
        <f t="shared" si="138"/>
        <v>315</v>
      </c>
      <c r="E150" s="93">
        <v>188</v>
      </c>
      <c r="F150" s="93">
        <v>103</v>
      </c>
      <c r="G150" s="93">
        <v>11</v>
      </c>
      <c r="H150" s="93">
        <v>13</v>
      </c>
      <c r="I150" s="33">
        <f t="shared" si="139"/>
        <v>164</v>
      </c>
      <c r="J150" s="93">
        <v>81</v>
      </c>
      <c r="K150" s="93">
        <v>66</v>
      </c>
      <c r="L150" s="93">
        <v>9</v>
      </c>
      <c r="M150" s="93">
        <v>8</v>
      </c>
      <c r="N150" s="33">
        <f t="shared" si="140"/>
        <v>0</v>
      </c>
      <c r="O150" s="93">
        <v>0</v>
      </c>
      <c r="P150" s="93">
        <v>0</v>
      </c>
      <c r="Q150" s="93">
        <v>0</v>
      </c>
      <c r="R150" s="93">
        <v>0</v>
      </c>
      <c r="S150" s="34">
        <f t="shared" si="134"/>
        <v>151</v>
      </c>
      <c r="T150" s="34">
        <f t="shared" si="135"/>
        <v>109</v>
      </c>
      <c r="U150" s="34">
        <f t="shared" si="136"/>
        <v>42</v>
      </c>
      <c r="V150" s="34">
        <f t="shared" si="137"/>
        <v>107</v>
      </c>
      <c r="W150" s="34">
        <f t="shared" si="131"/>
        <v>37</v>
      </c>
      <c r="X150" s="61">
        <f t="shared" si="132"/>
        <v>2</v>
      </c>
      <c r="Y150" s="61">
        <f t="shared" si="133"/>
        <v>5</v>
      </c>
    </row>
    <row r="151" spans="1:25" x14ac:dyDescent="0.25">
      <c r="A151" s="25"/>
      <c r="B151" s="31"/>
      <c r="C151" s="32" t="s">
        <v>10</v>
      </c>
      <c r="D151" s="33">
        <f t="shared" si="138"/>
        <v>204</v>
      </c>
      <c r="E151" s="93">
        <v>73</v>
      </c>
      <c r="F151" s="93">
        <v>56</v>
      </c>
      <c r="G151" s="93">
        <v>47</v>
      </c>
      <c r="H151" s="93">
        <v>28</v>
      </c>
      <c r="I151" s="33">
        <f t="shared" si="139"/>
        <v>143</v>
      </c>
      <c r="J151" s="93">
        <v>67</v>
      </c>
      <c r="K151" s="93">
        <v>53</v>
      </c>
      <c r="L151" s="93">
        <v>10</v>
      </c>
      <c r="M151" s="93">
        <v>13</v>
      </c>
      <c r="N151" s="33">
        <f t="shared" si="140"/>
        <v>0</v>
      </c>
      <c r="O151" s="93">
        <v>0</v>
      </c>
      <c r="P151" s="93">
        <v>0</v>
      </c>
      <c r="Q151" s="93">
        <v>0</v>
      </c>
      <c r="R151" s="93">
        <v>0</v>
      </c>
      <c r="S151" s="34">
        <f t="shared" si="134"/>
        <v>61</v>
      </c>
      <c r="T151" s="34">
        <f t="shared" si="135"/>
        <v>43</v>
      </c>
      <c r="U151" s="34">
        <f t="shared" si="136"/>
        <v>18</v>
      </c>
      <c r="V151" s="34">
        <f t="shared" si="137"/>
        <v>6</v>
      </c>
      <c r="W151" s="34">
        <f t="shared" si="131"/>
        <v>3</v>
      </c>
      <c r="X151" s="61">
        <f t="shared" si="132"/>
        <v>37</v>
      </c>
      <c r="Y151" s="61">
        <f t="shared" si="133"/>
        <v>15</v>
      </c>
    </row>
    <row r="152" spans="1:25" x14ac:dyDescent="0.25">
      <c r="A152" s="25"/>
      <c r="B152" s="31"/>
      <c r="C152" s="32" t="s">
        <v>11</v>
      </c>
      <c r="D152" s="33">
        <f t="shared" si="138"/>
        <v>138</v>
      </c>
      <c r="E152" s="93">
        <v>62</v>
      </c>
      <c r="F152" s="93">
        <v>53</v>
      </c>
      <c r="G152" s="93">
        <v>17</v>
      </c>
      <c r="H152" s="93">
        <v>6</v>
      </c>
      <c r="I152" s="33">
        <f t="shared" si="139"/>
        <v>155</v>
      </c>
      <c r="J152" s="93">
        <v>56</v>
      </c>
      <c r="K152" s="93">
        <v>68</v>
      </c>
      <c r="L152" s="93">
        <v>13</v>
      </c>
      <c r="M152" s="93">
        <v>18</v>
      </c>
      <c r="N152" s="33">
        <f t="shared" si="140"/>
        <v>0</v>
      </c>
      <c r="O152" s="93">
        <v>0</v>
      </c>
      <c r="P152" s="93">
        <v>0</v>
      </c>
      <c r="Q152" s="93">
        <v>0</v>
      </c>
      <c r="R152" s="93">
        <v>0</v>
      </c>
      <c r="S152" s="34">
        <f t="shared" si="134"/>
        <v>-17</v>
      </c>
      <c r="T152" s="34">
        <f t="shared" si="135"/>
        <v>10</v>
      </c>
      <c r="U152" s="34">
        <f t="shared" si="136"/>
        <v>-27</v>
      </c>
      <c r="V152" s="34">
        <f t="shared" si="137"/>
        <v>6</v>
      </c>
      <c r="W152" s="34">
        <f t="shared" si="131"/>
        <v>-15</v>
      </c>
      <c r="X152" s="61">
        <f t="shared" si="132"/>
        <v>4</v>
      </c>
      <c r="Y152" s="61">
        <f t="shared" si="133"/>
        <v>-12</v>
      </c>
    </row>
    <row r="153" spans="1:25" x14ac:dyDescent="0.25">
      <c r="A153" s="25"/>
      <c r="B153" s="31"/>
      <c r="C153" s="32" t="s">
        <v>12</v>
      </c>
      <c r="D153" s="33">
        <f t="shared" si="138"/>
        <v>163</v>
      </c>
      <c r="E153" s="93">
        <v>64</v>
      </c>
      <c r="F153" s="93">
        <v>56</v>
      </c>
      <c r="G153" s="93">
        <v>27</v>
      </c>
      <c r="H153" s="93">
        <v>16</v>
      </c>
      <c r="I153" s="33">
        <f t="shared" si="139"/>
        <v>104</v>
      </c>
      <c r="J153" s="93">
        <v>47</v>
      </c>
      <c r="K153" s="93">
        <v>46</v>
      </c>
      <c r="L153" s="93">
        <v>5</v>
      </c>
      <c r="M153" s="93">
        <v>6</v>
      </c>
      <c r="N153" s="33">
        <f t="shared" si="140"/>
        <v>0</v>
      </c>
      <c r="O153" s="93">
        <v>0</v>
      </c>
      <c r="P153" s="93">
        <v>0</v>
      </c>
      <c r="Q153" s="93">
        <v>0</v>
      </c>
      <c r="R153" s="93">
        <v>0</v>
      </c>
      <c r="S153" s="34">
        <f t="shared" si="134"/>
        <v>59</v>
      </c>
      <c r="T153" s="34">
        <f t="shared" si="135"/>
        <v>39</v>
      </c>
      <c r="U153" s="34">
        <f t="shared" si="136"/>
        <v>20</v>
      </c>
      <c r="V153" s="34">
        <f t="shared" si="137"/>
        <v>17</v>
      </c>
      <c r="W153" s="34">
        <f t="shared" si="131"/>
        <v>10</v>
      </c>
      <c r="X153" s="61">
        <f t="shared" si="132"/>
        <v>22</v>
      </c>
      <c r="Y153" s="61">
        <f t="shared" si="133"/>
        <v>10</v>
      </c>
    </row>
    <row r="154" spans="1:25" x14ac:dyDescent="0.25">
      <c r="A154" s="25"/>
      <c r="B154" s="31"/>
      <c r="C154" s="32" t="s">
        <v>13</v>
      </c>
      <c r="D154" s="33">
        <f t="shared" si="138"/>
        <v>133</v>
      </c>
      <c r="E154" s="93">
        <v>62</v>
      </c>
      <c r="F154" s="93">
        <v>50</v>
      </c>
      <c r="G154" s="93">
        <v>16</v>
      </c>
      <c r="H154" s="93">
        <v>5</v>
      </c>
      <c r="I154" s="33">
        <f t="shared" si="139"/>
        <v>136</v>
      </c>
      <c r="J154" s="93">
        <v>69</v>
      </c>
      <c r="K154" s="93">
        <v>51</v>
      </c>
      <c r="L154" s="93">
        <v>8</v>
      </c>
      <c r="M154" s="93">
        <v>8</v>
      </c>
      <c r="N154" s="33">
        <f t="shared" si="140"/>
        <v>0</v>
      </c>
      <c r="O154" s="93">
        <v>0</v>
      </c>
      <c r="P154" s="93">
        <v>0</v>
      </c>
      <c r="Q154" s="93">
        <v>0</v>
      </c>
      <c r="R154" s="93">
        <v>0</v>
      </c>
      <c r="S154" s="34">
        <f t="shared" si="134"/>
        <v>-3</v>
      </c>
      <c r="T154" s="34">
        <f t="shared" si="135"/>
        <v>1</v>
      </c>
      <c r="U154" s="34">
        <f t="shared" si="136"/>
        <v>-4</v>
      </c>
      <c r="V154" s="34">
        <f t="shared" si="137"/>
        <v>-7</v>
      </c>
      <c r="W154" s="34">
        <f t="shared" si="131"/>
        <v>-1</v>
      </c>
      <c r="X154" s="61">
        <f t="shared" si="132"/>
        <v>8</v>
      </c>
      <c r="Y154" s="61">
        <f t="shared" si="133"/>
        <v>-3</v>
      </c>
    </row>
    <row r="155" spans="1:25" x14ac:dyDescent="0.25">
      <c r="A155" s="25"/>
      <c r="B155" s="31"/>
      <c r="C155" s="32" t="s">
        <v>14</v>
      </c>
      <c r="D155" s="33">
        <f t="shared" si="138"/>
        <v>146</v>
      </c>
      <c r="E155" s="93">
        <v>69</v>
      </c>
      <c r="F155" s="93">
        <v>51</v>
      </c>
      <c r="G155" s="93">
        <v>21</v>
      </c>
      <c r="H155" s="93">
        <v>5</v>
      </c>
      <c r="I155" s="33">
        <f t="shared" si="139"/>
        <v>151</v>
      </c>
      <c r="J155" s="93">
        <v>74</v>
      </c>
      <c r="K155" s="93">
        <v>59</v>
      </c>
      <c r="L155" s="93">
        <v>9</v>
      </c>
      <c r="M155" s="93">
        <v>9</v>
      </c>
      <c r="N155" s="33">
        <f t="shared" si="140"/>
        <v>0</v>
      </c>
      <c r="O155" s="93">
        <v>0</v>
      </c>
      <c r="P155" s="93">
        <v>0</v>
      </c>
      <c r="Q155" s="93">
        <v>0</v>
      </c>
      <c r="R155" s="93">
        <v>0</v>
      </c>
      <c r="S155" s="34">
        <f t="shared" si="134"/>
        <v>-5</v>
      </c>
      <c r="T155" s="34">
        <f t="shared" si="135"/>
        <v>7</v>
      </c>
      <c r="U155" s="34">
        <f t="shared" si="136"/>
        <v>-12</v>
      </c>
      <c r="V155" s="34">
        <f>SUM(E155-J155+O155)</f>
        <v>-5</v>
      </c>
      <c r="W155" s="34">
        <f t="shared" si="131"/>
        <v>-8</v>
      </c>
      <c r="X155" s="61">
        <f t="shared" si="132"/>
        <v>12</v>
      </c>
      <c r="Y155" s="61">
        <f t="shared" si="133"/>
        <v>-4</v>
      </c>
    </row>
    <row r="156" spans="1:25" x14ac:dyDescent="0.25">
      <c r="A156" s="25"/>
      <c r="B156" s="31"/>
      <c r="C156" s="32" t="s">
        <v>15</v>
      </c>
      <c r="D156" s="33">
        <f t="shared" si="138"/>
        <v>131</v>
      </c>
      <c r="E156" s="93">
        <v>62</v>
      </c>
      <c r="F156" s="93">
        <v>52</v>
      </c>
      <c r="G156" s="93">
        <v>10</v>
      </c>
      <c r="H156" s="93">
        <v>7</v>
      </c>
      <c r="I156" s="33">
        <f t="shared" si="139"/>
        <v>131</v>
      </c>
      <c r="J156" s="93">
        <v>54</v>
      </c>
      <c r="K156" s="93">
        <v>53</v>
      </c>
      <c r="L156" s="93">
        <v>20</v>
      </c>
      <c r="M156" s="93">
        <v>4</v>
      </c>
      <c r="N156" s="33">
        <f t="shared" si="140"/>
        <v>0</v>
      </c>
      <c r="O156" s="93">
        <v>0</v>
      </c>
      <c r="P156" s="93">
        <v>0</v>
      </c>
      <c r="Q156" s="93">
        <v>0</v>
      </c>
      <c r="R156" s="93">
        <v>0</v>
      </c>
      <c r="S156" s="34">
        <f t="shared" si="134"/>
        <v>0</v>
      </c>
      <c r="T156" s="34">
        <f t="shared" si="135"/>
        <v>-2</v>
      </c>
      <c r="U156" s="34">
        <f t="shared" si="136"/>
        <v>2</v>
      </c>
      <c r="V156" s="34">
        <f t="shared" si="137"/>
        <v>8</v>
      </c>
      <c r="W156" s="34">
        <f t="shared" si="131"/>
        <v>-1</v>
      </c>
      <c r="X156" s="61">
        <f t="shared" si="132"/>
        <v>-10</v>
      </c>
      <c r="Y156" s="61">
        <f t="shared" si="133"/>
        <v>3</v>
      </c>
    </row>
    <row r="157" spans="1:25" x14ac:dyDescent="0.25">
      <c r="A157" s="25"/>
      <c r="B157" s="31"/>
      <c r="C157" s="32" t="s">
        <v>16</v>
      </c>
      <c r="D157" s="33">
        <f t="shared" si="138"/>
        <v>122</v>
      </c>
      <c r="E157" s="93">
        <v>59</v>
      </c>
      <c r="F157" s="93">
        <v>48</v>
      </c>
      <c r="G157" s="93">
        <v>9</v>
      </c>
      <c r="H157" s="93">
        <v>6</v>
      </c>
      <c r="I157" s="33">
        <f t="shared" si="139"/>
        <v>120</v>
      </c>
      <c r="J157" s="93">
        <v>53</v>
      </c>
      <c r="K157" s="93">
        <v>49</v>
      </c>
      <c r="L157" s="93">
        <v>12</v>
      </c>
      <c r="M157" s="93">
        <v>6</v>
      </c>
      <c r="N157" s="33">
        <f t="shared" si="140"/>
        <v>0</v>
      </c>
      <c r="O157" s="93">
        <v>0</v>
      </c>
      <c r="P157" s="93">
        <v>0</v>
      </c>
      <c r="Q157" s="93">
        <v>0</v>
      </c>
      <c r="R157" s="93">
        <v>0</v>
      </c>
      <c r="S157" s="34">
        <f t="shared" si="134"/>
        <v>2</v>
      </c>
      <c r="T157" s="34">
        <f t="shared" si="135"/>
        <v>3</v>
      </c>
      <c r="U157" s="34">
        <f t="shared" si="136"/>
        <v>-1</v>
      </c>
      <c r="V157" s="34">
        <f t="shared" si="137"/>
        <v>6</v>
      </c>
      <c r="W157" s="34">
        <f t="shared" si="131"/>
        <v>-1</v>
      </c>
      <c r="X157" s="61">
        <f t="shared" si="132"/>
        <v>-3</v>
      </c>
      <c r="Y157" s="61">
        <f t="shared" si="133"/>
        <v>0</v>
      </c>
    </row>
    <row r="158" spans="1:25" x14ac:dyDescent="0.25">
      <c r="A158" s="25"/>
      <c r="B158" s="31"/>
      <c r="C158" s="32" t="s">
        <v>17</v>
      </c>
      <c r="D158" s="33">
        <f t="shared" si="138"/>
        <v>140</v>
      </c>
      <c r="E158" s="93">
        <v>66</v>
      </c>
      <c r="F158" s="93">
        <v>55</v>
      </c>
      <c r="G158" s="93">
        <v>11</v>
      </c>
      <c r="H158" s="93">
        <v>8</v>
      </c>
      <c r="I158" s="33">
        <f t="shared" si="139"/>
        <v>121</v>
      </c>
      <c r="J158" s="93">
        <v>53</v>
      </c>
      <c r="K158" s="93">
        <v>40</v>
      </c>
      <c r="L158" s="93">
        <v>19</v>
      </c>
      <c r="M158" s="93">
        <v>9</v>
      </c>
      <c r="N158" s="33">
        <f t="shared" si="140"/>
        <v>0</v>
      </c>
      <c r="O158" s="93">
        <v>0</v>
      </c>
      <c r="P158" s="93">
        <v>0</v>
      </c>
      <c r="Q158" s="93">
        <v>0</v>
      </c>
      <c r="R158" s="93">
        <v>0</v>
      </c>
      <c r="S158" s="34">
        <f t="shared" si="134"/>
        <v>19</v>
      </c>
      <c r="T158" s="34">
        <f t="shared" si="135"/>
        <v>5</v>
      </c>
      <c r="U158" s="34">
        <f t="shared" si="136"/>
        <v>14</v>
      </c>
      <c r="V158" s="34">
        <f t="shared" si="137"/>
        <v>13</v>
      </c>
      <c r="W158" s="34">
        <f t="shared" si="131"/>
        <v>15</v>
      </c>
      <c r="X158" s="61">
        <f t="shared" si="132"/>
        <v>-8</v>
      </c>
      <c r="Y158" s="61">
        <f t="shared" si="133"/>
        <v>-1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  <col min="17" max="17" width="9" customWidth="1"/>
  </cols>
  <sheetData>
    <row r="1" spans="2:20" ht="32.25" customHeight="1" x14ac:dyDescent="0.15">
      <c r="B1" s="121" t="s">
        <v>91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117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7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7" t="s">
        <v>0</v>
      </c>
      <c r="O4" s="117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70</v>
      </c>
      <c r="E6" s="29">
        <f t="shared" ref="E6:H6" si="0">SUM(E7:E18)</f>
        <v>39</v>
      </c>
      <c r="F6" s="29">
        <f t="shared" si="0"/>
        <v>31</v>
      </c>
      <c r="G6" s="29">
        <f t="shared" si="0"/>
        <v>0</v>
      </c>
      <c r="H6" s="29">
        <f t="shared" si="0"/>
        <v>0</v>
      </c>
      <c r="I6" s="29">
        <f>SUM(J6+K6+L6+M6)</f>
        <v>114</v>
      </c>
      <c r="J6" s="29">
        <f t="shared" ref="J6:M6" si="1">SUM(J7:J18)</f>
        <v>58</v>
      </c>
      <c r="K6" s="29">
        <f t="shared" si="1"/>
        <v>56</v>
      </c>
      <c r="L6" s="29">
        <f t="shared" si="1"/>
        <v>0</v>
      </c>
      <c r="M6" s="29">
        <f t="shared" si="1"/>
        <v>0</v>
      </c>
      <c r="N6" s="29">
        <f>SUM(O6+P6)</f>
        <v>-44</v>
      </c>
      <c r="O6" s="29">
        <f>SUM(O7:O18)</f>
        <v>-19</v>
      </c>
      <c r="P6" s="29">
        <f>SUM(P7:P18)</f>
        <v>-25</v>
      </c>
      <c r="Q6" s="29">
        <f t="shared" ref="Q6:T7" si="2">SUM(E6-J6)</f>
        <v>-19</v>
      </c>
      <c r="R6" s="29">
        <f t="shared" si="2"/>
        <v>-25</v>
      </c>
      <c r="S6" s="29">
        <f t="shared" si="2"/>
        <v>0</v>
      </c>
      <c r="T6" s="9">
        <f t="shared" si="2"/>
        <v>0</v>
      </c>
    </row>
    <row r="7" spans="2:20" s="3" customFormat="1" ht="13.5" customHeight="1" x14ac:dyDescent="0.25">
      <c r="B7" s="10"/>
      <c r="C7" s="11" t="s">
        <v>6</v>
      </c>
      <c r="D7" s="34">
        <f>SUM(E7+F7+G7+H7)</f>
        <v>9</v>
      </c>
      <c r="E7" s="93">
        <v>5</v>
      </c>
      <c r="F7" s="93">
        <v>4</v>
      </c>
      <c r="G7" s="93">
        <v>0</v>
      </c>
      <c r="H7" s="93">
        <v>0</v>
      </c>
      <c r="I7" s="33">
        <f>SUM(J7+K7+L7+M7)</f>
        <v>13</v>
      </c>
      <c r="J7" s="93">
        <v>7</v>
      </c>
      <c r="K7" s="93">
        <v>6</v>
      </c>
      <c r="L7" s="93">
        <v>0</v>
      </c>
      <c r="M7" s="93">
        <v>0</v>
      </c>
      <c r="N7" s="33">
        <f t="shared" ref="N7:N18" si="3">SUM(Q7+R7+S7+T7)</f>
        <v>-4</v>
      </c>
      <c r="O7" s="33">
        <f t="shared" ref="O7:O18" si="4">SUM(Q7+S7)</f>
        <v>-2</v>
      </c>
      <c r="P7" s="33">
        <f t="shared" ref="P7:P18" si="5">SUM(R7+T7)</f>
        <v>-2</v>
      </c>
      <c r="Q7" s="33">
        <f t="shared" si="2"/>
        <v>-2</v>
      </c>
      <c r="R7" s="33">
        <f t="shared" si="2"/>
        <v>-2</v>
      </c>
      <c r="S7" s="60">
        <f t="shared" si="2"/>
        <v>0</v>
      </c>
      <c r="T7" s="16">
        <f t="shared" si="2"/>
        <v>0</v>
      </c>
    </row>
    <row r="8" spans="2:20" s="3" customFormat="1" ht="13.5" customHeight="1" x14ac:dyDescent="0.25">
      <c r="B8" s="10"/>
      <c r="C8" s="11" t="s">
        <v>7</v>
      </c>
      <c r="D8" s="34">
        <f t="shared" ref="D8:D18" si="6">SUM(E8+F8+G8+H8)</f>
        <v>8</v>
      </c>
      <c r="E8" s="93">
        <v>3</v>
      </c>
      <c r="F8" s="93">
        <v>5</v>
      </c>
      <c r="G8" s="93">
        <v>0</v>
      </c>
      <c r="H8" s="93">
        <v>0</v>
      </c>
      <c r="I8" s="33">
        <f t="shared" ref="I8:I18" si="7">SUM(J8+K8+L8+M8)</f>
        <v>14</v>
      </c>
      <c r="J8" s="93">
        <v>7</v>
      </c>
      <c r="K8" s="93">
        <v>7</v>
      </c>
      <c r="L8" s="93">
        <v>0</v>
      </c>
      <c r="M8" s="93">
        <v>0</v>
      </c>
      <c r="N8" s="33">
        <f t="shared" si="3"/>
        <v>-6</v>
      </c>
      <c r="O8" s="33">
        <f t="shared" si="4"/>
        <v>-4</v>
      </c>
      <c r="P8" s="33">
        <f t="shared" si="5"/>
        <v>-2</v>
      </c>
      <c r="Q8" s="33">
        <f t="shared" ref="Q8:Q18" si="8">SUM(E8-J8)</f>
        <v>-4</v>
      </c>
      <c r="R8" s="33">
        <f t="shared" ref="R8:R18" si="9">SUM(F8-K8)</f>
        <v>-2</v>
      </c>
      <c r="S8" s="60">
        <f t="shared" ref="S8:S18" si="10">SUM(G8-L8)</f>
        <v>0</v>
      </c>
      <c r="T8" s="16">
        <f t="shared" ref="T8:T18" si="11">SUM(H8-M8)</f>
        <v>0</v>
      </c>
    </row>
    <row r="9" spans="2:20" s="3" customFormat="1" ht="13.5" customHeight="1" x14ac:dyDescent="0.25">
      <c r="B9" s="10"/>
      <c r="C9" s="11" t="s">
        <v>8</v>
      </c>
      <c r="D9" s="34">
        <f t="shared" si="6"/>
        <v>5</v>
      </c>
      <c r="E9" s="93">
        <v>4</v>
      </c>
      <c r="F9" s="93">
        <v>1</v>
      </c>
      <c r="G9" s="93">
        <v>0</v>
      </c>
      <c r="H9" s="93">
        <v>0</v>
      </c>
      <c r="I9" s="33">
        <f t="shared" si="7"/>
        <v>11</v>
      </c>
      <c r="J9" s="93">
        <v>5</v>
      </c>
      <c r="K9" s="93">
        <v>6</v>
      </c>
      <c r="L9" s="93">
        <v>0</v>
      </c>
      <c r="M9" s="93">
        <v>0</v>
      </c>
      <c r="N9" s="33">
        <f t="shared" si="3"/>
        <v>-6</v>
      </c>
      <c r="O9" s="33">
        <f t="shared" si="4"/>
        <v>-1</v>
      </c>
      <c r="P9" s="33">
        <f t="shared" si="5"/>
        <v>-5</v>
      </c>
      <c r="Q9" s="33">
        <f t="shared" si="8"/>
        <v>-1</v>
      </c>
      <c r="R9" s="33">
        <f t="shared" si="9"/>
        <v>-5</v>
      </c>
      <c r="S9" s="60">
        <f t="shared" si="10"/>
        <v>0</v>
      </c>
      <c r="T9" s="16">
        <f t="shared" si="11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6"/>
        <v>6</v>
      </c>
      <c r="E10" s="93">
        <v>3</v>
      </c>
      <c r="F10" s="93">
        <v>3</v>
      </c>
      <c r="G10" s="93">
        <v>0</v>
      </c>
      <c r="H10" s="93">
        <v>0</v>
      </c>
      <c r="I10" s="33">
        <f t="shared" si="7"/>
        <v>5</v>
      </c>
      <c r="J10" s="93">
        <v>3</v>
      </c>
      <c r="K10" s="93">
        <v>2</v>
      </c>
      <c r="L10" s="93">
        <v>0</v>
      </c>
      <c r="M10" s="93">
        <v>0</v>
      </c>
      <c r="N10" s="33">
        <f t="shared" si="3"/>
        <v>1</v>
      </c>
      <c r="O10" s="33">
        <f t="shared" si="4"/>
        <v>0</v>
      </c>
      <c r="P10" s="33">
        <f t="shared" si="5"/>
        <v>1</v>
      </c>
      <c r="Q10" s="33">
        <f t="shared" si="8"/>
        <v>0</v>
      </c>
      <c r="R10" s="33">
        <f t="shared" si="9"/>
        <v>1</v>
      </c>
      <c r="S10" s="53">
        <f t="shared" si="10"/>
        <v>0</v>
      </c>
      <c r="T10" s="16">
        <f t="shared" si="11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6"/>
        <v>5</v>
      </c>
      <c r="E11" s="93">
        <v>2</v>
      </c>
      <c r="F11" s="93">
        <v>3</v>
      </c>
      <c r="G11" s="93">
        <v>0</v>
      </c>
      <c r="H11" s="93">
        <v>0</v>
      </c>
      <c r="I11" s="33">
        <f t="shared" si="7"/>
        <v>11</v>
      </c>
      <c r="J11" s="93">
        <v>6</v>
      </c>
      <c r="K11" s="93">
        <v>5</v>
      </c>
      <c r="L11" s="93">
        <v>0</v>
      </c>
      <c r="M11" s="93">
        <v>0</v>
      </c>
      <c r="N11" s="33">
        <f t="shared" si="3"/>
        <v>-6</v>
      </c>
      <c r="O11" s="33">
        <f t="shared" si="4"/>
        <v>-4</v>
      </c>
      <c r="P11" s="33">
        <f t="shared" si="5"/>
        <v>-2</v>
      </c>
      <c r="Q11" s="33">
        <f t="shared" si="8"/>
        <v>-4</v>
      </c>
      <c r="R11" s="33">
        <f t="shared" si="9"/>
        <v>-2</v>
      </c>
      <c r="S11" s="53">
        <f t="shared" si="10"/>
        <v>0</v>
      </c>
      <c r="T11" s="16">
        <f t="shared" si="11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6"/>
        <v>4</v>
      </c>
      <c r="E12" s="93">
        <v>3</v>
      </c>
      <c r="F12" s="93">
        <v>1</v>
      </c>
      <c r="G12" s="93">
        <v>0</v>
      </c>
      <c r="H12" s="93">
        <v>0</v>
      </c>
      <c r="I12" s="33">
        <f t="shared" si="7"/>
        <v>7</v>
      </c>
      <c r="J12" s="93">
        <v>3</v>
      </c>
      <c r="K12" s="93">
        <v>4</v>
      </c>
      <c r="L12" s="93">
        <v>0</v>
      </c>
      <c r="M12" s="93">
        <v>0</v>
      </c>
      <c r="N12" s="33">
        <f t="shared" si="3"/>
        <v>-3</v>
      </c>
      <c r="O12" s="33">
        <f t="shared" si="4"/>
        <v>0</v>
      </c>
      <c r="P12" s="33">
        <f t="shared" si="5"/>
        <v>-3</v>
      </c>
      <c r="Q12" s="33">
        <f t="shared" si="8"/>
        <v>0</v>
      </c>
      <c r="R12" s="33">
        <f t="shared" si="9"/>
        <v>-3</v>
      </c>
      <c r="S12" s="53">
        <f t="shared" si="10"/>
        <v>0</v>
      </c>
      <c r="T12" s="16">
        <f t="shared" si="11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6"/>
        <v>9</v>
      </c>
      <c r="E13" s="93">
        <v>5</v>
      </c>
      <c r="F13" s="93">
        <v>4</v>
      </c>
      <c r="G13" s="93">
        <v>0</v>
      </c>
      <c r="H13" s="93">
        <v>0</v>
      </c>
      <c r="I13" s="33">
        <f t="shared" si="7"/>
        <v>4</v>
      </c>
      <c r="J13" s="93">
        <v>2</v>
      </c>
      <c r="K13" s="93">
        <v>2</v>
      </c>
      <c r="L13" s="93">
        <v>0</v>
      </c>
      <c r="M13" s="93">
        <v>0</v>
      </c>
      <c r="N13" s="33">
        <f t="shared" si="3"/>
        <v>5</v>
      </c>
      <c r="O13" s="33">
        <f t="shared" si="4"/>
        <v>3</v>
      </c>
      <c r="P13" s="33">
        <f t="shared" si="5"/>
        <v>2</v>
      </c>
      <c r="Q13" s="33">
        <f t="shared" si="8"/>
        <v>3</v>
      </c>
      <c r="R13" s="33">
        <f t="shared" si="9"/>
        <v>2</v>
      </c>
      <c r="S13" s="53">
        <f t="shared" si="10"/>
        <v>0</v>
      </c>
      <c r="T13" s="16">
        <f t="shared" si="11"/>
        <v>0</v>
      </c>
    </row>
    <row r="14" spans="2:20" s="3" customFormat="1" ht="13.5" customHeight="1" x14ac:dyDescent="0.25">
      <c r="B14" s="10"/>
      <c r="C14" s="11" t="s">
        <v>13</v>
      </c>
      <c r="D14" s="34">
        <f t="shared" si="6"/>
        <v>1</v>
      </c>
      <c r="E14" s="93">
        <v>1</v>
      </c>
      <c r="F14" s="93">
        <v>0</v>
      </c>
      <c r="G14" s="93">
        <v>0</v>
      </c>
      <c r="H14" s="93">
        <v>0</v>
      </c>
      <c r="I14" s="33">
        <f t="shared" si="7"/>
        <v>9</v>
      </c>
      <c r="J14" s="93">
        <v>6</v>
      </c>
      <c r="K14" s="93">
        <v>3</v>
      </c>
      <c r="L14" s="93">
        <v>0</v>
      </c>
      <c r="M14" s="93">
        <v>0</v>
      </c>
      <c r="N14" s="33">
        <f t="shared" si="3"/>
        <v>-8</v>
      </c>
      <c r="O14" s="33">
        <f t="shared" si="4"/>
        <v>-5</v>
      </c>
      <c r="P14" s="33">
        <f t="shared" si="5"/>
        <v>-3</v>
      </c>
      <c r="Q14" s="33">
        <f t="shared" si="8"/>
        <v>-5</v>
      </c>
      <c r="R14" s="33">
        <f t="shared" si="9"/>
        <v>-3</v>
      </c>
      <c r="S14" s="53">
        <f t="shared" si="10"/>
        <v>0</v>
      </c>
      <c r="T14" s="16">
        <f t="shared" si="11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6"/>
        <v>6</v>
      </c>
      <c r="E15" s="93">
        <v>4</v>
      </c>
      <c r="F15" s="93">
        <v>2</v>
      </c>
      <c r="G15" s="93">
        <v>0</v>
      </c>
      <c r="H15" s="93">
        <v>0</v>
      </c>
      <c r="I15" s="33">
        <f t="shared" si="7"/>
        <v>10</v>
      </c>
      <c r="J15" s="93">
        <v>3</v>
      </c>
      <c r="K15" s="93">
        <v>7</v>
      </c>
      <c r="L15" s="93">
        <v>0</v>
      </c>
      <c r="M15" s="93">
        <v>0</v>
      </c>
      <c r="N15" s="33">
        <f t="shared" si="3"/>
        <v>-4</v>
      </c>
      <c r="O15" s="33">
        <f t="shared" si="4"/>
        <v>1</v>
      </c>
      <c r="P15" s="33">
        <f t="shared" si="5"/>
        <v>-5</v>
      </c>
      <c r="Q15" s="33">
        <f t="shared" si="8"/>
        <v>1</v>
      </c>
      <c r="R15" s="33">
        <f t="shared" si="9"/>
        <v>-5</v>
      </c>
      <c r="S15" s="53">
        <f t="shared" si="10"/>
        <v>0</v>
      </c>
      <c r="T15" s="16">
        <f t="shared" si="11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6"/>
        <v>9</v>
      </c>
      <c r="E16" s="93">
        <v>4</v>
      </c>
      <c r="F16" s="93">
        <v>5</v>
      </c>
      <c r="G16" s="93">
        <v>0</v>
      </c>
      <c r="H16" s="93">
        <v>0</v>
      </c>
      <c r="I16" s="33">
        <f t="shared" si="7"/>
        <v>10</v>
      </c>
      <c r="J16" s="93">
        <v>7</v>
      </c>
      <c r="K16" s="93">
        <v>3</v>
      </c>
      <c r="L16" s="93">
        <v>0</v>
      </c>
      <c r="M16" s="93">
        <v>0</v>
      </c>
      <c r="N16" s="33">
        <f t="shared" si="3"/>
        <v>-1</v>
      </c>
      <c r="O16" s="33">
        <f t="shared" si="4"/>
        <v>-3</v>
      </c>
      <c r="P16" s="33">
        <f t="shared" si="5"/>
        <v>2</v>
      </c>
      <c r="Q16" s="33">
        <f t="shared" si="8"/>
        <v>-3</v>
      </c>
      <c r="R16" s="33">
        <f t="shared" si="9"/>
        <v>2</v>
      </c>
      <c r="S16" s="53">
        <f t="shared" si="10"/>
        <v>0</v>
      </c>
      <c r="T16" s="16">
        <f t="shared" si="11"/>
        <v>0</v>
      </c>
    </row>
    <row r="17" spans="2:20" s="3" customFormat="1" ht="13.5" customHeight="1" x14ac:dyDescent="0.25">
      <c r="B17" s="10"/>
      <c r="C17" s="11" t="s">
        <v>16</v>
      </c>
      <c r="D17" s="34">
        <f t="shared" si="6"/>
        <v>5</v>
      </c>
      <c r="E17" s="93">
        <v>3</v>
      </c>
      <c r="F17" s="93">
        <v>2</v>
      </c>
      <c r="G17" s="93">
        <v>0</v>
      </c>
      <c r="H17" s="93">
        <v>0</v>
      </c>
      <c r="I17" s="33">
        <f t="shared" si="7"/>
        <v>13</v>
      </c>
      <c r="J17" s="93">
        <v>5</v>
      </c>
      <c r="K17" s="93">
        <v>8</v>
      </c>
      <c r="L17" s="93">
        <v>0</v>
      </c>
      <c r="M17" s="93">
        <v>0</v>
      </c>
      <c r="N17" s="33">
        <f t="shared" si="3"/>
        <v>-8</v>
      </c>
      <c r="O17" s="33">
        <f t="shared" si="4"/>
        <v>-2</v>
      </c>
      <c r="P17" s="33">
        <f t="shared" si="5"/>
        <v>-6</v>
      </c>
      <c r="Q17" s="33">
        <f t="shared" si="8"/>
        <v>-2</v>
      </c>
      <c r="R17" s="33">
        <f t="shared" si="9"/>
        <v>-6</v>
      </c>
      <c r="S17" s="53">
        <f t="shared" si="10"/>
        <v>0</v>
      </c>
      <c r="T17" s="16">
        <f t="shared" si="11"/>
        <v>0</v>
      </c>
    </row>
    <row r="18" spans="2:20" s="3" customFormat="1" ht="13.5" customHeight="1" x14ac:dyDescent="0.25">
      <c r="B18" s="10"/>
      <c r="C18" s="11" t="s">
        <v>17</v>
      </c>
      <c r="D18" s="34">
        <f t="shared" si="6"/>
        <v>3</v>
      </c>
      <c r="E18" s="93">
        <v>2</v>
      </c>
      <c r="F18" s="93">
        <v>1</v>
      </c>
      <c r="G18" s="93">
        <v>0</v>
      </c>
      <c r="H18" s="93">
        <v>0</v>
      </c>
      <c r="I18" s="33">
        <f t="shared" si="7"/>
        <v>7</v>
      </c>
      <c r="J18" s="93">
        <v>4</v>
      </c>
      <c r="K18" s="93">
        <v>3</v>
      </c>
      <c r="L18" s="93">
        <v>0</v>
      </c>
      <c r="M18" s="93">
        <v>0</v>
      </c>
      <c r="N18" s="33">
        <f t="shared" si="3"/>
        <v>-4</v>
      </c>
      <c r="O18" s="33">
        <f t="shared" si="4"/>
        <v>-2</v>
      </c>
      <c r="P18" s="33">
        <f t="shared" si="5"/>
        <v>-2</v>
      </c>
      <c r="Q18" s="33">
        <f t="shared" si="8"/>
        <v>-2</v>
      </c>
      <c r="R18" s="33">
        <f t="shared" si="9"/>
        <v>-2</v>
      </c>
      <c r="S18" s="53">
        <f t="shared" si="10"/>
        <v>0</v>
      </c>
      <c r="T18" s="16">
        <f t="shared" si="11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76</v>
      </c>
      <c r="E20" s="29">
        <f t="shared" ref="E20:H20" si="12">SUM(E21:E32)</f>
        <v>38</v>
      </c>
      <c r="F20" s="29">
        <f t="shared" si="12"/>
        <v>38</v>
      </c>
      <c r="G20" s="29">
        <f t="shared" si="12"/>
        <v>0</v>
      </c>
      <c r="H20" s="29">
        <f t="shared" si="12"/>
        <v>0</v>
      </c>
      <c r="I20" s="29">
        <f>SUM(J20+K20+L20+M20)</f>
        <v>139</v>
      </c>
      <c r="J20" s="29">
        <f t="shared" ref="J20:K20" si="13">SUM(J21:J32)</f>
        <v>75</v>
      </c>
      <c r="K20" s="29">
        <f t="shared" si="13"/>
        <v>64</v>
      </c>
      <c r="L20" s="29">
        <f>SUM(L21:L32)</f>
        <v>0</v>
      </c>
      <c r="M20" s="29">
        <f>SUM(M21:M32)</f>
        <v>0</v>
      </c>
      <c r="N20" s="29">
        <f>SUM(O20+P20)</f>
        <v>-63</v>
      </c>
      <c r="O20" s="29">
        <f>SUM(O21:O32)</f>
        <v>-37</v>
      </c>
      <c r="P20" s="29">
        <f>SUM(P21:P32)</f>
        <v>-26</v>
      </c>
      <c r="Q20" s="29">
        <f t="shared" ref="Q20:Q32" si="14">SUM(E20-J20)</f>
        <v>-37</v>
      </c>
      <c r="R20" s="29">
        <f t="shared" ref="R20:R32" si="15">SUM(F20-K20)</f>
        <v>-26</v>
      </c>
      <c r="S20" s="54">
        <f t="shared" ref="S20:S32" si="16">SUM(G20-L20)</f>
        <v>0</v>
      </c>
      <c r="T20" s="9">
        <f t="shared" ref="T20:T32" si="17">SUM(H20-M20)</f>
        <v>0</v>
      </c>
    </row>
    <row r="21" spans="2:20" s="3" customFormat="1" ht="13.5" customHeight="1" x14ac:dyDescent="0.25">
      <c r="B21" s="10"/>
      <c r="C21" s="11" t="s">
        <v>6</v>
      </c>
      <c r="D21" s="33">
        <f>SUM(E21+F21+G21+H21)</f>
        <v>7</v>
      </c>
      <c r="E21" s="93">
        <v>3</v>
      </c>
      <c r="F21" s="93">
        <v>4</v>
      </c>
      <c r="G21" s="93">
        <v>0</v>
      </c>
      <c r="H21" s="93">
        <v>0</v>
      </c>
      <c r="I21" s="33">
        <f>SUM(J21+K21+L21+M21)</f>
        <v>16</v>
      </c>
      <c r="J21" s="93">
        <v>10</v>
      </c>
      <c r="K21" s="93">
        <v>6</v>
      </c>
      <c r="L21" s="93">
        <v>0</v>
      </c>
      <c r="M21" s="93">
        <v>0</v>
      </c>
      <c r="N21" s="33">
        <f t="shared" ref="N21:N32" si="18">SUM(Q21+R21+S21+T21)</f>
        <v>-9</v>
      </c>
      <c r="O21" s="33">
        <f t="shared" ref="O21:O32" si="19">SUM(Q21+S21)</f>
        <v>-7</v>
      </c>
      <c r="P21" s="33">
        <f t="shared" ref="P21:P32" si="20">SUM(R21+T21)</f>
        <v>-2</v>
      </c>
      <c r="Q21" s="33">
        <f t="shared" si="14"/>
        <v>-7</v>
      </c>
      <c r="R21" s="33">
        <f t="shared" si="15"/>
        <v>-2</v>
      </c>
      <c r="S21" s="55">
        <f t="shared" si="16"/>
        <v>0</v>
      </c>
      <c r="T21" s="56">
        <f t="shared" si="17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1">SUM(E22+F22+G22+H22)</f>
        <v>5</v>
      </c>
      <c r="E22" s="93">
        <v>4</v>
      </c>
      <c r="F22" s="93">
        <v>1</v>
      </c>
      <c r="G22" s="93">
        <v>0</v>
      </c>
      <c r="H22" s="93">
        <v>0</v>
      </c>
      <c r="I22" s="33">
        <f t="shared" ref="I22:I32" si="22">SUM(J22+K22+L22+M22)</f>
        <v>12</v>
      </c>
      <c r="J22" s="93">
        <v>4</v>
      </c>
      <c r="K22" s="93">
        <v>8</v>
      </c>
      <c r="L22" s="93">
        <v>0</v>
      </c>
      <c r="M22" s="93">
        <v>0</v>
      </c>
      <c r="N22" s="33">
        <f t="shared" si="18"/>
        <v>-7</v>
      </c>
      <c r="O22" s="33">
        <f t="shared" si="19"/>
        <v>0</v>
      </c>
      <c r="P22" s="33">
        <f t="shared" si="20"/>
        <v>-7</v>
      </c>
      <c r="Q22" s="33">
        <f t="shared" si="14"/>
        <v>0</v>
      </c>
      <c r="R22" s="33">
        <f t="shared" si="15"/>
        <v>-7</v>
      </c>
      <c r="S22" s="55">
        <f t="shared" si="16"/>
        <v>0</v>
      </c>
      <c r="T22" s="56">
        <f t="shared" si="17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1"/>
        <v>5</v>
      </c>
      <c r="E23" s="93">
        <v>2</v>
      </c>
      <c r="F23" s="93">
        <v>3</v>
      </c>
      <c r="G23" s="93">
        <v>0</v>
      </c>
      <c r="H23" s="93">
        <v>0</v>
      </c>
      <c r="I23" s="33">
        <f t="shared" si="22"/>
        <v>10</v>
      </c>
      <c r="J23" s="93">
        <v>7</v>
      </c>
      <c r="K23" s="93">
        <v>3</v>
      </c>
      <c r="L23" s="93">
        <v>0</v>
      </c>
      <c r="M23" s="93">
        <v>0</v>
      </c>
      <c r="N23" s="33">
        <f t="shared" si="18"/>
        <v>-5</v>
      </c>
      <c r="O23" s="33">
        <f t="shared" si="19"/>
        <v>-5</v>
      </c>
      <c r="P23" s="33">
        <f t="shared" si="20"/>
        <v>0</v>
      </c>
      <c r="Q23" s="33">
        <f t="shared" si="14"/>
        <v>-5</v>
      </c>
      <c r="R23" s="33">
        <f t="shared" si="15"/>
        <v>0</v>
      </c>
      <c r="S23" s="55">
        <f t="shared" si="16"/>
        <v>0</v>
      </c>
      <c r="T23" s="56">
        <f t="shared" si="17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1"/>
        <v>6</v>
      </c>
      <c r="E24" s="93">
        <v>3</v>
      </c>
      <c r="F24" s="93">
        <v>3</v>
      </c>
      <c r="G24" s="93">
        <v>0</v>
      </c>
      <c r="H24" s="93">
        <v>0</v>
      </c>
      <c r="I24" s="33">
        <f t="shared" si="22"/>
        <v>10</v>
      </c>
      <c r="J24" s="93">
        <v>3</v>
      </c>
      <c r="K24" s="93">
        <v>7</v>
      </c>
      <c r="L24" s="93">
        <v>0</v>
      </c>
      <c r="M24" s="93">
        <v>0</v>
      </c>
      <c r="N24" s="33">
        <f t="shared" si="18"/>
        <v>-4</v>
      </c>
      <c r="O24" s="33">
        <f t="shared" si="19"/>
        <v>0</v>
      </c>
      <c r="P24" s="33">
        <f t="shared" si="20"/>
        <v>-4</v>
      </c>
      <c r="Q24" s="33">
        <f t="shared" si="14"/>
        <v>0</v>
      </c>
      <c r="R24" s="33">
        <f t="shared" si="15"/>
        <v>-4</v>
      </c>
      <c r="S24" s="55">
        <f t="shared" si="16"/>
        <v>0</v>
      </c>
      <c r="T24" s="56">
        <f t="shared" si="17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1"/>
        <v>7</v>
      </c>
      <c r="E25" s="93">
        <v>3</v>
      </c>
      <c r="F25" s="93">
        <v>4</v>
      </c>
      <c r="G25" s="93">
        <v>0</v>
      </c>
      <c r="H25" s="93">
        <v>0</v>
      </c>
      <c r="I25" s="33">
        <f t="shared" si="22"/>
        <v>13</v>
      </c>
      <c r="J25" s="93">
        <v>11</v>
      </c>
      <c r="K25" s="93">
        <v>2</v>
      </c>
      <c r="L25" s="93">
        <v>0</v>
      </c>
      <c r="M25" s="93">
        <v>0</v>
      </c>
      <c r="N25" s="33">
        <f t="shared" si="18"/>
        <v>-6</v>
      </c>
      <c r="O25" s="33">
        <f t="shared" si="19"/>
        <v>-8</v>
      </c>
      <c r="P25" s="33">
        <f t="shared" si="20"/>
        <v>2</v>
      </c>
      <c r="Q25" s="33">
        <f t="shared" si="14"/>
        <v>-8</v>
      </c>
      <c r="R25" s="33">
        <f t="shared" si="15"/>
        <v>2</v>
      </c>
      <c r="S25" s="55">
        <f t="shared" si="16"/>
        <v>0</v>
      </c>
      <c r="T25" s="56">
        <f t="shared" si="17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1"/>
        <v>6</v>
      </c>
      <c r="E26" s="93">
        <v>2</v>
      </c>
      <c r="F26" s="93">
        <v>4</v>
      </c>
      <c r="G26" s="93">
        <v>0</v>
      </c>
      <c r="H26" s="93">
        <v>0</v>
      </c>
      <c r="I26" s="33">
        <f t="shared" si="22"/>
        <v>10</v>
      </c>
      <c r="J26" s="93">
        <v>6</v>
      </c>
      <c r="K26" s="93">
        <v>4</v>
      </c>
      <c r="L26" s="93">
        <v>0</v>
      </c>
      <c r="M26" s="93">
        <v>0</v>
      </c>
      <c r="N26" s="33">
        <f t="shared" si="18"/>
        <v>-4</v>
      </c>
      <c r="O26" s="33">
        <f t="shared" si="19"/>
        <v>-4</v>
      </c>
      <c r="P26" s="33">
        <f t="shared" si="20"/>
        <v>0</v>
      </c>
      <c r="Q26" s="33">
        <f t="shared" si="14"/>
        <v>-4</v>
      </c>
      <c r="R26" s="33">
        <f t="shared" si="15"/>
        <v>0</v>
      </c>
      <c r="S26" s="55">
        <f t="shared" si="16"/>
        <v>0</v>
      </c>
      <c r="T26" s="56">
        <f t="shared" si="17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1"/>
        <v>6</v>
      </c>
      <c r="E27" s="93">
        <v>5</v>
      </c>
      <c r="F27" s="93">
        <v>1</v>
      </c>
      <c r="G27" s="93">
        <v>0</v>
      </c>
      <c r="H27" s="93">
        <v>0</v>
      </c>
      <c r="I27" s="33">
        <f t="shared" si="22"/>
        <v>11</v>
      </c>
      <c r="J27" s="93">
        <v>5</v>
      </c>
      <c r="K27" s="93">
        <v>6</v>
      </c>
      <c r="L27" s="93">
        <v>0</v>
      </c>
      <c r="M27" s="93">
        <v>0</v>
      </c>
      <c r="N27" s="33">
        <f t="shared" si="18"/>
        <v>-5</v>
      </c>
      <c r="O27" s="33">
        <f t="shared" si="19"/>
        <v>0</v>
      </c>
      <c r="P27" s="33">
        <f t="shared" si="20"/>
        <v>-5</v>
      </c>
      <c r="Q27" s="33">
        <f t="shared" si="14"/>
        <v>0</v>
      </c>
      <c r="R27" s="33">
        <f t="shared" si="15"/>
        <v>-5</v>
      </c>
      <c r="S27" s="55">
        <f t="shared" si="16"/>
        <v>0</v>
      </c>
      <c r="T27" s="56">
        <f t="shared" si="17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1"/>
        <v>8</v>
      </c>
      <c r="E28" s="93">
        <v>4</v>
      </c>
      <c r="F28" s="93">
        <v>4</v>
      </c>
      <c r="G28" s="93">
        <v>0</v>
      </c>
      <c r="H28" s="93">
        <v>0</v>
      </c>
      <c r="I28" s="33">
        <f t="shared" si="22"/>
        <v>10</v>
      </c>
      <c r="J28" s="93">
        <v>6</v>
      </c>
      <c r="K28" s="93">
        <v>4</v>
      </c>
      <c r="L28" s="93">
        <v>0</v>
      </c>
      <c r="M28" s="93">
        <v>0</v>
      </c>
      <c r="N28" s="33">
        <f t="shared" si="18"/>
        <v>-2</v>
      </c>
      <c r="O28" s="33">
        <f t="shared" si="19"/>
        <v>-2</v>
      </c>
      <c r="P28" s="33">
        <f t="shared" si="20"/>
        <v>0</v>
      </c>
      <c r="Q28" s="33">
        <f t="shared" si="14"/>
        <v>-2</v>
      </c>
      <c r="R28" s="33">
        <f t="shared" si="15"/>
        <v>0</v>
      </c>
      <c r="S28" s="55">
        <f t="shared" si="16"/>
        <v>0</v>
      </c>
      <c r="T28" s="56">
        <f t="shared" si="17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21"/>
        <v>11</v>
      </c>
      <c r="E29" s="93">
        <v>3</v>
      </c>
      <c r="F29" s="93">
        <v>8</v>
      </c>
      <c r="G29" s="93">
        <v>0</v>
      </c>
      <c r="H29" s="93">
        <v>0</v>
      </c>
      <c r="I29" s="33">
        <f t="shared" si="22"/>
        <v>8</v>
      </c>
      <c r="J29" s="93">
        <v>5</v>
      </c>
      <c r="K29" s="93">
        <v>3</v>
      </c>
      <c r="L29" s="93">
        <v>0</v>
      </c>
      <c r="M29" s="93">
        <v>0</v>
      </c>
      <c r="N29" s="33">
        <f t="shared" si="18"/>
        <v>3</v>
      </c>
      <c r="O29" s="33">
        <f t="shared" si="19"/>
        <v>-2</v>
      </c>
      <c r="P29" s="33">
        <f t="shared" si="20"/>
        <v>5</v>
      </c>
      <c r="Q29" s="33">
        <f t="shared" si="14"/>
        <v>-2</v>
      </c>
      <c r="R29" s="33">
        <f t="shared" si="15"/>
        <v>5</v>
      </c>
      <c r="S29" s="55">
        <f t="shared" si="16"/>
        <v>0</v>
      </c>
      <c r="T29" s="56">
        <f t="shared" si="17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1"/>
        <v>5</v>
      </c>
      <c r="E30" s="93">
        <v>3</v>
      </c>
      <c r="F30" s="93">
        <v>2</v>
      </c>
      <c r="G30" s="93">
        <v>0</v>
      </c>
      <c r="H30" s="93">
        <v>0</v>
      </c>
      <c r="I30" s="33">
        <f t="shared" si="22"/>
        <v>16</v>
      </c>
      <c r="J30" s="93">
        <v>4</v>
      </c>
      <c r="K30" s="93">
        <v>12</v>
      </c>
      <c r="L30" s="93">
        <v>0</v>
      </c>
      <c r="M30" s="93">
        <v>0</v>
      </c>
      <c r="N30" s="33">
        <f t="shared" si="18"/>
        <v>-11</v>
      </c>
      <c r="O30" s="33">
        <f t="shared" si="19"/>
        <v>-1</v>
      </c>
      <c r="P30" s="33">
        <f t="shared" si="20"/>
        <v>-10</v>
      </c>
      <c r="Q30" s="33">
        <f t="shared" si="14"/>
        <v>-1</v>
      </c>
      <c r="R30" s="33">
        <f t="shared" si="15"/>
        <v>-10</v>
      </c>
      <c r="S30" s="55">
        <f t="shared" si="16"/>
        <v>0</v>
      </c>
      <c r="T30" s="61">
        <f t="shared" si="17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1"/>
        <v>3</v>
      </c>
      <c r="E31" s="93">
        <v>3</v>
      </c>
      <c r="F31" s="93">
        <v>0</v>
      </c>
      <c r="G31" s="93">
        <v>0</v>
      </c>
      <c r="H31" s="93">
        <v>0</v>
      </c>
      <c r="I31" s="33">
        <f t="shared" si="22"/>
        <v>8</v>
      </c>
      <c r="J31" s="93">
        <v>5</v>
      </c>
      <c r="K31" s="93">
        <v>3</v>
      </c>
      <c r="L31" s="93">
        <v>0</v>
      </c>
      <c r="M31" s="93">
        <v>0</v>
      </c>
      <c r="N31" s="33">
        <f t="shared" si="18"/>
        <v>-5</v>
      </c>
      <c r="O31" s="33">
        <f t="shared" si="19"/>
        <v>-2</v>
      </c>
      <c r="P31" s="33">
        <f t="shared" si="20"/>
        <v>-3</v>
      </c>
      <c r="Q31" s="33">
        <f t="shared" si="14"/>
        <v>-2</v>
      </c>
      <c r="R31" s="33">
        <f t="shared" si="15"/>
        <v>-3</v>
      </c>
      <c r="S31" s="55">
        <f t="shared" si="16"/>
        <v>0</v>
      </c>
      <c r="T31" s="56">
        <f t="shared" si="17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1"/>
        <v>7</v>
      </c>
      <c r="E32" s="93">
        <v>3</v>
      </c>
      <c r="F32" s="93">
        <v>4</v>
      </c>
      <c r="G32" s="93">
        <v>0</v>
      </c>
      <c r="H32" s="93">
        <v>0</v>
      </c>
      <c r="I32" s="33">
        <f t="shared" si="22"/>
        <v>15</v>
      </c>
      <c r="J32" s="93">
        <v>9</v>
      </c>
      <c r="K32" s="93">
        <v>6</v>
      </c>
      <c r="L32" s="93">
        <v>0</v>
      </c>
      <c r="M32" s="93">
        <v>0</v>
      </c>
      <c r="N32" s="33">
        <f t="shared" si="18"/>
        <v>-8</v>
      </c>
      <c r="O32" s="33">
        <f t="shared" si="19"/>
        <v>-6</v>
      </c>
      <c r="P32" s="33">
        <f t="shared" si="20"/>
        <v>-2</v>
      </c>
      <c r="Q32" s="33">
        <f t="shared" si="14"/>
        <v>-6</v>
      </c>
      <c r="R32" s="33">
        <f t="shared" si="15"/>
        <v>-2</v>
      </c>
      <c r="S32" s="55">
        <f t="shared" si="16"/>
        <v>0</v>
      </c>
      <c r="T32" s="56">
        <f t="shared" si="17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19</v>
      </c>
      <c r="E34" s="29">
        <f t="shared" ref="E34:H34" si="23">SUM(E35:E46)</f>
        <v>12</v>
      </c>
      <c r="F34" s="29">
        <f t="shared" si="23"/>
        <v>7</v>
      </c>
      <c r="G34" s="29">
        <f t="shared" si="23"/>
        <v>0</v>
      </c>
      <c r="H34" s="29">
        <f t="shared" si="23"/>
        <v>0</v>
      </c>
      <c r="I34" s="29">
        <f>SUM(J34+K34+L34+M34)</f>
        <v>38</v>
      </c>
      <c r="J34" s="29">
        <f t="shared" ref="J34:K34" si="24">SUM(J35:J46)</f>
        <v>21</v>
      </c>
      <c r="K34" s="29">
        <f t="shared" si="24"/>
        <v>17</v>
      </c>
      <c r="L34" s="29">
        <f>SUM(L35:L46)</f>
        <v>0</v>
      </c>
      <c r="M34" s="29">
        <f>SUM(M35:M46)</f>
        <v>0</v>
      </c>
      <c r="N34" s="29">
        <f>SUM(O34+P34)</f>
        <v>-19</v>
      </c>
      <c r="O34" s="29">
        <f>SUM(O35:O46)</f>
        <v>-9</v>
      </c>
      <c r="P34" s="29">
        <f>SUM(P35:P46)</f>
        <v>-10</v>
      </c>
      <c r="Q34" s="29">
        <f t="shared" ref="Q34:Q46" si="25">SUM(E34-J34)</f>
        <v>-9</v>
      </c>
      <c r="R34" s="29">
        <f t="shared" ref="R34:R46" si="26">SUM(F34-K34)</f>
        <v>-10</v>
      </c>
      <c r="S34" s="57">
        <f t="shared" ref="S34:S46" si="27">SUM(G34-L34)</f>
        <v>0</v>
      </c>
      <c r="T34" s="58">
        <f t="shared" ref="T34:T46" si="28">SUM(H34-M34)</f>
        <v>0</v>
      </c>
    </row>
    <row r="35" spans="2:20" s="3" customFormat="1" ht="13.5" customHeight="1" x14ac:dyDescent="0.25">
      <c r="B35" s="10"/>
      <c r="C35" s="11" t="s">
        <v>6</v>
      </c>
      <c r="D35" s="33">
        <f>SUM(E35+F35+G35+H35)</f>
        <v>1</v>
      </c>
      <c r="E35" s="93">
        <v>1</v>
      </c>
      <c r="F35" s="93">
        <v>0</v>
      </c>
      <c r="G35" s="93">
        <v>0</v>
      </c>
      <c r="H35" s="93">
        <v>0</v>
      </c>
      <c r="I35" s="33">
        <f>SUM(J35+K35+L35+M35)</f>
        <v>5</v>
      </c>
      <c r="J35" s="93">
        <v>5</v>
      </c>
      <c r="K35" s="93">
        <v>0</v>
      </c>
      <c r="L35" s="93">
        <v>0</v>
      </c>
      <c r="M35" s="93">
        <v>0</v>
      </c>
      <c r="N35" s="33">
        <f t="shared" ref="N35:N46" si="29">SUM(Q35+R35+S35+T35)</f>
        <v>-4</v>
      </c>
      <c r="O35" s="33">
        <f t="shared" ref="O35:O46" si="30">SUM(Q35+S35)</f>
        <v>-4</v>
      </c>
      <c r="P35" s="33">
        <f t="shared" ref="P35:P46" si="31">SUM(R35+T35)</f>
        <v>0</v>
      </c>
      <c r="Q35" s="33">
        <f t="shared" si="25"/>
        <v>-4</v>
      </c>
      <c r="R35" s="33">
        <f t="shared" si="26"/>
        <v>0</v>
      </c>
      <c r="S35" s="55">
        <f t="shared" si="27"/>
        <v>0</v>
      </c>
      <c r="T35" s="56">
        <f t="shared" si="28"/>
        <v>0</v>
      </c>
    </row>
    <row r="36" spans="2:20" s="3" customFormat="1" ht="13.5" customHeight="1" x14ac:dyDescent="0.25">
      <c r="B36" s="10"/>
      <c r="C36" s="11" t="s">
        <v>7</v>
      </c>
      <c r="D36" s="33">
        <f t="shared" ref="D36:D46" si="32">SUM(E36+F36+G36+H36)</f>
        <v>2</v>
      </c>
      <c r="E36" s="93">
        <v>2</v>
      </c>
      <c r="F36" s="93">
        <v>0</v>
      </c>
      <c r="G36" s="93">
        <v>0</v>
      </c>
      <c r="H36" s="93">
        <v>0</v>
      </c>
      <c r="I36" s="33">
        <f t="shared" ref="I36:I46" si="33">SUM(J36+K36+L36+M36)</f>
        <v>7</v>
      </c>
      <c r="J36" s="93">
        <v>6</v>
      </c>
      <c r="K36" s="93">
        <v>1</v>
      </c>
      <c r="L36" s="93">
        <v>0</v>
      </c>
      <c r="M36" s="93">
        <v>0</v>
      </c>
      <c r="N36" s="33">
        <f t="shared" si="29"/>
        <v>-5</v>
      </c>
      <c r="O36" s="33">
        <f t="shared" si="30"/>
        <v>-4</v>
      </c>
      <c r="P36" s="33">
        <f t="shared" si="31"/>
        <v>-1</v>
      </c>
      <c r="Q36" s="33">
        <f t="shared" si="25"/>
        <v>-4</v>
      </c>
      <c r="R36" s="33">
        <f t="shared" si="26"/>
        <v>-1</v>
      </c>
      <c r="S36" s="55">
        <f t="shared" si="27"/>
        <v>0</v>
      </c>
      <c r="T36" s="56">
        <f t="shared" si="28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32"/>
        <v>1</v>
      </c>
      <c r="E37" s="93">
        <v>1</v>
      </c>
      <c r="F37" s="93">
        <v>0</v>
      </c>
      <c r="G37" s="93">
        <v>0</v>
      </c>
      <c r="H37" s="93">
        <v>0</v>
      </c>
      <c r="I37" s="33">
        <f t="shared" si="33"/>
        <v>3</v>
      </c>
      <c r="J37" s="93">
        <v>0</v>
      </c>
      <c r="K37" s="93">
        <v>3</v>
      </c>
      <c r="L37" s="93">
        <v>0</v>
      </c>
      <c r="M37" s="93">
        <v>0</v>
      </c>
      <c r="N37" s="33">
        <f t="shared" si="29"/>
        <v>-2</v>
      </c>
      <c r="O37" s="33">
        <f t="shared" si="30"/>
        <v>1</v>
      </c>
      <c r="P37" s="33">
        <f t="shared" si="31"/>
        <v>-3</v>
      </c>
      <c r="Q37" s="33">
        <f t="shared" si="25"/>
        <v>1</v>
      </c>
      <c r="R37" s="33">
        <f t="shared" si="26"/>
        <v>-3</v>
      </c>
      <c r="S37" s="55">
        <f t="shared" si="27"/>
        <v>0</v>
      </c>
      <c r="T37" s="56">
        <f t="shared" si="28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32"/>
        <v>1</v>
      </c>
      <c r="E38" s="93">
        <v>1</v>
      </c>
      <c r="F38" s="93">
        <v>0</v>
      </c>
      <c r="G38" s="93">
        <v>0</v>
      </c>
      <c r="H38" s="93">
        <v>0</v>
      </c>
      <c r="I38" s="33">
        <f t="shared" si="33"/>
        <v>1</v>
      </c>
      <c r="J38" s="93">
        <v>0</v>
      </c>
      <c r="K38" s="93">
        <v>1</v>
      </c>
      <c r="L38" s="93">
        <v>0</v>
      </c>
      <c r="M38" s="93">
        <v>0</v>
      </c>
      <c r="N38" s="33">
        <f t="shared" si="29"/>
        <v>0</v>
      </c>
      <c r="O38" s="33">
        <f t="shared" si="30"/>
        <v>1</v>
      </c>
      <c r="P38" s="33">
        <f t="shared" si="31"/>
        <v>-1</v>
      </c>
      <c r="Q38" s="33">
        <f t="shared" si="25"/>
        <v>1</v>
      </c>
      <c r="R38" s="33">
        <f t="shared" si="26"/>
        <v>-1</v>
      </c>
      <c r="S38" s="55">
        <f t="shared" si="27"/>
        <v>0</v>
      </c>
      <c r="T38" s="56">
        <f t="shared" si="28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32"/>
        <v>1</v>
      </c>
      <c r="E39" s="93">
        <v>1</v>
      </c>
      <c r="F39" s="93">
        <v>0</v>
      </c>
      <c r="G39" s="93">
        <v>0</v>
      </c>
      <c r="H39" s="93">
        <v>0</v>
      </c>
      <c r="I39" s="33">
        <f t="shared" si="33"/>
        <v>6</v>
      </c>
      <c r="J39" s="93">
        <v>2</v>
      </c>
      <c r="K39" s="93">
        <v>4</v>
      </c>
      <c r="L39" s="93">
        <v>0</v>
      </c>
      <c r="M39" s="93">
        <v>0</v>
      </c>
      <c r="N39" s="33">
        <f t="shared" si="29"/>
        <v>-5</v>
      </c>
      <c r="O39" s="33">
        <f t="shared" si="30"/>
        <v>-1</v>
      </c>
      <c r="P39" s="33">
        <f t="shared" si="31"/>
        <v>-4</v>
      </c>
      <c r="Q39" s="33">
        <f t="shared" si="25"/>
        <v>-1</v>
      </c>
      <c r="R39" s="33">
        <f t="shared" si="26"/>
        <v>-4</v>
      </c>
      <c r="S39" s="55">
        <f t="shared" si="27"/>
        <v>0</v>
      </c>
      <c r="T39" s="56">
        <f t="shared" si="28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32"/>
        <v>1</v>
      </c>
      <c r="E40" s="93">
        <v>0</v>
      </c>
      <c r="F40" s="93">
        <v>1</v>
      </c>
      <c r="G40" s="93">
        <v>0</v>
      </c>
      <c r="H40" s="93">
        <v>0</v>
      </c>
      <c r="I40" s="33">
        <f t="shared" si="33"/>
        <v>3</v>
      </c>
      <c r="J40" s="93">
        <v>1</v>
      </c>
      <c r="K40" s="93">
        <v>2</v>
      </c>
      <c r="L40" s="93">
        <v>0</v>
      </c>
      <c r="M40" s="93">
        <v>0</v>
      </c>
      <c r="N40" s="33">
        <f t="shared" si="29"/>
        <v>-2</v>
      </c>
      <c r="O40" s="33">
        <f t="shared" si="30"/>
        <v>-1</v>
      </c>
      <c r="P40" s="33">
        <f t="shared" si="31"/>
        <v>-1</v>
      </c>
      <c r="Q40" s="33">
        <f t="shared" si="25"/>
        <v>-1</v>
      </c>
      <c r="R40" s="33">
        <f t="shared" si="26"/>
        <v>-1</v>
      </c>
      <c r="S40" s="55">
        <f t="shared" si="27"/>
        <v>0</v>
      </c>
      <c r="T40" s="56">
        <f t="shared" si="28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32"/>
        <v>5</v>
      </c>
      <c r="E41" s="93">
        <v>4</v>
      </c>
      <c r="F41" s="93">
        <v>1</v>
      </c>
      <c r="G41" s="93">
        <v>0</v>
      </c>
      <c r="H41" s="93">
        <v>0</v>
      </c>
      <c r="I41" s="33">
        <f t="shared" si="33"/>
        <v>5</v>
      </c>
      <c r="J41" s="93">
        <v>3</v>
      </c>
      <c r="K41" s="93">
        <v>2</v>
      </c>
      <c r="L41" s="93">
        <v>0</v>
      </c>
      <c r="M41" s="93">
        <v>0</v>
      </c>
      <c r="N41" s="33">
        <f t="shared" si="29"/>
        <v>0</v>
      </c>
      <c r="O41" s="33">
        <f t="shared" si="30"/>
        <v>1</v>
      </c>
      <c r="P41" s="33">
        <f t="shared" si="31"/>
        <v>-1</v>
      </c>
      <c r="Q41" s="33">
        <f t="shared" si="25"/>
        <v>1</v>
      </c>
      <c r="R41" s="33">
        <f t="shared" si="26"/>
        <v>-1</v>
      </c>
      <c r="S41" s="55">
        <f t="shared" si="27"/>
        <v>0</v>
      </c>
      <c r="T41" s="56">
        <f t="shared" si="28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32"/>
        <v>1</v>
      </c>
      <c r="E42" s="93">
        <v>0</v>
      </c>
      <c r="F42" s="93">
        <v>1</v>
      </c>
      <c r="G42" s="93">
        <v>0</v>
      </c>
      <c r="H42" s="93">
        <v>0</v>
      </c>
      <c r="I42" s="33">
        <f t="shared" si="33"/>
        <v>2</v>
      </c>
      <c r="J42" s="93">
        <v>0</v>
      </c>
      <c r="K42" s="93">
        <v>2</v>
      </c>
      <c r="L42" s="93">
        <v>0</v>
      </c>
      <c r="M42" s="93">
        <v>0</v>
      </c>
      <c r="N42" s="33">
        <f t="shared" si="29"/>
        <v>-1</v>
      </c>
      <c r="O42" s="33">
        <f t="shared" si="30"/>
        <v>0</v>
      </c>
      <c r="P42" s="33">
        <f t="shared" si="31"/>
        <v>-1</v>
      </c>
      <c r="Q42" s="33">
        <f t="shared" si="25"/>
        <v>0</v>
      </c>
      <c r="R42" s="33">
        <f t="shared" si="26"/>
        <v>-1</v>
      </c>
      <c r="S42" s="55">
        <f t="shared" si="27"/>
        <v>0</v>
      </c>
      <c r="T42" s="56">
        <f t="shared" si="28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32"/>
        <v>1</v>
      </c>
      <c r="E43" s="93">
        <v>0</v>
      </c>
      <c r="F43" s="93">
        <v>1</v>
      </c>
      <c r="G43" s="93">
        <v>0</v>
      </c>
      <c r="H43" s="93">
        <v>0</v>
      </c>
      <c r="I43" s="33">
        <f t="shared" si="33"/>
        <v>1</v>
      </c>
      <c r="J43" s="93">
        <v>1</v>
      </c>
      <c r="K43" s="93">
        <v>0</v>
      </c>
      <c r="L43" s="93">
        <v>0</v>
      </c>
      <c r="M43" s="93">
        <v>0</v>
      </c>
      <c r="N43" s="33">
        <f t="shared" si="29"/>
        <v>0</v>
      </c>
      <c r="O43" s="33">
        <f t="shared" si="30"/>
        <v>-1</v>
      </c>
      <c r="P43" s="33">
        <f t="shared" si="31"/>
        <v>1</v>
      </c>
      <c r="Q43" s="33">
        <f t="shared" si="25"/>
        <v>-1</v>
      </c>
      <c r="R43" s="33">
        <f t="shared" si="26"/>
        <v>1</v>
      </c>
      <c r="S43" s="55">
        <f t="shared" si="27"/>
        <v>0</v>
      </c>
      <c r="T43" s="56">
        <f t="shared" si="28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32"/>
        <v>0</v>
      </c>
      <c r="E44" s="93">
        <v>0</v>
      </c>
      <c r="F44" s="93">
        <v>0</v>
      </c>
      <c r="G44" s="93">
        <v>0</v>
      </c>
      <c r="H44" s="93">
        <v>0</v>
      </c>
      <c r="I44" s="33">
        <f t="shared" si="33"/>
        <v>2</v>
      </c>
      <c r="J44" s="93">
        <v>1</v>
      </c>
      <c r="K44" s="93">
        <v>1</v>
      </c>
      <c r="L44" s="93">
        <v>0</v>
      </c>
      <c r="M44" s="93">
        <v>0</v>
      </c>
      <c r="N44" s="33">
        <f t="shared" si="29"/>
        <v>-2</v>
      </c>
      <c r="O44" s="33">
        <f t="shared" si="30"/>
        <v>-1</v>
      </c>
      <c r="P44" s="33">
        <f t="shared" si="31"/>
        <v>-1</v>
      </c>
      <c r="Q44" s="33">
        <f t="shared" si="25"/>
        <v>-1</v>
      </c>
      <c r="R44" s="33">
        <f t="shared" si="26"/>
        <v>-1</v>
      </c>
      <c r="S44" s="55">
        <f t="shared" si="27"/>
        <v>0</v>
      </c>
      <c r="T44" s="56">
        <f t="shared" si="28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32"/>
        <v>3</v>
      </c>
      <c r="E45" s="93">
        <v>2</v>
      </c>
      <c r="F45" s="93">
        <v>1</v>
      </c>
      <c r="G45" s="93">
        <v>0</v>
      </c>
      <c r="H45" s="93">
        <v>0</v>
      </c>
      <c r="I45" s="33">
        <f t="shared" si="33"/>
        <v>1</v>
      </c>
      <c r="J45" s="93">
        <v>1</v>
      </c>
      <c r="K45" s="93">
        <v>0</v>
      </c>
      <c r="L45" s="93">
        <v>0</v>
      </c>
      <c r="M45" s="93">
        <v>0</v>
      </c>
      <c r="N45" s="33">
        <f t="shared" si="29"/>
        <v>2</v>
      </c>
      <c r="O45" s="33">
        <f t="shared" si="30"/>
        <v>1</v>
      </c>
      <c r="P45" s="33">
        <f t="shared" si="31"/>
        <v>1</v>
      </c>
      <c r="Q45" s="33">
        <f t="shared" si="25"/>
        <v>1</v>
      </c>
      <c r="R45" s="33">
        <f t="shared" si="26"/>
        <v>1</v>
      </c>
      <c r="S45" s="55">
        <f t="shared" si="27"/>
        <v>0</v>
      </c>
      <c r="T45" s="56">
        <f t="shared" si="28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32"/>
        <v>2</v>
      </c>
      <c r="E46" s="93">
        <v>0</v>
      </c>
      <c r="F46" s="93">
        <v>2</v>
      </c>
      <c r="G46" s="93">
        <v>0</v>
      </c>
      <c r="H46" s="93">
        <v>0</v>
      </c>
      <c r="I46" s="33">
        <f t="shared" si="33"/>
        <v>2</v>
      </c>
      <c r="J46" s="93">
        <v>1</v>
      </c>
      <c r="K46" s="93">
        <v>1</v>
      </c>
      <c r="L46" s="93">
        <v>0</v>
      </c>
      <c r="M46" s="93">
        <v>0</v>
      </c>
      <c r="N46" s="33">
        <f t="shared" si="29"/>
        <v>0</v>
      </c>
      <c r="O46" s="33">
        <f t="shared" si="30"/>
        <v>-1</v>
      </c>
      <c r="P46" s="33">
        <f t="shared" si="31"/>
        <v>1</v>
      </c>
      <c r="Q46" s="33">
        <f t="shared" si="25"/>
        <v>-1</v>
      </c>
      <c r="R46" s="33">
        <f t="shared" si="26"/>
        <v>1</v>
      </c>
      <c r="S46" s="55">
        <f t="shared" si="27"/>
        <v>0</v>
      </c>
      <c r="T46" s="56">
        <f t="shared" si="28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22</v>
      </c>
      <c r="E48" s="29">
        <f t="shared" ref="E48:H48" si="34">SUM(E49:E60)</f>
        <v>8</v>
      </c>
      <c r="F48" s="29">
        <f t="shared" si="34"/>
        <v>14</v>
      </c>
      <c r="G48" s="29">
        <f t="shared" si="34"/>
        <v>0</v>
      </c>
      <c r="H48" s="29">
        <f t="shared" si="34"/>
        <v>0</v>
      </c>
      <c r="I48" s="29">
        <f>SUM(J48+K48+L48+M48)</f>
        <v>77</v>
      </c>
      <c r="J48" s="29">
        <f t="shared" ref="J48:K48" si="35">SUM(J49:J60)</f>
        <v>43</v>
      </c>
      <c r="K48" s="29">
        <f t="shared" si="35"/>
        <v>34</v>
      </c>
      <c r="L48" s="29">
        <f>SUM(L49:L60)</f>
        <v>0</v>
      </c>
      <c r="M48" s="29">
        <f>SUM(M49:M60)</f>
        <v>0</v>
      </c>
      <c r="N48" s="29">
        <f>SUM(O48+P48)</f>
        <v>-55</v>
      </c>
      <c r="O48" s="29">
        <f>SUM(O49:O60)</f>
        <v>-35</v>
      </c>
      <c r="P48" s="29">
        <f>SUM(P49:P60)</f>
        <v>-20</v>
      </c>
      <c r="Q48" s="29">
        <f t="shared" ref="Q48:Q60" si="36">SUM(E48-J48)</f>
        <v>-35</v>
      </c>
      <c r="R48" s="29">
        <f t="shared" ref="R48:R60" si="37">SUM(F48-K48)</f>
        <v>-20</v>
      </c>
      <c r="S48" s="57">
        <f t="shared" ref="S48:S60" si="38">SUM(G48-L48)</f>
        <v>0</v>
      </c>
      <c r="T48" s="58">
        <f t="shared" ref="T48:T60" si="39">SUM(H48-M48)</f>
        <v>0</v>
      </c>
    </row>
    <row r="49" spans="2:20" s="3" customFormat="1" ht="13.5" customHeight="1" x14ac:dyDescent="0.25">
      <c r="B49" s="10"/>
      <c r="C49" s="11" t="s">
        <v>6</v>
      </c>
      <c r="D49" s="33">
        <f>SUM(E49+F49+G49+H49)</f>
        <v>0</v>
      </c>
      <c r="E49" s="93">
        <v>0</v>
      </c>
      <c r="F49" s="93">
        <v>0</v>
      </c>
      <c r="G49" s="93">
        <v>0</v>
      </c>
      <c r="H49" s="93">
        <v>0</v>
      </c>
      <c r="I49" s="33">
        <f>SUM(J49+K49+L49+M49)</f>
        <v>6</v>
      </c>
      <c r="J49" s="93">
        <v>6</v>
      </c>
      <c r="K49" s="93">
        <v>0</v>
      </c>
      <c r="L49" s="93">
        <v>0</v>
      </c>
      <c r="M49" s="93">
        <v>0</v>
      </c>
      <c r="N49" s="33">
        <f t="shared" ref="N49:N60" si="40">SUM(Q49+R49+S49+T49)</f>
        <v>-6</v>
      </c>
      <c r="O49" s="33">
        <f t="shared" ref="O49:O60" si="41">SUM(Q49+S49)</f>
        <v>-6</v>
      </c>
      <c r="P49" s="33">
        <f t="shared" ref="P49:P60" si="42">SUM(R49+T49)</f>
        <v>0</v>
      </c>
      <c r="Q49" s="33">
        <f t="shared" si="36"/>
        <v>-6</v>
      </c>
      <c r="R49" s="33">
        <f t="shared" si="37"/>
        <v>0</v>
      </c>
      <c r="S49" s="55">
        <f t="shared" si="38"/>
        <v>0</v>
      </c>
      <c r="T49" s="56">
        <f t="shared" si="39"/>
        <v>0</v>
      </c>
    </row>
    <row r="50" spans="2:20" s="3" customFormat="1" ht="13.5" customHeight="1" x14ac:dyDescent="0.25">
      <c r="B50" s="10"/>
      <c r="C50" s="11" t="s">
        <v>7</v>
      </c>
      <c r="D50" s="33">
        <f t="shared" ref="D50:D60" si="43">SUM(E50+F50+G50+H50)</f>
        <v>1</v>
      </c>
      <c r="E50" s="93">
        <v>0</v>
      </c>
      <c r="F50" s="93">
        <v>1</v>
      </c>
      <c r="G50" s="93">
        <v>0</v>
      </c>
      <c r="H50" s="93">
        <v>0</v>
      </c>
      <c r="I50" s="33">
        <f t="shared" ref="I50:I60" si="44">SUM(J50+K50+L50+M50)</f>
        <v>5</v>
      </c>
      <c r="J50" s="93">
        <v>4</v>
      </c>
      <c r="K50" s="93">
        <v>1</v>
      </c>
      <c r="L50" s="93">
        <v>0</v>
      </c>
      <c r="M50" s="93">
        <v>0</v>
      </c>
      <c r="N50" s="33">
        <f t="shared" si="40"/>
        <v>-4</v>
      </c>
      <c r="O50" s="33">
        <f t="shared" si="41"/>
        <v>-4</v>
      </c>
      <c r="P50" s="33">
        <f t="shared" si="42"/>
        <v>0</v>
      </c>
      <c r="Q50" s="33">
        <f t="shared" si="36"/>
        <v>-4</v>
      </c>
      <c r="R50" s="33">
        <f t="shared" si="37"/>
        <v>0</v>
      </c>
      <c r="S50" s="55">
        <f t="shared" si="38"/>
        <v>0</v>
      </c>
      <c r="T50" s="56">
        <f t="shared" si="39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43"/>
        <v>2</v>
      </c>
      <c r="E51" s="93">
        <v>1</v>
      </c>
      <c r="F51" s="93">
        <v>1</v>
      </c>
      <c r="G51" s="93">
        <v>0</v>
      </c>
      <c r="H51" s="93">
        <v>0</v>
      </c>
      <c r="I51" s="33">
        <f t="shared" si="44"/>
        <v>2</v>
      </c>
      <c r="J51" s="93">
        <v>0</v>
      </c>
      <c r="K51" s="93">
        <v>2</v>
      </c>
      <c r="L51" s="93">
        <v>0</v>
      </c>
      <c r="M51" s="93">
        <v>0</v>
      </c>
      <c r="N51" s="33">
        <f t="shared" si="40"/>
        <v>0</v>
      </c>
      <c r="O51" s="33">
        <f t="shared" si="41"/>
        <v>1</v>
      </c>
      <c r="P51" s="33">
        <f t="shared" si="42"/>
        <v>-1</v>
      </c>
      <c r="Q51" s="33">
        <f t="shared" si="36"/>
        <v>1</v>
      </c>
      <c r="R51" s="33">
        <f t="shared" si="37"/>
        <v>-1</v>
      </c>
      <c r="S51" s="55">
        <f t="shared" si="38"/>
        <v>0</v>
      </c>
      <c r="T51" s="56">
        <f t="shared" si="39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43"/>
        <v>3</v>
      </c>
      <c r="E52" s="93">
        <v>1</v>
      </c>
      <c r="F52" s="93">
        <v>2</v>
      </c>
      <c r="G52" s="93">
        <v>0</v>
      </c>
      <c r="H52" s="93">
        <v>0</v>
      </c>
      <c r="I52" s="33">
        <f t="shared" si="44"/>
        <v>3</v>
      </c>
      <c r="J52" s="93">
        <v>1</v>
      </c>
      <c r="K52" s="93">
        <v>2</v>
      </c>
      <c r="L52" s="93">
        <v>0</v>
      </c>
      <c r="M52" s="93">
        <v>0</v>
      </c>
      <c r="N52" s="33">
        <f t="shared" si="40"/>
        <v>0</v>
      </c>
      <c r="O52" s="33">
        <f t="shared" si="41"/>
        <v>0</v>
      </c>
      <c r="P52" s="33">
        <f t="shared" si="42"/>
        <v>0</v>
      </c>
      <c r="Q52" s="33">
        <f t="shared" si="36"/>
        <v>0</v>
      </c>
      <c r="R52" s="33">
        <f t="shared" si="37"/>
        <v>0</v>
      </c>
      <c r="S52" s="55">
        <f t="shared" si="38"/>
        <v>0</v>
      </c>
      <c r="T52" s="56">
        <f t="shared" si="39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43"/>
        <v>1</v>
      </c>
      <c r="E53" s="93">
        <v>0</v>
      </c>
      <c r="F53" s="93">
        <v>1</v>
      </c>
      <c r="G53" s="93">
        <v>0</v>
      </c>
      <c r="H53" s="93">
        <v>0</v>
      </c>
      <c r="I53" s="33">
        <f t="shared" si="44"/>
        <v>6</v>
      </c>
      <c r="J53" s="93">
        <v>1</v>
      </c>
      <c r="K53" s="93">
        <v>5</v>
      </c>
      <c r="L53" s="93">
        <v>0</v>
      </c>
      <c r="M53" s="93">
        <v>0</v>
      </c>
      <c r="N53" s="33">
        <f t="shared" si="40"/>
        <v>-5</v>
      </c>
      <c r="O53" s="33">
        <f t="shared" si="41"/>
        <v>-1</v>
      </c>
      <c r="P53" s="33">
        <f t="shared" si="42"/>
        <v>-4</v>
      </c>
      <c r="Q53" s="33">
        <f t="shared" si="36"/>
        <v>-1</v>
      </c>
      <c r="R53" s="33">
        <f t="shared" si="37"/>
        <v>-4</v>
      </c>
      <c r="S53" s="55">
        <f t="shared" si="38"/>
        <v>0</v>
      </c>
      <c r="T53" s="56">
        <f t="shared" si="39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43"/>
        <v>2</v>
      </c>
      <c r="E54" s="93">
        <v>0</v>
      </c>
      <c r="F54" s="93">
        <v>2</v>
      </c>
      <c r="G54" s="93">
        <v>0</v>
      </c>
      <c r="H54" s="93">
        <v>0</v>
      </c>
      <c r="I54" s="33">
        <f t="shared" si="44"/>
        <v>9</v>
      </c>
      <c r="J54" s="93">
        <v>5</v>
      </c>
      <c r="K54" s="93">
        <v>4</v>
      </c>
      <c r="L54" s="93">
        <v>0</v>
      </c>
      <c r="M54" s="93">
        <v>0</v>
      </c>
      <c r="N54" s="33">
        <f t="shared" si="40"/>
        <v>-7</v>
      </c>
      <c r="O54" s="33">
        <f t="shared" si="41"/>
        <v>-5</v>
      </c>
      <c r="P54" s="33">
        <f t="shared" si="42"/>
        <v>-2</v>
      </c>
      <c r="Q54" s="33">
        <f t="shared" si="36"/>
        <v>-5</v>
      </c>
      <c r="R54" s="33">
        <f t="shared" si="37"/>
        <v>-2</v>
      </c>
      <c r="S54" s="55">
        <f t="shared" si="38"/>
        <v>0</v>
      </c>
      <c r="T54" s="56">
        <f t="shared" si="39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43"/>
        <v>2</v>
      </c>
      <c r="E55" s="93">
        <v>2</v>
      </c>
      <c r="F55" s="93">
        <v>0</v>
      </c>
      <c r="G55" s="93">
        <v>0</v>
      </c>
      <c r="H55" s="93">
        <v>0</v>
      </c>
      <c r="I55" s="33">
        <f t="shared" si="44"/>
        <v>3</v>
      </c>
      <c r="J55" s="93">
        <v>2</v>
      </c>
      <c r="K55" s="93">
        <v>1</v>
      </c>
      <c r="L55" s="93">
        <v>0</v>
      </c>
      <c r="M55" s="93">
        <v>0</v>
      </c>
      <c r="N55" s="33">
        <f t="shared" si="40"/>
        <v>-1</v>
      </c>
      <c r="O55" s="33">
        <f t="shared" si="41"/>
        <v>0</v>
      </c>
      <c r="P55" s="33">
        <f t="shared" si="42"/>
        <v>-1</v>
      </c>
      <c r="Q55" s="33">
        <f t="shared" si="36"/>
        <v>0</v>
      </c>
      <c r="R55" s="33">
        <f t="shared" si="37"/>
        <v>-1</v>
      </c>
      <c r="S55" s="55">
        <f t="shared" si="38"/>
        <v>0</v>
      </c>
      <c r="T55" s="56">
        <f t="shared" si="39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43"/>
        <v>2</v>
      </c>
      <c r="E56" s="93">
        <v>2</v>
      </c>
      <c r="F56" s="93">
        <v>0</v>
      </c>
      <c r="G56" s="93">
        <v>0</v>
      </c>
      <c r="H56" s="93">
        <v>0</v>
      </c>
      <c r="I56" s="33">
        <f t="shared" si="44"/>
        <v>9</v>
      </c>
      <c r="J56" s="93">
        <v>2</v>
      </c>
      <c r="K56" s="93">
        <v>7</v>
      </c>
      <c r="L56" s="93">
        <v>0</v>
      </c>
      <c r="M56" s="93">
        <v>0</v>
      </c>
      <c r="N56" s="33">
        <f t="shared" si="40"/>
        <v>-7</v>
      </c>
      <c r="O56" s="33">
        <f t="shared" si="41"/>
        <v>0</v>
      </c>
      <c r="P56" s="33">
        <f t="shared" si="42"/>
        <v>-7</v>
      </c>
      <c r="Q56" s="33">
        <f t="shared" si="36"/>
        <v>0</v>
      </c>
      <c r="R56" s="33">
        <f t="shared" si="37"/>
        <v>-7</v>
      </c>
      <c r="S56" s="55">
        <f t="shared" si="38"/>
        <v>0</v>
      </c>
      <c r="T56" s="56">
        <f t="shared" si="39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43"/>
        <v>4</v>
      </c>
      <c r="E57" s="93">
        <v>0</v>
      </c>
      <c r="F57" s="93">
        <v>4</v>
      </c>
      <c r="G57" s="93">
        <v>0</v>
      </c>
      <c r="H57" s="93">
        <v>0</v>
      </c>
      <c r="I57" s="33">
        <f t="shared" si="44"/>
        <v>3</v>
      </c>
      <c r="J57" s="93">
        <v>1</v>
      </c>
      <c r="K57" s="93">
        <v>2</v>
      </c>
      <c r="L57" s="93">
        <v>0</v>
      </c>
      <c r="M57" s="93">
        <v>0</v>
      </c>
      <c r="N57" s="33">
        <f t="shared" si="40"/>
        <v>1</v>
      </c>
      <c r="O57" s="33">
        <f t="shared" si="41"/>
        <v>-1</v>
      </c>
      <c r="P57" s="33">
        <f t="shared" si="42"/>
        <v>2</v>
      </c>
      <c r="Q57" s="33">
        <f t="shared" si="36"/>
        <v>-1</v>
      </c>
      <c r="R57" s="33">
        <f t="shared" si="37"/>
        <v>2</v>
      </c>
      <c r="S57" s="55">
        <f t="shared" si="38"/>
        <v>0</v>
      </c>
      <c r="T57" s="56">
        <f t="shared" si="39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43"/>
        <v>1</v>
      </c>
      <c r="E58" s="93">
        <v>1</v>
      </c>
      <c r="F58" s="93">
        <v>0</v>
      </c>
      <c r="G58" s="93">
        <v>0</v>
      </c>
      <c r="H58" s="93">
        <v>0</v>
      </c>
      <c r="I58" s="33">
        <f t="shared" si="44"/>
        <v>9</v>
      </c>
      <c r="J58" s="93">
        <v>6</v>
      </c>
      <c r="K58" s="93">
        <v>3</v>
      </c>
      <c r="L58" s="93">
        <v>0</v>
      </c>
      <c r="M58" s="93">
        <v>0</v>
      </c>
      <c r="N58" s="33">
        <f t="shared" si="40"/>
        <v>-8</v>
      </c>
      <c r="O58" s="33">
        <f t="shared" si="41"/>
        <v>-5</v>
      </c>
      <c r="P58" s="33">
        <f t="shared" si="42"/>
        <v>-3</v>
      </c>
      <c r="Q58" s="33">
        <f t="shared" si="36"/>
        <v>-5</v>
      </c>
      <c r="R58" s="33">
        <f t="shared" si="37"/>
        <v>-3</v>
      </c>
      <c r="S58" s="55">
        <f t="shared" si="38"/>
        <v>0</v>
      </c>
      <c r="T58" s="56">
        <f t="shared" si="39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43"/>
        <v>1</v>
      </c>
      <c r="E59" s="93">
        <v>0</v>
      </c>
      <c r="F59" s="93">
        <v>1</v>
      </c>
      <c r="G59" s="93">
        <v>0</v>
      </c>
      <c r="H59" s="93">
        <v>0</v>
      </c>
      <c r="I59" s="33">
        <f t="shared" si="44"/>
        <v>9</v>
      </c>
      <c r="J59" s="93">
        <v>7</v>
      </c>
      <c r="K59" s="93">
        <v>2</v>
      </c>
      <c r="L59" s="93">
        <v>0</v>
      </c>
      <c r="M59" s="93">
        <v>0</v>
      </c>
      <c r="N59" s="33">
        <f t="shared" si="40"/>
        <v>-8</v>
      </c>
      <c r="O59" s="33">
        <f t="shared" si="41"/>
        <v>-7</v>
      </c>
      <c r="P59" s="33">
        <f t="shared" si="42"/>
        <v>-1</v>
      </c>
      <c r="Q59" s="33">
        <f t="shared" si="36"/>
        <v>-7</v>
      </c>
      <c r="R59" s="33">
        <f t="shared" si="37"/>
        <v>-1</v>
      </c>
      <c r="S59" s="55">
        <f t="shared" si="38"/>
        <v>0</v>
      </c>
      <c r="T59" s="56">
        <f t="shared" si="39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43"/>
        <v>3</v>
      </c>
      <c r="E60" s="93">
        <v>1</v>
      </c>
      <c r="F60" s="93">
        <v>2</v>
      </c>
      <c r="G60" s="93">
        <v>0</v>
      </c>
      <c r="H60" s="93">
        <v>0</v>
      </c>
      <c r="I60" s="33">
        <f t="shared" si="44"/>
        <v>13</v>
      </c>
      <c r="J60" s="93">
        <v>8</v>
      </c>
      <c r="K60" s="93">
        <v>5</v>
      </c>
      <c r="L60" s="93">
        <v>0</v>
      </c>
      <c r="M60" s="93">
        <v>0</v>
      </c>
      <c r="N60" s="33">
        <f t="shared" si="40"/>
        <v>-10</v>
      </c>
      <c r="O60" s="33">
        <f t="shared" si="41"/>
        <v>-7</v>
      </c>
      <c r="P60" s="33">
        <f t="shared" si="42"/>
        <v>-3</v>
      </c>
      <c r="Q60" s="33">
        <f t="shared" si="36"/>
        <v>-7</v>
      </c>
      <c r="R60" s="33">
        <f t="shared" si="37"/>
        <v>-3</v>
      </c>
      <c r="S60" s="55">
        <f t="shared" si="38"/>
        <v>0</v>
      </c>
      <c r="T60" s="56">
        <f t="shared" si="39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76</v>
      </c>
      <c r="E62" s="29">
        <f t="shared" ref="E62:H62" si="45">SUM(E63:E74)</f>
        <v>44</v>
      </c>
      <c r="F62" s="29">
        <f t="shared" si="45"/>
        <v>31</v>
      </c>
      <c r="G62" s="29">
        <f t="shared" si="45"/>
        <v>1</v>
      </c>
      <c r="H62" s="29">
        <f t="shared" si="45"/>
        <v>0</v>
      </c>
      <c r="I62" s="29">
        <f>SUM(J62+K62+L62+M62)</f>
        <v>123</v>
      </c>
      <c r="J62" s="29">
        <f t="shared" ref="J62:K62" si="46">SUM(J63:J74)</f>
        <v>69</v>
      </c>
      <c r="K62" s="29">
        <f t="shared" si="46"/>
        <v>54</v>
      </c>
      <c r="L62" s="29">
        <f>SUM(L63:L74)</f>
        <v>0</v>
      </c>
      <c r="M62" s="29">
        <f>SUM(M63:M74)</f>
        <v>0</v>
      </c>
      <c r="N62" s="29">
        <f>SUM(O62+P62)</f>
        <v>-47</v>
      </c>
      <c r="O62" s="29">
        <f>SUM(O63:O74)</f>
        <v>-24</v>
      </c>
      <c r="P62" s="29">
        <f>SUM(P63:P74)</f>
        <v>-23</v>
      </c>
      <c r="Q62" s="29">
        <f t="shared" ref="Q62:Q74" si="47">SUM(E62-J62)</f>
        <v>-25</v>
      </c>
      <c r="R62" s="29">
        <f t="shared" ref="R62:R74" si="48">SUM(F62-K62)</f>
        <v>-23</v>
      </c>
      <c r="S62" s="54">
        <f t="shared" ref="S62:S74" si="49">SUM(G62-L62)</f>
        <v>1</v>
      </c>
      <c r="T62" s="9">
        <f t="shared" ref="T62:T74" si="50">SUM(H62-M62)</f>
        <v>0</v>
      </c>
    </row>
    <row r="63" spans="2:20" s="3" customFormat="1" ht="13.5" customHeight="1" x14ac:dyDescent="0.25">
      <c r="B63" s="10"/>
      <c r="C63" s="11" t="s">
        <v>6</v>
      </c>
      <c r="D63" s="33">
        <f>SUM(E63+F63+G63+H63)</f>
        <v>4</v>
      </c>
      <c r="E63" s="93">
        <v>2</v>
      </c>
      <c r="F63" s="93">
        <v>2</v>
      </c>
      <c r="G63" s="93">
        <v>0</v>
      </c>
      <c r="H63" s="93">
        <v>0</v>
      </c>
      <c r="I63" s="33">
        <f>SUM(J63+K63+L63+M63)</f>
        <v>10</v>
      </c>
      <c r="J63" s="93">
        <v>5</v>
      </c>
      <c r="K63" s="93">
        <v>5</v>
      </c>
      <c r="L63" s="93">
        <v>0</v>
      </c>
      <c r="M63" s="93">
        <v>0</v>
      </c>
      <c r="N63" s="33">
        <f t="shared" ref="N63:N74" si="51">SUM(Q63+R63+S63+T63)</f>
        <v>-6</v>
      </c>
      <c r="O63" s="33">
        <f t="shared" ref="O63:O74" si="52">SUM(Q63+S63)</f>
        <v>-3</v>
      </c>
      <c r="P63" s="33">
        <f t="shared" ref="P63:P74" si="53">SUM(R63+T63)</f>
        <v>-3</v>
      </c>
      <c r="Q63" s="33">
        <f t="shared" si="47"/>
        <v>-3</v>
      </c>
      <c r="R63" s="33">
        <f t="shared" si="48"/>
        <v>-3</v>
      </c>
      <c r="S63" s="55">
        <f t="shared" si="49"/>
        <v>0</v>
      </c>
      <c r="T63" s="16">
        <f t="shared" si="50"/>
        <v>0</v>
      </c>
    </row>
    <row r="64" spans="2:20" s="3" customFormat="1" ht="13.5" customHeight="1" x14ac:dyDescent="0.25">
      <c r="B64" s="10"/>
      <c r="C64" s="11" t="s">
        <v>7</v>
      </c>
      <c r="D64" s="33">
        <f t="shared" ref="D64:D74" si="54">SUM(E64+F64+G64+H64)</f>
        <v>8</v>
      </c>
      <c r="E64" s="93">
        <v>7</v>
      </c>
      <c r="F64" s="93">
        <v>1</v>
      </c>
      <c r="G64" s="93">
        <v>0</v>
      </c>
      <c r="H64" s="93">
        <v>0</v>
      </c>
      <c r="I64" s="33">
        <f t="shared" ref="I64:I74" si="55">SUM(J64+K64+L64+M64)</f>
        <v>13</v>
      </c>
      <c r="J64" s="93">
        <v>7</v>
      </c>
      <c r="K64" s="93">
        <v>6</v>
      </c>
      <c r="L64" s="93">
        <v>0</v>
      </c>
      <c r="M64" s="93">
        <v>0</v>
      </c>
      <c r="N64" s="33">
        <f t="shared" si="51"/>
        <v>-5</v>
      </c>
      <c r="O64" s="33">
        <f t="shared" si="52"/>
        <v>0</v>
      </c>
      <c r="P64" s="33">
        <f t="shared" si="53"/>
        <v>-5</v>
      </c>
      <c r="Q64" s="33">
        <f t="shared" si="47"/>
        <v>0</v>
      </c>
      <c r="R64" s="33">
        <f t="shared" si="48"/>
        <v>-5</v>
      </c>
      <c r="S64" s="55">
        <f t="shared" si="49"/>
        <v>0</v>
      </c>
      <c r="T64" s="16">
        <f t="shared" si="50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54"/>
        <v>9</v>
      </c>
      <c r="E65" s="93">
        <v>3</v>
      </c>
      <c r="F65" s="93">
        <v>5</v>
      </c>
      <c r="G65" s="93">
        <v>1</v>
      </c>
      <c r="H65" s="93">
        <v>0</v>
      </c>
      <c r="I65" s="33">
        <f t="shared" si="55"/>
        <v>9</v>
      </c>
      <c r="J65" s="93">
        <v>7</v>
      </c>
      <c r="K65" s="93">
        <v>2</v>
      </c>
      <c r="L65" s="93">
        <v>0</v>
      </c>
      <c r="M65" s="93">
        <v>0</v>
      </c>
      <c r="N65" s="33">
        <f t="shared" si="51"/>
        <v>0</v>
      </c>
      <c r="O65" s="33">
        <f t="shared" si="52"/>
        <v>-3</v>
      </c>
      <c r="P65" s="33">
        <f t="shared" si="53"/>
        <v>3</v>
      </c>
      <c r="Q65" s="33">
        <f t="shared" si="47"/>
        <v>-4</v>
      </c>
      <c r="R65" s="33">
        <f t="shared" si="48"/>
        <v>3</v>
      </c>
      <c r="S65" s="55">
        <f t="shared" si="49"/>
        <v>1</v>
      </c>
      <c r="T65" s="16">
        <f t="shared" si="50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54"/>
        <v>5</v>
      </c>
      <c r="E66" s="93">
        <v>4</v>
      </c>
      <c r="F66" s="93">
        <v>1</v>
      </c>
      <c r="G66" s="93">
        <v>0</v>
      </c>
      <c r="H66" s="93">
        <v>0</v>
      </c>
      <c r="I66" s="33">
        <f t="shared" si="55"/>
        <v>9</v>
      </c>
      <c r="J66" s="93">
        <v>2</v>
      </c>
      <c r="K66" s="93">
        <v>7</v>
      </c>
      <c r="L66" s="93">
        <v>0</v>
      </c>
      <c r="M66" s="93">
        <v>0</v>
      </c>
      <c r="N66" s="33">
        <f t="shared" si="51"/>
        <v>-4</v>
      </c>
      <c r="O66" s="33">
        <f t="shared" si="52"/>
        <v>2</v>
      </c>
      <c r="P66" s="33">
        <f t="shared" si="53"/>
        <v>-6</v>
      </c>
      <c r="Q66" s="33">
        <f t="shared" si="47"/>
        <v>2</v>
      </c>
      <c r="R66" s="33">
        <f t="shared" si="48"/>
        <v>-6</v>
      </c>
      <c r="S66" s="55">
        <f t="shared" si="49"/>
        <v>0</v>
      </c>
      <c r="T66" s="16">
        <f t="shared" si="50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54"/>
        <v>4</v>
      </c>
      <c r="E67" s="93">
        <v>1</v>
      </c>
      <c r="F67" s="93">
        <v>3</v>
      </c>
      <c r="G67" s="93">
        <v>0</v>
      </c>
      <c r="H67" s="93">
        <v>0</v>
      </c>
      <c r="I67" s="33">
        <f t="shared" si="55"/>
        <v>8</v>
      </c>
      <c r="J67" s="93">
        <v>6</v>
      </c>
      <c r="K67" s="93">
        <v>2</v>
      </c>
      <c r="L67" s="93">
        <v>0</v>
      </c>
      <c r="M67" s="93">
        <v>0</v>
      </c>
      <c r="N67" s="33">
        <f t="shared" si="51"/>
        <v>-4</v>
      </c>
      <c r="O67" s="33">
        <f t="shared" si="52"/>
        <v>-5</v>
      </c>
      <c r="P67" s="33">
        <f t="shared" si="53"/>
        <v>1</v>
      </c>
      <c r="Q67" s="33">
        <f t="shared" si="47"/>
        <v>-5</v>
      </c>
      <c r="R67" s="33">
        <f t="shared" si="48"/>
        <v>1</v>
      </c>
      <c r="S67" s="55">
        <f t="shared" si="49"/>
        <v>0</v>
      </c>
      <c r="T67" s="16">
        <f t="shared" si="50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54"/>
        <v>10</v>
      </c>
      <c r="E68" s="93">
        <v>7</v>
      </c>
      <c r="F68" s="93">
        <v>3</v>
      </c>
      <c r="G68" s="93">
        <v>0</v>
      </c>
      <c r="H68" s="93">
        <v>0</v>
      </c>
      <c r="I68" s="33">
        <f t="shared" si="55"/>
        <v>5</v>
      </c>
      <c r="J68" s="93">
        <v>1</v>
      </c>
      <c r="K68" s="93">
        <v>4</v>
      </c>
      <c r="L68" s="93">
        <v>0</v>
      </c>
      <c r="M68" s="93">
        <v>0</v>
      </c>
      <c r="N68" s="33">
        <f t="shared" si="51"/>
        <v>5</v>
      </c>
      <c r="O68" s="33">
        <f t="shared" si="52"/>
        <v>6</v>
      </c>
      <c r="P68" s="33">
        <f t="shared" si="53"/>
        <v>-1</v>
      </c>
      <c r="Q68" s="33">
        <f t="shared" si="47"/>
        <v>6</v>
      </c>
      <c r="R68" s="33">
        <f t="shared" si="48"/>
        <v>-1</v>
      </c>
      <c r="S68" s="55">
        <f t="shared" si="49"/>
        <v>0</v>
      </c>
      <c r="T68" s="16">
        <f t="shared" si="50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54"/>
        <v>8</v>
      </c>
      <c r="E69" s="93">
        <v>6</v>
      </c>
      <c r="F69" s="93">
        <v>2</v>
      </c>
      <c r="G69" s="93">
        <v>0</v>
      </c>
      <c r="H69" s="93">
        <v>0</v>
      </c>
      <c r="I69" s="33">
        <f t="shared" si="55"/>
        <v>6</v>
      </c>
      <c r="J69" s="93">
        <v>4</v>
      </c>
      <c r="K69" s="93">
        <v>2</v>
      </c>
      <c r="L69" s="93">
        <v>0</v>
      </c>
      <c r="M69" s="93">
        <v>0</v>
      </c>
      <c r="N69" s="33">
        <f t="shared" si="51"/>
        <v>2</v>
      </c>
      <c r="O69" s="33">
        <f t="shared" si="52"/>
        <v>2</v>
      </c>
      <c r="P69" s="33">
        <f t="shared" si="53"/>
        <v>0</v>
      </c>
      <c r="Q69" s="33">
        <f t="shared" si="47"/>
        <v>2</v>
      </c>
      <c r="R69" s="33">
        <f t="shared" si="48"/>
        <v>0</v>
      </c>
      <c r="S69" s="55">
        <f t="shared" si="49"/>
        <v>0</v>
      </c>
      <c r="T69" s="16">
        <f t="shared" si="50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54"/>
        <v>3</v>
      </c>
      <c r="E70" s="93">
        <v>2</v>
      </c>
      <c r="F70" s="93">
        <v>1</v>
      </c>
      <c r="G70" s="93">
        <v>0</v>
      </c>
      <c r="H70" s="93">
        <v>0</v>
      </c>
      <c r="I70" s="33">
        <f t="shared" si="55"/>
        <v>10</v>
      </c>
      <c r="J70" s="93">
        <v>9</v>
      </c>
      <c r="K70" s="93">
        <v>1</v>
      </c>
      <c r="L70" s="93">
        <v>0</v>
      </c>
      <c r="M70" s="93">
        <v>0</v>
      </c>
      <c r="N70" s="33">
        <f t="shared" si="51"/>
        <v>-7</v>
      </c>
      <c r="O70" s="33">
        <f t="shared" si="52"/>
        <v>-7</v>
      </c>
      <c r="P70" s="33">
        <f t="shared" si="53"/>
        <v>0</v>
      </c>
      <c r="Q70" s="33">
        <f t="shared" si="47"/>
        <v>-7</v>
      </c>
      <c r="R70" s="33">
        <f t="shared" si="48"/>
        <v>0</v>
      </c>
      <c r="S70" s="55">
        <f t="shared" si="49"/>
        <v>0</v>
      </c>
      <c r="T70" s="16">
        <f t="shared" si="50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54"/>
        <v>10</v>
      </c>
      <c r="E71" s="93">
        <v>7</v>
      </c>
      <c r="F71" s="93">
        <v>3</v>
      </c>
      <c r="G71" s="93">
        <v>0</v>
      </c>
      <c r="H71" s="93">
        <v>0</v>
      </c>
      <c r="I71" s="33">
        <f t="shared" si="55"/>
        <v>12</v>
      </c>
      <c r="J71" s="93">
        <v>8</v>
      </c>
      <c r="K71" s="93">
        <v>4</v>
      </c>
      <c r="L71" s="93">
        <v>0</v>
      </c>
      <c r="M71" s="93">
        <v>0</v>
      </c>
      <c r="N71" s="33">
        <f t="shared" si="51"/>
        <v>-2</v>
      </c>
      <c r="O71" s="33">
        <f t="shared" si="52"/>
        <v>-1</v>
      </c>
      <c r="P71" s="33">
        <f t="shared" si="53"/>
        <v>-1</v>
      </c>
      <c r="Q71" s="33">
        <f t="shared" si="47"/>
        <v>-1</v>
      </c>
      <c r="R71" s="33">
        <f t="shared" si="48"/>
        <v>-1</v>
      </c>
      <c r="S71" s="55">
        <f t="shared" si="49"/>
        <v>0</v>
      </c>
      <c r="T71" s="16">
        <f t="shared" si="50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54"/>
        <v>3</v>
      </c>
      <c r="E72" s="93">
        <v>1</v>
      </c>
      <c r="F72" s="93">
        <v>2</v>
      </c>
      <c r="G72" s="93">
        <v>0</v>
      </c>
      <c r="H72" s="93">
        <v>0</v>
      </c>
      <c r="I72" s="33">
        <f t="shared" si="55"/>
        <v>15</v>
      </c>
      <c r="J72" s="93">
        <v>7</v>
      </c>
      <c r="K72" s="93">
        <v>8</v>
      </c>
      <c r="L72" s="93">
        <v>0</v>
      </c>
      <c r="M72" s="93">
        <v>0</v>
      </c>
      <c r="N72" s="33">
        <f t="shared" si="51"/>
        <v>-12</v>
      </c>
      <c r="O72" s="33">
        <f t="shared" si="52"/>
        <v>-6</v>
      </c>
      <c r="P72" s="33">
        <f t="shared" si="53"/>
        <v>-6</v>
      </c>
      <c r="Q72" s="33">
        <f t="shared" si="47"/>
        <v>-6</v>
      </c>
      <c r="R72" s="33">
        <f t="shared" si="48"/>
        <v>-6</v>
      </c>
      <c r="S72" s="55">
        <f t="shared" si="49"/>
        <v>0</v>
      </c>
      <c r="T72" s="16">
        <f t="shared" si="50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54"/>
        <v>9</v>
      </c>
      <c r="E73" s="93">
        <v>3</v>
      </c>
      <c r="F73" s="93">
        <v>6</v>
      </c>
      <c r="G73" s="93">
        <v>0</v>
      </c>
      <c r="H73" s="93">
        <v>0</v>
      </c>
      <c r="I73" s="33">
        <f t="shared" si="55"/>
        <v>13</v>
      </c>
      <c r="J73" s="93">
        <v>6</v>
      </c>
      <c r="K73" s="93">
        <v>7</v>
      </c>
      <c r="L73" s="93">
        <v>0</v>
      </c>
      <c r="M73" s="93">
        <v>0</v>
      </c>
      <c r="N73" s="33">
        <f t="shared" si="51"/>
        <v>-4</v>
      </c>
      <c r="O73" s="33">
        <f t="shared" si="52"/>
        <v>-3</v>
      </c>
      <c r="P73" s="33">
        <f t="shared" si="53"/>
        <v>-1</v>
      </c>
      <c r="Q73" s="33">
        <f t="shared" si="47"/>
        <v>-3</v>
      </c>
      <c r="R73" s="33">
        <f t="shared" si="48"/>
        <v>-1</v>
      </c>
      <c r="S73" s="55">
        <f t="shared" si="49"/>
        <v>0</v>
      </c>
      <c r="T73" s="16">
        <f t="shared" si="50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54"/>
        <v>3</v>
      </c>
      <c r="E74" s="93">
        <v>1</v>
      </c>
      <c r="F74" s="93">
        <v>2</v>
      </c>
      <c r="G74" s="93">
        <v>0</v>
      </c>
      <c r="H74" s="93">
        <v>0</v>
      </c>
      <c r="I74" s="33">
        <f t="shared" si="55"/>
        <v>13</v>
      </c>
      <c r="J74" s="93">
        <v>7</v>
      </c>
      <c r="K74" s="93">
        <v>6</v>
      </c>
      <c r="L74" s="93">
        <v>0</v>
      </c>
      <c r="M74" s="93">
        <v>0</v>
      </c>
      <c r="N74" s="33">
        <f t="shared" si="51"/>
        <v>-10</v>
      </c>
      <c r="O74" s="33">
        <f t="shared" si="52"/>
        <v>-6</v>
      </c>
      <c r="P74" s="33">
        <f t="shared" si="53"/>
        <v>-4</v>
      </c>
      <c r="Q74" s="33">
        <f t="shared" si="47"/>
        <v>-6</v>
      </c>
      <c r="R74" s="33">
        <f t="shared" si="48"/>
        <v>-4</v>
      </c>
      <c r="S74" s="55">
        <f t="shared" si="49"/>
        <v>0</v>
      </c>
      <c r="T74" s="16">
        <f t="shared" si="50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9</v>
      </c>
      <c r="E76" s="29">
        <f t="shared" ref="E76:H76" si="56">SUM(E77:E88)</f>
        <v>6</v>
      </c>
      <c r="F76" s="29">
        <f t="shared" si="56"/>
        <v>3</v>
      </c>
      <c r="G76" s="29">
        <f t="shared" si="56"/>
        <v>0</v>
      </c>
      <c r="H76" s="29">
        <f t="shared" si="56"/>
        <v>0</v>
      </c>
      <c r="I76" s="29">
        <f>SUM(J76+K76+L76+M76)</f>
        <v>32</v>
      </c>
      <c r="J76" s="29">
        <f t="shared" ref="J76:K76" si="57">SUM(J77:J88)</f>
        <v>9</v>
      </c>
      <c r="K76" s="29">
        <f t="shared" si="57"/>
        <v>23</v>
      </c>
      <c r="L76" s="29">
        <f>SUM(L77:L88)</f>
        <v>0</v>
      </c>
      <c r="M76" s="29">
        <f>SUM(M77:M88)</f>
        <v>0</v>
      </c>
      <c r="N76" s="29">
        <f>SUM(O76+P76)</f>
        <v>-23</v>
      </c>
      <c r="O76" s="29">
        <f>SUM(O77:O88)</f>
        <v>-3</v>
      </c>
      <c r="P76" s="29">
        <f>SUM(P77:P88)</f>
        <v>-20</v>
      </c>
      <c r="Q76" s="29">
        <f t="shared" ref="Q76:Q88" si="58">SUM(E76-J76)</f>
        <v>-3</v>
      </c>
      <c r="R76" s="29">
        <f t="shared" ref="R76:R88" si="59">SUM(F76-K76)</f>
        <v>-20</v>
      </c>
      <c r="S76" s="54">
        <f t="shared" ref="S76:S88" si="60">SUM(G76-L76)</f>
        <v>0</v>
      </c>
      <c r="T76" s="9">
        <f t="shared" ref="T76:T88" si="61">SUM(H76-M76)</f>
        <v>0</v>
      </c>
    </row>
    <row r="77" spans="2:20" s="3" customFormat="1" ht="13.5" customHeight="1" x14ac:dyDescent="0.25">
      <c r="B77" s="10"/>
      <c r="C77" s="11" t="s">
        <v>6</v>
      </c>
      <c r="D77" s="33">
        <f>SUM(E77+F77+G77+H77)</f>
        <v>1</v>
      </c>
      <c r="E77" s="93">
        <v>1</v>
      </c>
      <c r="F77" s="93">
        <v>0</v>
      </c>
      <c r="G77" s="93">
        <v>0</v>
      </c>
      <c r="H77" s="93">
        <v>0</v>
      </c>
      <c r="I77" s="33">
        <f>SUM(J77+K77+L77+M77)</f>
        <v>5</v>
      </c>
      <c r="J77" s="93">
        <v>1</v>
      </c>
      <c r="K77" s="93">
        <v>4</v>
      </c>
      <c r="L77" s="93">
        <v>0</v>
      </c>
      <c r="M77" s="93">
        <v>0</v>
      </c>
      <c r="N77" s="33">
        <f t="shared" ref="N77:N88" si="62">SUM(Q77+R77+S77+T77)</f>
        <v>-4</v>
      </c>
      <c r="O77" s="33">
        <f t="shared" ref="O77:O88" si="63">SUM(Q77+S77)</f>
        <v>0</v>
      </c>
      <c r="P77" s="33">
        <f t="shared" ref="P77:P88" si="64">SUM(R77+T77)</f>
        <v>-4</v>
      </c>
      <c r="Q77" s="33">
        <f t="shared" si="58"/>
        <v>0</v>
      </c>
      <c r="R77" s="33">
        <f t="shared" si="59"/>
        <v>-4</v>
      </c>
      <c r="S77" s="55">
        <f t="shared" si="60"/>
        <v>0</v>
      </c>
      <c r="T77" s="16">
        <f t="shared" si="61"/>
        <v>0</v>
      </c>
    </row>
    <row r="78" spans="2:20" s="3" customFormat="1" ht="13.5" customHeight="1" x14ac:dyDescent="0.25">
      <c r="B78" s="10"/>
      <c r="C78" s="11" t="s">
        <v>7</v>
      </c>
      <c r="D78" s="33">
        <f t="shared" ref="D78:D88" si="65">SUM(E78+F78+G78+H78)</f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ref="I78:I88" si="66">SUM(J78+K78+L78+M78)</f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62"/>
        <v>0</v>
      </c>
      <c r="O78" s="33">
        <f t="shared" si="63"/>
        <v>0</v>
      </c>
      <c r="P78" s="33">
        <f t="shared" si="64"/>
        <v>0</v>
      </c>
      <c r="Q78" s="33">
        <f t="shared" si="58"/>
        <v>0</v>
      </c>
      <c r="R78" s="33">
        <f t="shared" si="59"/>
        <v>0</v>
      </c>
      <c r="S78" s="55">
        <f t="shared" si="60"/>
        <v>0</v>
      </c>
      <c r="T78" s="16">
        <f t="shared" si="61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65"/>
        <v>1</v>
      </c>
      <c r="E79" s="93">
        <v>1</v>
      </c>
      <c r="F79" s="93">
        <v>0</v>
      </c>
      <c r="G79" s="93">
        <v>0</v>
      </c>
      <c r="H79" s="93">
        <v>0</v>
      </c>
      <c r="I79" s="33">
        <f t="shared" si="66"/>
        <v>2</v>
      </c>
      <c r="J79" s="93">
        <v>0</v>
      </c>
      <c r="K79" s="93">
        <v>2</v>
      </c>
      <c r="L79" s="93">
        <v>0</v>
      </c>
      <c r="M79" s="93">
        <v>0</v>
      </c>
      <c r="N79" s="33">
        <f t="shared" si="62"/>
        <v>-1</v>
      </c>
      <c r="O79" s="33">
        <f t="shared" si="63"/>
        <v>1</v>
      </c>
      <c r="P79" s="33">
        <f t="shared" si="64"/>
        <v>-2</v>
      </c>
      <c r="Q79" s="33">
        <f t="shared" si="58"/>
        <v>1</v>
      </c>
      <c r="R79" s="33">
        <f t="shared" si="59"/>
        <v>-2</v>
      </c>
      <c r="S79" s="55">
        <f t="shared" si="60"/>
        <v>0</v>
      </c>
      <c r="T79" s="16">
        <f t="shared" si="61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65"/>
        <v>1</v>
      </c>
      <c r="E80" s="93">
        <v>1</v>
      </c>
      <c r="F80" s="93">
        <v>0</v>
      </c>
      <c r="G80" s="93">
        <v>0</v>
      </c>
      <c r="H80" s="93">
        <v>0</v>
      </c>
      <c r="I80" s="33">
        <f t="shared" si="66"/>
        <v>3</v>
      </c>
      <c r="J80" s="93">
        <v>1</v>
      </c>
      <c r="K80" s="93">
        <v>2</v>
      </c>
      <c r="L80" s="93">
        <v>0</v>
      </c>
      <c r="M80" s="93">
        <v>0</v>
      </c>
      <c r="N80" s="33">
        <f t="shared" si="62"/>
        <v>-2</v>
      </c>
      <c r="O80" s="33">
        <f t="shared" si="63"/>
        <v>0</v>
      </c>
      <c r="P80" s="33">
        <f t="shared" si="64"/>
        <v>-2</v>
      </c>
      <c r="Q80" s="33">
        <f t="shared" si="58"/>
        <v>0</v>
      </c>
      <c r="R80" s="33">
        <f t="shared" si="59"/>
        <v>-2</v>
      </c>
      <c r="S80" s="55">
        <f t="shared" si="60"/>
        <v>0</v>
      </c>
      <c r="T80" s="16">
        <f t="shared" si="61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65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66"/>
        <v>1</v>
      </c>
      <c r="J81" s="93">
        <v>0</v>
      </c>
      <c r="K81" s="93">
        <v>1</v>
      </c>
      <c r="L81" s="93">
        <v>0</v>
      </c>
      <c r="M81" s="93">
        <v>0</v>
      </c>
      <c r="N81" s="33">
        <f t="shared" si="62"/>
        <v>-1</v>
      </c>
      <c r="O81" s="33">
        <f t="shared" si="63"/>
        <v>0</v>
      </c>
      <c r="P81" s="33">
        <f t="shared" si="64"/>
        <v>-1</v>
      </c>
      <c r="Q81" s="33">
        <f t="shared" si="58"/>
        <v>0</v>
      </c>
      <c r="R81" s="33">
        <f t="shared" si="59"/>
        <v>-1</v>
      </c>
      <c r="S81" s="55">
        <f t="shared" si="60"/>
        <v>0</v>
      </c>
      <c r="T81" s="16">
        <f t="shared" si="61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65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66"/>
        <v>4</v>
      </c>
      <c r="J82" s="93">
        <v>0</v>
      </c>
      <c r="K82" s="93">
        <v>4</v>
      </c>
      <c r="L82" s="93">
        <v>0</v>
      </c>
      <c r="M82" s="93">
        <v>0</v>
      </c>
      <c r="N82" s="33">
        <f t="shared" si="62"/>
        <v>-4</v>
      </c>
      <c r="O82" s="33">
        <f t="shared" si="63"/>
        <v>0</v>
      </c>
      <c r="P82" s="33">
        <f t="shared" si="64"/>
        <v>-4</v>
      </c>
      <c r="Q82" s="33">
        <f t="shared" si="58"/>
        <v>0</v>
      </c>
      <c r="R82" s="33">
        <f t="shared" si="59"/>
        <v>-4</v>
      </c>
      <c r="S82" s="55">
        <f t="shared" si="60"/>
        <v>0</v>
      </c>
      <c r="T82" s="16">
        <f t="shared" si="61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65"/>
        <v>3</v>
      </c>
      <c r="E83" s="93">
        <v>1</v>
      </c>
      <c r="F83" s="93">
        <v>2</v>
      </c>
      <c r="G83" s="93">
        <v>0</v>
      </c>
      <c r="H83" s="93">
        <v>0</v>
      </c>
      <c r="I83" s="33">
        <f t="shared" si="66"/>
        <v>4</v>
      </c>
      <c r="J83" s="93">
        <v>1</v>
      </c>
      <c r="K83" s="93">
        <v>3</v>
      </c>
      <c r="L83" s="93">
        <v>0</v>
      </c>
      <c r="M83" s="93">
        <v>0</v>
      </c>
      <c r="N83" s="33">
        <f t="shared" si="62"/>
        <v>-1</v>
      </c>
      <c r="O83" s="33">
        <f t="shared" si="63"/>
        <v>0</v>
      </c>
      <c r="P83" s="33">
        <f t="shared" si="64"/>
        <v>-1</v>
      </c>
      <c r="Q83" s="33">
        <f t="shared" si="58"/>
        <v>0</v>
      </c>
      <c r="R83" s="33">
        <f t="shared" si="59"/>
        <v>-1</v>
      </c>
      <c r="S83" s="55">
        <f t="shared" si="60"/>
        <v>0</v>
      </c>
      <c r="T83" s="16">
        <f t="shared" si="61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65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66"/>
        <v>5</v>
      </c>
      <c r="J84" s="93">
        <v>2</v>
      </c>
      <c r="K84" s="93">
        <v>3</v>
      </c>
      <c r="L84" s="93">
        <v>0</v>
      </c>
      <c r="M84" s="93">
        <v>0</v>
      </c>
      <c r="N84" s="33">
        <f t="shared" si="62"/>
        <v>-5</v>
      </c>
      <c r="O84" s="33">
        <f t="shared" si="63"/>
        <v>-2</v>
      </c>
      <c r="P84" s="33">
        <f t="shared" si="64"/>
        <v>-3</v>
      </c>
      <c r="Q84" s="33">
        <f t="shared" si="58"/>
        <v>-2</v>
      </c>
      <c r="R84" s="33">
        <f t="shared" si="59"/>
        <v>-3</v>
      </c>
      <c r="S84" s="55">
        <f t="shared" si="60"/>
        <v>0</v>
      </c>
      <c r="T84" s="16">
        <f t="shared" si="61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65"/>
        <v>1</v>
      </c>
      <c r="E85" s="93">
        <v>1</v>
      </c>
      <c r="F85" s="93">
        <v>0</v>
      </c>
      <c r="G85" s="93">
        <v>0</v>
      </c>
      <c r="H85" s="93">
        <v>0</v>
      </c>
      <c r="I85" s="33">
        <f t="shared" si="66"/>
        <v>3</v>
      </c>
      <c r="J85" s="93">
        <v>2</v>
      </c>
      <c r="K85" s="93">
        <v>1</v>
      </c>
      <c r="L85" s="93">
        <v>0</v>
      </c>
      <c r="M85" s="93">
        <v>0</v>
      </c>
      <c r="N85" s="33">
        <f t="shared" si="62"/>
        <v>-2</v>
      </c>
      <c r="O85" s="33">
        <f t="shared" si="63"/>
        <v>-1</v>
      </c>
      <c r="P85" s="33">
        <f t="shared" si="64"/>
        <v>-1</v>
      </c>
      <c r="Q85" s="33">
        <f t="shared" si="58"/>
        <v>-1</v>
      </c>
      <c r="R85" s="33">
        <f t="shared" si="59"/>
        <v>-1</v>
      </c>
      <c r="S85" s="55">
        <f t="shared" si="60"/>
        <v>0</v>
      </c>
      <c r="T85" s="16">
        <f t="shared" si="61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65"/>
        <v>1</v>
      </c>
      <c r="E86" s="93">
        <v>0</v>
      </c>
      <c r="F86" s="93">
        <v>1</v>
      </c>
      <c r="G86" s="93">
        <v>0</v>
      </c>
      <c r="H86" s="93">
        <v>0</v>
      </c>
      <c r="I86" s="33">
        <f t="shared" si="66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62"/>
        <v>1</v>
      </c>
      <c r="O86" s="33">
        <f t="shared" si="63"/>
        <v>0</v>
      </c>
      <c r="P86" s="33">
        <f t="shared" si="64"/>
        <v>1</v>
      </c>
      <c r="Q86" s="33">
        <f t="shared" si="58"/>
        <v>0</v>
      </c>
      <c r="R86" s="33">
        <f t="shared" si="59"/>
        <v>1</v>
      </c>
      <c r="S86" s="55">
        <f t="shared" si="60"/>
        <v>0</v>
      </c>
      <c r="T86" s="16">
        <f t="shared" si="61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65"/>
        <v>1</v>
      </c>
      <c r="E87" s="93">
        <v>1</v>
      </c>
      <c r="F87" s="93">
        <v>0</v>
      </c>
      <c r="G87" s="93">
        <v>0</v>
      </c>
      <c r="H87" s="93">
        <v>0</v>
      </c>
      <c r="I87" s="33">
        <f t="shared" si="66"/>
        <v>3</v>
      </c>
      <c r="J87" s="93">
        <v>1</v>
      </c>
      <c r="K87" s="93">
        <v>2</v>
      </c>
      <c r="L87" s="93">
        <v>0</v>
      </c>
      <c r="M87" s="93">
        <v>0</v>
      </c>
      <c r="N87" s="33">
        <f t="shared" si="62"/>
        <v>-2</v>
      </c>
      <c r="O87" s="33">
        <f t="shared" si="63"/>
        <v>0</v>
      </c>
      <c r="P87" s="33">
        <f t="shared" si="64"/>
        <v>-2</v>
      </c>
      <c r="Q87" s="33">
        <f t="shared" si="58"/>
        <v>0</v>
      </c>
      <c r="R87" s="33">
        <f t="shared" si="59"/>
        <v>-2</v>
      </c>
      <c r="S87" s="55">
        <f t="shared" si="60"/>
        <v>0</v>
      </c>
      <c r="T87" s="16">
        <f t="shared" si="61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65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66"/>
        <v>2</v>
      </c>
      <c r="J88" s="93">
        <v>1</v>
      </c>
      <c r="K88" s="93">
        <v>1</v>
      </c>
      <c r="L88" s="93">
        <v>0</v>
      </c>
      <c r="M88" s="93">
        <v>0</v>
      </c>
      <c r="N88" s="33">
        <f t="shared" si="62"/>
        <v>-2</v>
      </c>
      <c r="O88" s="33">
        <f t="shared" si="63"/>
        <v>-1</v>
      </c>
      <c r="P88" s="33">
        <f t="shared" si="64"/>
        <v>-1</v>
      </c>
      <c r="Q88" s="33">
        <f t="shared" si="58"/>
        <v>-1</v>
      </c>
      <c r="R88" s="33">
        <f t="shared" si="59"/>
        <v>-1</v>
      </c>
      <c r="S88" s="55">
        <f t="shared" si="60"/>
        <v>0</v>
      </c>
      <c r="T88" s="16">
        <f t="shared" si="61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9</v>
      </c>
      <c r="E90" s="29">
        <f t="shared" ref="E90:H90" si="67">SUM(E91:E102)</f>
        <v>2</v>
      </c>
      <c r="F90" s="29">
        <f t="shared" si="67"/>
        <v>7</v>
      </c>
      <c r="G90" s="29">
        <f t="shared" si="67"/>
        <v>0</v>
      </c>
      <c r="H90" s="29">
        <f t="shared" si="67"/>
        <v>0</v>
      </c>
      <c r="I90" s="29">
        <f>SUM(J90+K90+L90+M90)</f>
        <v>60</v>
      </c>
      <c r="J90" s="29">
        <f t="shared" ref="J90:K90" si="68">SUM(J91:J102)</f>
        <v>35</v>
      </c>
      <c r="K90" s="29">
        <f t="shared" si="68"/>
        <v>25</v>
      </c>
      <c r="L90" s="29">
        <f>SUM(L91:L102)</f>
        <v>0</v>
      </c>
      <c r="M90" s="29">
        <f>SUM(M91:M102)</f>
        <v>0</v>
      </c>
      <c r="N90" s="29">
        <f>SUM(O90+P90)</f>
        <v>-51</v>
      </c>
      <c r="O90" s="29">
        <f>SUM(O91:O102)</f>
        <v>-33</v>
      </c>
      <c r="P90" s="29">
        <f>SUM(P91:P102)</f>
        <v>-18</v>
      </c>
      <c r="Q90" s="29">
        <f t="shared" ref="Q90:Q102" si="69">SUM(E90-J90)</f>
        <v>-33</v>
      </c>
      <c r="R90" s="29">
        <f t="shared" ref="R90:R102" si="70">SUM(F90-K90)</f>
        <v>-18</v>
      </c>
      <c r="S90" s="57">
        <f t="shared" ref="S90:S102" si="71">SUM(G90-L90)</f>
        <v>0</v>
      </c>
      <c r="T90" s="58">
        <f t="shared" ref="T90:T102" si="72">SUM(H90-M90)</f>
        <v>0</v>
      </c>
    </row>
    <row r="91" spans="2:20" s="3" customFormat="1" ht="13.5" customHeight="1" x14ac:dyDescent="0.25">
      <c r="B91" s="10"/>
      <c r="C91" s="11" t="s">
        <v>6</v>
      </c>
      <c r="D91" s="33">
        <f>SUM(E91+F91+G91+H91)</f>
        <v>0</v>
      </c>
      <c r="E91" s="93">
        <v>0</v>
      </c>
      <c r="F91" s="93">
        <v>0</v>
      </c>
      <c r="G91" s="93">
        <v>0</v>
      </c>
      <c r="H91" s="93">
        <v>0</v>
      </c>
      <c r="I91" s="33">
        <f>SUM(J91+K91+L91+M91)</f>
        <v>7</v>
      </c>
      <c r="J91" s="93">
        <v>3</v>
      </c>
      <c r="K91" s="93">
        <v>4</v>
      </c>
      <c r="L91" s="93">
        <v>0</v>
      </c>
      <c r="M91" s="93">
        <v>0</v>
      </c>
      <c r="N91" s="33">
        <f t="shared" ref="N91:N102" si="73">SUM(Q91+R91+S91+T91)</f>
        <v>-7</v>
      </c>
      <c r="O91" s="33">
        <f t="shared" ref="O91:O102" si="74">SUM(Q91+S91)</f>
        <v>-3</v>
      </c>
      <c r="P91" s="33">
        <f t="shared" ref="P91:P102" si="75">SUM(R91+T91)</f>
        <v>-4</v>
      </c>
      <c r="Q91" s="33">
        <f t="shared" si="69"/>
        <v>-3</v>
      </c>
      <c r="R91" s="33">
        <f t="shared" si="70"/>
        <v>-4</v>
      </c>
      <c r="S91" s="55">
        <f t="shared" si="71"/>
        <v>0</v>
      </c>
      <c r="T91" s="56">
        <f t="shared" si="72"/>
        <v>0</v>
      </c>
    </row>
    <row r="92" spans="2:20" s="3" customFormat="1" ht="13.5" customHeight="1" x14ac:dyDescent="0.25">
      <c r="B92" s="10"/>
      <c r="C92" s="11" t="s">
        <v>7</v>
      </c>
      <c r="D92" s="33">
        <f t="shared" ref="D92:D102" si="76">SUM(E92+F92+G92+H92)</f>
        <v>1</v>
      </c>
      <c r="E92" s="93">
        <v>0</v>
      </c>
      <c r="F92" s="93">
        <v>1</v>
      </c>
      <c r="G92" s="93">
        <v>0</v>
      </c>
      <c r="H92" s="93">
        <v>0</v>
      </c>
      <c r="I92" s="33">
        <f t="shared" ref="I92:I102" si="77">SUM(J92+K92+L92+M92)</f>
        <v>6</v>
      </c>
      <c r="J92" s="93">
        <v>2</v>
      </c>
      <c r="K92" s="93">
        <v>4</v>
      </c>
      <c r="L92" s="93">
        <v>0</v>
      </c>
      <c r="M92" s="93">
        <v>0</v>
      </c>
      <c r="N92" s="33">
        <f t="shared" si="73"/>
        <v>-5</v>
      </c>
      <c r="O92" s="33">
        <f t="shared" si="74"/>
        <v>-2</v>
      </c>
      <c r="P92" s="33">
        <f t="shared" si="75"/>
        <v>-3</v>
      </c>
      <c r="Q92" s="33">
        <f t="shared" si="69"/>
        <v>-2</v>
      </c>
      <c r="R92" s="33">
        <f t="shared" si="70"/>
        <v>-3</v>
      </c>
      <c r="S92" s="55">
        <f t="shared" si="71"/>
        <v>0</v>
      </c>
      <c r="T92" s="56">
        <f t="shared" si="72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76"/>
        <v>1</v>
      </c>
      <c r="E93" s="93">
        <v>1</v>
      </c>
      <c r="F93" s="93">
        <v>0</v>
      </c>
      <c r="G93" s="93">
        <v>0</v>
      </c>
      <c r="H93" s="93">
        <v>0</v>
      </c>
      <c r="I93" s="33">
        <f t="shared" si="77"/>
        <v>3</v>
      </c>
      <c r="J93" s="93">
        <v>2</v>
      </c>
      <c r="K93" s="93">
        <v>1</v>
      </c>
      <c r="L93" s="93">
        <v>0</v>
      </c>
      <c r="M93" s="93">
        <v>0</v>
      </c>
      <c r="N93" s="33">
        <f t="shared" si="73"/>
        <v>-2</v>
      </c>
      <c r="O93" s="33">
        <f t="shared" si="74"/>
        <v>-1</v>
      </c>
      <c r="P93" s="33">
        <f t="shared" si="75"/>
        <v>-1</v>
      </c>
      <c r="Q93" s="33">
        <f t="shared" si="69"/>
        <v>-1</v>
      </c>
      <c r="R93" s="33">
        <f t="shared" si="70"/>
        <v>-1</v>
      </c>
      <c r="S93" s="55">
        <f t="shared" si="71"/>
        <v>0</v>
      </c>
      <c r="T93" s="56">
        <f t="shared" si="72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76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77"/>
        <v>2</v>
      </c>
      <c r="J94" s="93">
        <v>2</v>
      </c>
      <c r="K94" s="93">
        <v>0</v>
      </c>
      <c r="L94" s="93">
        <v>0</v>
      </c>
      <c r="M94" s="93">
        <v>0</v>
      </c>
      <c r="N94" s="33">
        <f t="shared" si="73"/>
        <v>-2</v>
      </c>
      <c r="O94" s="33">
        <f t="shared" si="74"/>
        <v>-2</v>
      </c>
      <c r="P94" s="33">
        <f t="shared" si="75"/>
        <v>0</v>
      </c>
      <c r="Q94" s="33">
        <f t="shared" si="69"/>
        <v>-2</v>
      </c>
      <c r="R94" s="33">
        <f t="shared" si="70"/>
        <v>0</v>
      </c>
      <c r="S94" s="55">
        <f t="shared" si="71"/>
        <v>0</v>
      </c>
      <c r="T94" s="56">
        <f t="shared" si="72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76"/>
        <v>1</v>
      </c>
      <c r="E95" s="93">
        <v>0</v>
      </c>
      <c r="F95" s="93">
        <v>1</v>
      </c>
      <c r="G95" s="93">
        <v>0</v>
      </c>
      <c r="H95" s="93">
        <v>0</v>
      </c>
      <c r="I95" s="33">
        <f t="shared" si="77"/>
        <v>3</v>
      </c>
      <c r="J95" s="93">
        <v>3</v>
      </c>
      <c r="K95" s="93">
        <v>0</v>
      </c>
      <c r="L95" s="93">
        <v>0</v>
      </c>
      <c r="M95" s="93">
        <v>0</v>
      </c>
      <c r="N95" s="33">
        <f t="shared" si="73"/>
        <v>-2</v>
      </c>
      <c r="O95" s="33">
        <f t="shared" si="74"/>
        <v>-3</v>
      </c>
      <c r="P95" s="33">
        <f t="shared" si="75"/>
        <v>1</v>
      </c>
      <c r="Q95" s="33">
        <f t="shared" si="69"/>
        <v>-3</v>
      </c>
      <c r="R95" s="33">
        <f t="shared" si="70"/>
        <v>1</v>
      </c>
      <c r="S95" s="55">
        <f t="shared" si="71"/>
        <v>0</v>
      </c>
      <c r="T95" s="56">
        <f t="shared" si="72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76"/>
        <v>1</v>
      </c>
      <c r="E96" s="93">
        <v>1</v>
      </c>
      <c r="F96" s="93">
        <v>0</v>
      </c>
      <c r="G96" s="93">
        <v>0</v>
      </c>
      <c r="H96" s="93">
        <v>0</v>
      </c>
      <c r="I96" s="33">
        <f t="shared" si="77"/>
        <v>6</v>
      </c>
      <c r="J96" s="93">
        <v>2</v>
      </c>
      <c r="K96" s="93">
        <v>4</v>
      </c>
      <c r="L96" s="93">
        <v>0</v>
      </c>
      <c r="M96" s="93">
        <v>0</v>
      </c>
      <c r="N96" s="33">
        <f t="shared" si="73"/>
        <v>-5</v>
      </c>
      <c r="O96" s="33">
        <f t="shared" si="74"/>
        <v>-1</v>
      </c>
      <c r="P96" s="33">
        <f t="shared" si="75"/>
        <v>-4</v>
      </c>
      <c r="Q96" s="33">
        <f t="shared" si="69"/>
        <v>-1</v>
      </c>
      <c r="R96" s="33">
        <f t="shared" si="70"/>
        <v>-4</v>
      </c>
      <c r="S96" s="55">
        <f t="shared" si="71"/>
        <v>0</v>
      </c>
      <c r="T96" s="56">
        <f t="shared" si="72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76"/>
        <v>2</v>
      </c>
      <c r="E97" s="93">
        <v>0</v>
      </c>
      <c r="F97" s="93">
        <v>2</v>
      </c>
      <c r="G97" s="93">
        <v>0</v>
      </c>
      <c r="H97" s="93">
        <v>0</v>
      </c>
      <c r="I97" s="33">
        <f t="shared" si="77"/>
        <v>9</v>
      </c>
      <c r="J97" s="93">
        <v>4</v>
      </c>
      <c r="K97" s="93">
        <v>5</v>
      </c>
      <c r="L97" s="93">
        <v>0</v>
      </c>
      <c r="M97" s="93">
        <v>0</v>
      </c>
      <c r="N97" s="33">
        <f t="shared" si="73"/>
        <v>-7</v>
      </c>
      <c r="O97" s="33">
        <f t="shared" si="74"/>
        <v>-4</v>
      </c>
      <c r="P97" s="33">
        <f t="shared" si="75"/>
        <v>-3</v>
      </c>
      <c r="Q97" s="33">
        <f t="shared" si="69"/>
        <v>-4</v>
      </c>
      <c r="R97" s="33">
        <f t="shared" si="70"/>
        <v>-3</v>
      </c>
      <c r="S97" s="55">
        <f t="shared" si="71"/>
        <v>0</v>
      </c>
      <c r="T97" s="56">
        <f t="shared" si="72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76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77"/>
        <v>1</v>
      </c>
      <c r="J98" s="93">
        <v>0</v>
      </c>
      <c r="K98" s="93">
        <v>1</v>
      </c>
      <c r="L98" s="93">
        <v>0</v>
      </c>
      <c r="M98" s="93">
        <v>0</v>
      </c>
      <c r="N98" s="33">
        <f t="shared" si="73"/>
        <v>-1</v>
      </c>
      <c r="O98" s="33">
        <f t="shared" si="74"/>
        <v>0</v>
      </c>
      <c r="P98" s="33">
        <f t="shared" si="75"/>
        <v>-1</v>
      </c>
      <c r="Q98" s="33">
        <f t="shared" si="69"/>
        <v>0</v>
      </c>
      <c r="R98" s="33">
        <f t="shared" si="70"/>
        <v>-1</v>
      </c>
      <c r="S98" s="55">
        <f t="shared" si="71"/>
        <v>0</v>
      </c>
      <c r="T98" s="56">
        <f t="shared" si="72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76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77"/>
        <v>7</v>
      </c>
      <c r="J99" s="93">
        <v>1</v>
      </c>
      <c r="K99" s="93">
        <v>6</v>
      </c>
      <c r="L99" s="93">
        <v>0</v>
      </c>
      <c r="M99" s="93">
        <v>0</v>
      </c>
      <c r="N99" s="33">
        <f t="shared" si="73"/>
        <v>-7</v>
      </c>
      <c r="O99" s="33">
        <f t="shared" si="74"/>
        <v>-1</v>
      </c>
      <c r="P99" s="33">
        <f t="shared" si="75"/>
        <v>-6</v>
      </c>
      <c r="Q99" s="33">
        <f t="shared" si="69"/>
        <v>-1</v>
      </c>
      <c r="R99" s="33">
        <f t="shared" si="70"/>
        <v>-6</v>
      </c>
      <c r="S99" s="55">
        <f t="shared" si="71"/>
        <v>0</v>
      </c>
      <c r="T99" s="56">
        <f t="shared" si="72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76"/>
        <v>3</v>
      </c>
      <c r="E100" s="93">
        <v>0</v>
      </c>
      <c r="F100" s="93">
        <v>3</v>
      </c>
      <c r="G100" s="93">
        <v>0</v>
      </c>
      <c r="H100" s="93">
        <v>0</v>
      </c>
      <c r="I100" s="33">
        <f t="shared" si="77"/>
        <v>8</v>
      </c>
      <c r="J100" s="93">
        <v>8</v>
      </c>
      <c r="K100" s="93">
        <v>0</v>
      </c>
      <c r="L100" s="93">
        <v>0</v>
      </c>
      <c r="M100" s="93">
        <v>0</v>
      </c>
      <c r="N100" s="33">
        <f t="shared" si="73"/>
        <v>-5</v>
      </c>
      <c r="O100" s="33">
        <f t="shared" si="74"/>
        <v>-8</v>
      </c>
      <c r="P100" s="33">
        <f t="shared" si="75"/>
        <v>3</v>
      </c>
      <c r="Q100" s="33">
        <f t="shared" si="69"/>
        <v>-8</v>
      </c>
      <c r="R100" s="33">
        <f t="shared" si="70"/>
        <v>3</v>
      </c>
      <c r="S100" s="55">
        <f t="shared" si="71"/>
        <v>0</v>
      </c>
      <c r="T100" s="56">
        <f t="shared" si="72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76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77"/>
        <v>2</v>
      </c>
      <c r="J101" s="93">
        <v>2</v>
      </c>
      <c r="K101" s="93">
        <v>0</v>
      </c>
      <c r="L101" s="93">
        <v>0</v>
      </c>
      <c r="M101" s="93">
        <v>0</v>
      </c>
      <c r="N101" s="33">
        <f t="shared" si="73"/>
        <v>-2</v>
      </c>
      <c r="O101" s="33">
        <f t="shared" si="74"/>
        <v>-2</v>
      </c>
      <c r="P101" s="33">
        <f t="shared" si="75"/>
        <v>0</v>
      </c>
      <c r="Q101" s="33">
        <f t="shared" si="69"/>
        <v>-2</v>
      </c>
      <c r="R101" s="33">
        <f t="shared" si="70"/>
        <v>0</v>
      </c>
      <c r="S101" s="55">
        <f t="shared" si="71"/>
        <v>0</v>
      </c>
      <c r="T101" s="56">
        <f t="shared" si="72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76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77"/>
        <v>6</v>
      </c>
      <c r="J102" s="93">
        <v>6</v>
      </c>
      <c r="K102" s="93">
        <v>0</v>
      </c>
      <c r="L102" s="93">
        <v>0</v>
      </c>
      <c r="M102" s="93">
        <v>0</v>
      </c>
      <c r="N102" s="33">
        <f t="shared" si="73"/>
        <v>-6</v>
      </c>
      <c r="O102" s="33">
        <f t="shared" si="74"/>
        <v>-6</v>
      </c>
      <c r="P102" s="33">
        <f t="shared" si="75"/>
        <v>0</v>
      </c>
      <c r="Q102" s="33">
        <f t="shared" si="69"/>
        <v>-6</v>
      </c>
      <c r="R102" s="33">
        <f t="shared" si="70"/>
        <v>0</v>
      </c>
      <c r="S102" s="55">
        <f t="shared" si="71"/>
        <v>0</v>
      </c>
      <c r="T102" s="56">
        <f t="shared" si="72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13</v>
      </c>
      <c r="E104" s="29">
        <f t="shared" ref="E104:H104" si="78">SUM(E105:E116)</f>
        <v>7</v>
      </c>
      <c r="F104" s="29">
        <f t="shared" si="78"/>
        <v>6</v>
      </c>
      <c r="G104" s="29">
        <f t="shared" si="78"/>
        <v>0</v>
      </c>
      <c r="H104" s="29">
        <f t="shared" si="78"/>
        <v>0</v>
      </c>
      <c r="I104" s="29">
        <f>SUM(J104+K104+L104+M104)</f>
        <v>54</v>
      </c>
      <c r="J104" s="29">
        <f t="shared" ref="J104:K104" si="79">SUM(J105:J116)</f>
        <v>26</v>
      </c>
      <c r="K104" s="29">
        <f t="shared" si="79"/>
        <v>28</v>
      </c>
      <c r="L104" s="29">
        <f>SUM(L105:L116)</f>
        <v>0</v>
      </c>
      <c r="M104" s="29">
        <f>SUM(M105:M116)</f>
        <v>0</v>
      </c>
      <c r="N104" s="29">
        <f>SUM(O104+P104)</f>
        <v>-41</v>
      </c>
      <c r="O104" s="29">
        <f>SUM(O105:O116)</f>
        <v>-19</v>
      </c>
      <c r="P104" s="29">
        <f>SUM(P105:P116)</f>
        <v>-22</v>
      </c>
      <c r="Q104" s="29">
        <f t="shared" ref="Q104:Q116" si="80">SUM(E104-J104)</f>
        <v>-19</v>
      </c>
      <c r="R104" s="29">
        <f t="shared" ref="R104:R116" si="81">SUM(F104-K104)</f>
        <v>-22</v>
      </c>
      <c r="S104" s="57">
        <f t="shared" ref="S104:S116" si="82">SUM(G104-L104)</f>
        <v>0</v>
      </c>
      <c r="T104" s="58">
        <f t="shared" ref="T104:T116" si="83">SUM(H104-M104)</f>
        <v>0</v>
      </c>
    </row>
    <row r="105" spans="2:20" s="3" customFormat="1" ht="13.5" customHeight="1" x14ac:dyDescent="0.25">
      <c r="B105" s="10"/>
      <c r="C105" s="11" t="s">
        <v>6</v>
      </c>
      <c r="D105" s="33">
        <f>SUM(E105+F105+G105+H105)</f>
        <v>1</v>
      </c>
      <c r="E105" s="93">
        <v>1</v>
      </c>
      <c r="F105" s="93">
        <v>0</v>
      </c>
      <c r="G105" s="93">
        <v>0</v>
      </c>
      <c r="H105" s="93">
        <v>0</v>
      </c>
      <c r="I105" s="33">
        <f>SUM(J105+K105+L105+M105)</f>
        <v>10</v>
      </c>
      <c r="J105" s="93">
        <v>6</v>
      </c>
      <c r="K105" s="93">
        <v>4</v>
      </c>
      <c r="L105" s="93">
        <v>0</v>
      </c>
      <c r="M105" s="93">
        <v>0</v>
      </c>
      <c r="N105" s="33">
        <f t="shared" ref="N105:N116" si="84">SUM(Q105+R105+S105+T105)</f>
        <v>-9</v>
      </c>
      <c r="O105" s="33">
        <f t="shared" ref="O105:O116" si="85">SUM(Q105+S105)</f>
        <v>-5</v>
      </c>
      <c r="P105" s="33">
        <f t="shared" ref="P105:P116" si="86">SUM(R105+T105)</f>
        <v>-4</v>
      </c>
      <c r="Q105" s="33">
        <f t="shared" si="80"/>
        <v>-5</v>
      </c>
      <c r="R105" s="33">
        <f t="shared" si="81"/>
        <v>-4</v>
      </c>
      <c r="S105" s="55">
        <f t="shared" si="82"/>
        <v>0</v>
      </c>
      <c r="T105" s="56">
        <f t="shared" si="83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ref="D106:D116" si="87">SUM(E106+F106+G106+H106)</f>
        <v>2</v>
      </c>
      <c r="E106" s="93">
        <v>0</v>
      </c>
      <c r="F106" s="93">
        <v>2</v>
      </c>
      <c r="G106" s="93">
        <v>0</v>
      </c>
      <c r="H106" s="93">
        <v>0</v>
      </c>
      <c r="I106" s="33">
        <f t="shared" ref="I106:I116" si="88">SUM(J106+K106+L106+M106)</f>
        <v>6</v>
      </c>
      <c r="J106" s="93">
        <v>1</v>
      </c>
      <c r="K106" s="93">
        <v>5</v>
      </c>
      <c r="L106" s="93">
        <v>0</v>
      </c>
      <c r="M106" s="93">
        <v>0</v>
      </c>
      <c r="N106" s="33">
        <f t="shared" si="84"/>
        <v>-4</v>
      </c>
      <c r="O106" s="33">
        <f t="shared" si="85"/>
        <v>-1</v>
      </c>
      <c r="P106" s="33">
        <f t="shared" si="86"/>
        <v>-3</v>
      </c>
      <c r="Q106" s="33">
        <f t="shared" si="80"/>
        <v>-1</v>
      </c>
      <c r="R106" s="33">
        <f t="shared" si="81"/>
        <v>-3</v>
      </c>
      <c r="S106" s="55">
        <f t="shared" si="82"/>
        <v>0</v>
      </c>
      <c r="T106" s="56">
        <f t="shared" si="83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87"/>
        <v>1</v>
      </c>
      <c r="E107" s="93">
        <v>0</v>
      </c>
      <c r="F107" s="93">
        <v>1</v>
      </c>
      <c r="G107" s="93">
        <v>0</v>
      </c>
      <c r="H107" s="93">
        <v>0</v>
      </c>
      <c r="I107" s="33">
        <f t="shared" si="88"/>
        <v>3</v>
      </c>
      <c r="J107" s="93">
        <v>1</v>
      </c>
      <c r="K107" s="93">
        <v>2</v>
      </c>
      <c r="L107" s="93">
        <v>0</v>
      </c>
      <c r="M107" s="93">
        <v>0</v>
      </c>
      <c r="N107" s="33">
        <f t="shared" si="84"/>
        <v>-2</v>
      </c>
      <c r="O107" s="33">
        <f t="shared" si="85"/>
        <v>-1</v>
      </c>
      <c r="P107" s="33">
        <f t="shared" si="86"/>
        <v>-1</v>
      </c>
      <c r="Q107" s="33">
        <f t="shared" si="80"/>
        <v>-1</v>
      </c>
      <c r="R107" s="33">
        <f t="shared" si="81"/>
        <v>-1</v>
      </c>
      <c r="S107" s="55">
        <f t="shared" si="82"/>
        <v>0</v>
      </c>
      <c r="T107" s="56">
        <f t="shared" si="83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87"/>
        <v>1</v>
      </c>
      <c r="E108" s="93">
        <v>1</v>
      </c>
      <c r="F108" s="93">
        <v>0</v>
      </c>
      <c r="G108" s="93">
        <v>0</v>
      </c>
      <c r="H108" s="93">
        <v>0</v>
      </c>
      <c r="I108" s="33">
        <f t="shared" si="88"/>
        <v>4</v>
      </c>
      <c r="J108" s="93">
        <v>2</v>
      </c>
      <c r="K108" s="93">
        <v>2</v>
      </c>
      <c r="L108" s="93">
        <v>0</v>
      </c>
      <c r="M108" s="93">
        <v>0</v>
      </c>
      <c r="N108" s="33">
        <f t="shared" si="84"/>
        <v>-3</v>
      </c>
      <c r="O108" s="33">
        <f t="shared" si="85"/>
        <v>-1</v>
      </c>
      <c r="P108" s="33">
        <f t="shared" si="86"/>
        <v>-2</v>
      </c>
      <c r="Q108" s="33">
        <f t="shared" si="80"/>
        <v>-1</v>
      </c>
      <c r="R108" s="33">
        <f t="shared" si="81"/>
        <v>-2</v>
      </c>
      <c r="S108" s="55">
        <f t="shared" si="82"/>
        <v>0</v>
      </c>
      <c r="T108" s="56">
        <f t="shared" si="83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87"/>
        <v>0</v>
      </c>
      <c r="E109" s="93">
        <v>0</v>
      </c>
      <c r="F109" s="93">
        <v>0</v>
      </c>
      <c r="G109" s="93">
        <v>0</v>
      </c>
      <c r="H109" s="93">
        <v>0</v>
      </c>
      <c r="I109" s="33">
        <f t="shared" si="88"/>
        <v>5</v>
      </c>
      <c r="J109" s="93">
        <v>2</v>
      </c>
      <c r="K109" s="93">
        <v>3</v>
      </c>
      <c r="L109" s="93">
        <v>0</v>
      </c>
      <c r="M109" s="93">
        <v>0</v>
      </c>
      <c r="N109" s="33">
        <f t="shared" si="84"/>
        <v>-5</v>
      </c>
      <c r="O109" s="33">
        <f t="shared" si="85"/>
        <v>-2</v>
      </c>
      <c r="P109" s="33">
        <f t="shared" si="86"/>
        <v>-3</v>
      </c>
      <c r="Q109" s="33">
        <f t="shared" si="80"/>
        <v>-2</v>
      </c>
      <c r="R109" s="33">
        <f t="shared" si="81"/>
        <v>-3</v>
      </c>
      <c r="S109" s="55">
        <f t="shared" si="82"/>
        <v>0</v>
      </c>
      <c r="T109" s="56">
        <f t="shared" si="83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87"/>
        <v>3</v>
      </c>
      <c r="E110" s="93">
        <v>2</v>
      </c>
      <c r="F110" s="93">
        <v>1</v>
      </c>
      <c r="G110" s="93">
        <v>0</v>
      </c>
      <c r="H110" s="93">
        <v>0</v>
      </c>
      <c r="I110" s="33">
        <f t="shared" si="88"/>
        <v>7</v>
      </c>
      <c r="J110" s="93">
        <v>3</v>
      </c>
      <c r="K110" s="93">
        <v>4</v>
      </c>
      <c r="L110" s="93">
        <v>0</v>
      </c>
      <c r="M110" s="93">
        <v>0</v>
      </c>
      <c r="N110" s="33">
        <f t="shared" si="84"/>
        <v>-4</v>
      </c>
      <c r="O110" s="33">
        <f t="shared" si="85"/>
        <v>-1</v>
      </c>
      <c r="P110" s="33">
        <f t="shared" si="86"/>
        <v>-3</v>
      </c>
      <c r="Q110" s="33">
        <f t="shared" si="80"/>
        <v>-1</v>
      </c>
      <c r="R110" s="33">
        <f t="shared" si="81"/>
        <v>-3</v>
      </c>
      <c r="S110" s="55">
        <f t="shared" si="82"/>
        <v>0</v>
      </c>
      <c r="T110" s="56">
        <f t="shared" si="83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87"/>
        <v>1</v>
      </c>
      <c r="E111" s="93">
        <v>1</v>
      </c>
      <c r="F111" s="93">
        <v>0</v>
      </c>
      <c r="G111" s="93">
        <v>0</v>
      </c>
      <c r="H111" s="93">
        <v>0</v>
      </c>
      <c r="I111" s="33">
        <f t="shared" si="88"/>
        <v>2</v>
      </c>
      <c r="J111" s="93">
        <v>0</v>
      </c>
      <c r="K111" s="93">
        <v>2</v>
      </c>
      <c r="L111" s="93">
        <v>0</v>
      </c>
      <c r="M111" s="93">
        <v>0</v>
      </c>
      <c r="N111" s="33">
        <f t="shared" si="84"/>
        <v>-1</v>
      </c>
      <c r="O111" s="33">
        <f t="shared" si="85"/>
        <v>1</v>
      </c>
      <c r="P111" s="33">
        <f t="shared" si="86"/>
        <v>-2</v>
      </c>
      <c r="Q111" s="33">
        <f t="shared" si="80"/>
        <v>1</v>
      </c>
      <c r="R111" s="33">
        <f t="shared" si="81"/>
        <v>-2</v>
      </c>
      <c r="S111" s="55">
        <f t="shared" si="82"/>
        <v>0</v>
      </c>
      <c r="T111" s="56">
        <f t="shared" si="83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87"/>
        <v>0</v>
      </c>
      <c r="E112" s="93">
        <v>0</v>
      </c>
      <c r="F112" s="93">
        <v>0</v>
      </c>
      <c r="G112" s="93">
        <v>0</v>
      </c>
      <c r="H112" s="93">
        <v>0</v>
      </c>
      <c r="I112" s="33">
        <f t="shared" si="88"/>
        <v>2</v>
      </c>
      <c r="J112" s="93">
        <v>1</v>
      </c>
      <c r="K112" s="93">
        <v>1</v>
      </c>
      <c r="L112" s="93">
        <v>0</v>
      </c>
      <c r="M112" s="93">
        <v>0</v>
      </c>
      <c r="N112" s="33">
        <f t="shared" si="84"/>
        <v>-2</v>
      </c>
      <c r="O112" s="33">
        <f t="shared" si="85"/>
        <v>-1</v>
      </c>
      <c r="P112" s="33">
        <f t="shared" si="86"/>
        <v>-1</v>
      </c>
      <c r="Q112" s="33">
        <f t="shared" si="80"/>
        <v>-1</v>
      </c>
      <c r="R112" s="33">
        <f t="shared" si="81"/>
        <v>-1</v>
      </c>
      <c r="S112" s="55">
        <f t="shared" si="82"/>
        <v>0</v>
      </c>
      <c r="T112" s="56">
        <f t="shared" si="83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87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88"/>
        <v>3</v>
      </c>
      <c r="J113" s="93">
        <v>3</v>
      </c>
      <c r="K113" s="93">
        <v>0</v>
      </c>
      <c r="L113" s="93">
        <v>0</v>
      </c>
      <c r="M113" s="93">
        <v>0</v>
      </c>
      <c r="N113" s="33">
        <f t="shared" si="84"/>
        <v>-3</v>
      </c>
      <c r="O113" s="33">
        <f t="shared" si="85"/>
        <v>-3</v>
      </c>
      <c r="P113" s="33">
        <f t="shared" si="86"/>
        <v>0</v>
      </c>
      <c r="Q113" s="33">
        <f t="shared" si="80"/>
        <v>-3</v>
      </c>
      <c r="R113" s="33">
        <f t="shared" si="81"/>
        <v>0</v>
      </c>
      <c r="S113" s="55">
        <f t="shared" si="82"/>
        <v>0</v>
      </c>
      <c r="T113" s="56">
        <f t="shared" si="83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87"/>
        <v>1</v>
      </c>
      <c r="E114" s="93">
        <v>0</v>
      </c>
      <c r="F114" s="93">
        <v>1</v>
      </c>
      <c r="G114" s="93">
        <v>0</v>
      </c>
      <c r="H114" s="93">
        <v>0</v>
      </c>
      <c r="I114" s="33">
        <f t="shared" si="88"/>
        <v>2</v>
      </c>
      <c r="J114" s="93">
        <v>1</v>
      </c>
      <c r="K114" s="93">
        <v>1</v>
      </c>
      <c r="L114" s="93">
        <v>0</v>
      </c>
      <c r="M114" s="93">
        <v>0</v>
      </c>
      <c r="N114" s="33">
        <f t="shared" si="84"/>
        <v>-1</v>
      </c>
      <c r="O114" s="33">
        <f t="shared" si="85"/>
        <v>-1</v>
      </c>
      <c r="P114" s="33">
        <f t="shared" si="86"/>
        <v>0</v>
      </c>
      <c r="Q114" s="33">
        <f t="shared" si="80"/>
        <v>-1</v>
      </c>
      <c r="R114" s="33">
        <f t="shared" si="81"/>
        <v>0</v>
      </c>
      <c r="S114" s="55">
        <f t="shared" si="82"/>
        <v>0</v>
      </c>
      <c r="T114" s="56">
        <f t="shared" si="83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87"/>
        <v>2</v>
      </c>
      <c r="E115" s="93">
        <v>1</v>
      </c>
      <c r="F115" s="93">
        <v>1</v>
      </c>
      <c r="G115" s="93">
        <v>0</v>
      </c>
      <c r="H115" s="93">
        <v>0</v>
      </c>
      <c r="I115" s="33">
        <f t="shared" si="88"/>
        <v>2</v>
      </c>
      <c r="J115" s="93">
        <v>2</v>
      </c>
      <c r="K115" s="93">
        <v>0</v>
      </c>
      <c r="L115" s="93">
        <v>0</v>
      </c>
      <c r="M115" s="93">
        <v>0</v>
      </c>
      <c r="N115" s="33">
        <f t="shared" si="84"/>
        <v>0</v>
      </c>
      <c r="O115" s="33">
        <f t="shared" si="85"/>
        <v>-1</v>
      </c>
      <c r="P115" s="33">
        <f t="shared" si="86"/>
        <v>1</v>
      </c>
      <c r="Q115" s="33">
        <f t="shared" si="80"/>
        <v>-1</v>
      </c>
      <c r="R115" s="33">
        <f t="shared" si="81"/>
        <v>1</v>
      </c>
      <c r="S115" s="55">
        <f t="shared" si="82"/>
        <v>0</v>
      </c>
      <c r="T115" s="56">
        <f t="shared" si="83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87"/>
        <v>1</v>
      </c>
      <c r="E116" s="93">
        <v>1</v>
      </c>
      <c r="F116" s="93">
        <v>0</v>
      </c>
      <c r="G116" s="93">
        <v>0</v>
      </c>
      <c r="H116" s="93">
        <v>0</v>
      </c>
      <c r="I116" s="33">
        <f t="shared" si="88"/>
        <v>8</v>
      </c>
      <c r="J116" s="93">
        <v>4</v>
      </c>
      <c r="K116" s="93">
        <v>4</v>
      </c>
      <c r="L116" s="93">
        <v>0</v>
      </c>
      <c r="M116" s="93">
        <v>0</v>
      </c>
      <c r="N116" s="33">
        <f t="shared" si="84"/>
        <v>-7</v>
      </c>
      <c r="O116" s="33">
        <f t="shared" si="85"/>
        <v>-3</v>
      </c>
      <c r="P116" s="33">
        <f t="shared" si="86"/>
        <v>-4</v>
      </c>
      <c r="Q116" s="33">
        <f t="shared" si="80"/>
        <v>-3</v>
      </c>
      <c r="R116" s="33">
        <f t="shared" si="81"/>
        <v>-4</v>
      </c>
      <c r="S116" s="55">
        <f t="shared" si="82"/>
        <v>0</v>
      </c>
      <c r="T116" s="56">
        <f t="shared" si="83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4</v>
      </c>
      <c r="E118" s="29">
        <f t="shared" ref="E118:H118" si="89">SUM(E119:E130)</f>
        <v>3</v>
      </c>
      <c r="F118" s="29">
        <f t="shared" si="89"/>
        <v>1</v>
      </c>
      <c r="G118" s="29">
        <f t="shared" si="89"/>
        <v>0</v>
      </c>
      <c r="H118" s="29">
        <f t="shared" si="89"/>
        <v>0</v>
      </c>
      <c r="I118" s="29">
        <f>SUM(J118+K118+L118+M118)</f>
        <v>55</v>
      </c>
      <c r="J118" s="29">
        <f t="shared" ref="J118:K118" si="90">SUM(J119:J130)</f>
        <v>24</v>
      </c>
      <c r="K118" s="29">
        <f t="shared" si="90"/>
        <v>30</v>
      </c>
      <c r="L118" s="29">
        <f>SUM(L119:L130)</f>
        <v>1</v>
      </c>
      <c r="M118" s="29">
        <f>SUM(M119:M130)</f>
        <v>0</v>
      </c>
      <c r="N118" s="29">
        <f>SUM(O118+P118)</f>
        <v>-51</v>
      </c>
      <c r="O118" s="29">
        <f>SUM(O119:O130)</f>
        <v>-22</v>
      </c>
      <c r="P118" s="29">
        <f>SUM(P119:P130)</f>
        <v>-29</v>
      </c>
      <c r="Q118" s="29">
        <f t="shared" ref="Q118:Q130" si="91">SUM(E118-J118)</f>
        <v>-21</v>
      </c>
      <c r="R118" s="29">
        <f t="shared" ref="R118:R130" si="92">SUM(F118-K118)</f>
        <v>-29</v>
      </c>
      <c r="S118" s="57">
        <f t="shared" ref="S118:S130" si="93">SUM(G118-L118)</f>
        <v>-1</v>
      </c>
      <c r="T118" s="58">
        <f t="shared" ref="T118:T130" si="94">SUM(H118-M118)</f>
        <v>0</v>
      </c>
    </row>
    <row r="119" spans="2:20" s="3" customFormat="1" ht="13.5" customHeight="1" x14ac:dyDescent="0.25">
      <c r="B119" s="10"/>
      <c r="C119" s="11" t="s">
        <v>6</v>
      </c>
      <c r="D119" s="33">
        <f>SUM(E119+F119+G119+H119)</f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>SUM(J119+K119+L119+M119)</f>
        <v>4</v>
      </c>
      <c r="J119" s="93">
        <v>1</v>
      </c>
      <c r="K119" s="93">
        <v>3</v>
      </c>
      <c r="L119" s="93">
        <v>0</v>
      </c>
      <c r="M119" s="93">
        <v>0</v>
      </c>
      <c r="N119" s="33">
        <f t="shared" ref="N119:N130" si="95">SUM(Q119+R119+S119+T119)</f>
        <v>-4</v>
      </c>
      <c r="O119" s="33">
        <f t="shared" ref="O119:O130" si="96">SUM(Q119+S119)</f>
        <v>-1</v>
      </c>
      <c r="P119" s="33">
        <f t="shared" ref="P119:P130" si="97">SUM(R119+T119)</f>
        <v>-3</v>
      </c>
      <c r="Q119" s="33">
        <f t="shared" si="91"/>
        <v>-1</v>
      </c>
      <c r="R119" s="33">
        <f t="shared" si="92"/>
        <v>-3</v>
      </c>
      <c r="S119" s="55">
        <f t="shared" si="93"/>
        <v>0</v>
      </c>
      <c r="T119" s="56">
        <f t="shared" si="94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ref="D120:D130" si="98">SUM(E120+F120+G120+H120)</f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ref="I120:I130" si="99">SUM(J120+K120+L120+M120)</f>
        <v>3</v>
      </c>
      <c r="J120" s="93">
        <v>2</v>
      </c>
      <c r="K120" s="93">
        <v>1</v>
      </c>
      <c r="L120" s="93">
        <v>0</v>
      </c>
      <c r="M120" s="93">
        <v>0</v>
      </c>
      <c r="N120" s="33">
        <f t="shared" si="95"/>
        <v>-3</v>
      </c>
      <c r="O120" s="33">
        <f t="shared" si="96"/>
        <v>-2</v>
      </c>
      <c r="P120" s="33">
        <f t="shared" si="97"/>
        <v>-1</v>
      </c>
      <c r="Q120" s="33">
        <f t="shared" si="91"/>
        <v>-2</v>
      </c>
      <c r="R120" s="33">
        <f t="shared" si="92"/>
        <v>-1</v>
      </c>
      <c r="S120" s="55">
        <f t="shared" si="93"/>
        <v>0</v>
      </c>
      <c r="T120" s="56">
        <f t="shared" si="94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8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9"/>
        <v>5</v>
      </c>
      <c r="J121" s="93">
        <v>0</v>
      </c>
      <c r="K121" s="93">
        <v>5</v>
      </c>
      <c r="L121" s="93">
        <v>0</v>
      </c>
      <c r="M121" s="93">
        <v>0</v>
      </c>
      <c r="N121" s="33">
        <f t="shared" si="95"/>
        <v>-5</v>
      </c>
      <c r="O121" s="33">
        <f t="shared" si="96"/>
        <v>0</v>
      </c>
      <c r="P121" s="33">
        <f t="shared" si="97"/>
        <v>-5</v>
      </c>
      <c r="Q121" s="33">
        <f t="shared" si="91"/>
        <v>0</v>
      </c>
      <c r="R121" s="33">
        <f t="shared" si="92"/>
        <v>-5</v>
      </c>
      <c r="S121" s="55">
        <f t="shared" si="93"/>
        <v>0</v>
      </c>
      <c r="T121" s="56">
        <f t="shared" si="94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8"/>
        <v>2</v>
      </c>
      <c r="E122" s="93">
        <v>1</v>
      </c>
      <c r="F122" s="93">
        <v>1</v>
      </c>
      <c r="G122" s="93">
        <v>0</v>
      </c>
      <c r="H122" s="93">
        <v>0</v>
      </c>
      <c r="I122" s="33">
        <f t="shared" si="99"/>
        <v>3</v>
      </c>
      <c r="J122" s="93">
        <v>2</v>
      </c>
      <c r="K122" s="93">
        <v>1</v>
      </c>
      <c r="L122" s="93">
        <v>0</v>
      </c>
      <c r="M122" s="93">
        <v>0</v>
      </c>
      <c r="N122" s="33">
        <f t="shared" si="95"/>
        <v>-1</v>
      </c>
      <c r="O122" s="33">
        <f t="shared" si="96"/>
        <v>-1</v>
      </c>
      <c r="P122" s="33">
        <f t="shared" si="97"/>
        <v>0</v>
      </c>
      <c r="Q122" s="33">
        <f t="shared" si="91"/>
        <v>-1</v>
      </c>
      <c r="R122" s="33">
        <f t="shared" si="92"/>
        <v>0</v>
      </c>
      <c r="S122" s="55">
        <f t="shared" si="93"/>
        <v>0</v>
      </c>
      <c r="T122" s="56">
        <f t="shared" si="94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8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99"/>
        <v>7</v>
      </c>
      <c r="J123" s="93">
        <v>3</v>
      </c>
      <c r="K123" s="93">
        <v>4</v>
      </c>
      <c r="L123" s="93">
        <v>0</v>
      </c>
      <c r="M123" s="93">
        <v>0</v>
      </c>
      <c r="N123" s="33">
        <f t="shared" si="95"/>
        <v>-7</v>
      </c>
      <c r="O123" s="33">
        <f t="shared" si="96"/>
        <v>-3</v>
      </c>
      <c r="P123" s="33">
        <f t="shared" si="97"/>
        <v>-4</v>
      </c>
      <c r="Q123" s="33">
        <f t="shared" si="91"/>
        <v>-3</v>
      </c>
      <c r="R123" s="33">
        <f t="shared" si="92"/>
        <v>-4</v>
      </c>
      <c r="S123" s="55">
        <f t="shared" si="93"/>
        <v>0</v>
      </c>
      <c r="T123" s="56">
        <f t="shared" si="94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8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99"/>
        <v>3</v>
      </c>
      <c r="J124" s="93">
        <v>2</v>
      </c>
      <c r="K124" s="93">
        <v>1</v>
      </c>
      <c r="L124" s="93">
        <v>0</v>
      </c>
      <c r="M124" s="93">
        <v>0</v>
      </c>
      <c r="N124" s="33">
        <f t="shared" si="95"/>
        <v>-3</v>
      </c>
      <c r="O124" s="33">
        <f t="shared" si="96"/>
        <v>-2</v>
      </c>
      <c r="P124" s="33">
        <f t="shared" si="97"/>
        <v>-1</v>
      </c>
      <c r="Q124" s="33">
        <f t="shared" si="91"/>
        <v>-2</v>
      </c>
      <c r="R124" s="33">
        <f t="shared" si="92"/>
        <v>-1</v>
      </c>
      <c r="S124" s="55">
        <f t="shared" si="93"/>
        <v>0</v>
      </c>
      <c r="T124" s="56">
        <f t="shared" si="94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8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99"/>
        <v>8</v>
      </c>
      <c r="J125" s="93">
        <v>3</v>
      </c>
      <c r="K125" s="93">
        <v>5</v>
      </c>
      <c r="L125" s="93">
        <v>0</v>
      </c>
      <c r="M125" s="93">
        <v>0</v>
      </c>
      <c r="N125" s="33">
        <f t="shared" si="95"/>
        <v>-8</v>
      </c>
      <c r="O125" s="33">
        <f t="shared" si="96"/>
        <v>-3</v>
      </c>
      <c r="P125" s="33">
        <f t="shared" si="97"/>
        <v>-5</v>
      </c>
      <c r="Q125" s="33">
        <f t="shared" si="91"/>
        <v>-3</v>
      </c>
      <c r="R125" s="33">
        <f t="shared" si="92"/>
        <v>-5</v>
      </c>
      <c r="S125" s="55">
        <f t="shared" si="93"/>
        <v>0</v>
      </c>
      <c r="T125" s="56">
        <f t="shared" si="94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8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99"/>
        <v>7</v>
      </c>
      <c r="J126" s="93">
        <v>3</v>
      </c>
      <c r="K126" s="93">
        <v>4</v>
      </c>
      <c r="L126" s="93">
        <v>0</v>
      </c>
      <c r="M126" s="93">
        <v>0</v>
      </c>
      <c r="N126" s="33">
        <f t="shared" si="95"/>
        <v>-7</v>
      </c>
      <c r="O126" s="33">
        <f t="shared" si="96"/>
        <v>-3</v>
      </c>
      <c r="P126" s="33">
        <f t="shared" si="97"/>
        <v>-4</v>
      </c>
      <c r="Q126" s="33">
        <f t="shared" si="91"/>
        <v>-3</v>
      </c>
      <c r="R126" s="33">
        <f t="shared" si="92"/>
        <v>-4</v>
      </c>
      <c r="S126" s="55">
        <f t="shared" si="93"/>
        <v>0</v>
      </c>
      <c r="T126" s="56">
        <f t="shared" si="94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8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99"/>
        <v>3</v>
      </c>
      <c r="J127" s="93">
        <v>3</v>
      </c>
      <c r="K127" s="93">
        <v>0</v>
      </c>
      <c r="L127" s="93">
        <v>0</v>
      </c>
      <c r="M127" s="93">
        <v>0</v>
      </c>
      <c r="N127" s="33">
        <f t="shared" si="95"/>
        <v>-3</v>
      </c>
      <c r="O127" s="33">
        <f t="shared" si="96"/>
        <v>-3</v>
      </c>
      <c r="P127" s="33">
        <f t="shared" si="97"/>
        <v>0</v>
      </c>
      <c r="Q127" s="33">
        <f t="shared" si="91"/>
        <v>-3</v>
      </c>
      <c r="R127" s="33">
        <f t="shared" si="92"/>
        <v>0</v>
      </c>
      <c r="S127" s="55">
        <f t="shared" si="93"/>
        <v>0</v>
      </c>
      <c r="T127" s="56">
        <f t="shared" si="94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8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99"/>
        <v>2</v>
      </c>
      <c r="J128" s="93">
        <v>1</v>
      </c>
      <c r="K128" s="93">
        <v>1</v>
      </c>
      <c r="L128" s="93">
        <v>0</v>
      </c>
      <c r="M128" s="93">
        <v>0</v>
      </c>
      <c r="N128" s="33">
        <f t="shared" si="95"/>
        <v>-2</v>
      </c>
      <c r="O128" s="33">
        <f t="shared" si="96"/>
        <v>-1</v>
      </c>
      <c r="P128" s="33">
        <f t="shared" si="97"/>
        <v>-1</v>
      </c>
      <c r="Q128" s="33">
        <f t="shared" si="91"/>
        <v>-1</v>
      </c>
      <c r="R128" s="33">
        <f t="shared" si="92"/>
        <v>-1</v>
      </c>
      <c r="S128" s="55">
        <f t="shared" si="93"/>
        <v>0</v>
      </c>
      <c r="T128" s="56">
        <f t="shared" si="94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8"/>
        <v>1</v>
      </c>
      <c r="E129" s="93">
        <v>1</v>
      </c>
      <c r="F129" s="93">
        <v>0</v>
      </c>
      <c r="G129" s="93">
        <v>0</v>
      </c>
      <c r="H129" s="93">
        <v>0</v>
      </c>
      <c r="I129" s="33">
        <f t="shared" si="99"/>
        <v>3</v>
      </c>
      <c r="J129" s="93">
        <v>2</v>
      </c>
      <c r="K129" s="93">
        <v>1</v>
      </c>
      <c r="L129" s="93">
        <v>0</v>
      </c>
      <c r="M129" s="93">
        <v>0</v>
      </c>
      <c r="N129" s="33">
        <f t="shared" si="95"/>
        <v>-2</v>
      </c>
      <c r="O129" s="33">
        <f t="shared" si="96"/>
        <v>-1</v>
      </c>
      <c r="P129" s="33">
        <f t="shared" si="97"/>
        <v>-1</v>
      </c>
      <c r="Q129" s="33">
        <f t="shared" si="91"/>
        <v>-1</v>
      </c>
      <c r="R129" s="33">
        <f t="shared" si="92"/>
        <v>-1</v>
      </c>
      <c r="S129" s="55">
        <f t="shared" si="93"/>
        <v>0</v>
      </c>
      <c r="T129" s="56">
        <f t="shared" si="94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8"/>
        <v>1</v>
      </c>
      <c r="E130" s="93">
        <v>1</v>
      </c>
      <c r="F130" s="93">
        <v>0</v>
      </c>
      <c r="G130" s="93">
        <v>0</v>
      </c>
      <c r="H130" s="93">
        <v>0</v>
      </c>
      <c r="I130" s="33">
        <f t="shared" si="99"/>
        <v>7</v>
      </c>
      <c r="J130" s="93">
        <v>2</v>
      </c>
      <c r="K130" s="93">
        <v>4</v>
      </c>
      <c r="L130" s="93">
        <v>1</v>
      </c>
      <c r="M130" s="93">
        <v>0</v>
      </c>
      <c r="N130" s="33">
        <f t="shared" si="95"/>
        <v>-6</v>
      </c>
      <c r="O130" s="33">
        <f t="shared" si="96"/>
        <v>-2</v>
      </c>
      <c r="P130" s="33">
        <f t="shared" si="97"/>
        <v>-4</v>
      </c>
      <c r="Q130" s="33">
        <f t="shared" si="91"/>
        <v>-1</v>
      </c>
      <c r="R130" s="33">
        <f t="shared" si="92"/>
        <v>-4</v>
      </c>
      <c r="S130" s="55">
        <f t="shared" si="93"/>
        <v>-1</v>
      </c>
      <c r="T130" s="56">
        <f t="shared" si="94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12</v>
      </c>
      <c r="E132" s="29">
        <f t="shared" ref="E132:H132" si="100">SUM(E133:E144)</f>
        <v>6</v>
      </c>
      <c r="F132" s="29">
        <f t="shared" si="100"/>
        <v>6</v>
      </c>
      <c r="G132" s="29">
        <f t="shared" si="100"/>
        <v>0</v>
      </c>
      <c r="H132" s="29">
        <f t="shared" si="100"/>
        <v>0</v>
      </c>
      <c r="I132" s="29">
        <f>SUM(J132+K132+L132+M132)</f>
        <v>24</v>
      </c>
      <c r="J132" s="29">
        <f t="shared" ref="J132:K132" si="101">SUM(J133:J144)</f>
        <v>8</v>
      </c>
      <c r="K132" s="29">
        <f t="shared" si="101"/>
        <v>16</v>
      </c>
      <c r="L132" s="29">
        <f>SUM(L133:L144)</f>
        <v>0</v>
      </c>
      <c r="M132" s="29">
        <f>SUM(M133:M144)</f>
        <v>0</v>
      </c>
      <c r="N132" s="29">
        <f>SUM(O132+P132)</f>
        <v>-12</v>
      </c>
      <c r="O132" s="29">
        <f>SUM(O133:O144)</f>
        <v>-2</v>
      </c>
      <c r="P132" s="29">
        <f>SUM(P133:P144)</f>
        <v>-10</v>
      </c>
      <c r="Q132" s="29">
        <f t="shared" ref="Q132:Q144" si="102">SUM(E132-J132)</f>
        <v>-2</v>
      </c>
      <c r="R132" s="29">
        <f t="shared" ref="R132:R144" si="103">SUM(F132-K132)</f>
        <v>-10</v>
      </c>
      <c r="S132" s="57">
        <f t="shared" ref="S132:S144" si="104">SUM(G132-L132)</f>
        <v>0</v>
      </c>
      <c r="T132" s="58">
        <f t="shared" ref="T132:T144" si="105">SUM(H132-M132)</f>
        <v>0</v>
      </c>
    </row>
    <row r="133" spans="2:20" s="3" customFormat="1" ht="13.5" customHeight="1" x14ac:dyDescent="0.25">
      <c r="B133" s="10"/>
      <c r="C133" s="11" t="s">
        <v>6</v>
      </c>
      <c r="D133" s="33">
        <f>SUM(E133+F133+G133+H133)</f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>SUM(J133+K133+L133+M133)</f>
        <v>3</v>
      </c>
      <c r="J133" s="93">
        <v>2</v>
      </c>
      <c r="K133" s="93">
        <v>1</v>
      </c>
      <c r="L133" s="93">
        <v>0</v>
      </c>
      <c r="M133" s="93">
        <v>0</v>
      </c>
      <c r="N133" s="33">
        <f t="shared" ref="N133:N144" si="106">SUM(Q133+R133+S133+T133)</f>
        <v>-3</v>
      </c>
      <c r="O133" s="33">
        <f t="shared" ref="O133:O144" si="107">SUM(Q133+S133)</f>
        <v>-2</v>
      </c>
      <c r="P133" s="33">
        <f t="shared" ref="P133:P144" si="108">SUM(R133+T133)</f>
        <v>-1</v>
      </c>
      <c r="Q133" s="33">
        <f t="shared" si="102"/>
        <v>-2</v>
      </c>
      <c r="R133" s="33">
        <f t="shared" si="103"/>
        <v>-1</v>
      </c>
      <c r="S133" s="55">
        <f t="shared" si="104"/>
        <v>0</v>
      </c>
      <c r="T133" s="56">
        <f t="shared" si="105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ref="D134:D144" si="109">SUM(E134+F134+G134+H134)</f>
        <v>1</v>
      </c>
      <c r="E134" s="93">
        <v>0</v>
      </c>
      <c r="F134" s="93">
        <v>1</v>
      </c>
      <c r="G134" s="93">
        <v>0</v>
      </c>
      <c r="H134" s="93">
        <v>0</v>
      </c>
      <c r="I134" s="33">
        <f t="shared" ref="I134:I144" si="110">SUM(J134+K134+L134+M134)</f>
        <v>1</v>
      </c>
      <c r="J134" s="93">
        <v>0</v>
      </c>
      <c r="K134" s="93">
        <v>1</v>
      </c>
      <c r="L134" s="93">
        <v>0</v>
      </c>
      <c r="M134" s="93">
        <v>0</v>
      </c>
      <c r="N134" s="33">
        <f t="shared" si="106"/>
        <v>0</v>
      </c>
      <c r="O134" s="33">
        <f t="shared" si="107"/>
        <v>0</v>
      </c>
      <c r="P134" s="33">
        <f t="shared" si="108"/>
        <v>0</v>
      </c>
      <c r="Q134" s="33">
        <f t="shared" si="102"/>
        <v>0</v>
      </c>
      <c r="R134" s="33">
        <f t="shared" si="103"/>
        <v>0</v>
      </c>
      <c r="S134" s="55">
        <f t="shared" si="104"/>
        <v>0</v>
      </c>
      <c r="T134" s="56">
        <f t="shared" si="105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9"/>
        <v>2</v>
      </c>
      <c r="E135" s="93">
        <v>0</v>
      </c>
      <c r="F135" s="93">
        <v>2</v>
      </c>
      <c r="G135" s="93">
        <v>0</v>
      </c>
      <c r="H135" s="93">
        <v>0</v>
      </c>
      <c r="I135" s="33">
        <f t="shared" si="110"/>
        <v>0</v>
      </c>
      <c r="J135" s="93">
        <v>0</v>
      </c>
      <c r="K135" s="93">
        <v>0</v>
      </c>
      <c r="L135" s="93">
        <v>0</v>
      </c>
      <c r="M135" s="93">
        <v>0</v>
      </c>
      <c r="N135" s="33">
        <f t="shared" si="106"/>
        <v>2</v>
      </c>
      <c r="O135" s="33">
        <f t="shared" si="107"/>
        <v>0</v>
      </c>
      <c r="P135" s="33">
        <f t="shared" si="108"/>
        <v>2</v>
      </c>
      <c r="Q135" s="33">
        <f t="shared" si="102"/>
        <v>0</v>
      </c>
      <c r="R135" s="33">
        <f t="shared" si="103"/>
        <v>2</v>
      </c>
      <c r="S135" s="55">
        <f t="shared" si="104"/>
        <v>0</v>
      </c>
      <c r="T135" s="56">
        <f t="shared" si="105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109"/>
        <v>3</v>
      </c>
      <c r="E136" s="93">
        <v>1</v>
      </c>
      <c r="F136" s="93">
        <v>2</v>
      </c>
      <c r="G136" s="93">
        <v>0</v>
      </c>
      <c r="H136" s="93">
        <v>0</v>
      </c>
      <c r="I136" s="33">
        <f t="shared" si="110"/>
        <v>2</v>
      </c>
      <c r="J136" s="93">
        <v>0</v>
      </c>
      <c r="K136" s="93">
        <v>2</v>
      </c>
      <c r="L136" s="93">
        <v>0</v>
      </c>
      <c r="M136" s="93">
        <v>0</v>
      </c>
      <c r="N136" s="33">
        <f t="shared" si="106"/>
        <v>1</v>
      </c>
      <c r="O136" s="33">
        <f t="shared" si="107"/>
        <v>1</v>
      </c>
      <c r="P136" s="33">
        <f t="shared" si="108"/>
        <v>0</v>
      </c>
      <c r="Q136" s="33">
        <f t="shared" si="102"/>
        <v>1</v>
      </c>
      <c r="R136" s="33">
        <f t="shared" si="103"/>
        <v>0</v>
      </c>
      <c r="S136" s="55">
        <f t="shared" si="104"/>
        <v>0</v>
      </c>
      <c r="T136" s="56">
        <f t="shared" si="105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9"/>
        <v>1</v>
      </c>
      <c r="E137" s="93">
        <v>1</v>
      </c>
      <c r="F137" s="93">
        <v>0</v>
      </c>
      <c r="G137" s="93">
        <v>0</v>
      </c>
      <c r="H137" s="93">
        <v>0</v>
      </c>
      <c r="I137" s="33">
        <f t="shared" si="110"/>
        <v>5</v>
      </c>
      <c r="J137" s="93">
        <v>2</v>
      </c>
      <c r="K137" s="93">
        <v>3</v>
      </c>
      <c r="L137" s="93">
        <v>0</v>
      </c>
      <c r="M137" s="93">
        <v>0</v>
      </c>
      <c r="N137" s="33">
        <f t="shared" si="106"/>
        <v>-4</v>
      </c>
      <c r="O137" s="33">
        <f t="shared" si="107"/>
        <v>-1</v>
      </c>
      <c r="P137" s="33">
        <f t="shared" si="108"/>
        <v>-3</v>
      </c>
      <c r="Q137" s="33">
        <f t="shared" si="102"/>
        <v>-1</v>
      </c>
      <c r="R137" s="33">
        <f t="shared" si="103"/>
        <v>-3</v>
      </c>
      <c r="S137" s="55">
        <f t="shared" si="104"/>
        <v>0</v>
      </c>
      <c r="T137" s="56">
        <f t="shared" si="105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9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110"/>
        <v>1</v>
      </c>
      <c r="J138" s="93">
        <v>1</v>
      </c>
      <c r="K138" s="93">
        <v>0</v>
      </c>
      <c r="L138" s="93">
        <v>0</v>
      </c>
      <c r="M138" s="93">
        <v>0</v>
      </c>
      <c r="N138" s="33">
        <f t="shared" si="106"/>
        <v>-1</v>
      </c>
      <c r="O138" s="33">
        <f t="shared" si="107"/>
        <v>-1</v>
      </c>
      <c r="P138" s="33">
        <f t="shared" si="108"/>
        <v>0</v>
      </c>
      <c r="Q138" s="33">
        <f t="shared" si="102"/>
        <v>-1</v>
      </c>
      <c r="R138" s="33">
        <f t="shared" si="103"/>
        <v>0</v>
      </c>
      <c r="S138" s="55">
        <f t="shared" si="104"/>
        <v>0</v>
      </c>
      <c r="T138" s="56">
        <f t="shared" si="105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9"/>
        <v>2</v>
      </c>
      <c r="E139" s="93">
        <v>1</v>
      </c>
      <c r="F139" s="93">
        <v>1</v>
      </c>
      <c r="G139" s="93">
        <v>0</v>
      </c>
      <c r="H139" s="93">
        <v>0</v>
      </c>
      <c r="I139" s="33">
        <f t="shared" si="110"/>
        <v>1</v>
      </c>
      <c r="J139" s="93">
        <v>0</v>
      </c>
      <c r="K139" s="93">
        <v>1</v>
      </c>
      <c r="L139" s="93">
        <v>0</v>
      </c>
      <c r="M139" s="93">
        <v>0</v>
      </c>
      <c r="N139" s="33">
        <f t="shared" si="106"/>
        <v>1</v>
      </c>
      <c r="O139" s="33">
        <f t="shared" si="107"/>
        <v>1</v>
      </c>
      <c r="P139" s="33">
        <f t="shared" si="108"/>
        <v>0</v>
      </c>
      <c r="Q139" s="33">
        <f t="shared" si="102"/>
        <v>1</v>
      </c>
      <c r="R139" s="33">
        <f t="shared" si="103"/>
        <v>0</v>
      </c>
      <c r="S139" s="55">
        <f t="shared" si="104"/>
        <v>0</v>
      </c>
      <c r="T139" s="56">
        <f t="shared" si="105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9"/>
        <v>2</v>
      </c>
      <c r="E140" s="93">
        <v>2</v>
      </c>
      <c r="F140" s="93">
        <v>0</v>
      </c>
      <c r="G140" s="93">
        <v>0</v>
      </c>
      <c r="H140" s="93">
        <v>0</v>
      </c>
      <c r="I140" s="33">
        <f t="shared" si="110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106"/>
        <v>2</v>
      </c>
      <c r="O140" s="33">
        <f t="shared" si="107"/>
        <v>2</v>
      </c>
      <c r="P140" s="33">
        <f t="shared" si="108"/>
        <v>0</v>
      </c>
      <c r="Q140" s="33">
        <f t="shared" si="102"/>
        <v>2</v>
      </c>
      <c r="R140" s="33">
        <f t="shared" si="103"/>
        <v>0</v>
      </c>
      <c r="S140" s="55">
        <f t="shared" si="104"/>
        <v>0</v>
      </c>
      <c r="T140" s="56">
        <f t="shared" si="105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9"/>
        <v>1</v>
      </c>
      <c r="E141" s="93">
        <v>1</v>
      </c>
      <c r="F141" s="93">
        <v>0</v>
      </c>
      <c r="G141" s="93">
        <v>0</v>
      </c>
      <c r="H141" s="93">
        <v>0</v>
      </c>
      <c r="I141" s="33">
        <f t="shared" si="110"/>
        <v>3</v>
      </c>
      <c r="J141" s="93">
        <v>1</v>
      </c>
      <c r="K141" s="93">
        <v>2</v>
      </c>
      <c r="L141" s="93">
        <v>0</v>
      </c>
      <c r="M141" s="93">
        <v>0</v>
      </c>
      <c r="N141" s="33">
        <f t="shared" si="106"/>
        <v>-2</v>
      </c>
      <c r="O141" s="33">
        <f t="shared" si="107"/>
        <v>0</v>
      </c>
      <c r="P141" s="33">
        <f t="shared" si="108"/>
        <v>-2</v>
      </c>
      <c r="Q141" s="33">
        <f t="shared" si="102"/>
        <v>0</v>
      </c>
      <c r="R141" s="33">
        <f t="shared" si="103"/>
        <v>-2</v>
      </c>
      <c r="S141" s="55">
        <f t="shared" si="104"/>
        <v>0</v>
      </c>
      <c r="T141" s="56">
        <f t="shared" si="105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9"/>
        <v>0</v>
      </c>
      <c r="E142" s="93">
        <v>0</v>
      </c>
      <c r="F142" s="93">
        <v>0</v>
      </c>
      <c r="G142" s="93">
        <v>0</v>
      </c>
      <c r="H142" s="93">
        <v>0</v>
      </c>
      <c r="I142" s="33">
        <f t="shared" si="110"/>
        <v>4</v>
      </c>
      <c r="J142" s="93">
        <v>1</v>
      </c>
      <c r="K142" s="93">
        <v>3</v>
      </c>
      <c r="L142" s="93">
        <v>0</v>
      </c>
      <c r="M142" s="93">
        <v>0</v>
      </c>
      <c r="N142" s="33">
        <f t="shared" si="106"/>
        <v>-4</v>
      </c>
      <c r="O142" s="33">
        <f t="shared" si="107"/>
        <v>-1</v>
      </c>
      <c r="P142" s="33">
        <f t="shared" si="108"/>
        <v>-3</v>
      </c>
      <c r="Q142" s="33">
        <f t="shared" si="102"/>
        <v>-1</v>
      </c>
      <c r="R142" s="33">
        <f t="shared" si="103"/>
        <v>-3</v>
      </c>
      <c r="S142" s="55">
        <f t="shared" si="104"/>
        <v>0</v>
      </c>
      <c r="T142" s="56">
        <f t="shared" si="105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9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110"/>
        <v>3</v>
      </c>
      <c r="J143" s="93">
        <v>0</v>
      </c>
      <c r="K143" s="93">
        <v>3</v>
      </c>
      <c r="L143" s="93">
        <v>0</v>
      </c>
      <c r="M143" s="93">
        <v>0</v>
      </c>
      <c r="N143" s="33">
        <f t="shared" si="106"/>
        <v>-3</v>
      </c>
      <c r="O143" s="33">
        <f t="shared" si="107"/>
        <v>0</v>
      </c>
      <c r="P143" s="33">
        <f t="shared" si="108"/>
        <v>-3</v>
      </c>
      <c r="Q143" s="33">
        <f t="shared" si="102"/>
        <v>0</v>
      </c>
      <c r="R143" s="33">
        <f t="shared" si="103"/>
        <v>-3</v>
      </c>
      <c r="S143" s="55">
        <f t="shared" si="104"/>
        <v>0</v>
      </c>
      <c r="T143" s="56">
        <f t="shared" si="105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9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110"/>
        <v>1</v>
      </c>
      <c r="J144" s="93">
        <v>1</v>
      </c>
      <c r="K144" s="93">
        <v>0</v>
      </c>
      <c r="L144" s="93">
        <v>0</v>
      </c>
      <c r="M144" s="93">
        <v>0</v>
      </c>
      <c r="N144" s="33">
        <f t="shared" si="106"/>
        <v>-1</v>
      </c>
      <c r="O144" s="33">
        <f t="shared" si="107"/>
        <v>-1</v>
      </c>
      <c r="P144" s="33">
        <f t="shared" si="108"/>
        <v>0</v>
      </c>
      <c r="Q144" s="33">
        <f t="shared" si="102"/>
        <v>-1</v>
      </c>
      <c r="R144" s="33">
        <f t="shared" si="103"/>
        <v>0</v>
      </c>
      <c r="S144" s="55">
        <f t="shared" si="104"/>
        <v>0</v>
      </c>
      <c r="T144" s="56">
        <f t="shared" si="105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310</v>
      </c>
      <c r="E146" s="29">
        <f>SUM(E147:E158)</f>
        <v>165</v>
      </c>
      <c r="F146" s="29">
        <f>SUM(F147:F158)</f>
        <v>144</v>
      </c>
      <c r="G146" s="29">
        <f>SUM(G147:G158)</f>
        <v>1</v>
      </c>
      <c r="H146" s="29">
        <f>SUM(H147:H158)</f>
        <v>0</v>
      </c>
      <c r="I146" s="29">
        <f>SUM(I6+I20+I34+I48+I62+I76+I90+I104+I118+I132)</f>
        <v>716</v>
      </c>
      <c r="J146" s="29">
        <f t="shared" ref="J146" si="111">SUM(J147:J158)</f>
        <v>368</v>
      </c>
      <c r="K146" s="29">
        <f t="shared" ref="K146" si="112">SUM(K147:K158)</f>
        <v>347</v>
      </c>
      <c r="L146" s="29">
        <f>SUM(L147:L158)</f>
        <v>1</v>
      </c>
      <c r="M146" s="29">
        <f>SUM(M147:M158)</f>
        <v>0</v>
      </c>
      <c r="N146" s="29">
        <f>SUM(O146+P146)</f>
        <v>-406</v>
      </c>
      <c r="O146" s="29">
        <f>SUM(O147:O158)</f>
        <v>-203</v>
      </c>
      <c r="P146" s="29">
        <f>SUM(P147:P158)</f>
        <v>-203</v>
      </c>
      <c r="Q146" s="29">
        <f t="shared" ref="Q146:Q158" si="113">SUM(E146-J146)</f>
        <v>-203</v>
      </c>
      <c r="R146" s="29">
        <f t="shared" ref="R146:R158" si="114">SUM(F146-K146)</f>
        <v>-203</v>
      </c>
      <c r="S146" s="9">
        <f t="shared" ref="S146:S158" si="115">SUM(G146-L146)</f>
        <v>0</v>
      </c>
      <c r="T146" s="9">
        <f t="shared" ref="T146:T158" si="116">SUM(H146-M146)</f>
        <v>0</v>
      </c>
    </row>
    <row r="147" spans="2:20" x14ac:dyDescent="0.25">
      <c r="B147" s="10"/>
      <c r="C147" s="11" t="s">
        <v>6</v>
      </c>
      <c r="D147" s="33">
        <f>SUM(E147+F147+G147+H147)</f>
        <v>23</v>
      </c>
      <c r="E147" s="93">
        <v>13</v>
      </c>
      <c r="F147" s="93">
        <v>10</v>
      </c>
      <c r="G147" s="93">
        <v>0</v>
      </c>
      <c r="H147" s="93">
        <v>0</v>
      </c>
      <c r="I147" s="33">
        <f>SUM(J147+K147+L147+M147)</f>
        <v>79</v>
      </c>
      <c r="J147" s="93">
        <v>46</v>
      </c>
      <c r="K147" s="93">
        <v>33</v>
      </c>
      <c r="L147" s="93">
        <v>0</v>
      </c>
      <c r="M147" s="93">
        <v>0</v>
      </c>
      <c r="N147" s="33">
        <f t="shared" ref="N147:N158" si="117">SUM(Q147+R147+S147+T147)</f>
        <v>-56</v>
      </c>
      <c r="O147" s="33">
        <f t="shared" ref="O147:O158" si="118">SUM(Q147+S147)</f>
        <v>-33</v>
      </c>
      <c r="P147" s="33">
        <f t="shared" ref="P147:P158" si="119">SUM(R147+T147)</f>
        <v>-23</v>
      </c>
      <c r="Q147" s="33">
        <f t="shared" si="113"/>
        <v>-33</v>
      </c>
      <c r="R147" s="33">
        <f t="shared" si="114"/>
        <v>-23</v>
      </c>
      <c r="S147" s="16">
        <f t="shared" si="115"/>
        <v>0</v>
      </c>
      <c r="T147" s="16">
        <f t="shared" si="116"/>
        <v>0</v>
      </c>
    </row>
    <row r="148" spans="2:20" x14ac:dyDescent="0.25">
      <c r="B148" s="10"/>
      <c r="C148" s="11" t="s">
        <v>7</v>
      </c>
      <c r="D148" s="33">
        <f t="shared" ref="D148:D158" si="120">SUM(E148+F148+G148+H148)</f>
        <v>28</v>
      </c>
      <c r="E148" s="93">
        <v>16</v>
      </c>
      <c r="F148" s="93">
        <v>12</v>
      </c>
      <c r="G148" s="93">
        <v>0</v>
      </c>
      <c r="H148" s="93">
        <v>0</v>
      </c>
      <c r="I148" s="33">
        <f t="shared" ref="I148:I158" si="121">SUM(J148+K148+L148+M148)</f>
        <v>67</v>
      </c>
      <c r="J148" s="93">
        <v>33</v>
      </c>
      <c r="K148" s="93">
        <v>34</v>
      </c>
      <c r="L148" s="93">
        <v>0</v>
      </c>
      <c r="M148" s="93">
        <v>0</v>
      </c>
      <c r="N148" s="33">
        <f t="shared" si="117"/>
        <v>-39</v>
      </c>
      <c r="O148" s="33">
        <f t="shared" si="118"/>
        <v>-17</v>
      </c>
      <c r="P148" s="33">
        <f t="shared" si="119"/>
        <v>-22</v>
      </c>
      <c r="Q148" s="33">
        <f t="shared" si="113"/>
        <v>-17</v>
      </c>
      <c r="R148" s="33">
        <f t="shared" si="114"/>
        <v>-22</v>
      </c>
      <c r="S148" s="16">
        <f t="shared" si="115"/>
        <v>0</v>
      </c>
      <c r="T148" s="16">
        <f t="shared" si="116"/>
        <v>0</v>
      </c>
    </row>
    <row r="149" spans="2:20" x14ac:dyDescent="0.25">
      <c r="B149" s="10"/>
      <c r="C149" s="11" t="s">
        <v>8</v>
      </c>
      <c r="D149" s="33">
        <f t="shared" si="120"/>
        <v>27</v>
      </c>
      <c r="E149" s="93">
        <v>13</v>
      </c>
      <c r="F149" s="93">
        <v>13</v>
      </c>
      <c r="G149" s="93">
        <v>1</v>
      </c>
      <c r="H149" s="93">
        <v>0</v>
      </c>
      <c r="I149" s="33">
        <f t="shared" si="121"/>
        <v>48</v>
      </c>
      <c r="J149" s="93">
        <v>22</v>
      </c>
      <c r="K149" s="93">
        <v>26</v>
      </c>
      <c r="L149" s="93">
        <v>0</v>
      </c>
      <c r="M149" s="93">
        <v>0</v>
      </c>
      <c r="N149" s="33">
        <f t="shared" si="117"/>
        <v>-21</v>
      </c>
      <c r="O149" s="33">
        <f t="shared" si="118"/>
        <v>-8</v>
      </c>
      <c r="P149" s="33">
        <f t="shared" si="119"/>
        <v>-13</v>
      </c>
      <c r="Q149" s="33">
        <f t="shared" si="113"/>
        <v>-9</v>
      </c>
      <c r="R149" s="33">
        <f t="shared" si="114"/>
        <v>-13</v>
      </c>
      <c r="S149" s="34">
        <f t="shared" si="115"/>
        <v>1</v>
      </c>
      <c r="T149" s="16">
        <f t="shared" si="116"/>
        <v>0</v>
      </c>
    </row>
    <row r="150" spans="2:20" x14ac:dyDescent="0.25">
      <c r="B150" s="10"/>
      <c r="C150" s="11" t="s">
        <v>9</v>
      </c>
      <c r="D150" s="33">
        <f t="shared" si="120"/>
        <v>28</v>
      </c>
      <c r="E150" s="93">
        <v>16</v>
      </c>
      <c r="F150" s="93">
        <v>12</v>
      </c>
      <c r="G150" s="93">
        <v>0</v>
      </c>
      <c r="H150" s="93">
        <v>0</v>
      </c>
      <c r="I150" s="33">
        <f t="shared" si="121"/>
        <v>42</v>
      </c>
      <c r="J150" s="93">
        <v>16</v>
      </c>
      <c r="K150" s="93">
        <v>26</v>
      </c>
      <c r="L150" s="93">
        <v>0</v>
      </c>
      <c r="M150" s="93">
        <v>0</v>
      </c>
      <c r="N150" s="33">
        <f t="shared" si="117"/>
        <v>-14</v>
      </c>
      <c r="O150" s="33">
        <f t="shared" si="118"/>
        <v>0</v>
      </c>
      <c r="P150" s="33">
        <f t="shared" si="119"/>
        <v>-14</v>
      </c>
      <c r="Q150" s="33">
        <f t="shared" si="113"/>
        <v>0</v>
      </c>
      <c r="R150" s="33">
        <f t="shared" si="114"/>
        <v>-14</v>
      </c>
      <c r="S150" s="16">
        <f t="shared" si="115"/>
        <v>0</v>
      </c>
      <c r="T150" s="16">
        <f t="shared" si="116"/>
        <v>0</v>
      </c>
    </row>
    <row r="151" spans="2:20" x14ac:dyDescent="0.25">
      <c r="B151" s="10"/>
      <c r="C151" s="11" t="s">
        <v>10</v>
      </c>
      <c r="D151" s="33">
        <f t="shared" si="120"/>
        <v>20</v>
      </c>
      <c r="E151" s="93">
        <v>8</v>
      </c>
      <c r="F151" s="93">
        <v>12</v>
      </c>
      <c r="G151" s="93">
        <v>0</v>
      </c>
      <c r="H151" s="93">
        <v>0</v>
      </c>
      <c r="I151" s="33">
        <f t="shared" si="121"/>
        <v>65</v>
      </c>
      <c r="J151" s="93">
        <v>36</v>
      </c>
      <c r="K151" s="93">
        <v>29</v>
      </c>
      <c r="L151" s="93">
        <v>0</v>
      </c>
      <c r="M151" s="93">
        <v>0</v>
      </c>
      <c r="N151" s="33">
        <f t="shared" si="117"/>
        <v>-45</v>
      </c>
      <c r="O151" s="33">
        <f t="shared" si="118"/>
        <v>-28</v>
      </c>
      <c r="P151" s="33">
        <f t="shared" si="119"/>
        <v>-17</v>
      </c>
      <c r="Q151" s="33">
        <f t="shared" si="113"/>
        <v>-28</v>
      </c>
      <c r="R151" s="33">
        <f t="shared" si="114"/>
        <v>-17</v>
      </c>
      <c r="S151" s="16">
        <f t="shared" si="115"/>
        <v>0</v>
      </c>
      <c r="T151" s="16">
        <f t="shared" si="116"/>
        <v>0</v>
      </c>
    </row>
    <row r="152" spans="2:20" x14ac:dyDescent="0.25">
      <c r="B152" s="10"/>
      <c r="C152" s="11" t="s">
        <v>11</v>
      </c>
      <c r="D152" s="33">
        <f t="shared" si="120"/>
        <v>27</v>
      </c>
      <c r="E152" s="93">
        <v>15</v>
      </c>
      <c r="F152" s="93">
        <v>12</v>
      </c>
      <c r="G152" s="93">
        <v>0</v>
      </c>
      <c r="H152" s="93">
        <v>0</v>
      </c>
      <c r="I152" s="33">
        <f t="shared" si="121"/>
        <v>55</v>
      </c>
      <c r="J152" s="93">
        <v>24</v>
      </c>
      <c r="K152" s="93">
        <v>31</v>
      </c>
      <c r="L152" s="93">
        <v>0</v>
      </c>
      <c r="M152" s="93">
        <v>0</v>
      </c>
      <c r="N152" s="33">
        <f t="shared" si="117"/>
        <v>-28</v>
      </c>
      <c r="O152" s="33">
        <f t="shared" si="118"/>
        <v>-9</v>
      </c>
      <c r="P152" s="33">
        <f t="shared" si="119"/>
        <v>-19</v>
      </c>
      <c r="Q152" s="33">
        <f t="shared" si="113"/>
        <v>-9</v>
      </c>
      <c r="R152" s="33">
        <f t="shared" si="114"/>
        <v>-19</v>
      </c>
      <c r="S152" s="16">
        <f t="shared" si="115"/>
        <v>0</v>
      </c>
      <c r="T152" s="16">
        <f t="shared" si="116"/>
        <v>0</v>
      </c>
    </row>
    <row r="153" spans="2:20" x14ac:dyDescent="0.25">
      <c r="B153" s="10"/>
      <c r="C153" s="11" t="s">
        <v>12</v>
      </c>
      <c r="D153" s="33">
        <f t="shared" si="120"/>
        <v>38</v>
      </c>
      <c r="E153" s="93">
        <v>25</v>
      </c>
      <c r="F153" s="93">
        <v>13</v>
      </c>
      <c r="G153" s="93">
        <v>0</v>
      </c>
      <c r="H153" s="93">
        <v>0</v>
      </c>
      <c r="I153" s="33">
        <f t="shared" si="121"/>
        <v>53</v>
      </c>
      <c r="J153" s="93">
        <v>24</v>
      </c>
      <c r="K153" s="93">
        <v>29</v>
      </c>
      <c r="L153" s="93">
        <v>0</v>
      </c>
      <c r="M153" s="93">
        <v>0</v>
      </c>
      <c r="N153" s="33">
        <f t="shared" si="117"/>
        <v>-15</v>
      </c>
      <c r="O153" s="33">
        <f t="shared" si="118"/>
        <v>1</v>
      </c>
      <c r="P153" s="33">
        <f t="shared" si="119"/>
        <v>-16</v>
      </c>
      <c r="Q153" s="33">
        <f t="shared" si="113"/>
        <v>1</v>
      </c>
      <c r="R153" s="33">
        <f t="shared" si="114"/>
        <v>-16</v>
      </c>
      <c r="S153" s="16">
        <f t="shared" si="115"/>
        <v>0</v>
      </c>
      <c r="T153" s="16">
        <f t="shared" si="116"/>
        <v>0</v>
      </c>
    </row>
    <row r="154" spans="2:20" x14ac:dyDescent="0.25">
      <c r="B154" s="10"/>
      <c r="C154" s="11" t="s">
        <v>13</v>
      </c>
      <c r="D154" s="33">
        <f t="shared" si="120"/>
        <v>17</v>
      </c>
      <c r="E154" s="93">
        <v>11</v>
      </c>
      <c r="F154" s="93">
        <v>6</v>
      </c>
      <c r="G154" s="93">
        <v>0</v>
      </c>
      <c r="H154" s="93">
        <v>0</v>
      </c>
      <c r="I154" s="33">
        <f t="shared" si="121"/>
        <v>55</v>
      </c>
      <c r="J154" s="93">
        <v>29</v>
      </c>
      <c r="K154" s="93">
        <v>26</v>
      </c>
      <c r="L154" s="93">
        <v>0</v>
      </c>
      <c r="M154" s="93">
        <v>0</v>
      </c>
      <c r="N154" s="33">
        <f t="shared" si="117"/>
        <v>-38</v>
      </c>
      <c r="O154" s="33">
        <f t="shared" si="118"/>
        <v>-18</v>
      </c>
      <c r="P154" s="33">
        <f t="shared" si="119"/>
        <v>-20</v>
      </c>
      <c r="Q154" s="33">
        <f t="shared" si="113"/>
        <v>-18</v>
      </c>
      <c r="R154" s="33">
        <f t="shared" si="114"/>
        <v>-20</v>
      </c>
      <c r="S154" s="16">
        <f t="shared" si="115"/>
        <v>0</v>
      </c>
      <c r="T154" s="16">
        <f t="shared" si="116"/>
        <v>0</v>
      </c>
    </row>
    <row r="155" spans="2:20" x14ac:dyDescent="0.25">
      <c r="B155" s="10"/>
      <c r="C155" s="11" t="s">
        <v>14</v>
      </c>
      <c r="D155" s="33">
        <f t="shared" si="120"/>
        <v>34</v>
      </c>
      <c r="E155" s="93">
        <v>16</v>
      </c>
      <c r="F155" s="93">
        <v>18</v>
      </c>
      <c r="G155" s="93">
        <v>0</v>
      </c>
      <c r="H155" s="93">
        <v>0</v>
      </c>
      <c r="I155" s="33">
        <f t="shared" si="121"/>
        <v>53</v>
      </c>
      <c r="J155" s="93">
        <v>28</v>
      </c>
      <c r="K155" s="93">
        <v>25</v>
      </c>
      <c r="L155" s="93">
        <v>0</v>
      </c>
      <c r="M155" s="93">
        <v>0</v>
      </c>
      <c r="N155" s="33">
        <f t="shared" si="117"/>
        <v>-19</v>
      </c>
      <c r="O155" s="33">
        <f t="shared" si="118"/>
        <v>-12</v>
      </c>
      <c r="P155" s="33">
        <f t="shared" si="119"/>
        <v>-7</v>
      </c>
      <c r="Q155" s="33">
        <f t="shared" si="113"/>
        <v>-12</v>
      </c>
      <c r="R155" s="33">
        <f t="shared" si="114"/>
        <v>-7</v>
      </c>
      <c r="S155" s="16">
        <f t="shared" si="115"/>
        <v>0</v>
      </c>
      <c r="T155" s="16">
        <f t="shared" si="116"/>
        <v>0</v>
      </c>
    </row>
    <row r="156" spans="2:20" x14ac:dyDescent="0.25">
      <c r="B156" s="10"/>
      <c r="C156" s="11" t="s">
        <v>15</v>
      </c>
      <c r="D156" s="33">
        <f t="shared" si="120"/>
        <v>23</v>
      </c>
      <c r="E156" s="93">
        <v>9</v>
      </c>
      <c r="F156" s="93">
        <v>14</v>
      </c>
      <c r="G156" s="93">
        <v>0</v>
      </c>
      <c r="H156" s="93">
        <v>0</v>
      </c>
      <c r="I156" s="33">
        <f t="shared" si="121"/>
        <v>68</v>
      </c>
      <c r="J156" s="93">
        <v>36</v>
      </c>
      <c r="K156" s="93">
        <v>32</v>
      </c>
      <c r="L156" s="93">
        <v>0</v>
      </c>
      <c r="M156" s="93">
        <v>0</v>
      </c>
      <c r="N156" s="33">
        <f t="shared" si="117"/>
        <v>-45</v>
      </c>
      <c r="O156" s="33">
        <f t="shared" si="118"/>
        <v>-27</v>
      </c>
      <c r="P156" s="33">
        <f t="shared" si="119"/>
        <v>-18</v>
      </c>
      <c r="Q156" s="33">
        <f t="shared" si="113"/>
        <v>-27</v>
      </c>
      <c r="R156" s="33">
        <f t="shared" si="114"/>
        <v>-18</v>
      </c>
      <c r="S156" s="16">
        <f t="shared" si="115"/>
        <v>0</v>
      </c>
      <c r="T156" s="16">
        <f t="shared" si="116"/>
        <v>0</v>
      </c>
    </row>
    <row r="157" spans="2:20" x14ac:dyDescent="0.25">
      <c r="B157" s="10"/>
      <c r="C157" s="11" t="s">
        <v>16</v>
      </c>
      <c r="D157" s="33">
        <f t="shared" si="120"/>
        <v>25</v>
      </c>
      <c r="E157" s="93">
        <v>14</v>
      </c>
      <c r="F157" s="93">
        <v>11</v>
      </c>
      <c r="G157" s="93">
        <v>0</v>
      </c>
      <c r="H157" s="93">
        <v>0</v>
      </c>
      <c r="I157" s="33">
        <f t="shared" si="121"/>
        <v>57</v>
      </c>
      <c r="J157" s="93">
        <v>31</v>
      </c>
      <c r="K157" s="93">
        <v>26</v>
      </c>
      <c r="L157" s="93">
        <v>0</v>
      </c>
      <c r="M157" s="93">
        <v>0</v>
      </c>
      <c r="N157" s="33">
        <f t="shared" si="117"/>
        <v>-32</v>
      </c>
      <c r="O157" s="33">
        <f t="shared" si="118"/>
        <v>-17</v>
      </c>
      <c r="P157" s="33">
        <f t="shared" si="119"/>
        <v>-15</v>
      </c>
      <c r="Q157" s="33">
        <f t="shared" si="113"/>
        <v>-17</v>
      </c>
      <c r="R157" s="33">
        <f t="shared" si="114"/>
        <v>-15</v>
      </c>
      <c r="S157" s="16">
        <f t="shared" si="115"/>
        <v>0</v>
      </c>
      <c r="T157" s="16">
        <f t="shared" si="116"/>
        <v>0</v>
      </c>
    </row>
    <row r="158" spans="2:20" x14ac:dyDescent="0.25">
      <c r="B158" s="10"/>
      <c r="C158" s="11" t="s">
        <v>17</v>
      </c>
      <c r="D158" s="33">
        <f t="shared" si="120"/>
        <v>20</v>
      </c>
      <c r="E158" s="93">
        <v>9</v>
      </c>
      <c r="F158" s="93">
        <v>11</v>
      </c>
      <c r="G158" s="93">
        <v>0</v>
      </c>
      <c r="H158" s="93">
        <v>0</v>
      </c>
      <c r="I158" s="33">
        <f t="shared" si="121"/>
        <v>74</v>
      </c>
      <c r="J158" s="93">
        <v>43</v>
      </c>
      <c r="K158" s="93">
        <v>30</v>
      </c>
      <c r="L158" s="93">
        <v>1</v>
      </c>
      <c r="M158" s="93">
        <v>0</v>
      </c>
      <c r="N158" s="33">
        <f t="shared" si="117"/>
        <v>-54</v>
      </c>
      <c r="O158" s="33">
        <f t="shared" si="118"/>
        <v>-35</v>
      </c>
      <c r="P158" s="33">
        <f t="shared" si="119"/>
        <v>-19</v>
      </c>
      <c r="Q158" s="33">
        <f t="shared" si="113"/>
        <v>-34</v>
      </c>
      <c r="R158" s="33">
        <f t="shared" si="114"/>
        <v>-19</v>
      </c>
      <c r="S158" s="16">
        <f t="shared" si="115"/>
        <v>-1</v>
      </c>
      <c r="T158" s="16">
        <f t="shared" si="116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92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117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7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7" t="s">
        <v>0</v>
      </c>
      <c r="O4" s="117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14</v>
      </c>
      <c r="E6" s="29">
        <f>SUM(E7:E18)</f>
        <v>3</v>
      </c>
      <c r="F6" s="29">
        <f>SUM(F7:F18)</f>
        <v>8</v>
      </c>
      <c r="G6" s="29">
        <f t="shared" ref="G6:H6" si="0">SUM(G7:G18)</f>
        <v>3</v>
      </c>
      <c r="H6" s="29">
        <f t="shared" si="0"/>
        <v>0</v>
      </c>
      <c r="I6" s="29">
        <f>SUM(J6+K6+L6+M6)</f>
        <v>11</v>
      </c>
      <c r="J6" s="29">
        <f>SUM(J7:J18)</f>
        <v>0</v>
      </c>
      <c r="K6" s="29">
        <f>SUM(K7:K18)</f>
        <v>0</v>
      </c>
      <c r="L6" s="29">
        <f t="shared" ref="L6:M6" si="1">SUM(L7:L18)</f>
        <v>6</v>
      </c>
      <c r="M6" s="29">
        <f t="shared" si="1"/>
        <v>5</v>
      </c>
      <c r="N6" s="29">
        <f t="shared" ref="N6:N18" si="2">SUM(Q6+R6+S6+T6)</f>
        <v>3</v>
      </c>
      <c r="O6" s="29">
        <f>SUM(O7:O18)</f>
        <v>0</v>
      </c>
      <c r="P6" s="29">
        <f>SUM(P7:P18)</f>
        <v>3</v>
      </c>
      <c r="Q6" s="29">
        <f>SUM(Q7:Q18)</f>
        <v>3</v>
      </c>
      <c r="R6" s="29">
        <f t="shared" ref="R6:T6" si="3">SUM(R7:R18)</f>
        <v>8</v>
      </c>
      <c r="S6">
        <f t="shared" si="3"/>
        <v>-3</v>
      </c>
      <c r="T6">
        <f t="shared" si="3"/>
        <v>-5</v>
      </c>
    </row>
    <row r="7" spans="2:20" s="3" customFormat="1" ht="13.5" customHeight="1" x14ac:dyDescent="0.25">
      <c r="B7" s="10"/>
      <c r="C7" s="11" t="s">
        <v>6</v>
      </c>
      <c r="D7" s="33">
        <f t="shared" ref="D7:D18" si="4">SUM(E7+F7+G7+H7)</f>
        <v>0</v>
      </c>
      <c r="E7" s="93">
        <v>0</v>
      </c>
      <c r="F7" s="93">
        <v>0</v>
      </c>
      <c r="G7" s="93">
        <v>0</v>
      </c>
      <c r="H7" s="93">
        <v>0</v>
      </c>
      <c r="I7" s="33">
        <f t="shared" ref="I7:I18" si="5">SUM(J7+K7+L7+M7)</f>
        <v>3</v>
      </c>
      <c r="J7" s="93">
        <v>0</v>
      </c>
      <c r="K7" s="93">
        <v>0</v>
      </c>
      <c r="L7" s="93">
        <v>2</v>
      </c>
      <c r="M7" s="93">
        <v>1</v>
      </c>
      <c r="N7" s="33">
        <f t="shared" si="2"/>
        <v>-3</v>
      </c>
      <c r="O7" s="33">
        <f t="shared" ref="O7:O18" si="6">SUM(Q7+S7)</f>
        <v>-2</v>
      </c>
      <c r="P7" s="33">
        <f t="shared" ref="P7:P18" si="7">SUM(R7+T7)</f>
        <v>-1</v>
      </c>
      <c r="Q7" s="33">
        <f>SUM(E7-J7)</f>
        <v>0</v>
      </c>
      <c r="R7" s="33">
        <f>SUM(F7-K7)</f>
        <v>0</v>
      </c>
      <c r="S7" s="47">
        <f>SUM(G7-L7)</f>
        <v>-2</v>
      </c>
      <c r="T7" s="49">
        <f>SUM(H7-M7)</f>
        <v>-1</v>
      </c>
    </row>
    <row r="8" spans="2:20" s="3" customFormat="1" ht="13.5" customHeight="1" x14ac:dyDescent="0.25">
      <c r="B8" s="10"/>
      <c r="C8" s="11" t="s">
        <v>7</v>
      </c>
      <c r="D8" s="33">
        <f t="shared" si="4"/>
        <v>1</v>
      </c>
      <c r="E8" s="93">
        <v>1</v>
      </c>
      <c r="F8" s="93">
        <v>0</v>
      </c>
      <c r="G8" s="93">
        <v>0</v>
      </c>
      <c r="H8" s="93">
        <v>0</v>
      </c>
      <c r="I8" s="33">
        <f t="shared" si="5"/>
        <v>3</v>
      </c>
      <c r="J8" s="93">
        <v>0</v>
      </c>
      <c r="K8" s="93">
        <v>0</v>
      </c>
      <c r="L8" s="93">
        <v>1</v>
      </c>
      <c r="M8" s="93">
        <v>2</v>
      </c>
      <c r="N8" s="33">
        <f t="shared" si="2"/>
        <v>-2</v>
      </c>
      <c r="O8" s="33">
        <f t="shared" si="6"/>
        <v>0</v>
      </c>
      <c r="P8" s="33">
        <f t="shared" si="7"/>
        <v>-2</v>
      </c>
      <c r="Q8" s="33">
        <f t="shared" ref="Q8:Q18" si="8">SUM(E8-J8)</f>
        <v>1</v>
      </c>
      <c r="R8" s="33">
        <f t="shared" ref="R8:R18" si="9">SUM(F8-K8)</f>
        <v>0</v>
      </c>
      <c r="S8" s="47">
        <f t="shared" ref="S8:S18" si="10">SUM(G8-L8)</f>
        <v>-1</v>
      </c>
      <c r="T8" s="49">
        <f t="shared" ref="T8:T18" si="11">SUM(H8-M8)</f>
        <v>-2</v>
      </c>
    </row>
    <row r="9" spans="2:20" s="3" customFormat="1" ht="13.5" customHeight="1" x14ac:dyDescent="0.25">
      <c r="B9" s="10"/>
      <c r="C9" s="11" t="s">
        <v>8</v>
      </c>
      <c r="D9" s="33">
        <f t="shared" si="4"/>
        <v>4</v>
      </c>
      <c r="E9" s="93">
        <v>0</v>
      </c>
      <c r="F9" s="93">
        <v>3</v>
      </c>
      <c r="G9" s="93">
        <v>1</v>
      </c>
      <c r="H9" s="93">
        <v>0</v>
      </c>
      <c r="I9" s="33">
        <f t="shared" si="5"/>
        <v>1</v>
      </c>
      <c r="J9" s="93">
        <v>0</v>
      </c>
      <c r="K9" s="93">
        <v>0</v>
      </c>
      <c r="L9" s="93">
        <v>0</v>
      </c>
      <c r="M9" s="93">
        <v>1</v>
      </c>
      <c r="N9" s="33">
        <f t="shared" si="2"/>
        <v>3</v>
      </c>
      <c r="O9" s="33">
        <f t="shared" si="6"/>
        <v>1</v>
      </c>
      <c r="P9" s="33">
        <f t="shared" si="7"/>
        <v>2</v>
      </c>
      <c r="Q9" s="33">
        <f t="shared" si="8"/>
        <v>0</v>
      </c>
      <c r="R9" s="33">
        <f t="shared" si="9"/>
        <v>3</v>
      </c>
      <c r="S9" s="47">
        <f t="shared" si="10"/>
        <v>1</v>
      </c>
      <c r="T9" s="49">
        <f t="shared" si="11"/>
        <v>-1</v>
      </c>
    </row>
    <row r="10" spans="2:20" s="3" customFormat="1" ht="13.5" customHeight="1" x14ac:dyDescent="0.25">
      <c r="B10" s="10"/>
      <c r="C10" s="11" t="s">
        <v>9</v>
      </c>
      <c r="D10" s="33">
        <f t="shared" si="4"/>
        <v>1</v>
      </c>
      <c r="E10" s="93">
        <v>0</v>
      </c>
      <c r="F10" s="93">
        <v>0</v>
      </c>
      <c r="G10" s="93">
        <v>1</v>
      </c>
      <c r="H10" s="93">
        <v>0</v>
      </c>
      <c r="I10" s="33">
        <f t="shared" si="5"/>
        <v>0</v>
      </c>
      <c r="J10" s="93">
        <v>0</v>
      </c>
      <c r="K10" s="93">
        <v>0</v>
      </c>
      <c r="L10" s="93">
        <v>0</v>
      </c>
      <c r="M10" s="93">
        <v>0</v>
      </c>
      <c r="N10" s="33">
        <f t="shared" si="2"/>
        <v>1</v>
      </c>
      <c r="O10" s="33">
        <f t="shared" si="6"/>
        <v>1</v>
      </c>
      <c r="P10" s="33">
        <f t="shared" si="7"/>
        <v>0</v>
      </c>
      <c r="Q10" s="33">
        <f t="shared" si="8"/>
        <v>0</v>
      </c>
      <c r="R10" s="33">
        <f t="shared" si="9"/>
        <v>0</v>
      </c>
      <c r="S10" s="47">
        <f t="shared" si="10"/>
        <v>1</v>
      </c>
      <c r="T10" s="49">
        <f t="shared" si="11"/>
        <v>0</v>
      </c>
    </row>
    <row r="11" spans="2:20" s="3" customFormat="1" ht="13.5" customHeight="1" x14ac:dyDescent="0.25">
      <c r="B11" s="10"/>
      <c r="C11" s="11" t="s">
        <v>10</v>
      </c>
      <c r="D11" s="33">
        <f t="shared" si="4"/>
        <v>2</v>
      </c>
      <c r="E11" s="93">
        <v>0</v>
      </c>
      <c r="F11" s="93">
        <v>2</v>
      </c>
      <c r="G11" s="93">
        <v>0</v>
      </c>
      <c r="H11" s="93">
        <v>0</v>
      </c>
      <c r="I11" s="33">
        <f t="shared" si="5"/>
        <v>0</v>
      </c>
      <c r="J11" s="93">
        <v>0</v>
      </c>
      <c r="K11" s="93">
        <v>0</v>
      </c>
      <c r="L11" s="93">
        <v>0</v>
      </c>
      <c r="M11" s="93">
        <v>0</v>
      </c>
      <c r="N11" s="33">
        <f t="shared" si="2"/>
        <v>2</v>
      </c>
      <c r="O11" s="33">
        <f t="shared" si="6"/>
        <v>0</v>
      </c>
      <c r="P11" s="33">
        <f t="shared" si="7"/>
        <v>2</v>
      </c>
      <c r="Q11" s="33">
        <f t="shared" si="8"/>
        <v>0</v>
      </c>
      <c r="R11" s="33">
        <f t="shared" si="9"/>
        <v>2</v>
      </c>
      <c r="S11" s="47">
        <f t="shared" si="10"/>
        <v>0</v>
      </c>
      <c r="T11" s="49">
        <f t="shared" si="11"/>
        <v>0</v>
      </c>
    </row>
    <row r="12" spans="2:20" s="3" customFormat="1" ht="13.5" customHeight="1" x14ac:dyDescent="0.25">
      <c r="B12" s="10"/>
      <c r="C12" s="11" t="s">
        <v>11</v>
      </c>
      <c r="D12" s="33">
        <f t="shared" si="4"/>
        <v>0</v>
      </c>
      <c r="E12" s="93">
        <v>0</v>
      </c>
      <c r="F12" s="93">
        <v>0</v>
      </c>
      <c r="G12" s="93">
        <v>0</v>
      </c>
      <c r="H12" s="93">
        <v>0</v>
      </c>
      <c r="I12" s="33">
        <f t="shared" si="5"/>
        <v>0</v>
      </c>
      <c r="J12" s="93">
        <v>0</v>
      </c>
      <c r="K12" s="93">
        <v>0</v>
      </c>
      <c r="L12" s="93">
        <v>0</v>
      </c>
      <c r="M12" s="93">
        <v>0</v>
      </c>
      <c r="N12" s="33">
        <f t="shared" si="2"/>
        <v>0</v>
      </c>
      <c r="O12" s="33">
        <f t="shared" si="6"/>
        <v>0</v>
      </c>
      <c r="P12" s="33">
        <f t="shared" si="7"/>
        <v>0</v>
      </c>
      <c r="Q12" s="33">
        <f t="shared" si="8"/>
        <v>0</v>
      </c>
      <c r="R12" s="33">
        <f t="shared" si="9"/>
        <v>0</v>
      </c>
      <c r="S12" s="47">
        <f t="shared" si="10"/>
        <v>0</v>
      </c>
      <c r="T12" s="49">
        <f t="shared" si="11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4"/>
        <v>2</v>
      </c>
      <c r="E13" s="93">
        <v>1</v>
      </c>
      <c r="F13" s="93">
        <v>1</v>
      </c>
      <c r="G13" s="93">
        <v>0</v>
      </c>
      <c r="H13" s="93">
        <v>0</v>
      </c>
      <c r="I13" s="33">
        <f t="shared" si="5"/>
        <v>4</v>
      </c>
      <c r="J13" s="93">
        <v>0</v>
      </c>
      <c r="K13" s="93">
        <v>0</v>
      </c>
      <c r="L13" s="93">
        <v>3</v>
      </c>
      <c r="M13" s="93">
        <v>1</v>
      </c>
      <c r="N13" s="33">
        <f t="shared" si="2"/>
        <v>-2</v>
      </c>
      <c r="O13" s="33">
        <f t="shared" si="6"/>
        <v>-2</v>
      </c>
      <c r="P13" s="33">
        <f t="shared" si="7"/>
        <v>0</v>
      </c>
      <c r="Q13" s="33">
        <f t="shared" si="8"/>
        <v>1</v>
      </c>
      <c r="R13" s="33">
        <f t="shared" si="9"/>
        <v>1</v>
      </c>
      <c r="S13" s="47">
        <f t="shared" si="10"/>
        <v>-3</v>
      </c>
      <c r="T13" s="49">
        <f t="shared" si="11"/>
        <v>-1</v>
      </c>
    </row>
    <row r="14" spans="2:20" s="3" customFormat="1" ht="13.5" customHeight="1" x14ac:dyDescent="0.25">
      <c r="B14" s="10"/>
      <c r="C14" s="11" t="s">
        <v>13</v>
      </c>
      <c r="D14" s="33">
        <f t="shared" si="4"/>
        <v>0</v>
      </c>
      <c r="E14" s="93">
        <v>0</v>
      </c>
      <c r="F14" s="93">
        <v>0</v>
      </c>
      <c r="G14" s="93">
        <v>0</v>
      </c>
      <c r="H14" s="93">
        <v>0</v>
      </c>
      <c r="I14" s="33">
        <f t="shared" si="5"/>
        <v>0</v>
      </c>
      <c r="J14" s="93">
        <v>0</v>
      </c>
      <c r="K14" s="93">
        <v>0</v>
      </c>
      <c r="L14" s="93">
        <v>0</v>
      </c>
      <c r="M14" s="93">
        <v>0</v>
      </c>
      <c r="N14" s="33">
        <f t="shared" si="2"/>
        <v>0</v>
      </c>
      <c r="O14" s="33">
        <f t="shared" si="6"/>
        <v>0</v>
      </c>
      <c r="P14" s="33">
        <f t="shared" si="7"/>
        <v>0</v>
      </c>
      <c r="Q14" s="33">
        <f t="shared" si="8"/>
        <v>0</v>
      </c>
      <c r="R14" s="33">
        <f t="shared" si="9"/>
        <v>0</v>
      </c>
      <c r="S14" s="47">
        <f t="shared" si="10"/>
        <v>0</v>
      </c>
      <c r="T14" s="49">
        <f t="shared" si="11"/>
        <v>0</v>
      </c>
    </row>
    <row r="15" spans="2:20" s="3" customFormat="1" ht="13.5" customHeight="1" x14ac:dyDescent="0.25">
      <c r="B15" s="10"/>
      <c r="C15" s="11" t="s">
        <v>14</v>
      </c>
      <c r="D15" s="33">
        <f t="shared" si="4"/>
        <v>2</v>
      </c>
      <c r="E15" s="93">
        <v>0</v>
      </c>
      <c r="F15" s="93">
        <v>2</v>
      </c>
      <c r="G15" s="93">
        <v>0</v>
      </c>
      <c r="H15" s="93">
        <v>0</v>
      </c>
      <c r="I15" s="33">
        <f t="shared" si="5"/>
        <v>0</v>
      </c>
      <c r="J15" s="93">
        <v>0</v>
      </c>
      <c r="K15" s="93">
        <v>0</v>
      </c>
      <c r="L15" s="93">
        <v>0</v>
      </c>
      <c r="M15" s="93">
        <v>0</v>
      </c>
      <c r="N15" s="33">
        <f t="shared" si="2"/>
        <v>2</v>
      </c>
      <c r="O15" s="33">
        <f t="shared" si="6"/>
        <v>0</v>
      </c>
      <c r="P15" s="33">
        <f t="shared" si="7"/>
        <v>2</v>
      </c>
      <c r="Q15" s="33">
        <f t="shared" si="8"/>
        <v>0</v>
      </c>
      <c r="R15" s="33">
        <f t="shared" si="9"/>
        <v>2</v>
      </c>
      <c r="S15" s="47">
        <f t="shared" si="10"/>
        <v>0</v>
      </c>
      <c r="T15" s="49">
        <f t="shared" si="11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4"/>
        <v>1</v>
      </c>
      <c r="E16" s="93">
        <v>0</v>
      </c>
      <c r="F16" s="93">
        <v>0</v>
      </c>
      <c r="G16" s="93">
        <v>1</v>
      </c>
      <c r="H16" s="93">
        <v>0</v>
      </c>
      <c r="I16" s="33">
        <f t="shared" si="5"/>
        <v>0</v>
      </c>
      <c r="J16" s="93">
        <v>0</v>
      </c>
      <c r="K16" s="93">
        <v>0</v>
      </c>
      <c r="L16" s="93">
        <v>0</v>
      </c>
      <c r="M16" s="93">
        <v>0</v>
      </c>
      <c r="N16" s="33">
        <f t="shared" si="2"/>
        <v>1</v>
      </c>
      <c r="O16" s="33">
        <f t="shared" si="6"/>
        <v>1</v>
      </c>
      <c r="P16" s="33">
        <f t="shared" si="7"/>
        <v>0</v>
      </c>
      <c r="Q16" s="33">
        <f t="shared" si="8"/>
        <v>0</v>
      </c>
      <c r="R16" s="33">
        <f t="shared" si="9"/>
        <v>0</v>
      </c>
      <c r="S16" s="47">
        <f t="shared" si="10"/>
        <v>1</v>
      </c>
      <c r="T16" s="49">
        <f t="shared" si="11"/>
        <v>0</v>
      </c>
    </row>
    <row r="17" spans="2:20" s="3" customFormat="1" ht="13.5" customHeight="1" x14ac:dyDescent="0.25">
      <c r="B17" s="10"/>
      <c r="C17" s="11" t="s">
        <v>16</v>
      </c>
      <c r="D17" s="33">
        <f t="shared" si="4"/>
        <v>1</v>
      </c>
      <c r="E17" s="93">
        <v>1</v>
      </c>
      <c r="F17" s="93">
        <v>0</v>
      </c>
      <c r="G17" s="93">
        <v>0</v>
      </c>
      <c r="H17" s="93">
        <v>0</v>
      </c>
      <c r="I17" s="33">
        <f t="shared" si="5"/>
        <v>0</v>
      </c>
      <c r="J17" s="93">
        <v>0</v>
      </c>
      <c r="K17" s="93">
        <v>0</v>
      </c>
      <c r="L17" s="93">
        <v>0</v>
      </c>
      <c r="M17" s="93">
        <v>0</v>
      </c>
      <c r="N17" s="33">
        <f t="shared" si="2"/>
        <v>1</v>
      </c>
      <c r="O17" s="33">
        <f t="shared" si="6"/>
        <v>1</v>
      </c>
      <c r="P17" s="33">
        <f t="shared" si="7"/>
        <v>0</v>
      </c>
      <c r="Q17" s="33">
        <f t="shared" si="8"/>
        <v>1</v>
      </c>
      <c r="R17" s="33">
        <f t="shared" si="9"/>
        <v>0</v>
      </c>
      <c r="S17" s="47">
        <f t="shared" si="10"/>
        <v>0</v>
      </c>
      <c r="T17" s="49">
        <f t="shared" si="11"/>
        <v>0</v>
      </c>
    </row>
    <row r="18" spans="2:20" s="3" customFormat="1" ht="13.5" customHeight="1" x14ac:dyDescent="0.25">
      <c r="B18" s="10"/>
      <c r="C18" s="11" t="s">
        <v>17</v>
      </c>
      <c r="D18" s="33">
        <f t="shared" si="4"/>
        <v>0</v>
      </c>
      <c r="E18" s="93">
        <v>0</v>
      </c>
      <c r="F18" s="93">
        <v>0</v>
      </c>
      <c r="G18" s="93">
        <v>0</v>
      </c>
      <c r="H18" s="93">
        <v>0</v>
      </c>
      <c r="I18" s="33">
        <f t="shared" si="5"/>
        <v>0</v>
      </c>
      <c r="J18" s="93">
        <v>0</v>
      </c>
      <c r="K18" s="93">
        <v>0</v>
      </c>
      <c r="L18" s="93">
        <v>0</v>
      </c>
      <c r="M18" s="93">
        <v>0</v>
      </c>
      <c r="N18" s="33">
        <f t="shared" si="2"/>
        <v>0</v>
      </c>
      <c r="O18" s="33">
        <f t="shared" si="6"/>
        <v>0</v>
      </c>
      <c r="P18" s="33">
        <f t="shared" si="7"/>
        <v>0</v>
      </c>
      <c r="Q18" s="33">
        <f t="shared" si="8"/>
        <v>0</v>
      </c>
      <c r="R18" s="33">
        <f t="shared" si="9"/>
        <v>0</v>
      </c>
      <c r="S18" s="47">
        <f t="shared" si="10"/>
        <v>0</v>
      </c>
      <c r="T18" s="49">
        <f t="shared" si="11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12">SUM(E20+F20+G20+H20)</f>
        <v>18</v>
      </c>
      <c r="E20" s="29">
        <f>SUM(E21:E32)</f>
        <v>9</v>
      </c>
      <c r="F20" s="29">
        <f>SUM(F21:F32)</f>
        <v>7</v>
      </c>
      <c r="G20" s="29">
        <f t="shared" ref="G20:H20" si="13">SUM(G21:G32)</f>
        <v>0</v>
      </c>
      <c r="H20" s="29">
        <f t="shared" si="13"/>
        <v>2</v>
      </c>
      <c r="I20" s="29">
        <f t="shared" ref="I20:I32" si="14">SUM(J20+K20+L20+M20)</f>
        <v>4</v>
      </c>
      <c r="J20" s="29">
        <f>SUM(J21:J32)</f>
        <v>1</v>
      </c>
      <c r="K20" s="29">
        <f>SUM(K21:K32)</f>
        <v>1</v>
      </c>
      <c r="L20" s="29">
        <f t="shared" ref="L20:T20" si="15">SUM(L21:L32)</f>
        <v>1</v>
      </c>
      <c r="M20" s="29">
        <f t="shared" si="15"/>
        <v>1</v>
      </c>
      <c r="N20" s="29">
        <f t="shared" si="15"/>
        <v>14</v>
      </c>
      <c r="O20" s="29">
        <f t="shared" si="15"/>
        <v>7</v>
      </c>
      <c r="P20" s="29">
        <f>SUM(P21:P32)</f>
        <v>7</v>
      </c>
      <c r="Q20" s="29">
        <f t="shared" si="15"/>
        <v>8</v>
      </c>
      <c r="R20" s="29">
        <f t="shared" si="15"/>
        <v>6</v>
      </c>
      <c r="S20" s="29">
        <f t="shared" si="15"/>
        <v>-1</v>
      </c>
      <c r="T20" s="29">
        <f t="shared" si="15"/>
        <v>1</v>
      </c>
    </row>
    <row r="21" spans="2:20" s="3" customFormat="1" ht="13.5" customHeight="1" x14ac:dyDescent="0.25">
      <c r="B21" s="10"/>
      <c r="C21" s="11" t="s">
        <v>6</v>
      </c>
      <c r="D21" s="33">
        <f>SUM(E21+F21)</f>
        <v>2</v>
      </c>
      <c r="E21" s="93">
        <v>1</v>
      </c>
      <c r="F21" s="93">
        <v>1</v>
      </c>
      <c r="G21" s="93">
        <v>0</v>
      </c>
      <c r="H21" s="93">
        <v>1</v>
      </c>
      <c r="I21" s="33">
        <f t="shared" si="14"/>
        <v>0</v>
      </c>
      <c r="J21" s="93">
        <v>0</v>
      </c>
      <c r="K21" s="93">
        <v>0</v>
      </c>
      <c r="L21" s="93">
        <v>0</v>
      </c>
      <c r="M21" s="93">
        <v>0</v>
      </c>
      <c r="N21" s="33">
        <f t="shared" ref="N21:N32" si="16">SUM(Q21+R21+S21+T21)</f>
        <v>3</v>
      </c>
      <c r="O21" s="33">
        <f t="shared" ref="O21:O32" si="17">SUM(Q21+S21)</f>
        <v>1</v>
      </c>
      <c r="P21" s="33">
        <f t="shared" ref="P21:P32" si="18">SUM(R21+T21)</f>
        <v>2</v>
      </c>
      <c r="Q21" s="33">
        <f t="shared" ref="Q21:Q32" si="19">SUM(E21-J21)</f>
        <v>1</v>
      </c>
      <c r="R21" s="33">
        <f t="shared" ref="R21:R32" si="20">SUM(F21-K21)</f>
        <v>1</v>
      </c>
      <c r="S21" s="33">
        <f t="shared" ref="S21:S32" si="21">SUM(G21-L21)</f>
        <v>0</v>
      </c>
      <c r="T21" s="33">
        <f t="shared" ref="T21:T32" si="22">SUM(H21-M21)</f>
        <v>1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3">SUM(E22+F22)</f>
        <v>1</v>
      </c>
      <c r="E22" s="93">
        <v>1</v>
      </c>
      <c r="F22" s="93">
        <v>0</v>
      </c>
      <c r="G22" s="93">
        <v>0</v>
      </c>
      <c r="H22" s="93">
        <v>0</v>
      </c>
      <c r="I22" s="33">
        <f t="shared" si="14"/>
        <v>0</v>
      </c>
      <c r="J22" s="93">
        <v>0</v>
      </c>
      <c r="K22" s="93">
        <v>0</v>
      </c>
      <c r="L22" s="93">
        <v>0</v>
      </c>
      <c r="M22" s="93">
        <v>0</v>
      </c>
      <c r="N22" s="33">
        <f t="shared" si="16"/>
        <v>1</v>
      </c>
      <c r="O22" s="33">
        <f t="shared" si="17"/>
        <v>1</v>
      </c>
      <c r="P22" s="33">
        <f t="shared" si="18"/>
        <v>0</v>
      </c>
      <c r="Q22" s="33">
        <f t="shared" si="19"/>
        <v>1</v>
      </c>
      <c r="R22" s="33">
        <f t="shared" si="20"/>
        <v>0</v>
      </c>
      <c r="S22" s="33">
        <f t="shared" si="21"/>
        <v>0</v>
      </c>
      <c r="T22" s="33">
        <f t="shared" si="22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3"/>
        <v>8</v>
      </c>
      <c r="E23" s="93">
        <v>5</v>
      </c>
      <c r="F23" s="93">
        <v>3</v>
      </c>
      <c r="G23" s="93">
        <v>0</v>
      </c>
      <c r="H23" s="93">
        <v>0</v>
      </c>
      <c r="I23" s="33">
        <f t="shared" si="14"/>
        <v>0</v>
      </c>
      <c r="J23" s="93">
        <v>0</v>
      </c>
      <c r="K23" s="93">
        <v>0</v>
      </c>
      <c r="L23" s="93">
        <v>0</v>
      </c>
      <c r="M23" s="93">
        <v>0</v>
      </c>
      <c r="N23" s="33">
        <f t="shared" si="16"/>
        <v>8</v>
      </c>
      <c r="O23" s="33">
        <f t="shared" si="17"/>
        <v>5</v>
      </c>
      <c r="P23" s="33">
        <f t="shared" si="18"/>
        <v>3</v>
      </c>
      <c r="Q23" s="33">
        <f t="shared" si="19"/>
        <v>5</v>
      </c>
      <c r="R23" s="33">
        <f t="shared" si="20"/>
        <v>3</v>
      </c>
      <c r="S23" s="33">
        <f t="shared" si="21"/>
        <v>0</v>
      </c>
      <c r="T23" s="33">
        <f t="shared" si="22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3"/>
        <v>1</v>
      </c>
      <c r="E24" s="93">
        <v>1</v>
      </c>
      <c r="F24" s="93">
        <v>0</v>
      </c>
      <c r="G24" s="93">
        <v>0</v>
      </c>
      <c r="H24" s="93">
        <v>0</v>
      </c>
      <c r="I24" s="33">
        <f t="shared" si="14"/>
        <v>1</v>
      </c>
      <c r="J24" s="93">
        <v>0</v>
      </c>
      <c r="K24" s="93">
        <v>0</v>
      </c>
      <c r="L24" s="93">
        <v>1</v>
      </c>
      <c r="M24" s="93">
        <v>0</v>
      </c>
      <c r="N24" s="33">
        <f t="shared" si="16"/>
        <v>0</v>
      </c>
      <c r="O24" s="33">
        <f t="shared" si="17"/>
        <v>0</v>
      </c>
      <c r="P24" s="33">
        <f t="shared" si="18"/>
        <v>0</v>
      </c>
      <c r="Q24" s="33">
        <f t="shared" si="19"/>
        <v>1</v>
      </c>
      <c r="R24" s="33">
        <f t="shared" si="20"/>
        <v>0</v>
      </c>
      <c r="S24" s="33">
        <f t="shared" si="21"/>
        <v>-1</v>
      </c>
      <c r="T24" s="33">
        <f t="shared" si="22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3"/>
        <v>0</v>
      </c>
      <c r="E25" s="93">
        <v>0</v>
      </c>
      <c r="F25" s="93">
        <v>0</v>
      </c>
      <c r="G25" s="93">
        <v>0</v>
      </c>
      <c r="H25" s="93">
        <v>0</v>
      </c>
      <c r="I25" s="33">
        <f t="shared" si="14"/>
        <v>0</v>
      </c>
      <c r="J25" s="93">
        <v>0</v>
      </c>
      <c r="K25" s="93">
        <v>0</v>
      </c>
      <c r="L25" s="93">
        <v>0</v>
      </c>
      <c r="M25" s="93">
        <v>0</v>
      </c>
      <c r="N25" s="33">
        <f t="shared" si="16"/>
        <v>0</v>
      </c>
      <c r="O25" s="33">
        <f t="shared" si="17"/>
        <v>0</v>
      </c>
      <c r="P25" s="33">
        <f t="shared" si="18"/>
        <v>0</v>
      </c>
      <c r="Q25" s="33">
        <f t="shared" si="19"/>
        <v>0</v>
      </c>
      <c r="R25" s="33">
        <f t="shared" si="20"/>
        <v>0</v>
      </c>
      <c r="S25" s="33">
        <f t="shared" si="21"/>
        <v>0</v>
      </c>
      <c r="T25" s="33">
        <f t="shared" si="22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3"/>
        <v>2</v>
      </c>
      <c r="E26" s="93">
        <v>0</v>
      </c>
      <c r="F26" s="93">
        <v>2</v>
      </c>
      <c r="G26" s="93">
        <v>0</v>
      </c>
      <c r="H26" s="93">
        <v>1</v>
      </c>
      <c r="I26" s="33">
        <f t="shared" si="14"/>
        <v>1</v>
      </c>
      <c r="J26" s="93">
        <v>0</v>
      </c>
      <c r="K26" s="93">
        <v>0</v>
      </c>
      <c r="L26" s="93">
        <v>0</v>
      </c>
      <c r="M26" s="93">
        <v>1</v>
      </c>
      <c r="N26" s="33">
        <f t="shared" si="16"/>
        <v>2</v>
      </c>
      <c r="O26" s="33">
        <f t="shared" si="17"/>
        <v>0</v>
      </c>
      <c r="P26" s="33">
        <f t="shared" si="18"/>
        <v>2</v>
      </c>
      <c r="Q26" s="33">
        <f t="shared" si="19"/>
        <v>0</v>
      </c>
      <c r="R26" s="33">
        <f t="shared" si="20"/>
        <v>2</v>
      </c>
      <c r="S26" s="33">
        <f t="shared" si="21"/>
        <v>0</v>
      </c>
      <c r="T26" s="33">
        <f t="shared" si="22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3"/>
        <v>1</v>
      </c>
      <c r="E27" s="93">
        <v>1</v>
      </c>
      <c r="F27" s="93">
        <v>0</v>
      </c>
      <c r="G27" s="93">
        <v>0</v>
      </c>
      <c r="H27" s="93">
        <v>0</v>
      </c>
      <c r="I27" s="33">
        <f t="shared" si="14"/>
        <v>1</v>
      </c>
      <c r="J27" s="93">
        <v>0</v>
      </c>
      <c r="K27" s="93">
        <v>1</v>
      </c>
      <c r="L27" s="93">
        <v>0</v>
      </c>
      <c r="M27" s="93">
        <v>0</v>
      </c>
      <c r="N27" s="33">
        <f t="shared" si="16"/>
        <v>0</v>
      </c>
      <c r="O27" s="33">
        <f t="shared" si="17"/>
        <v>1</v>
      </c>
      <c r="P27" s="33">
        <f t="shared" si="18"/>
        <v>-1</v>
      </c>
      <c r="Q27" s="33">
        <f t="shared" si="19"/>
        <v>1</v>
      </c>
      <c r="R27" s="33">
        <f t="shared" si="20"/>
        <v>-1</v>
      </c>
      <c r="S27" s="33">
        <f t="shared" si="21"/>
        <v>0</v>
      </c>
      <c r="T27" s="33">
        <f t="shared" si="22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3"/>
        <v>0</v>
      </c>
      <c r="E28" s="93">
        <v>0</v>
      </c>
      <c r="F28" s="93">
        <v>0</v>
      </c>
      <c r="G28" s="93">
        <v>0</v>
      </c>
      <c r="H28" s="93">
        <v>0</v>
      </c>
      <c r="I28" s="33">
        <f t="shared" si="14"/>
        <v>0</v>
      </c>
      <c r="J28" s="93">
        <v>0</v>
      </c>
      <c r="K28" s="93">
        <v>0</v>
      </c>
      <c r="L28" s="93">
        <v>0</v>
      </c>
      <c r="M28" s="93">
        <v>0</v>
      </c>
      <c r="N28" s="33">
        <f t="shared" si="16"/>
        <v>0</v>
      </c>
      <c r="O28" s="33">
        <f t="shared" si="17"/>
        <v>0</v>
      </c>
      <c r="P28" s="33">
        <f t="shared" si="18"/>
        <v>0</v>
      </c>
      <c r="Q28" s="33">
        <f t="shared" si="19"/>
        <v>0</v>
      </c>
      <c r="R28" s="33">
        <f t="shared" si="20"/>
        <v>0</v>
      </c>
      <c r="S28" s="33">
        <f t="shared" si="21"/>
        <v>0</v>
      </c>
      <c r="T28" s="33">
        <f t="shared" si="22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23"/>
        <v>0</v>
      </c>
      <c r="E29" s="93">
        <v>0</v>
      </c>
      <c r="F29" s="93">
        <v>0</v>
      </c>
      <c r="G29" s="93">
        <v>0</v>
      </c>
      <c r="H29" s="93">
        <v>0</v>
      </c>
      <c r="I29" s="33">
        <f t="shared" si="14"/>
        <v>0</v>
      </c>
      <c r="J29" s="93">
        <v>0</v>
      </c>
      <c r="K29" s="93">
        <v>0</v>
      </c>
      <c r="L29" s="93">
        <v>0</v>
      </c>
      <c r="M29" s="93">
        <v>0</v>
      </c>
      <c r="N29" s="33">
        <f t="shared" si="16"/>
        <v>0</v>
      </c>
      <c r="O29" s="33">
        <f t="shared" si="17"/>
        <v>0</v>
      </c>
      <c r="P29" s="33">
        <f t="shared" si="18"/>
        <v>0</v>
      </c>
      <c r="Q29" s="33">
        <f t="shared" si="19"/>
        <v>0</v>
      </c>
      <c r="R29" s="33">
        <f t="shared" si="20"/>
        <v>0</v>
      </c>
      <c r="S29" s="33">
        <f t="shared" si="21"/>
        <v>0</v>
      </c>
      <c r="T29" s="33">
        <f t="shared" si="22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3"/>
        <v>0</v>
      </c>
      <c r="E30" s="93">
        <v>0</v>
      </c>
      <c r="F30" s="93">
        <v>0</v>
      </c>
      <c r="G30" s="93">
        <v>0</v>
      </c>
      <c r="H30" s="93">
        <v>0</v>
      </c>
      <c r="I30" s="33">
        <f t="shared" si="14"/>
        <v>1</v>
      </c>
      <c r="J30" s="93">
        <v>1</v>
      </c>
      <c r="K30" s="93">
        <v>0</v>
      </c>
      <c r="L30" s="93">
        <v>0</v>
      </c>
      <c r="M30" s="93">
        <v>0</v>
      </c>
      <c r="N30" s="33">
        <f t="shared" si="16"/>
        <v>-1</v>
      </c>
      <c r="O30" s="33">
        <f t="shared" si="17"/>
        <v>-1</v>
      </c>
      <c r="P30" s="33">
        <f t="shared" si="18"/>
        <v>0</v>
      </c>
      <c r="Q30" s="33">
        <f t="shared" si="19"/>
        <v>-1</v>
      </c>
      <c r="R30" s="33">
        <f t="shared" si="20"/>
        <v>0</v>
      </c>
      <c r="S30" s="33">
        <f t="shared" si="21"/>
        <v>0</v>
      </c>
      <c r="T30" s="33">
        <f t="shared" si="22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3"/>
        <v>1</v>
      </c>
      <c r="E31" s="93">
        <v>0</v>
      </c>
      <c r="F31" s="93">
        <v>1</v>
      </c>
      <c r="G31" s="93">
        <v>0</v>
      </c>
      <c r="H31" s="93">
        <v>0</v>
      </c>
      <c r="I31" s="33">
        <f t="shared" si="14"/>
        <v>0</v>
      </c>
      <c r="J31" s="93">
        <v>0</v>
      </c>
      <c r="K31" s="93">
        <v>0</v>
      </c>
      <c r="L31" s="93">
        <v>0</v>
      </c>
      <c r="M31" s="93">
        <v>0</v>
      </c>
      <c r="N31" s="33">
        <f t="shared" si="16"/>
        <v>1</v>
      </c>
      <c r="O31" s="33">
        <f t="shared" si="17"/>
        <v>0</v>
      </c>
      <c r="P31" s="33">
        <f t="shared" si="18"/>
        <v>1</v>
      </c>
      <c r="Q31" s="33">
        <f t="shared" si="19"/>
        <v>0</v>
      </c>
      <c r="R31" s="33">
        <f t="shared" si="20"/>
        <v>1</v>
      </c>
      <c r="S31" s="33">
        <f t="shared" si="21"/>
        <v>0</v>
      </c>
      <c r="T31" s="33">
        <f t="shared" si="22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3"/>
        <v>0</v>
      </c>
      <c r="E32" s="93">
        <v>0</v>
      </c>
      <c r="F32" s="93">
        <v>0</v>
      </c>
      <c r="G32" s="93">
        <v>0</v>
      </c>
      <c r="H32" s="93">
        <v>0</v>
      </c>
      <c r="I32" s="33">
        <f t="shared" si="14"/>
        <v>0</v>
      </c>
      <c r="J32" s="93">
        <v>0</v>
      </c>
      <c r="K32" s="93">
        <v>0</v>
      </c>
      <c r="L32" s="93">
        <v>0</v>
      </c>
      <c r="M32" s="93">
        <v>0</v>
      </c>
      <c r="N32" s="33">
        <f t="shared" si="16"/>
        <v>0</v>
      </c>
      <c r="O32" s="33">
        <f t="shared" si="17"/>
        <v>0</v>
      </c>
      <c r="P32" s="33">
        <f t="shared" si="18"/>
        <v>0</v>
      </c>
      <c r="Q32" s="33">
        <f t="shared" si="19"/>
        <v>0</v>
      </c>
      <c r="R32" s="33">
        <f t="shared" si="20"/>
        <v>0</v>
      </c>
      <c r="S32" s="33">
        <f t="shared" si="21"/>
        <v>0</v>
      </c>
      <c r="T32" s="33">
        <f t="shared" si="22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24">SUM(E34+F34+G34+H34)</f>
        <v>1</v>
      </c>
      <c r="E34" s="29">
        <f>SUM(E35:E46)</f>
        <v>0</v>
      </c>
      <c r="F34" s="29">
        <f>SUM(F35:F46)</f>
        <v>0</v>
      </c>
      <c r="G34" s="29">
        <f t="shared" ref="G34:H34" si="25">SUM(G35:G46)</f>
        <v>0</v>
      </c>
      <c r="H34" s="29">
        <f t="shared" si="25"/>
        <v>1</v>
      </c>
      <c r="I34" s="29">
        <f t="shared" ref="I34:I46" si="26">SUM(J34+K34+L34+M34)</f>
        <v>2</v>
      </c>
      <c r="J34" s="29">
        <f t="shared" ref="J34:T34" si="27">SUM(J35:J46)</f>
        <v>0</v>
      </c>
      <c r="K34" s="29">
        <f t="shared" si="27"/>
        <v>0</v>
      </c>
      <c r="L34" s="29">
        <f t="shared" si="27"/>
        <v>1</v>
      </c>
      <c r="M34" s="29">
        <f t="shared" si="27"/>
        <v>1</v>
      </c>
      <c r="N34" s="29">
        <f t="shared" si="27"/>
        <v>-1</v>
      </c>
      <c r="O34" s="29">
        <f t="shared" si="27"/>
        <v>-1</v>
      </c>
      <c r="P34" s="29">
        <f>SUM(P35:P46)</f>
        <v>0</v>
      </c>
      <c r="Q34" s="29">
        <f t="shared" si="27"/>
        <v>0</v>
      </c>
      <c r="R34" s="29">
        <f t="shared" si="27"/>
        <v>0</v>
      </c>
      <c r="S34" s="29">
        <f t="shared" si="27"/>
        <v>-1</v>
      </c>
      <c r="T34" s="29">
        <f t="shared" si="27"/>
        <v>0</v>
      </c>
    </row>
    <row r="35" spans="2:20" s="3" customFormat="1" ht="13.5" customHeight="1" x14ac:dyDescent="0.25">
      <c r="B35" s="10"/>
      <c r="C35" s="11" t="s">
        <v>6</v>
      </c>
      <c r="D35" s="33">
        <f t="shared" si="24"/>
        <v>0</v>
      </c>
      <c r="E35" s="93">
        <v>0</v>
      </c>
      <c r="F35" s="93">
        <v>0</v>
      </c>
      <c r="G35" s="93">
        <v>0</v>
      </c>
      <c r="H35" s="93">
        <v>0</v>
      </c>
      <c r="I35" s="33">
        <f t="shared" si="26"/>
        <v>1</v>
      </c>
      <c r="J35" s="93">
        <v>0</v>
      </c>
      <c r="K35" s="93">
        <v>0</v>
      </c>
      <c r="L35" s="93">
        <v>1</v>
      </c>
      <c r="M35" s="93">
        <v>0</v>
      </c>
      <c r="N35" s="33">
        <f t="shared" ref="N35:N46" si="28">SUM(Q35+R35+S35+T35)</f>
        <v>-1</v>
      </c>
      <c r="O35" s="33">
        <f t="shared" ref="O35:O46" si="29">SUM(Q35+S35)</f>
        <v>-1</v>
      </c>
      <c r="P35" s="33">
        <f t="shared" ref="P35:P46" si="30">SUM(R35+T35)</f>
        <v>0</v>
      </c>
      <c r="Q35" s="33">
        <f t="shared" ref="Q35:Q46" si="31">SUM(E35-J35)</f>
        <v>0</v>
      </c>
      <c r="R35" s="33">
        <f t="shared" ref="R35:R46" si="32">SUM(F35-K35)</f>
        <v>0</v>
      </c>
      <c r="S35" s="33">
        <f t="shared" ref="S35:S46" si="33">SUM(G35-L35)</f>
        <v>-1</v>
      </c>
      <c r="T35" s="33">
        <f t="shared" ref="T35:T46" si="34">SUM(H35-M35)</f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24"/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si="26"/>
        <v>0</v>
      </c>
      <c r="J36" s="93">
        <v>0</v>
      </c>
      <c r="K36" s="93">
        <v>0</v>
      </c>
      <c r="L36" s="93">
        <v>0</v>
      </c>
      <c r="M36" s="93">
        <v>0</v>
      </c>
      <c r="N36" s="33">
        <f t="shared" si="28"/>
        <v>0</v>
      </c>
      <c r="O36" s="33">
        <f t="shared" si="29"/>
        <v>0</v>
      </c>
      <c r="P36" s="33">
        <f t="shared" si="30"/>
        <v>0</v>
      </c>
      <c r="Q36" s="33">
        <f t="shared" si="31"/>
        <v>0</v>
      </c>
      <c r="R36" s="33">
        <f t="shared" si="32"/>
        <v>0</v>
      </c>
      <c r="S36" s="33">
        <f t="shared" si="33"/>
        <v>0</v>
      </c>
      <c r="T36" s="33">
        <f t="shared" si="34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24"/>
        <v>0</v>
      </c>
      <c r="E37" s="93">
        <v>0</v>
      </c>
      <c r="F37" s="93">
        <v>0</v>
      </c>
      <c r="G37" s="93">
        <v>0</v>
      </c>
      <c r="H37" s="93">
        <v>0</v>
      </c>
      <c r="I37" s="33">
        <f t="shared" si="26"/>
        <v>0</v>
      </c>
      <c r="J37" s="93">
        <v>0</v>
      </c>
      <c r="K37" s="93">
        <v>0</v>
      </c>
      <c r="L37" s="93">
        <v>0</v>
      </c>
      <c r="M37" s="93">
        <v>0</v>
      </c>
      <c r="N37" s="33">
        <f t="shared" si="28"/>
        <v>0</v>
      </c>
      <c r="O37" s="33">
        <f t="shared" si="29"/>
        <v>0</v>
      </c>
      <c r="P37" s="33">
        <f t="shared" si="30"/>
        <v>0</v>
      </c>
      <c r="Q37" s="33">
        <f t="shared" si="31"/>
        <v>0</v>
      </c>
      <c r="R37" s="33">
        <f t="shared" si="32"/>
        <v>0</v>
      </c>
      <c r="S37" s="33">
        <f t="shared" si="33"/>
        <v>0</v>
      </c>
      <c r="T37" s="33">
        <f t="shared" si="34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24"/>
        <v>0</v>
      </c>
      <c r="E38" s="93">
        <v>0</v>
      </c>
      <c r="F38" s="93">
        <v>0</v>
      </c>
      <c r="G38" s="93">
        <v>0</v>
      </c>
      <c r="H38" s="93">
        <v>0</v>
      </c>
      <c r="I38" s="33">
        <f t="shared" si="26"/>
        <v>1</v>
      </c>
      <c r="J38" s="93">
        <v>0</v>
      </c>
      <c r="K38" s="93">
        <v>0</v>
      </c>
      <c r="L38" s="93">
        <v>0</v>
      </c>
      <c r="M38" s="93">
        <v>1</v>
      </c>
      <c r="N38" s="33">
        <f t="shared" si="28"/>
        <v>-1</v>
      </c>
      <c r="O38" s="33">
        <f t="shared" si="29"/>
        <v>0</v>
      </c>
      <c r="P38" s="33">
        <f t="shared" si="30"/>
        <v>-1</v>
      </c>
      <c r="Q38" s="33">
        <f t="shared" si="31"/>
        <v>0</v>
      </c>
      <c r="R38" s="33">
        <f t="shared" si="32"/>
        <v>0</v>
      </c>
      <c r="S38" s="33">
        <f t="shared" si="33"/>
        <v>0</v>
      </c>
      <c r="T38" s="33">
        <f t="shared" si="34"/>
        <v>-1</v>
      </c>
    </row>
    <row r="39" spans="2:20" s="3" customFormat="1" ht="13.5" customHeight="1" x14ac:dyDescent="0.25">
      <c r="B39" s="10"/>
      <c r="C39" s="11" t="s">
        <v>10</v>
      </c>
      <c r="D39" s="33">
        <f t="shared" si="24"/>
        <v>0</v>
      </c>
      <c r="E39" s="93">
        <v>0</v>
      </c>
      <c r="F39" s="93">
        <v>0</v>
      </c>
      <c r="G39" s="93">
        <v>0</v>
      </c>
      <c r="H39" s="93">
        <v>0</v>
      </c>
      <c r="I39" s="33">
        <f t="shared" si="26"/>
        <v>0</v>
      </c>
      <c r="J39" s="93">
        <v>0</v>
      </c>
      <c r="K39" s="93">
        <v>0</v>
      </c>
      <c r="L39" s="93">
        <v>0</v>
      </c>
      <c r="M39" s="93">
        <v>0</v>
      </c>
      <c r="N39" s="33">
        <f t="shared" si="28"/>
        <v>0</v>
      </c>
      <c r="O39" s="33">
        <f t="shared" si="29"/>
        <v>0</v>
      </c>
      <c r="P39" s="33">
        <f t="shared" si="30"/>
        <v>0</v>
      </c>
      <c r="Q39" s="33">
        <f t="shared" si="31"/>
        <v>0</v>
      </c>
      <c r="R39" s="33">
        <f t="shared" si="32"/>
        <v>0</v>
      </c>
      <c r="S39" s="33">
        <f t="shared" si="33"/>
        <v>0</v>
      </c>
      <c r="T39" s="33">
        <f t="shared" si="34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24"/>
        <v>1</v>
      </c>
      <c r="E40" s="93">
        <v>0</v>
      </c>
      <c r="F40" s="93">
        <v>0</v>
      </c>
      <c r="G40" s="93">
        <v>0</v>
      </c>
      <c r="H40" s="93">
        <v>1</v>
      </c>
      <c r="I40" s="33">
        <f t="shared" si="26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28"/>
        <v>1</v>
      </c>
      <c r="O40" s="33">
        <f t="shared" si="29"/>
        <v>0</v>
      </c>
      <c r="P40" s="33">
        <f t="shared" si="30"/>
        <v>1</v>
      </c>
      <c r="Q40" s="33">
        <f t="shared" si="31"/>
        <v>0</v>
      </c>
      <c r="R40" s="33">
        <f t="shared" si="32"/>
        <v>0</v>
      </c>
      <c r="S40" s="33">
        <f t="shared" si="33"/>
        <v>0</v>
      </c>
      <c r="T40" s="33">
        <f t="shared" si="34"/>
        <v>1</v>
      </c>
    </row>
    <row r="41" spans="2:20" s="3" customFormat="1" ht="13.5" customHeight="1" x14ac:dyDescent="0.25">
      <c r="B41" s="10"/>
      <c r="C41" s="11" t="s">
        <v>12</v>
      </c>
      <c r="D41" s="33">
        <f t="shared" si="24"/>
        <v>0</v>
      </c>
      <c r="E41" s="93">
        <v>0</v>
      </c>
      <c r="F41" s="93">
        <v>0</v>
      </c>
      <c r="G41" s="93">
        <v>0</v>
      </c>
      <c r="H41" s="93">
        <v>0</v>
      </c>
      <c r="I41" s="33">
        <f t="shared" si="26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8"/>
        <v>0</v>
      </c>
      <c r="O41" s="33">
        <f t="shared" si="29"/>
        <v>0</v>
      </c>
      <c r="P41" s="33">
        <f t="shared" si="30"/>
        <v>0</v>
      </c>
      <c r="Q41" s="33">
        <f t="shared" si="31"/>
        <v>0</v>
      </c>
      <c r="R41" s="33">
        <f t="shared" si="32"/>
        <v>0</v>
      </c>
      <c r="S41" s="33">
        <f t="shared" si="33"/>
        <v>0</v>
      </c>
      <c r="T41" s="33">
        <f t="shared" si="34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24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26"/>
        <v>0</v>
      </c>
      <c r="J42" s="93">
        <v>0</v>
      </c>
      <c r="K42" s="93">
        <v>0</v>
      </c>
      <c r="L42" s="93">
        <v>0</v>
      </c>
      <c r="M42" s="93">
        <v>0</v>
      </c>
      <c r="N42" s="33">
        <f t="shared" si="28"/>
        <v>0</v>
      </c>
      <c r="O42" s="33">
        <f t="shared" si="29"/>
        <v>0</v>
      </c>
      <c r="P42" s="33">
        <f t="shared" si="30"/>
        <v>0</v>
      </c>
      <c r="Q42" s="33">
        <f t="shared" si="31"/>
        <v>0</v>
      </c>
      <c r="R42" s="33">
        <f t="shared" si="32"/>
        <v>0</v>
      </c>
      <c r="S42" s="33">
        <f t="shared" si="33"/>
        <v>0</v>
      </c>
      <c r="T42" s="33">
        <f t="shared" si="34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24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26"/>
        <v>0</v>
      </c>
      <c r="J43" s="93">
        <v>0</v>
      </c>
      <c r="K43" s="93">
        <v>0</v>
      </c>
      <c r="L43" s="93">
        <v>0</v>
      </c>
      <c r="M43" s="93">
        <v>0</v>
      </c>
      <c r="N43" s="33">
        <f t="shared" si="28"/>
        <v>0</v>
      </c>
      <c r="O43" s="33">
        <f t="shared" si="29"/>
        <v>0</v>
      </c>
      <c r="P43" s="33">
        <f t="shared" si="30"/>
        <v>0</v>
      </c>
      <c r="Q43" s="33">
        <f t="shared" si="31"/>
        <v>0</v>
      </c>
      <c r="R43" s="33">
        <f t="shared" si="32"/>
        <v>0</v>
      </c>
      <c r="S43" s="33">
        <f t="shared" si="33"/>
        <v>0</v>
      </c>
      <c r="T43" s="33">
        <f t="shared" si="34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24"/>
        <v>0</v>
      </c>
      <c r="E44" s="93">
        <v>0</v>
      </c>
      <c r="F44" s="93">
        <v>0</v>
      </c>
      <c r="G44" s="93">
        <v>0</v>
      </c>
      <c r="H44" s="93">
        <v>0</v>
      </c>
      <c r="I44" s="33">
        <f t="shared" si="26"/>
        <v>0</v>
      </c>
      <c r="J44" s="93">
        <v>0</v>
      </c>
      <c r="K44" s="93">
        <v>0</v>
      </c>
      <c r="L44" s="93">
        <v>0</v>
      </c>
      <c r="M44" s="93">
        <v>0</v>
      </c>
      <c r="N44" s="33">
        <f t="shared" si="28"/>
        <v>0</v>
      </c>
      <c r="O44" s="33">
        <f t="shared" si="29"/>
        <v>0</v>
      </c>
      <c r="P44" s="33">
        <f t="shared" si="30"/>
        <v>0</v>
      </c>
      <c r="Q44" s="33">
        <f t="shared" si="31"/>
        <v>0</v>
      </c>
      <c r="R44" s="33">
        <f t="shared" si="32"/>
        <v>0</v>
      </c>
      <c r="S44" s="33">
        <f t="shared" si="33"/>
        <v>0</v>
      </c>
      <c r="T44" s="33">
        <f t="shared" si="34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24"/>
        <v>0</v>
      </c>
      <c r="E45" s="93">
        <v>0</v>
      </c>
      <c r="F45" s="93">
        <v>0</v>
      </c>
      <c r="G45" s="93">
        <v>0</v>
      </c>
      <c r="H45" s="93">
        <v>0</v>
      </c>
      <c r="I45" s="33">
        <f t="shared" si="26"/>
        <v>0</v>
      </c>
      <c r="J45" s="93">
        <v>0</v>
      </c>
      <c r="K45" s="93">
        <v>0</v>
      </c>
      <c r="L45" s="93">
        <v>0</v>
      </c>
      <c r="M45" s="93">
        <v>0</v>
      </c>
      <c r="N45" s="33">
        <f t="shared" si="28"/>
        <v>0</v>
      </c>
      <c r="O45" s="33">
        <f t="shared" si="29"/>
        <v>0</v>
      </c>
      <c r="P45" s="33">
        <f t="shared" si="30"/>
        <v>0</v>
      </c>
      <c r="Q45" s="33">
        <f t="shared" si="31"/>
        <v>0</v>
      </c>
      <c r="R45" s="33">
        <f t="shared" si="32"/>
        <v>0</v>
      </c>
      <c r="S45" s="33">
        <f t="shared" si="33"/>
        <v>0</v>
      </c>
      <c r="T45" s="33">
        <f t="shared" si="34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24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26"/>
        <v>0</v>
      </c>
      <c r="J46" s="93">
        <v>0</v>
      </c>
      <c r="K46" s="93">
        <v>0</v>
      </c>
      <c r="L46" s="93">
        <v>0</v>
      </c>
      <c r="M46" s="93">
        <v>0</v>
      </c>
      <c r="N46" s="33">
        <f t="shared" si="28"/>
        <v>0</v>
      </c>
      <c r="O46" s="33">
        <f t="shared" si="29"/>
        <v>0</v>
      </c>
      <c r="P46" s="33">
        <f t="shared" si="30"/>
        <v>0</v>
      </c>
      <c r="Q46" s="33">
        <f t="shared" si="31"/>
        <v>0</v>
      </c>
      <c r="R46" s="33">
        <f t="shared" si="32"/>
        <v>0</v>
      </c>
      <c r="S46" s="33">
        <f t="shared" si="33"/>
        <v>0</v>
      </c>
      <c r="T46" s="33">
        <f t="shared" si="34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35">SUM(E48+F48+G48+H48)</f>
        <v>3</v>
      </c>
      <c r="E48" s="29">
        <f>SUM(E49:E60)</f>
        <v>2</v>
      </c>
      <c r="F48" s="29">
        <f>SUM(F49:F60)</f>
        <v>1</v>
      </c>
      <c r="G48" s="29">
        <f t="shared" ref="G48:H48" si="36">SUM(G49:G60)</f>
        <v>0</v>
      </c>
      <c r="H48" s="29">
        <f t="shared" si="36"/>
        <v>0</v>
      </c>
      <c r="I48" s="29">
        <f t="shared" ref="I48:I60" si="37">SUM(J48+K48+L48+M48)</f>
        <v>5</v>
      </c>
      <c r="J48" s="29">
        <f>SUM(J49:J60)</f>
        <v>0</v>
      </c>
      <c r="K48" s="29">
        <f>SUM(K49:K60)</f>
        <v>0</v>
      </c>
      <c r="L48" s="29">
        <f t="shared" ref="L48:T48" si="38">SUM(L49:L60)</f>
        <v>3</v>
      </c>
      <c r="M48" s="29">
        <f t="shared" si="38"/>
        <v>2</v>
      </c>
      <c r="N48" s="29">
        <f t="shared" si="38"/>
        <v>-2</v>
      </c>
      <c r="O48" s="29">
        <f t="shared" si="38"/>
        <v>-1</v>
      </c>
      <c r="P48" s="29">
        <f>SUM(P49:P60)</f>
        <v>-1</v>
      </c>
      <c r="Q48" s="29">
        <f t="shared" si="38"/>
        <v>2</v>
      </c>
      <c r="R48" s="29">
        <f t="shared" si="38"/>
        <v>1</v>
      </c>
      <c r="S48" s="29">
        <f t="shared" si="38"/>
        <v>-3</v>
      </c>
      <c r="T48" s="29">
        <f t="shared" si="38"/>
        <v>-2</v>
      </c>
    </row>
    <row r="49" spans="2:20" s="3" customFormat="1" ht="13.5" customHeight="1" x14ac:dyDescent="0.25">
      <c r="B49" s="10"/>
      <c r="C49" s="11" t="s">
        <v>6</v>
      </c>
      <c r="D49" s="33">
        <f t="shared" si="35"/>
        <v>0</v>
      </c>
      <c r="E49" s="93">
        <v>0</v>
      </c>
      <c r="F49" s="93">
        <v>0</v>
      </c>
      <c r="G49" s="93">
        <v>0</v>
      </c>
      <c r="H49" s="93">
        <v>0</v>
      </c>
      <c r="I49" s="33">
        <f t="shared" si="37"/>
        <v>2</v>
      </c>
      <c r="J49" s="93">
        <v>0</v>
      </c>
      <c r="K49" s="93">
        <v>0</v>
      </c>
      <c r="L49" s="93">
        <v>2</v>
      </c>
      <c r="M49" s="93">
        <v>0</v>
      </c>
      <c r="N49" s="33">
        <f t="shared" ref="N49:N60" si="39">SUM(Q49+R49+S49+T49)</f>
        <v>-2</v>
      </c>
      <c r="O49" s="33">
        <f t="shared" ref="O49:O60" si="40">SUM(Q49+S49)</f>
        <v>-2</v>
      </c>
      <c r="P49" s="33">
        <f t="shared" ref="P49:P60" si="41">SUM(R49+T49)</f>
        <v>0</v>
      </c>
      <c r="Q49" s="33">
        <f t="shared" ref="Q49:Q60" si="42">SUM(E49-J49)</f>
        <v>0</v>
      </c>
      <c r="R49" s="33">
        <f t="shared" ref="R49:R60" si="43">SUM(F49-K49)</f>
        <v>0</v>
      </c>
      <c r="S49" s="33">
        <f t="shared" ref="S49:S60" si="44">SUM(G49-L49)</f>
        <v>-2</v>
      </c>
      <c r="T49" s="33">
        <f t="shared" ref="T49:T60" si="45">SUM(H49-M49)</f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35"/>
        <v>0</v>
      </c>
      <c r="E50" s="93">
        <v>0</v>
      </c>
      <c r="F50" s="93">
        <v>0</v>
      </c>
      <c r="G50" s="93">
        <v>0</v>
      </c>
      <c r="H50" s="93">
        <v>0</v>
      </c>
      <c r="I50" s="33">
        <f t="shared" si="37"/>
        <v>0</v>
      </c>
      <c r="J50" s="93">
        <v>0</v>
      </c>
      <c r="K50" s="93">
        <v>0</v>
      </c>
      <c r="L50" s="93">
        <v>0</v>
      </c>
      <c r="M50" s="93">
        <v>0</v>
      </c>
      <c r="N50" s="33">
        <f t="shared" si="39"/>
        <v>0</v>
      </c>
      <c r="O50" s="33">
        <f t="shared" si="40"/>
        <v>0</v>
      </c>
      <c r="P50" s="33">
        <f t="shared" si="41"/>
        <v>0</v>
      </c>
      <c r="Q50" s="33">
        <f t="shared" si="42"/>
        <v>0</v>
      </c>
      <c r="R50" s="33">
        <f t="shared" si="43"/>
        <v>0</v>
      </c>
      <c r="S50" s="33">
        <f t="shared" si="44"/>
        <v>0</v>
      </c>
      <c r="T50" s="33">
        <f t="shared" si="45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35"/>
        <v>1</v>
      </c>
      <c r="E51" s="93">
        <v>1</v>
      </c>
      <c r="F51" s="93">
        <v>0</v>
      </c>
      <c r="G51" s="93">
        <v>0</v>
      </c>
      <c r="H51" s="93">
        <v>0</v>
      </c>
      <c r="I51" s="33">
        <f t="shared" si="37"/>
        <v>1</v>
      </c>
      <c r="J51" s="93">
        <v>0</v>
      </c>
      <c r="K51" s="93">
        <v>0</v>
      </c>
      <c r="L51" s="93">
        <v>0</v>
      </c>
      <c r="M51" s="93">
        <v>1</v>
      </c>
      <c r="N51" s="33">
        <f t="shared" si="39"/>
        <v>0</v>
      </c>
      <c r="O51" s="33">
        <f t="shared" si="40"/>
        <v>1</v>
      </c>
      <c r="P51" s="33">
        <f t="shared" si="41"/>
        <v>-1</v>
      </c>
      <c r="Q51" s="33">
        <f t="shared" si="42"/>
        <v>1</v>
      </c>
      <c r="R51" s="33">
        <f t="shared" si="43"/>
        <v>0</v>
      </c>
      <c r="S51" s="33">
        <f t="shared" si="44"/>
        <v>0</v>
      </c>
      <c r="T51" s="33">
        <f t="shared" si="45"/>
        <v>-1</v>
      </c>
    </row>
    <row r="52" spans="2:20" s="3" customFormat="1" ht="13.5" customHeight="1" x14ac:dyDescent="0.25">
      <c r="B52" s="10"/>
      <c r="C52" s="11" t="s">
        <v>9</v>
      </c>
      <c r="D52" s="33">
        <f t="shared" si="35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37"/>
        <v>0</v>
      </c>
      <c r="J52" s="93">
        <v>0</v>
      </c>
      <c r="K52" s="93">
        <v>0</v>
      </c>
      <c r="L52" s="93">
        <v>0</v>
      </c>
      <c r="M52" s="93">
        <v>0</v>
      </c>
      <c r="N52" s="33">
        <f t="shared" si="39"/>
        <v>0</v>
      </c>
      <c r="O52" s="33">
        <f t="shared" si="40"/>
        <v>0</v>
      </c>
      <c r="P52" s="33">
        <f t="shared" si="41"/>
        <v>0</v>
      </c>
      <c r="Q52" s="33">
        <f t="shared" si="42"/>
        <v>0</v>
      </c>
      <c r="R52" s="33">
        <f t="shared" si="43"/>
        <v>0</v>
      </c>
      <c r="S52" s="33">
        <f t="shared" si="44"/>
        <v>0</v>
      </c>
      <c r="T52" s="33">
        <f t="shared" si="45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35"/>
        <v>0</v>
      </c>
      <c r="E53" s="93">
        <v>0</v>
      </c>
      <c r="F53" s="93">
        <v>0</v>
      </c>
      <c r="G53" s="93">
        <v>0</v>
      </c>
      <c r="H53" s="93">
        <v>0</v>
      </c>
      <c r="I53" s="33">
        <f t="shared" si="37"/>
        <v>0</v>
      </c>
      <c r="J53" s="93">
        <v>0</v>
      </c>
      <c r="K53" s="93">
        <v>0</v>
      </c>
      <c r="L53" s="93">
        <v>0</v>
      </c>
      <c r="M53" s="93">
        <v>0</v>
      </c>
      <c r="N53" s="33">
        <f t="shared" si="39"/>
        <v>0</v>
      </c>
      <c r="O53" s="33">
        <f t="shared" si="40"/>
        <v>0</v>
      </c>
      <c r="P53" s="33">
        <f t="shared" si="41"/>
        <v>0</v>
      </c>
      <c r="Q53" s="33">
        <f t="shared" si="42"/>
        <v>0</v>
      </c>
      <c r="R53" s="33">
        <f t="shared" si="43"/>
        <v>0</v>
      </c>
      <c r="S53" s="33">
        <f t="shared" si="44"/>
        <v>0</v>
      </c>
      <c r="T53" s="33">
        <f t="shared" si="45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35"/>
        <v>1</v>
      </c>
      <c r="E54" s="93">
        <v>1</v>
      </c>
      <c r="F54" s="93">
        <v>0</v>
      </c>
      <c r="G54" s="93">
        <v>0</v>
      </c>
      <c r="H54" s="93">
        <v>0</v>
      </c>
      <c r="I54" s="33">
        <f t="shared" si="37"/>
        <v>1</v>
      </c>
      <c r="J54" s="93">
        <v>0</v>
      </c>
      <c r="K54" s="93">
        <v>0</v>
      </c>
      <c r="L54" s="93">
        <v>1</v>
      </c>
      <c r="M54" s="93">
        <v>0</v>
      </c>
      <c r="N54" s="33">
        <f t="shared" si="39"/>
        <v>0</v>
      </c>
      <c r="O54" s="33">
        <f t="shared" si="40"/>
        <v>0</v>
      </c>
      <c r="P54" s="33">
        <f t="shared" si="41"/>
        <v>0</v>
      </c>
      <c r="Q54" s="33">
        <f t="shared" si="42"/>
        <v>1</v>
      </c>
      <c r="R54" s="33">
        <f t="shared" si="43"/>
        <v>0</v>
      </c>
      <c r="S54" s="33">
        <f t="shared" si="44"/>
        <v>-1</v>
      </c>
      <c r="T54" s="33">
        <f t="shared" si="45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35"/>
        <v>0</v>
      </c>
      <c r="E55" s="93">
        <v>0</v>
      </c>
      <c r="F55" s="93">
        <v>0</v>
      </c>
      <c r="G55" s="93">
        <v>0</v>
      </c>
      <c r="H55" s="93">
        <v>0</v>
      </c>
      <c r="I55" s="33">
        <f t="shared" si="37"/>
        <v>0</v>
      </c>
      <c r="J55" s="93">
        <v>0</v>
      </c>
      <c r="K55" s="93">
        <v>0</v>
      </c>
      <c r="L55" s="93">
        <v>0</v>
      </c>
      <c r="M55" s="93">
        <v>0</v>
      </c>
      <c r="N55" s="33">
        <f t="shared" si="39"/>
        <v>0</v>
      </c>
      <c r="O55" s="33">
        <f t="shared" si="40"/>
        <v>0</v>
      </c>
      <c r="P55" s="33">
        <f t="shared" si="41"/>
        <v>0</v>
      </c>
      <c r="Q55" s="33">
        <f t="shared" si="42"/>
        <v>0</v>
      </c>
      <c r="R55" s="33">
        <f t="shared" si="43"/>
        <v>0</v>
      </c>
      <c r="S55" s="33">
        <f t="shared" si="44"/>
        <v>0</v>
      </c>
      <c r="T55" s="33">
        <f t="shared" si="45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35"/>
        <v>0</v>
      </c>
      <c r="E56" s="93">
        <v>0</v>
      </c>
      <c r="F56" s="93">
        <v>0</v>
      </c>
      <c r="G56" s="93">
        <v>0</v>
      </c>
      <c r="H56" s="93">
        <v>0</v>
      </c>
      <c r="I56" s="33">
        <f t="shared" si="37"/>
        <v>0</v>
      </c>
      <c r="J56" s="93">
        <v>0</v>
      </c>
      <c r="K56" s="93">
        <v>0</v>
      </c>
      <c r="L56" s="93">
        <v>0</v>
      </c>
      <c r="M56" s="93">
        <v>0</v>
      </c>
      <c r="N56" s="33">
        <f t="shared" si="39"/>
        <v>0</v>
      </c>
      <c r="O56" s="33">
        <f t="shared" si="40"/>
        <v>0</v>
      </c>
      <c r="P56" s="33">
        <f t="shared" si="41"/>
        <v>0</v>
      </c>
      <c r="Q56" s="33">
        <f t="shared" si="42"/>
        <v>0</v>
      </c>
      <c r="R56" s="33">
        <f t="shared" si="43"/>
        <v>0</v>
      </c>
      <c r="S56" s="33">
        <f t="shared" si="44"/>
        <v>0</v>
      </c>
      <c r="T56" s="33">
        <f t="shared" si="45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35"/>
        <v>1</v>
      </c>
      <c r="E57" s="93">
        <v>0</v>
      </c>
      <c r="F57" s="93">
        <v>1</v>
      </c>
      <c r="G57" s="93">
        <v>0</v>
      </c>
      <c r="H57" s="93">
        <v>0</v>
      </c>
      <c r="I57" s="33">
        <f t="shared" si="37"/>
        <v>0</v>
      </c>
      <c r="J57" s="93">
        <v>0</v>
      </c>
      <c r="K57" s="93">
        <v>0</v>
      </c>
      <c r="L57" s="93">
        <v>0</v>
      </c>
      <c r="M57" s="93">
        <v>0</v>
      </c>
      <c r="N57" s="33">
        <f t="shared" si="39"/>
        <v>1</v>
      </c>
      <c r="O57" s="33">
        <f t="shared" si="40"/>
        <v>0</v>
      </c>
      <c r="P57" s="33">
        <f t="shared" si="41"/>
        <v>1</v>
      </c>
      <c r="Q57" s="33">
        <f t="shared" si="42"/>
        <v>0</v>
      </c>
      <c r="R57" s="33">
        <f t="shared" si="43"/>
        <v>1</v>
      </c>
      <c r="S57" s="33">
        <f t="shared" si="44"/>
        <v>0</v>
      </c>
      <c r="T57" s="33">
        <f t="shared" si="45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35"/>
        <v>0</v>
      </c>
      <c r="E58" s="93">
        <v>0</v>
      </c>
      <c r="F58" s="93">
        <v>0</v>
      </c>
      <c r="G58" s="93">
        <v>0</v>
      </c>
      <c r="H58" s="93">
        <v>0</v>
      </c>
      <c r="I58" s="33">
        <f t="shared" si="37"/>
        <v>0</v>
      </c>
      <c r="J58" s="93">
        <v>0</v>
      </c>
      <c r="K58" s="93">
        <v>0</v>
      </c>
      <c r="L58" s="93">
        <v>0</v>
      </c>
      <c r="M58" s="93">
        <v>0</v>
      </c>
      <c r="N58" s="33">
        <f t="shared" si="39"/>
        <v>0</v>
      </c>
      <c r="O58" s="33">
        <f t="shared" si="40"/>
        <v>0</v>
      </c>
      <c r="P58" s="33">
        <f t="shared" si="41"/>
        <v>0</v>
      </c>
      <c r="Q58" s="33">
        <f t="shared" si="42"/>
        <v>0</v>
      </c>
      <c r="R58" s="33">
        <f t="shared" si="43"/>
        <v>0</v>
      </c>
      <c r="S58" s="33">
        <f t="shared" si="44"/>
        <v>0</v>
      </c>
      <c r="T58" s="33">
        <f t="shared" si="45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35"/>
        <v>0</v>
      </c>
      <c r="E59" s="93">
        <v>0</v>
      </c>
      <c r="F59" s="93">
        <v>0</v>
      </c>
      <c r="G59" s="93">
        <v>0</v>
      </c>
      <c r="H59" s="93">
        <v>0</v>
      </c>
      <c r="I59" s="33">
        <f t="shared" si="37"/>
        <v>0</v>
      </c>
      <c r="J59" s="93">
        <v>0</v>
      </c>
      <c r="K59" s="93">
        <v>0</v>
      </c>
      <c r="L59" s="93">
        <v>0</v>
      </c>
      <c r="M59" s="93">
        <v>0</v>
      </c>
      <c r="N59" s="33">
        <f t="shared" si="39"/>
        <v>0</v>
      </c>
      <c r="O59" s="33">
        <f t="shared" si="40"/>
        <v>0</v>
      </c>
      <c r="P59" s="33">
        <f t="shared" si="41"/>
        <v>0</v>
      </c>
      <c r="Q59" s="33">
        <f t="shared" si="42"/>
        <v>0</v>
      </c>
      <c r="R59" s="33">
        <f t="shared" si="43"/>
        <v>0</v>
      </c>
      <c r="S59" s="33">
        <f t="shared" si="44"/>
        <v>0</v>
      </c>
      <c r="T59" s="33">
        <f t="shared" si="45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35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37"/>
        <v>1</v>
      </c>
      <c r="J60" s="93">
        <v>0</v>
      </c>
      <c r="K60" s="93">
        <v>0</v>
      </c>
      <c r="L60" s="93">
        <v>0</v>
      </c>
      <c r="M60" s="93">
        <v>1</v>
      </c>
      <c r="N60" s="33">
        <f t="shared" si="39"/>
        <v>-1</v>
      </c>
      <c r="O60" s="33">
        <f t="shared" si="40"/>
        <v>0</v>
      </c>
      <c r="P60" s="33">
        <f t="shared" si="41"/>
        <v>-1</v>
      </c>
      <c r="Q60" s="33">
        <f t="shared" si="42"/>
        <v>0</v>
      </c>
      <c r="R60" s="33">
        <f t="shared" si="43"/>
        <v>0</v>
      </c>
      <c r="S60" s="33">
        <f t="shared" si="44"/>
        <v>0</v>
      </c>
      <c r="T60" s="33">
        <f t="shared" si="45"/>
        <v>-1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46">SUM(E62+F62+G62+H62)</f>
        <v>8</v>
      </c>
      <c r="E62" s="29">
        <f>SUM(E63:E74)</f>
        <v>4</v>
      </c>
      <c r="F62" s="29">
        <f>SUM(F63:F74)</f>
        <v>4</v>
      </c>
      <c r="G62" s="29">
        <f t="shared" ref="G62:H62" si="47">SUM(G63:G74)</f>
        <v>0</v>
      </c>
      <c r="H62" s="29">
        <f t="shared" si="47"/>
        <v>0</v>
      </c>
      <c r="I62" s="29">
        <f t="shared" ref="I62:I74" si="48">SUM(J62+K62+L62+M62)</f>
        <v>4</v>
      </c>
      <c r="J62" s="29">
        <f>SUM(J63:J74)</f>
        <v>1</v>
      </c>
      <c r="K62" s="29">
        <f>SUM(K63:K74)</f>
        <v>2</v>
      </c>
      <c r="L62" s="29">
        <f t="shared" ref="L62:T62" si="49">SUM(L63:L74)</f>
        <v>0</v>
      </c>
      <c r="M62" s="29">
        <f t="shared" si="49"/>
        <v>1</v>
      </c>
      <c r="N62" s="29">
        <f t="shared" si="49"/>
        <v>4</v>
      </c>
      <c r="O62" s="29">
        <f t="shared" si="49"/>
        <v>3</v>
      </c>
      <c r="P62" s="29">
        <f>SUM(P63:P74)</f>
        <v>1</v>
      </c>
      <c r="Q62" s="29">
        <f t="shared" si="49"/>
        <v>3</v>
      </c>
      <c r="R62" s="29">
        <f t="shared" si="49"/>
        <v>2</v>
      </c>
      <c r="S62" s="29">
        <f t="shared" si="49"/>
        <v>0</v>
      </c>
      <c r="T62" s="29">
        <f t="shared" si="49"/>
        <v>-1</v>
      </c>
    </row>
    <row r="63" spans="2:20" s="3" customFormat="1" ht="13.5" customHeight="1" x14ac:dyDescent="0.25">
      <c r="B63" s="10"/>
      <c r="C63" s="11" t="s">
        <v>6</v>
      </c>
      <c r="D63" s="33">
        <f t="shared" si="46"/>
        <v>0</v>
      </c>
      <c r="E63" s="93">
        <v>0</v>
      </c>
      <c r="F63" s="93">
        <v>0</v>
      </c>
      <c r="G63" s="93">
        <v>0</v>
      </c>
      <c r="H63" s="93">
        <v>0</v>
      </c>
      <c r="I63" s="33">
        <f t="shared" si="48"/>
        <v>0</v>
      </c>
      <c r="J63" s="93">
        <v>0</v>
      </c>
      <c r="K63" s="93">
        <v>0</v>
      </c>
      <c r="L63" s="93">
        <v>0</v>
      </c>
      <c r="M63" s="93">
        <v>0</v>
      </c>
      <c r="N63" s="33">
        <f t="shared" ref="N63:N74" si="50">SUM(Q63+R63+S63+T63)</f>
        <v>0</v>
      </c>
      <c r="O63" s="33">
        <f t="shared" ref="O63:O74" si="51">SUM(Q63+S63)</f>
        <v>0</v>
      </c>
      <c r="P63" s="33">
        <f t="shared" ref="P63:P74" si="52">SUM(R63+T63)</f>
        <v>0</v>
      </c>
      <c r="Q63" s="33">
        <f t="shared" ref="Q63:Q74" si="53">SUM(E63-J63)</f>
        <v>0</v>
      </c>
      <c r="R63" s="33">
        <f t="shared" ref="R63:R74" si="54">SUM(F63-K63)</f>
        <v>0</v>
      </c>
      <c r="S63" s="33">
        <f t="shared" ref="S63:S74" si="55">SUM(G63-L63)</f>
        <v>0</v>
      </c>
      <c r="T63" s="33">
        <f t="shared" ref="T63:T74" si="56">SUM(H63-M63)</f>
        <v>0</v>
      </c>
    </row>
    <row r="64" spans="2:20" s="3" customFormat="1" ht="13.5" customHeight="1" x14ac:dyDescent="0.25">
      <c r="B64" s="10"/>
      <c r="C64" s="11" t="s">
        <v>7</v>
      </c>
      <c r="D64" s="33">
        <f t="shared" si="46"/>
        <v>0</v>
      </c>
      <c r="E64" s="93">
        <v>0</v>
      </c>
      <c r="F64" s="93">
        <v>0</v>
      </c>
      <c r="G64" s="93">
        <v>0</v>
      </c>
      <c r="H64" s="93">
        <v>0</v>
      </c>
      <c r="I64" s="33">
        <f t="shared" si="48"/>
        <v>0</v>
      </c>
      <c r="J64" s="93">
        <v>0</v>
      </c>
      <c r="K64" s="93">
        <v>0</v>
      </c>
      <c r="L64" s="93">
        <v>0</v>
      </c>
      <c r="M64" s="93">
        <v>0</v>
      </c>
      <c r="N64" s="33">
        <f t="shared" si="50"/>
        <v>0</v>
      </c>
      <c r="O64" s="33">
        <f t="shared" si="51"/>
        <v>0</v>
      </c>
      <c r="P64" s="33">
        <f t="shared" si="52"/>
        <v>0</v>
      </c>
      <c r="Q64" s="33">
        <f t="shared" si="53"/>
        <v>0</v>
      </c>
      <c r="R64" s="33">
        <f t="shared" si="54"/>
        <v>0</v>
      </c>
      <c r="S64" s="33">
        <f t="shared" si="55"/>
        <v>0</v>
      </c>
      <c r="T64" s="33">
        <f t="shared" si="56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46"/>
        <v>1</v>
      </c>
      <c r="E65" s="93">
        <v>1</v>
      </c>
      <c r="F65" s="93">
        <v>0</v>
      </c>
      <c r="G65" s="93">
        <v>0</v>
      </c>
      <c r="H65" s="93">
        <v>0</v>
      </c>
      <c r="I65" s="33">
        <f t="shared" si="48"/>
        <v>0</v>
      </c>
      <c r="J65" s="93">
        <v>0</v>
      </c>
      <c r="K65" s="93">
        <v>0</v>
      </c>
      <c r="L65" s="93">
        <v>0</v>
      </c>
      <c r="M65" s="93">
        <v>0</v>
      </c>
      <c r="N65" s="33">
        <f t="shared" si="50"/>
        <v>1</v>
      </c>
      <c r="O65" s="33">
        <f t="shared" si="51"/>
        <v>1</v>
      </c>
      <c r="P65" s="33">
        <f t="shared" si="52"/>
        <v>0</v>
      </c>
      <c r="Q65" s="33">
        <f t="shared" si="53"/>
        <v>1</v>
      </c>
      <c r="R65" s="33">
        <f t="shared" si="54"/>
        <v>0</v>
      </c>
      <c r="S65" s="33">
        <f t="shared" si="55"/>
        <v>0</v>
      </c>
      <c r="T65" s="33">
        <f t="shared" si="56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46"/>
        <v>0</v>
      </c>
      <c r="E66" s="93">
        <v>0</v>
      </c>
      <c r="F66" s="93">
        <v>0</v>
      </c>
      <c r="G66" s="93">
        <v>0</v>
      </c>
      <c r="H66" s="93">
        <v>0</v>
      </c>
      <c r="I66" s="33">
        <f t="shared" si="48"/>
        <v>0</v>
      </c>
      <c r="J66" s="93">
        <v>0</v>
      </c>
      <c r="K66" s="93">
        <v>0</v>
      </c>
      <c r="L66" s="93">
        <v>0</v>
      </c>
      <c r="M66" s="93">
        <v>0</v>
      </c>
      <c r="N66" s="33">
        <f t="shared" si="50"/>
        <v>0</v>
      </c>
      <c r="O66" s="33">
        <f t="shared" si="51"/>
        <v>0</v>
      </c>
      <c r="P66" s="33">
        <f t="shared" si="52"/>
        <v>0</v>
      </c>
      <c r="Q66" s="33">
        <f t="shared" si="53"/>
        <v>0</v>
      </c>
      <c r="R66" s="33">
        <f t="shared" si="54"/>
        <v>0</v>
      </c>
      <c r="S66" s="33">
        <f t="shared" si="55"/>
        <v>0</v>
      </c>
      <c r="T66" s="33">
        <f t="shared" si="56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46"/>
        <v>0</v>
      </c>
      <c r="E67" s="93">
        <v>0</v>
      </c>
      <c r="F67" s="93">
        <v>0</v>
      </c>
      <c r="G67" s="93">
        <v>0</v>
      </c>
      <c r="H67" s="93">
        <v>0</v>
      </c>
      <c r="I67" s="33">
        <f t="shared" si="48"/>
        <v>2</v>
      </c>
      <c r="J67" s="93">
        <v>0</v>
      </c>
      <c r="K67" s="93">
        <v>2</v>
      </c>
      <c r="L67" s="93">
        <v>0</v>
      </c>
      <c r="M67" s="93">
        <v>0</v>
      </c>
      <c r="N67" s="33">
        <f t="shared" si="50"/>
        <v>-2</v>
      </c>
      <c r="O67" s="33">
        <f t="shared" si="51"/>
        <v>0</v>
      </c>
      <c r="P67" s="33">
        <f t="shared" si="52"/>
        <v>-2</v>
      </c>
      <c r="Q67" s="33">
        <f t="shared" si="53"/>
        <v>0</v>
      </c>
      <c r="R67" s="33">
        <f t="shared" si="54"/>
        <v>-2</v>
      </c>
      <c r="S67" s="33">
        <f t="shared" si="55"/>
        <v>0</v>
      </c>
      <c r="T67" s="33">
        <f t="shared" si="56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46"/>
        <v>2</v>
      </c>
      <c r="E68" s="93">
        <v>1</v>
      </c>
      <c r="F68" s="93">
        <v>1</v>
      </c>
      <c r="G68" s="93">
        <v>0</v>
      </c>
      <c r="H68" s="93">
        <v>0</v>
      </c>
      <c r="I68" s="33">
        <f t="shared" si="48"/>
        <v>0</v>
      </c>
      <c r="J68" s="93">
        <v>0</v>
      </c>
      <c r="K68" s="93">
        <v>0</v>
      </c>
      <c r="L68" s="93">
        <v>0</v>
      </c>
      <c r="M68" s="93">
        <v>0</v>
      </c>
      <c r="N68" s="33">
        <f t="shared" si="50"/>
        <v>2</v>
      </c>
      <c r="O68" s="33">
        <f t="shared" si="51"/>
        <v>1</v>
      </c>
      <c r="P68" s="33">
        <f t="shared" si="52"/>
        <v>1</v>
      </c>
      <c r="Q68" s="33">
        <f t="shared" si="53"/>
        <v>1</v>
      </c>
      <c r="R68" s="33">
        <f t="shared" si="54"/>
        <v>1</v>
      </c>
      <c r="S68" s="33">
        <f t="shared" si="55"/>
        <v>0</v>
      </c>
      <c r="T68" s="33">
        <f t="shared" si="56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46"/>
        <v>1</v>
      </c>
      <c r="E69" s="93">
        <v>1</v>
      </c>
      <c r="F69" s="93">
        <v>0</v>
      </c>
      <c r="G69" s="93">
        <v>0</v>
      </c>
      <c r="H69" s="93">
        <v>0</v>
      </c>
      <c r="I69" s="33">
        <f t="shared" si="48"/>
        <v>0</v>
      </c>
      <c r="J69" s="93">
        <v>0</v>
      </c>
      <c r="K69" s="93">
        <v>0</v>
      </c>
      <c r="L69" s="93">
        <v>0</v>
      </c>
      <c r="M69" s="93">
        <v>0</v>
      </c>
      <c r="N69" s="33">
        <f t="shared" si="50"/>
        <v>1</v>
      </c>
      <c r="O69" s="33">
        <f t="shared" si="51"/>
        <v>1</v>
      </c>
      <c r="P69" s="33">
        <f t="shared" si="52"/>
        <v>0</v>
      </c>
      <c r="Q69" s="33">
        <f t="shared" si="53"/>
        <v>1</v>
      </c>
      <c r="R69" s="33">
        <f t="shared" si="54"/>
        <v>0</v>
      </c>
      <c r="S69" s="33">
        <f t="shared" si="55"/>
        <v>0</v>
      </c>
      <c r="T69" s="33">
        <f t="shared" si="56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46"/>
        <v>2</v>
      </c>
      <c r="E70" s="93">
        <v>0</v>
      </c>
      <c r="F70" s="93">
        <v>2</v>
      </c>
      <c r="G70" s="93">
        <v>0</v>
      </c>
      <c r="H70" s="93">
        <v>0</v>
      </c>
      <c r="I70" s="33">
        <f t="shared" si="48"/>
        <v>1</v>
      </c>
      <c r="J70" s="93">
        <v>0</v>
      </c>
      <c r="K70" s="93">
        <v>0</v>
      </c>
      <c r="L70" s="93">
        <v>0</v>
      </c>
      <c r="M70" s="93">
        <v>1</v>
      </c>
      <c r="N70" s="33">
        <f t="shared" si="50"/>
        <v>1</v>
      </c>
      <c r="O70" s="33">
        <f t="shared" si="51"/>
        <v>0</v>
      </c>
      <c r="P70" s="33">
        <f t="shared" si="52"/>
        <v>1</v>
      </c>
      <c r="Q70" s="33">
        <f t="shared" si="53"/>
        <v>0</v>
      </c>
      <c r="R70" s="33">
        <f t="shared" si="54"/>
        <v>2</v>
      </c>
      <c r="S70" s="33">
        <f t="shared" si="55"/>
        <v>0</v>
      </c>
      <c r="T70" s="33">
        <f t="shared" si="56"/>
        <v>-1</v>
      </c>
    </row>
    <row r="71" spans="2:20" s="3" customFormat="1" ht="13.5" customHeight="1" x14ac:dyDescent="0.25">
      <c r="B71" s="10"/>
      <c r="C71" s="11" t="s">
        <v>14</v>
      </c>
      <c r="D71" s="33">
        <f t="shared" si="46"/>
        <v>0</v>
      </c>
      <c r="E71" s="93">
        <v>0</v>
      </c>
      <c r="F71" s="93">
        <v>0</v>
      </c>
      <c r="G71" s="93">
        <v>0</v>
      </c>
      <c r="H71" s="93">
        <v>0</v>
      </c>
      <c r="I71" s="33">
        <f t="shared" si="48"/>
        <v>0</v>
      </c>
      <c r="J71" s="93">
        <v>0</v>
      </c>
      <c r="K71" s="93">
        <v>0</v>
      </c>
      <c r="L71" s="93">
        <v>0</v>
      </c>
      <c r="M71" s="93">
        <v>0</v>
      </c>
      <c r="N71" s="33">
        <f t="shared" si="50"/>
        <v>0</v>
      </c>
      <c r="O71" s="33">
        <f t="shared" si="51"/>
        <v>0</v>
      </c>
      <c r="P71" s="33">
        <f t="shared" si="52"/>
        <v>0</v>
      </c>
      <c r="Q71" s="33">
        <f t="shared" si="53"/>
        <v>0</v>
      </c>
      <c r="R71" s="33">
        <f t="shared" si="54"/>
        <v>0</v>
      </c>
      <c r="S71" s="33">
        <f t="shared" si="55"/>
        <v>0</v>
      </c>
      <c r="T71" s="33">
        <f t="shared" si="56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46"/>
        <v>0</v>
      </c>
      <c r="E72" s="93">
        <v>0</v>
      </c>
      <c r="F72" s="93">
        <v>0</v>
      </c>
      <c r="G72" s="93">
        <v>0</v>
      </c>
      <c r="H72" s="93">
        <v>0</v>
      </c>
      <c r="I72" s="33">
        <f t="shared" si="48"/>
        <v>1</v>
      </c>
      <c r="J72" s="93">
        <v>1</v>
      </c>
      <c r="K72" s="93">
        <v>0</v>
      </c>
      <c r="L72" s="93">
        <v>0</v>
      </c>
      <c r="M72" s="93">
        <v>0</v>
      </c>
      <c r="N72" s="33">
        <f t="shared" si="50"/>
        <v>-1</v>
      </c>
      <c r="O72" s="33">
        <f t="shared" si="51"/>
        <v>-1</v>
      </c>
      <c r="P72" s="33">
        <f t="shared" si="52"/>
        <v>0</v>
      </c>
      <c r="Q72" s="33">
        <f t="shared" si="53"/>
        <v>-1</v>
      </c>
      <c r="R72" s="33">
        <f t="shared" si="54"/>
        <v>0</v>
      </c>
      <c r="S72" s="33">
        <f t="shared" si="55"/>
        <v>0</v>
      </c>
      <c r="T72" s="33">
        <f t="shared" si="56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46"/>
        <v>0</v>
      </c>
      <c r="E73" s="93">
        <v>0</v>
      </c>
      <c r="F73" s="93">
        <v>0</v>
      </c>
      <c r="G73" s="93">
        <v>0</v>
      </c>
      <c r="H73" s="93">
        <v>0</v>
      </c>
      <c r="I73" s="33">
        <f t="shared" si="48"/>
        <v>0</v>
      </c>
      <c r="J73" s="93">
        <v>0</v>
      </c>
      <c r="K73" s="93">
        <v>0</v>
      </c>
      <c r="L73" s="93">
        <v>0</v>
      </c>
      <c r="M73" s="93">
        <v>0</v>
      </c>
      <c r="N73" s="33">
        <f t="shared" si="50"/>
        <v>0</v>
      </c>
      <c r="O73" s="33">
        <f t="shared" si="51"/>
        <v>0</v>
      </c>
      <c r="P73" s="33">
        <f t="shared" si="52"/>
        <v>0</v>
      </c>
      <c r="Q73" s="33">
        <f t="shared" si="53"/>
        <v>0</v>
      </c>
      <c r="R73" s="33">
        <f t="shared" si="54"/>
        <v>0</v>
      </c>
      <c r="S73" s="33">
        <f t="shared" si="55"/>
        <v>0</v>
      </c>
      <c r="T73" s="33">
        <f t="shared" si="56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46"/>
        <v>2</v>
      </c>
      <c r="E74" s="93">
        <v>1</v>
      </c>
      <c r="F74" s="93">
        <v>1</v>
      </c>
      <c r="G74" s="93">
        <v>0</v>
      </c>
      <c r="H74" s="93">
        <v>0</v>
      </c>
      <c r="I74" s="33">
        <f t="shared" si="48"/>
        <v>0</v>
      </c>
      <c r="J74" s="93">
        <v>0</v>
      </c>
      <c r="K74" s="93">
        <v>0</v>
      </c>
      <c r="L74" s="93">
        <v>0</v>
      </c>
      <c r="M74" s="93">
        <v>0</v>
      </c>
      <c r="N74" s="33">
        <f t="shared" si="50"/>
        <v>2</v>
      </c>
      <c r="O74" s="33">
        <f t="shared" si="51"/>
        <v>1</v>
      </c>
      <c r="P74" s="33">
        <f t="shared" si="52"/>
        <v>1</v>
      </c>
      <c r="Q74" s="33">
        <f t="shared" si="53"/>
        <v>1</v>
      </c>
      <c r="R74" s="33">
        <f t="shared" si="54"/>
        <v>1</v>
      </c>
      <c r="S74" s="33">
        <f t="shared" si="55"/>
        <v>0</v>
      </c>
      <c r="T74" s="33">
        <f t="shared" si="56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57">SUM(E76+F76+G76+H76)</f>
        <v>2</v>
      </c>
      <c r="E76" s="29">
        <f>SUM(E77:E88)</f>
        <v>1</v>
      </c>
      <c r="F76" s="29">
        <f>SUM(F77:F88)</f>
        <v>1</v>
      </c>
      <c r="G76" s="29">
        <f t="shared" ref="G76:H76" si="58">SUM(G77:G88)</f>
        <v>0</v>
      </c>
      <c r="H76" s="29">
        <f t="shared" si="58"/>
        <v>0</v>
      </c>
      <c r="I76" s="29">
        <f t="shared" ref="I76:I88" si="59">SUM(J76+K76+L76+M76)</f>
        <v>0</v>
      </c>
      <c r="J76" s="29">
        <f>SUM(J77:J88)</f>
        <v>0</v>
      </c>
      <c r="K76" s="29">
        <f>SUM(K77:K88)</f>
        <v>0</v>
      </c>
      <c r="L76" s="29">
        <f t="shared" ref="L76:T76" si="60">SUM(L77:L88)</f>
        <v>0</v>
      </c>
      <c r="M76" s="29">
        <f t="shared" si="60"/>
        <v>0</v>
      </c>
      <c r="N76" s="29">
        <f t="shared" si="60"/>
        <v>2</v>
      </c>
      <c r="O76" s="29">
        <f t="shared" si="60"/>
        <v>1</v>
      </c>
      <c r="P76" s="29">
        <f>SUM(P77:P88)</f>
        <v>1</v>
      </c>
      <c r="Q76" s="29">
        <f t="shared" si="60"/>
        <v>1</v>
      </c>
      <c r="R76" s="29">
        <f t="shared" si="60"/>
        <v>1</v>
      </c>
      <c r="S76" s="29">
        <f t="shared" si="60"/>
        <v>0</v>
      </c>
      <c r="T76" s="29">
        <f t="shared" si="60"/>
        <v>0</v>
      </c>
    </row>
    <row r="77" spans="2:20" s="3" customFormat="1" ht="13.5" customHeight="1" x14ac:dyDescent="0.25">
      <c r="B77" s="10"/>
      <c r="C77" s="11" t="s">
        <v>6</v>
      </c>
      <c r="D77" s="33">
        <f t="shared" si="57"/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si="59"/>
        <v>0</v>
      </c>
      <c r="J77" s="93">
        <v>0</v>
      </c>
      <c r="K77" s="93">
        <v>0</v>
      </c>
      <c r="L77" s="93">
        <v>0</v>
      </c>
      <c r="M77" s="93">
        <v>0</v>
      </c>
      <c r="N77" s="33">
        <f t="shared" ref="N77:N88" si="61">SUM(Q77+R77+S77+T77)</f>
        <v>0</v>
      </c>
      <c r="O77" s="33">
        <f t="shared" ref="O77:O88" si="62">SUM(Q77+S77)</f>
        <v>0</v>
      </c>
      <c r="P77" s="33">
        <f t="shared" ref="P77:P88" si="63">SUM(R77+T77)</f>
        <v>0</v>
      </c>
      <c r="Q77" s="33">
        <f t="shared" ref="Q77:Q88" si="64">SUM(E77-J77)</f>
        <v>0</v>
      </c>
      <c r="R77" s="33">
        <f t="shared" ref="R77:R88" si="65">SUM(F77-K77)</f>
        <v>0</v>
      </c>
      <c r="S77" s="33">
        <f t="shared" ref="S77:S88" si="66">SUM(G77-L77)</f>
        <v>0</v>
      </c>
      <c r="T77" s="33">
        <f t="shared" ref="T77:T88" si="67">SUM(H77-M77)</f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57"/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si="59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61"/>
        <v>0</v>
      </c>
      <c r="O78" s="33">
        <f t="shared" si="62"/>
        <v>0</v>
      </c>
      <c r="P78" s="33">
        <f t="shared" si="63"/>
        <v>0</v>
      </c>
      <c r="Q78" s="33">
        <f t="shared" si="64"/>
        <v>0</v>
      </c>
      <c r="R78" s="33">
        <f t="shared" si="65"/>
        <v>0</v>
      </c>
      <c r="S78" s="33">
        <f t="shared" si="66"/>
        <v>0</v>
      </c>
      <c r="T78" s="33">
        <f t="shared" si="67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57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59"/>
        <v>0</v>
      </c>
      <c r="J79" s="93">
        <v>0</v>
      </c>
      <c r="K79" s="93">
        <v>0</v>
      </c>
      <c r="L79" s="93">
        <v>0</v>
      </c>
      <c r="M79" s="93">
        <v>0</v>
      </c>
      <c r="N79" s="33">
        <f t="shared" si="61"/>
        <v>0</v>
      </c>
      <c r="O79" s="33">
        <f t="shared" si="62"/>
        <v>0</v>
      </c>
      <c r="P79" s="33">
        <f t="shared" si="63"/>
        <v>0</v>
      </c>
      <c r="Q79" s="33">
        <f t="shared" si="64"/>
        <v>0</v>
      </c>
      <c r="R79" s="33">
        <f t="shared" si="65"/>
        <v>0</v>
      </c>
      <c r="S79" s="33">
        <f t="shared" si="66"/>
        <v>0</v>
      </c>
      <c r="T79" s="33">
        <f t="shared" si="67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57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59"/>
        <v>0</v>
      </c>
      <c r="J80" s="93">
        <v>0</v>
      </c>
      <c r="K80" s="93">
        <v>0</v>
      </c>
      <c r="L80" s="93">
        <v>0</v>
      </c>
      <c r="M80" s="93">
        <v>0</v>
      </c>
      <c r="N80" s="33">
        <f t="shared" si="61"/>
        <v>0</v>
      </c>
      <c r="O80" s="33">
        <f t="shared" si="62"/>
        <v>0</v>
      </c>
      <c r="P80" s="33">
        <f t="shared" si="63"/>
        <v>0</v>
      </c>
      <c r="Q80" s="33">
        <f t="shared" si="64"/>
        <v>0</v>
      </c>
      <c r="R80" s="33">
        <f t="shared" si="65"/>
        <v>0</v>
      </c>
      <c r="S80" s="33">
        <f t="shared" si="66"/>
        <v>0</v>
      </c>
      <c r="T80" s="33">
        <f t="shared" si="67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57"/>
        <v>1</v>
      </c>
      <c r="E81" s="93">
        <v>1</v>
      </c>
      <c r="F81" s="93">
        <v>0</v>
      </c>
      <c r="G81" s="93">
        <v>0</v>
      </c>
      <c r="H81" s="93">
        <v>0</v>
      </c>
      <c r="I81" s="33">
        <f t="shared" si="59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61"/>
        <v>1</v>
      </c>
      <c r="O81" s="33">
        <f t="shared" si="62"/>
        <v>1</v>
      </c>
      <c r="P81" s="33">
        <f t="shared" si="63"/>
        <v>0</v>
      </c>
      <c r="Q81" s="33">
        <f t="shared" si="64"/>
        <v>1</v>
      </c>
      <c r="R81" s="33">
        <f t="shared" si="65"/>
        <v>0</v>
      </c>
      <c r="S81" s="33">
        <f t="shared" si="66"/>
        <v>0</v>
      </c>
      <c r="T81" s="33">
        <f t="shared" si="67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57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59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61"/>
        <v>0</v>
      </c>
      <c r="O82" s="33">
        <f t="shared" si="62"/>
        <v>0</v>
      </c>
      <c r="P82" s="33">
        <f t="shared" si="63"/>
        <v>0</v>
      </c>
      <c r="Q82" s="33">
        <f t="shared" si="64"/>
        <v>0</v>
      </c>
      <c r="R82" s="33">
        <f t="shared" si="65"/>
        <v>0</v>
      </c>
      <c r="S82" s="33">
        <f t="shared" si="66"/>
        <v>0</v>
      </c>
      <c r="T82" s="33">
        <f t="shared" si="67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57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59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61"/>
        <v>0</v>
      </c>
      <c r="O83" s="33">
        <f t="shared" si="62"/>
        <v>0</v>
      </c>
      <c r="P83" s="33">
        <f t="shared" si="63"/>
        <v>0</v>
      </c>
      <c r="Q83" s="33">
        <f t="shared" si="64"/>
        <v>0</v>
      </c>
      <c r="R83" s="33">
        <f t="shared" si="65"/>
        <v>0</v>
      </c>
      <c r="S83" s="33">
        <f t="shared" si="66"/>
        <v>0</v>
      </c>
      <c r="T83" s="33">
        <f t="shared" si="67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57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59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61"/>
        <v>0</v>
      </c>
      <c r="O84" s="33">
        <f t="shared" si="62"/>
        <v>0</v>
      </c>
      <c r="P84" s="33">
        <f t="shared" si="63"/>
        <v>0</v>
      </c>
      <c r="Q84" s="33">
        <f t="shared" si="64"/>
        <v>0</v>
      </c>
      <c r="R84" s="33">
        <f t="shared" si="65"/>
        <v>0</v>
      </c>
      <c r="S84" s="33">
        <f t="shared" si="66"/>
        <v>0</v>
      </c>
      <c r="T84" s="33">
        <f t="shared" si="67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57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59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61"/>
        <v>0</v>
      </c>
      <c r="O85" s="33">
        <f t="shared" si="62"/>
        <v>0</v>
      </c>
      <c r="P85" s="33">
        <f t="shared" si="63"/>
        <v>0</v>
      </c>
      <c r="Q85" s="33">
        <f t="shared" si="64"/>
        <v>0</v>
      </c>
      <c r="R85" s="33">
        <f t="shared" si="65"/>
        <v>0</v>
      </c>
      <c r="S85" s="33">
        <f t="shared" si="66"/>
        <v>0</v>
      </c>
      <c r="T85" s="33">
        <f t="shared" si="67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57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59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61"/>
        <v>0</v>
      </c>
      <c r="O86" s="33">
        <f t="shared" si="62"/>
        <v>0</v>
      </c>
      <c r="P86" s="33">
        <f t="shared" si="63"/>
        <v>0</v>
      </c>
      <c r="Q86" s="33">
        <f t="shared" si="64"/>
        <v>0</v>
      </c>
      <c r="R86" s="33">
        <f t="shared" si="65"/>
        <v>0</v>
      </c>
      <c r="S86" s="33">
        <f t="shared" si="66"/>
        <v>0</v>
      </c>
      <c r="T86" s="33">
        <f t="shared" si="67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57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59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61"/>
        <v>0</v>
      </c>
      <c r="O87" s="33">
        <f t="shared" si="62"/>
        <v>0</v>
      </c>
      <c r="P87" s="33">
        <f t="shared" si="63"/>
        <v>0</v>
      </c>
      <c r="Q87" s="33">
        <f t="shared" si="64"/>
        <v>0</v>
      </c>
      <c r="R87" s="33">
        <f t="shared" si="65"/>
        <v>0</v>
      </c>
      <c r="S87" s="33">
        <f t="shared" si="66"/>
        <v>0</v>
      </c>
      <c r="T87" s="33">
        <f t="shared" si="67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57"/>
        <v>1</v>
      </c>
      <c r="E88" s="93">
        <v>0</v>
      </c>
      <c r="F88" s="93">
        <v>1</v>
      </c>
      <c r="G88" s="93">
        <v>0</v>
      </c>
      <c r="H88" s="93">
        <v>0</v>
      </c>
      <c r="I88" s="33">
        <f t="shared" si="59"/>
        <v>0</v>
      </c>
      <c r="J88" s="93">
        <v>0</v>
      </c>
      <c r="K88" s="93">
        <v>0</v>
      </c>
      <c r="L88" s="93">
        <v>0</v>
      </c>
      <c r="M88" s="93">
        <v>0</v>
      </c>
      <c r="N88" s="33">
        <f t="shared" si="61"/>
        <v>1</v>
      </c>
      <c r="O88" s="33">
        <f t="shared" si="62"/>
        <v>0</v>
      </c>
      <c r="P88" s="33">
        <f t="shared" si="63"/>
        <v>1</v>
      </c>
      <c r="Q88" s="33">
        <f t="shared" si="64"/>
        <v>0</v>
      </c>
      <c r="R88" s="33">
        <f t="shared" si="65"/>
        <v>1</v>
      </c>
      <c r="S88" s="33">
        <f t="shared" si="66"/>
        <v>0</v>
      </c>
      <c r="T88" s="33">
        <f t="shared" si="67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68">SUM(E90+F90+G90+H90)</f>
        <v>1</v>
      </c>
      <c r="E90" s="29">
        <f>SUM(E91:E102)</f>
        <v>0</v>
      </c>
      <c r="F90" s="29">
        <f>SUM(F91:F102)</f>
        <v>1</v>
      </c>
      <c r="G90" s="29">
        <f t="shared" ref="G90:H90" si="69">SUM(G91:G102)</f>
        <v>0</v>
      </c>
      <c r="H90" s="29">
        <f t="shared" si="69"/>
        <v>0</v>
      </c>
      <c r="I90" s="29">
        <f t="shared" ref="I90:I102" si="70">SUM(J90+K90+L90+M90)</f>
        <v>3</v>
      </c>
      <c r="J90" s="29">
        <f>SUM(J91:J102)</f>
        <v>0</v>
      </c>
      <c r="K90" s="29">
        <f>SUM(K91:K102)</f>
        <v>1</v>
      </c>
      <c r="L90" s="29">
        <f t="shared" ref="L90:T90" si="71">SUM(L91:L102)</f>
        <v>2</v>
      </c>
      <c r="M90" s="29">
        <f t="shared" si="71"/>
        <v>0</v>
      </c>
      <c r="N90" s="29">
        <f t="shared" si="71"/>
        <v>-2</v>
      </c>
      <c r="O90" s="29">
        <f t="shared" si="71"/>
        <v>-2</v>
      </c>
      <c r="P90" s="29">
        <f>SUM(P91:P102)</f>
        <v>0</v>
      </c>
      <c r="Q90" s="29">
        <f t="shared" si="71"/>
        <v>0</v>
      </c>
      <c r="R90" s="29">
        <f t="shared" si="71"/>
        <v>0</v>
      </c>
      <c r="S90" s="29">
        <f t="shared" si="71"/>
        <v>-2</v>
      </c>
      <c r="T90" s="29">
        <f t="shared" si="71"/>
        <v>0</v>
      </c>
    </row>
    <row r="91" spans="2:20" s="3" customFormat="1" ht="13.5" customHeight="1" x14ac:dyDescent="0.25">
      <c r="B91" s="10"/>
      <c r="C91" s="11" t="s">
        <v>6</v>
      </c>
      <c r="D91" s="33">
        <f t="shared" si="68"/>
        <v>0</v>
      </c>
      <c r="E91" s="93">
        <v>0</v>
      </c>
      <c r="F91" s="93">
        <v>0</v>
      </c>
      <c r="G91" s="93">
        <v>0</v>
      </c>
      <c r="H91" s="93">
        <v>0</v>
      </c>
      <c r="I91" s="33">
        <f t="shared" si="70"/>
        <v>0</v>
      </c>
      <c r="J91" s="93">
        <v>0</v>
      </c>
      <c r="K91" s="93">
        <v>0</v>
      </c>
      <c r="L91" s="93">
        <v>0</v>
      </c>
      <c r="M91" s="93">
        <v>0</v>
      </c>
      <c r="N91" s="33">
        <f t="shared" ref="N91:N102" si="72">SUM(Q91+R91+S91+T91)</f>
        <v>0</v>
      </c>
      <c r="O91" s="33">
        <f t="shared" ref="O91:O102" si="73">SUM(Q91+S91)</f>
        <v>0</v>
      </c>
      <c r="P91" s="33">
        <f t="shared" ref="P91:P102" si="74">SUM(R91+T91)</f>
        <v>0</v>
      </c>
      <c r="Q91" s="33">
        <f t="shared" ref="Q91:Q102" si="75">SUM(E91-J91)</f>
        <v>0</v>
      </c>
      <c r="R91" s="33">
        <f t="shared" ref="R91:R102" si="76">SUM(F91-K91)</f>
        <v>0</v>
      </c>
      <c r="S91" s="33">
        <f t="shared" ref="S91:S102" si="77">SUM(G91-L91)</f>
        <v>0</v>
      </c>
      <c r="T91" s="33">
        <f t="shared" ref="T91:T102" si="78">SUM(H91-M91)</f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68"/>
        <v>0</v>
      </c>
      <c r="E92" s="93">
        <v>0</v>
      </c>
      <c r="F92" s="93">
        <v>0</v>
      </c>
      <c r="G92" s="93">
        <v>0</v>
      </c>
      <c r="H92" s="93">
        <v>0</v>
      </c>
      <c r="I92" s="33">
        <f t="shared" si="70"/>
        <v>0</v>
      </c>
      <c r="J92" s="93">
        <v>0</v>
      </c>
      <c r="K92" s="93">
        <v>0</v>
      </c>
      <c r="L92" s="93">
        <v>0</v>
      </c>
      <c r="M92" s="93">
        <v>0</v>
      </c>
      <c r="N92" s="33">
        <f t="shared" si="72"/>
        <v>0</v>
      </c>
      <c r="O92" s="33">
        <f t="shared" si="73"/>
        <v>0</v>
      </c>
      <c r="P92" s="33">
        <f t="shared" si="74"/>
        <v>0</v>
      </c>
      <c r="Q92" s="33">
        <f t="shared" si="75"/>
        <v>0</v>
      </c>
      <c r="R92" s="33">
        <f t="shared" si="76"/>
        <v>0</v>
      </c>
      <c r="S92" s="33">
        <f t="shared" si="77"/>
        <v>0</v>
      </c>
      <c r="T92" s="33">
        <f t="shared" si="78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68"/>
        <v>1</v>
      </c>
      <c r="E93" s="93">
        <v>0</v>
      </c>
      <c r="F93" s="93">
        <v>1</v>
      </c>
      <c r="G93" s="93">
        <v>0</v>
      </c>
      <c r="H93" s="93">
        <v>0</v>
      </c>
      <c r="I93" s="33">
        <f t="shared" si="70"/>
        <v>1</v>
      </c>
      <c r="J93" s="93">
        <v>0</v>
      </c>
      <c r="K93" s="93">
        <v>1</v>
      </c>
      <c r="L93" s="93">
        <v>0</v>
      </c>
      <c r="M93" s="93">
        <v>0</v>
      </c>
      <c r="N93" s="33">
        <f t="shared" si="72"/>
        <v>0</v>
      </c>
      <c r="O93" s="33">
        <f t="shared" si="73"/>
        <v>0</v>
      </c>
      <c r="P93" s="33">
        <f t="shared" si="74"/>
        <v>0</v>
      </c>
      <c r="Q93" s="33">
        <f t="shared" si="75"/>
        <v>0</v>
      </c>
      <c r="R93" s="33">
        <f t="shared" si="76"/>
        <v>0</v>
      </c>
      <c r="S93" s="33">
        <f t="shared" si="77"/>
        <v>0</v>
      </c>
      <c r="T93" s="33">
        <f t="shared" si="78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68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70"/>
        <v>0</v>
      </c>
      <c r="J94" s="93">
        <v>0</v>
      </c>
      <c r="K94" s="93">
        <v>0</v>
      </c>
      <c r="L94" s="93">
        <v>0</v>
      </c>
      <c r="M94" s="93">
        <v>0</v>
      </c>
      <c r="N94" s="33">
        <f t="shared" si="72"/>
        <v>0</v>
      </c>
      <c r="O94" s="33">
        <f t="shared" si="73"/>
        <v>0</v>
      </c>
      <c r="P94" s="33">
        <f t="shared" si="74"/>
        <v>0</v>
      </c>
      <c r="Q94" s="33">
        <f t="shared" si="75"/>
        <v>0</v>
      </c>
      <c r="R94" s="33">
        <f t="shared" si="76"/>
        <v>0</v>
      </c>
      <c r="S94" s="33">
        <f t="shared" si="77"/>
        <v>0</v>
      </c>
      <c r="T94" s="33">
        <f t="shared" si="78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68"/>
        <v>0</v>
      </c>
      <c r="E95" s="93">
        <v>0</v>
      </c>
      <c r="F95" s="93">
        <v>0</v>
      </c>
      <c r="G95" s="93">
        <v>0</v>
      </c>
      <c r="H95" s="93">
        <v>0</v>
      </c>
      <c r="I95" s="33">
        <f t="shared" si="70"/>
        <v>0</v>
      </c>
      <c r="J95" s="93">
        <v>0</v>
      </c>
      <c r="K95" s="93">
        <v>0</v>
      </c>
      <c r="L95" s="93">
        <v>0</v>
      </c>
      <c r="M95" s="93">
        <v>0</v>
      </c>
      <c r="N95" s="33">
        <f t="shared" si="72"/>
        <v>0</v>
      </c>
      <c r="O95" s="33">
        <f t="shared" si="73"/>
        <v>0</v>
      </c>
      <c r="P95" s="33">
        <f t="shared" si="74"/>
        <v>0</v>
      </c>
      <c r="Q95" s="33">
        <f t="shared" si="75"/>
        <v>0</v>
      </c>
      <c r="R95" s="33">
        <f t="shared" si="76"/>
        <v>0</v>
      </c>
      <c r="S95" s="33">
        <f t="shared" si="77"/>
        <v>0</v>
      </c>
      <c r="T95" s="33">
        <f t="shared" si="78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68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70"/>
        <v>0</v>
      </c>
      <c r="J96" s="93">
        <v>0</v>
      </c>
      <c r="K96" s="93">
        <v>0</v>
      </c>
      <c r="L96" s="93">
        <v>0</v>
      </c>
      <c r="M96" s="93">
        <v>0</v>
      </c>
      <c r="N96" s="33">
        <f t="shared" si="72"/>
        <v>0</v>
      </c>
      <c r="O96" s="33">
        <f t="shared" si="73"/>
        <v>0</v>
      </c>
      <c r="P96" s="33">
        <f t="shared" si="74"/>
        <v>0</v>
      </c>
      <c r="Q96" s="33">
        <f t="shared" si="75"/>
        <v>0</v>
      </c>
      <c r="R96" s="33">
        <f t="shared" si="76"/>
        <v>0</v>
      </c>
      <c r="S96" s="33">
        <f t="shared" si="77"/>
        <v>0</v>
      </c>
      <c r="T96" s="33">
        <f t="shared" si="78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68"/>
        <v>0</v>
      </c>
      <c r="E97" s="93">
        <v>0</v>
      </c>
      <c r="F97" s="93">
        <v>0</v>
      </c>
      <c r="G97" s="93">
        <v>0</v>
      </c>
      <c r="H97" s="93">
        <v>0</v>
      </c>
      <c r="I97" s="33">
        <f t="shared" si="70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72"/>
        <v>0</v>
      </c>
      <c r="O97" s="33">
        <f t="shared" si="73"/>
        <v>0</v>
      </c>
      <c r="P97" s="33">
        <f t="shared" si="74"/>
        <v>0</v>
      </c>
      <c r="Q97" s="33">
        <f t="shared" si="75"/>
        <v>0</v>
      </c>
      <c r="R97" s="33">
        <f t="shared" si="76"/>
        <v>0</v>
      </c>
      <c r="S97" s="33">
        <f t="shared" si="77"/>
        <v>0</v>
      </c>
      <c r="T97" s="33">
        <f t="shared" si="78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68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70"/>
        <v>0</v>
      </c>
      <c r="J98" s="93">
        <v>0</v>
      </c>
      <c r="K98" s="93">
        <v>0</v>
      </c>
      <c r="L98" s="93">
        <v>0</v>
      </c>
      <c r="M98" s="93">
        <v>0</v>
      </c>
      <c r="N98" s="33">
        <f t="shared" si="72"/>
        <v>0</v>
      </c>
      <c r="O98" s="33">
        <f t="shared" si="73"/>
        <v>0</v>
      </c>
      <c r="P98" s="33">
        <f t="shared" si="74"/>
        <v>0</v>
      </c>
      <c r="Q98" s="33">
        <f t="shared" si="75"/>
        <v>0</v>
      </c>
      <c r="R98" s="33">
        <f t="shared" si="76"/>
        <v>0</v>
      </c>
      <c r="S98" s="33">
        <f t="shared" si="77"/>
        <v>0</v>
      </c>
      <c r="T98" s="33">
        <f t="shared" si="78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68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70"/>
        <v>0</v>
      </c>
      <c r="J99" s="93">
        <v>0</v>
      </c>
      <c r="K99" s="93">
        <v>0</v>
      </c>
      <c r="L99" s="93">
        <v>0</v>
      </c>
      <c r="M99" s="93">
        <v>0</v>
      </c>
      <c r="N99" s="33">
        <f t="shared" si="72"/>
        <v>0</v>
      </c>
      <c r="O99" s="33">
        <f t="shared" si="73"/>
        <v>0</v>
      </c>
      <c r="P99" s="33">
        <f t="shared" si="74"/>
        <v>0</v>
      </c>
      <c r="Q99" s="33">
        <f t="shared" si="75"/>
        <v>0</v>
      </c>
      <c r="R99" s="33">
        <f t="shared" si="76"/>
        <v>0</v>
      </c>
      <c r="S99" s="33">
        <f t="shared" si="77"/>
        <v>0</v>
      </c>
      <c r="T99" s="33">
        <f t="shared" si="78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68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70"/>
        <v>0</v>
      </c>
      <c r="J100" s="93">
        <v>0</v>
      </c>
      <c r="K100" s="93">
        <v>0</v>
      </c>
      <c r="L100" s="93">
        <v>0</v>
      </c>
      <c r="M100" s="93">
        <v>0</v>
      </c>
      <c r="N100" s="33">
        <f t="shared" si="72"/>
        <v>0</v>
      </c>
      <c r="O100" s="33">
        <f t="shared" si="73"/>
        <v>0</v>
      </c>
      <c r="P100" s="33">
        <f t="shared" si="74"/>
        <v>0</v>
      </c>
      <c r="Q100" s="33">
        <f t="shared" si="75"/>
        <v>0</v>
      </c>
      <c r="R100" s="33">
        <f t="shared" si="76"/>
        <v>0</v>
      </c>
      <c r="S100" s="33">
        <f t="shared" si="77"/>
        <v>0</v>
      </c>
      <c r="T100" s="33">
        <f t="shared" si="78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68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70"/>
        <v>2</v>
      </c>
      <c r="J101" s="93">
        <v>0</v>
      </c>
      <c r="K101" s="93">
        <v>0</v>
      </c>
      <c r="L101" s="93">
        <v>2</v>
      </c>
      <c r="M101" s="93">
        <v>0</v>
      </c>
      <c r="N101" s="33">
        <f t="shared" si="72"/>
        <v>-2</v>
      </c>
      <c r="O101" s="33">
        <f t="shared" si="73"/>
        <v>-2</v>
      </c>
      <c r="P101" s="33">
        <f t="shared" si="74"/>
        <v>0</v>
      </c>
      <c r="Q101" s="33">
        <f t="shared" si="75"/>
        <v>0</v>
      </c>
      <c r="R101" s="33">
        <f t="shared" si="76"/>
        <v>0</v>
      </c>
      <c r="S101" s="33">
        <f t="shared" si="77"/>
        <v>-2</v>
      </c>
      <c r="T101" s="33">
        <f t="shared" si="78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68"/>
        <v>0</v>
      </c>
      <c r="E102" s="93"/>
      <c r="F102" s="93"/>
      <c r="G102" s="93"/>
      <c r="H102" s="93"/>
      <c r="I102" s="33">
        <f t="shared" si="70"/>
        <v>0</v>
      </c>
      <c r="J102" s="93">
        <v>0</v>
      </c>
      <c r="K102" s="93">
        <v>0</v>
      </c>
      <c r="L102" s="93">
        <v>0</v>
      </c>
      <c r="M102" s="93">
        <v>0</v>
      </c>
      <c r="N102" s="33">
        <f t="shared" si="72"/>
        <v>0</v>
      </c>
      <c r="O102" s="33">
        <f t="shared" si="73"/>
        <v>0</v>
      </c>
      <c r="P102" s="33">
        <f t="shared" si="74"/>
        <v>0</v>
      </c>
      <c r="Q102" s="33">
        <f t="shared" si="75"/>
        <v>0</v>
      </c>
      <c r="R102" s="33">
        <f t="shared" si="76"/>
        <v>0</v>
      </c>
      <c r="S102" s="33">
        <f t="shared" si="77"/>
        <v>0</v>
      </c>
      <c r="T102" s="33">
        <f t="shared" si="78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79">SUM(E104+F104+G104+H104)</f>
        <v>1</v>
      </c>
      <c r="E104" s="29">
        <f>SUM(E105:E116)</f>
        <v>1</v>
      </c>
      <c r="F104" s="29">
        <f>SUM(F105:F116)</f>
        <v>0</v>
      </c>
      <c r="G104" s="29">
        <f t="shared" ref="G104:H104" si="80">SUM(G105:G116)</f>
        <v>0</v>
      </c>
      <c r="H104" s="29">
        <f t="shared" si="80"/>
        <v>0</v>
      </c>
      <c r="I104" s="29">
        <f t="shared" ref="I104:I116" si="81">SUM(J104+K104+L104+M104)</f>
        <v>6</v>
      </c>
      <c r="J104" s="29">
        <f>SUM(J105:J116)</f>
        <v>5</v>
      </c>
      <c r="K104" s="29">
        <f>SUM(K105:K116)</f>
        <v>1</v>
      </c>
      <c r="L104" s="29">
        <f t="shared" ref="L104:T104" si="82">SUM(L105:L116)</f>
        <v>0</v>
      </c>
      <c r="M104" s="29">
        <f t="shared" si="82"/>
        <v>0</v>
      </c>
      <c r="N104" s="29">
        <f t="shared" si="82"/>
        <v>-5</v>
      </c>
      <c r="O104" s="29">
        <f t="shared" si="82"/>
        <v>-4</v>
      </c>
      <c r="P104" s="29">
        <f>SUM(P105:P116)</f>
        <v>-1</v>
      </c>
      <c r="Q104" s="29">
        <f t="shared" si="82"/>
        <v>-4</v>
      </c>
      <c r="R104" s="29">
        <f t="shared" si="82"/>
        <v>-1</v>
      </c>
      <c r="S104" s="29">
        <f t="shared" si="82"/>
        <v>0</v>
      </c>
      <c r="T104" s="29">
        <f t="shared" si="82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79"/>
        <v>0</v>
      </c>
      <c r="E105" s="93">
        <v>0</v>
      </c>
      <c r="F105" s="93">
        <v>0</v>
      </c>
      <c r="G105" s="93">
        <v>0</v>
      </c>
      <c r="H105" s="93">
        <v>0</v>
      </c>
      <c r="I105" s="33">
        <f t="shared" si="81"/>
        <v>0</v>
      </c>
      <c r="J105" s="93">
        <v>0</v>
      </c>
      <c r="K105" s="93">
        <v>0</v>
      </c>
      <c r="L105" s="93">
        <v>0</v>
      </c>
      <c r="M105" s="93">
        <v>0</v>
      </c>
      <c r="N105" s="33">
        <f t="shared" ref="N105:N116" si="83">SUM(Q105+R105+S105+T105)</f>
        <v>0</v>
      </c>
      <c r="O105" s="33">
        <f t="shared" ref="O105:O116" si="84">SUM(Q105+S105)</f>
        <v>0</v>
      </c>
      <c r="P105" s="33">
        <f t="shared" ref="P105:P116" si="85">SUM(R105+T105)</f>
        <v>0</v>
      </c>
      <c r="Q105" s="33">
        <f t="shared" ref="Q105:Q116" si="86">SUM(E105-J105)</f>
        <v>0</v>
      </c>
      <c r="R105" s="33">
        <f t="shared" ref="R105:R116" si="87">SUM(F105-K105)</f>
        <v>0</v>
      </c>
      <c r="S105" s="33">
        <f t="shared" ref="S105:S116" si="88">SUM(G105-L105)</f>
        <v>0</v>
      </c>
      <c r="T105" s="33">
        <f t="shared" ref="T105:T116" si="89">SUM(H105-M105)</f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79"/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si="81"/>
        <v>0</v>
      </c>
      <c r="J106" s="93">
        <v>0</v>
      </c>
      <c r="K106" s="93">
        <v>0</v>
      </c>
      <c r="L106" s="93">
        <v>0</v>
      </c>
      <c r="M106" s="93">
        <v>0</v>
      </c>
      <c r="N106" s="33">
        <f t="shared" si="83"/>
        <v>0</v>
      </c>
      <c r="O106" s="33">
        <f t="shared" si="84"/>
        <v>0</v>
      </c>
      <c r="P106" s="33">
        <f t="shared" si="85"/>
        <v>0</v>
      </c>
      <c r="Q106" s="33">
        <f t="shared" si="86"/>
        <v>0</v>
      </c>
      <c r="R106" s="33">
        <f t="shared" si="87"/>
        <v>0</v>
      </c>
      <c r="S106" s="33">
        <f t="shared" si="88"/>
        <v>0</v>
      </c>
      <c r="T106" s="33">
        <f t="shared" si="89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79"/>
        <v>0</v>
      </c>
      <c r="E107" s="93">
        <v>0</v>
      </c>
      <c r="F107" s="93">
        <v>0</v>
      </c>
      <c r="G107" s="93">
        <v>0</v>
      </c>
      <c r="H107" s="93">
        <v>0</v>
      </c>
      <c r="I107" s="33">
        <f t="shared" si="81"/>
        <v>4</v>
      </c>
      <c r="J107" s="93">
        <v>3</v>
      </c>
      <c r="K107" s="93">
        <v>1</v>
      </c>
      <c r="L107" s="93">
        <v>0</v>
      </c>
      <c r="M107" s="93">
        <v>0</v>
      </c>
      <c r="N107" s="33">
        <f t="shared" si="83"/>
        <v>-4</v>
      </c>
      <c r="O107" s="33">
        <f t="shared" si="84"/>
        <v>-3</v>
      </c>
      <c r="P107" s="33">
        <f t="shared" si="85"/>
        <v>-1</v>
      </c>
      <c r="Q107" s="33">
        <f t="shared" si="86"/>
        <v>-3</v>
      </c>
      <c r="R107" s="33">
        <f t="shared" si="87"/>
        <v>-1</v>
      </c>
      <c r="S107" s="33">
        <f t="shared" si="88"/>
        <v>0</v>
      </c>
      <c r="T107" s="33">
        <f t="shared" si="89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79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81"/>
        <v>0</v>
      </c>
      <c r="J108" s="93">
        <v>0</v>
      </c>
      <c r="K108" s="93">
        <v>0</v>
      </c>
      <c r="L108" s="93">
        <v>0</v>
      </c>
      <c r="M108" s="93">
        <v>0</v>
      </c>
      <c r="N108" s="33">
        <f t="shared" si="83"/>
        <v>0</v>
      </c>
      <c r="O108" s="33">
        <f t="shared" si="84"/>
        <v>0</v>
      </c>
      <c r="P108" s="33">
        <f t="shared" si="85"/>
        <v>0</v>
      </c>
      <c r="Q108" s="33">
        <f t="shared" si="86"/>
        <v>0</v>
      </c>
      <c r="R108" s="33">
        <f t="shared" si="87"/>
        <v>0</v>
      </c>
      <c r="S108" s="33">
        <f t="shared" si="88"/>
        <v>0</v>
      </c>
      <c r="T108" s="33">
        <f t="shared" si="89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79"/>
        <v>0</v>
      </c>
      <c r="E109" s="93">
        <v>0</v>
      </c>
      <c r="F109" s="93">
        <v>0</v>
      </c>
      <c r="G109" s="93">
        <v>0</v>
      </c>
      <c r="H109" s="93">
        <v>0</v>
      </c>
      <c r="I109" s="33">
        <f t="shared" si="81"/>
        <v>0</v>
      </c>
      <c r="J109" s="93">
        <v>0</v>
      </c>
      <c r="K109" s="93">
        <v>0</v>
      </c>
      <c r="L109" s="93">
        <v>0</v>
      </c>
      <c r="M109" s="93">
        <v>0</v>
      </c>
      <c r="N109" s="33">
        <f t="shared" si="83"/>
        <v>0</v>
      </c>
      <c r="O109" s="33">
        <f t="shared" si="84"/>
        <v>0</v>
      </c>
      <c r="P109" s="33">
        <f t="shared" si="85"/>
        <v>0</v>
      </c>
      <c r="Q109" s="33">
        <f t="shared" si="86"/>
        <v>0</v>
      </c>
      <c r="R109" s="33">
        <f t="shared" si="87"/>
        <v>0</v>
      </c>
      <c r="S109" s="33">
        <f t="shared" si="88"/>
        <v>0</v>
      </c>
      <c r="T109" s="33">
        <f t="shared" si="89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79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81"/>
        <v>0</v>
      </c>
      <c r="J110" s="93">
        <v>0</v>
      </c>
      <c r="K110" s="93">
        <v>0</v>
      </c>
      <c r="L110" s="93">
        <v>0</v>
      </c>
      <c r="M110" s="93">
        <v>0</v>
      </c>
      <c r="N110" s="33">
        <f t="shared" si="83"/>
        <v>0</v>
      </c>
      <c r="O110" s="33">
        <f t="shared" si="84"/>
        <v>0</v>
      </c>
      <c r="P110" s="33">
        <f t="shared" si="85"/>
        <v>0</v>
      </c>
      <c r="Q110" s="33">
        <f t="shared" si="86"/>
        <v>0</v>
      </c>
      <c r="R110" s="33">
        <f t="shared" si="87"/>
        <v>0</v>
      </c>
      <c r="S110" s="33">
        <f t="shared" si="88"/>
        <v>0</v>
      </c>
      <c r="T110" s="33">
        <f t="shared" si="89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79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81"/>
        <v>0</v>
      </c>
      <c r="J111" s="93">
        <v>0</v>
      </c>
      <c r="K111" s="93">
        <v>0</v>
      </c>
      <c r="L111" s="93">
        <v>0</v>
      </c>
      <c r="M111" s="93">
        <v>0</v>
      </c>
      <c r="N111" s="33">
        <f t="shared" si="83"/>
        <v>0</v>
      </c>
      <c r="O111" s="33">
        <f t="shared" si="84"/>
        <v>0</v>
      </c>
      <c r="P111" s="33">
        <f t="shared" si="85"/>
        <v>0</v>
      </c>
      <c r="Q111" s="33">
        <f t="shared" si="86"/>
        <v>0</v>
      </c>
      <c r="R111" s="33">
        <f t="shared" si="87"/>
        <v>0</v>
      </c>
      <c r="S111" s="33">
        <f t="shared" si="88"/>
        <v>0</v>
      </c>
      <c r="T111" s="33">
        <f t="shared" si="89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79"/>
        <v>1</v>
      </c>
      <c r="E112" s="93">
        <v>1</v>
      </c>
      <c r="F112" s="93">
        <v>0</v>
      </c>
      <c r="G112" s="93">
        <v>0</v>
      </c>
      <c r="H112" s="93">
        <v>0</v>
      </c>
      <c r="I112" s="33">
        <f t="shared" si="81"/>
        <v>1</v>
      </c>
      <c r="J112" s="93">
        <v>1</v>
      </c>
      <c r="K112" s="93">
        <v>0</v>
      </c>
      <c r="L112" s="93">
        <v>0</v>
      </c>
      <c r="M112" s="93">
        <v>0</v>
      </c>
      <c r="N112" s="33">
        <f t="shared" si="83"/>
        <v>0</v>
      </c>
      <c r="O112" s="33">
        <f t="shared" si="84"/>
        <v>0</v>
      </c>
      <c r="P112" s="33">
        <f t="shared" si="85"/>
        <v>0</v>
      </c>
      <c r="Q112" s="33">
        <f t="shared" si="86"/>
        <v>0</v>
      </c>
      <c r="R112" s="33">
        <f t="shared" si="87"/>
        <v>0</v>
      </c>
      <c r="S112" s="33">
        <f t="shared" si="88"/>
        <v>0</v>
      </c>
      <c r="T112" s="33">
        <f t="shared" si="89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79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81"/>
        <v>0</v>
      </c>
      <c r="J113" s="93">
        <v>0</v>
      </c>
      <c r="K113" s="93">
        <v>0</v>
      </c>
      <c r="L113" s="93">
        <v>0</v>
      </c>
      <c r="M113" s="93">
        <v>0</v>
      </c>
      <c r="N113" s="33">
        <f t="shared" si="83"/>
        <v>0</v>
      </c>
      <c r="O113" s="33">
        <f t="shared" si="84"/>
        <v>0</v>
      </c>
      <c r="P113" s="33">
        <f t="shared" si="85"/>
        <v>0</v>
      </c>
      <c r="Q113" s="33">
        <f t="shared" si="86"/>
        <v>0</v>
      </c>
      <c r="R113" s="33">
        <f t="shared" si="87"/>
        <v>0</v>
      </c>
      <c r="S113" s="33">
        <f t="shared" si="88"/>
        <v>0</v>
      </c>
      <c r="T113" s="33">
        <f t="shared" si="89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79"/>
        <v>0</v>
      </c>
      <c r="E114" s="93">
        <v>0</v>
      </c>
      <c r="F114" s="93">
        <v>0</v>
      </c>
      <c r="G114" s="93">
        <v>0</v>
      </c>
      <c r="H114" s="93">
        <v>0</v>
      </c>
      <c r="I114" s="33">
        <f t="shared" si="81"/>
        <v>1</v>
      </c>
      <c r="J114" s="93">
        <v>1</v>
      </c>
      <c r="K114" s="93">
        <v>0</v>
      </c>
      <c r="L114" s="93">
        <v>0</v>
      </c>
      <c r="M114" s="93">
        <v>0</v>
      </c>
      <c r="N114" s="33">
        <f t="shared" si="83"/>
        <v>-1</v>
      </c>
      <c r="O114" s="33">
        <f t="shared" si="84"/>
        <v>-1</v>
      </c>
      <c r="P114" s="33">
        <f t="shared" si="85"/>
        <v>0</v>
      </c>
      <c r="Q114" s="33">
        <f t="shared" si="86"/>
        <v>-1</v>
      </c>
      <c r="R114" s="33">
        <f t="shared" si="87"/>
        <v>0</v>
      </c>
      <c r="S114" s="33">
        <f t="shared" si="88"/>
        <v>0</v>
      </c>
      <c r="T114" s="33">
        <f t="shared" si="89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79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81"/>
        <v>0</v>
      </c>
      <c r="J115" s="93">
        <v>0</v>
      </c>
      <c r="K115" s="93">
        <v>0</v>
      </c>
      <c r="L115" s="93">
        <v>0</v>
      </c>
      <c r="M115" s="93">
        <v>0</v>
      </c>
      <c r="N115" s="33">
        <f t="shared" si="83"/>
        <v>0</v>
      </c>
      <c r="O115" s="33">
        <f t="shared" si="84"/>
        <v>0</v>
      </c>
      <c r="P115" s="33">
        <f t="shared" si="85"/>
        <v>0</v>
      </c>
      <c r="Q115" s="33">
        <f t="shared" si="86"/>
        <v>0</v>
      </c>
      <c r="R115" s="33">
        <f t="shared" si="87"/>
        <v>0</v>
      </c>
      <c r="S115" s="33">
        <f t="shared" si="88"/>
        <v>0</v>
      </c>
      <c r="T115" s="33">
        <f t="shared" si="89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79"/>
        <v>0</v>
      </c>
      <c r="E116" s="93">
        <v>0</v>
      </c>
      <c r="F116" s="93">
        <v>0</v>
      </c>
      <c r="G116" s="93">
        <v>0</v>
      </c>
      <c r="H116" s="93">
        <v>0</v>
      </c>
      <c r="I116" s="33">
        <f t="shared" si="81"/>
        <v>0</v>
      </c>
      <c r="J116" s="93">
        <v>0</v>
      </c>
      <c r="K116" s="93">
        <v>0</v>
      </c>
      <c r="L116" s="93">
        <v>0</v>
      </c>
      <c r="M116" s="93">
        <v>0</v>
      </c>
      <c r="N116" s="33">
        <f t="shared" si="83"/>
        <v>0</v>
      </c>
      <c r="O116" s="33">
        <f t="shared" si="84"/>
        <v>0</v>
      </c>
      <c r="P116" s="33">
        <f t="shared" si="85"/>
        <v>0</v>
      </c>
      <c r="Q116" s="33">
        <f t="shared" si="86"/>
        <v>0</v>
      </c>
      <c r="R116" s="33">
        <f t="shared" si="87"/>
        <v>0</v>
      </c>
      <c r="S116" s="33">
        <f t="shared" si="88"/>
        <v>0</v>
      </c>
      <c r="T116" s="33">
        <f t="shared" si="89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90">SUM(E118+F118+G118+H118)</f>
        <v>3</v>
      </c>
      <c r="E118" s="29">
        <f>SUM(E119:E130)</f>
        <v>2</v>
      </c>
      <c r="F118" s="29">
        <f>SUM(F119:F130)</f>
        <v>0</v>
      </c>
      <c r="G118" s="29">
        <f t="shared" ref="G118:H118" si="91">SUM(G119:G130)</f>
        <v>0</v>
      </c>
      <c r="H118" s="29">
        <f t="shared" si="91"/>
        <v>1</v>
      </c>
      <c r="I118" s="29">
        <f t="shared" ref="I118:I130" si="92">SUM(J118+K118+L118+M118)</f>
        <v>1</v>
      </c>
      <c r="J118" s="29">
        <f>SUM(J119:J130)</f>
        <v>0</v>
      </c>
      <c r="K118" s="29">
        <f>SUM(K119:K130)</f>
        <v>0</v>
      </c>
      <c r="L118" s="29">
        <f t="shared" ref="L118:T118" si="93">SUM(L119:L130)</f>
        <v>1</v>
      </c>
      <c r="M118" s="29">
        <f t="shared" si="93"/>
        <v>0</v>
      </c>
      <c r="N118" s="29">
        <f t="shared" si="93"/>
        <v>2</v>
      </c>
      <c r="O118" s="29">
        <f t="shared" si="93"/>
        <v>1</v>
      </c>
      <c r="P118" s="29">
        <f>SUM(P119:P130)</f>
        <v>1</v>
      </c>
      <c r="Q118" s="29">
        <f t="shared" si="93"/>
        <v>2</v>
      </c>
      <c r="R118" s="29">
        <f t="shared" si="93"/>
        <v>0</v>
      </c>
      <c r="S118" s="29">
        <f t="shared" si="93"/>
        <v>-1</v>
      </c>
      <c r="T118" s="29">
        <f t="shared" si="93"/>
        <v>1</v>
      </c>
    </row>
    <row r="119" spans="2:20" s="3" customFormat="1" ht="13.5" customHeight="1" x14ac:dyDescent="0.25">
      <c r="B119" s="10"/>
      <c r="C119" s="11" t="s">
        <v>6</v>
      </c>
      <c r="D119" s="33">
        <f t="shared" si="90"/>
        <v>1</v>
      </c>
      <c r="E119" s="93">
        <v>1</v>
      </c>
      <c r="F119" s="93">
        <v>0</v>
      </c>
      <c r="G119" s="93">
        <v>0</v>
      </c>
      <c r="H119" s="93">
        <v>0</v>
      </c>
      <c r="I119" s="33">
        <f t="shared" si="92"/>
        <v>0</v>
      </c>
      <c r="J119" s="93">
        <v>0</v>
      </c>
      <c r="K119" s="93">
        <v>0</v>
      </c>
      <c r="L119" s="93">
        <v>0</v>
      </c>
      <c r="M119" s="93">
        <v>0</v>
      </c>
      <c r="N119" s="33">
        <f t="shared" ref="N119:N130" si="94">SUM(Q119+R119+S119+T119)</f>
        <v>1</v>
      </c>
      <c r="O119" s="33">
        <f t="shared" ref="O119:O130" si="95">SUM(Q119+S119)</f>
        <v>1</v>
      </c>
      <c r="P119" s="33">
        <f t="shared" ref="P119:P130" si="96">SUM(R119+T119)</f>
        <v>0</v>
      </c>
      <c r="Q119" s="33">
        <f t="shared" ref="Q119:Q130" si="97">SUM(E119-J119)</f>
        <v>1</v>
      </c>
      <c r="R119" s="33">
        <f t="shared" ref="R119:R130" si="98">SUM(F119-K119)</f>
        <v>0</v>
      </c>
      <c r="S119" s="33">
        <f t="shared" ref="S119:S130" si="99">SUM(G119-L119)</f>
        <v>0</v>
      </c>
      <c r="T119" s="33">
        <f t="shared" ref="T119:T130" si="100">SUM(H119-M119)</f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90"/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si="92"/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94"/>
        <v>0</v>
      </c>
      <c r="O120" s="33">
        <f t="shared" si="95"/>
        <v>0</v>
      </c>
      <c r="P120" s="33">
        <f t="shared" si="96"/>
        <v>0</v>
      </c>
      <c r="Q120" s="33">
        <f t="shared" si="97"/>
        <v>0</v>
      </c>
      <c r="R120" s="33">
        <f t="shared" si="98"/>
        <v>0</v>
      </c>
      <c r="S120" s="33">
        <f t="shared" si="99"/>
        <v>0</v>
      </c>
      <c r="T120" s="33">
        <f t="shared" si="100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0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2"/>
        <v>0</v>
      </c>
      <c r="J121" s="93">
        <v>0</v>
      </c>
      <c r="K121" s="93">
        <v>0</v>
      </c>
      <c r="L121" s="93">
        <v>0</v>
      </c>
      <c r="M121" s="93">
        <v>0</v>
      </c>
      <c r="N121" s="33">
        <f t="shared" si="94"/>
        <v>0</v>
      </c>
      <c r="O121" s="33">
        <f t="shared" si="95"/>
        <v>0</v>
      </c>
      <c r="P121" s="33">
        <f t="shared" si="96"/>
        <v>0</v>
      </c>
      <c r="Q121" s="33">
        <f t="shared" si="97"/>
        <v>0</v>
      </c>
      <c r="R121" s="33">
        <f t="shared" si="98"/>
        <v>0</v>
      </c>
      <c r="S121" s="33">
        <f t="shared" si="99"/>
        <v>0</v>
      </c>
      <c r="T121" s="33">
        <f t="shared" si="100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0"/>
        <v>1</v>
      </c>
      <c r="E122" s="93">
        <v>1</v>
      </c>
      <c r="F122" s="93">
        <v>0</v>
      </c>
      <c r="G122" s="93">
        <v>0</v>
      </c>
      <c r="H122" s="93">
        <v>0</v>
      </c>
      <c r="I122" s="33">
        <f t="shared" si="92"/>
        <v>0</v>
      </c>
      <c r="J122" s="93">
        <v>0</v>
      </c>
      <c r="K122" s="93">
        <v>0</v>
      </c>
      <c r="L122" s="93">
        <v>0</v>
      </c>
      <c r="M122" s="93">
        <v>0</v>
      </c>
      <c r="N122" s="33">
        <f t="shared" si="94"/>
        <v>1</v>
      </c>
      <c r="O122" s="33">
        <f t="shared" si="95"/>
        <v>1</v>
      </c>
      <c r="P122" s="33">
        <f t="shared" si="96"/>
        <v>0</v>
      </c>
      <c r="Q122" s="33">
        <f t="shared" si="97"/>
        <v>1</v>
      </c>
      <c r="R122" s="33">
        <f t="shared" si="98"/>
        <v>0</v>
      </c>
      <c r="S122" s="33">
        <f t="shared" si="99"/>
        <v>0</v>
      </c>
      <c r="T122" s="33">
        <f t="shared" si="100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0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92"/>
        <v>0</v>
      </c>
      <c r="J123" s="93">
        <v>0</v>
      </c>
      <c r="K123" s="93">
        <v>0</v>
      </c>
      <c r="L123" s="93">
        <v>0</v>
      </c>
      <c r="M123" s="93">
        <v>0</v>
      </c>
      <c r="N123" s="33">
        <f t="shared" si="94"/>
        <v>0</v>
      </c>
      <c r="O123" s="33">
        <f t="shared" si="95"/>
        <v>0</v>
      </c>
      <c r="P123" s="33">
        <f t="shared" si="96"/>
        <v>0</v>
      </c>
      <c r="Q123" s="33">
        <f t="shared" si="97"/>
        <v>0</v>
      </c>
      <c r="R123" s="33">
        <f t="shared" si="98"/>
        <v>0</v>
      </c>
      <c r="S123" s="33">
        <f t="shared" si="99"/>
        <v>0</v>
      </c>
      <c r="T123" s="33">
        <f t="shared" si="100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0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92"/>
        <v>0</v>
      </c>
      <c r="J124" s="93">
        <v>0</v>
      </c>
      <c r="K124" s="93">
        <v>0</v>
      </c>
      <c r="L124" s="93">
        <v>0</v>
      </c>
      <c r="M124" s="93">
        <v>0</v>
      </c>
      <c r="N124" s="33">
        <f t="shared" si="94"/>
        <v>0</v>
      </c>
      <c r="O124" s="33">
        <f t="shared" si="95"/>
        <v>0</v>
      </c>
      <c r="P124" s="33">
        <f t="shared" si="96"/>
        <v>0</v>
      </c>
      <c r="Q124" s="33">
        <f t="shared" si="97"/>
        <v>0</v>
      </c>
      <c r="R124" s="33">
        <f t="shared" si="98"/>
        <v>0</v>
      </c>
      <c r="S124" s="33">
        <f t="shared" si="99"/>
        <v>0</v>
      </c>
      <c r="T124" s="33">
        <f t="shared" si="100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0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92"/>
        <v>0</v>
      </c>
      <c r="J125" s="93">
        <v>0</v>
      </c>
      <c r="K125" s="93">
        <v>0</v>
      </c>
      <c r="L125" s="93">
        <v>0</v>
      </c>
      <c r="M125" s="93">
        <v>0</v>
      </c>
      <c r="N125" s="33">
        <f t="shared" si="94"/>
        <v>0</v>
      </c>
      <c r="O125" s="33">
        <f t="shared" si="95"/>
        <v>0</v>
      </c>
      <c r="P125" s="33">
        <f t="shared" si="96"/>
        <v>0</v>
      </c>
      <c r="Q125" s="33">
        <f t="shared" si="97"/>
        <v>0</v>
      </c>
      <c r="R125" s="33">
        <f t="shared" si="98"/>
        <v>0</v>
      </c>
      <c r="S125" s="33">
        <f t="shared" si="99"/>
        <v>0</v>
      </c>
      <c r="T125" s="33">
        <f t="shared" si="100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0"/>
        <v>1</v>
      </c>
      <c r="E126" s="93">
        <v>0</v>
      </c>
      <c r="F126" s="93">
        <v>0</v>
      </c>
      <c r="G126" s="93">
        <v>0</v>
      </c>
      <c r="H126" s="93">
        <v>1</v>
      </c>
      <c r="I126" s="33">
        <f t="shared" si="92"/>
        <v>0</v>
      </c>
      <c r="J126" s="93">
        <v>0</v>
      </c>
      <c r="K126" s="93">
        <v>0</v>
      </c>
      <c r="L126" s="93">
        <v>0</v>
      </c>
      <c r="M126" s="93">
        <v>0</v>
      </c>
      <c r="N126" s="33">
        <f t="shared" si="94"/>
        <v>1</v>
      </c>
      <c r="O126" s="33">
        <f t="shared" si="95"/>
        <v>0</v>
      </c>
      <c r="P126" s="33">
        <f t="shared" si="96"/>
        <v>1</v>
      </c>
      <c r="Q126" s="33">
        <f t="shared" si="97"/>
        <v>0</v>
      </c>
      <c r="R126" s="33">
        <f t="shared" si="98"/>
        <v>0</v>
      </c>
      <c r="S126" s="33">
        <f t="shared" si="99"/>
        <v>0</v>
      </c>
      <c r="T126" s="33">
        <f t="shared" si="100"/>
        <v>1</v>
      </c>
    </row>
    <row r="127" spans="2:20" s="3" customFormat="1" ht="13.5" customHeight="1" x14ac:dyDescent="0.25">
      <c r="B127" s="10"/>
      <c r="C127" s="11" t="s">
        <v>14</v>
      </c>
      <c r="D127" s="33">
        <f t="shared" si="90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92"/>
        <v>1</v>
      </c>
      <c r="J127" s="93">
        <v>0</v>
      </c>
      <c r="K127" s="93">
        <v>0</v>
      </c>
      <c r="L127" s="93">
        <v>1</v>
      </c>
      <c r="M127" s="93">
        <v>0</v>
      </c>
      <c r="N127" s="33">
        <f t="shared" si="94"/>
        <v>-1</v>
      </c>
      <c r="O127" s="33">
        <f t="shared" si="95"/>
        <v>-1</v>
      </c>
      <c r="P127" s="33">
        <f t="shared" si="96"/>
        <v>0</v>
      </c>
      <c r="Q127" s="33">
        <f t="shared" si="97"/>
        <v>0</v>
      </c>
      <c r="R127" s="33">
        <f t="shared" si="98"/>
        <v>0</v>
      </c>
      <c r="S127" s="33">
        <f t="shared" si="99"/>
        <v>-1</v>
      </c>
      <c r="T127" s="33">
        <f t="shared" si="100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0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92"/>
        <v>0</v>
      </c>
      <c r="J128" s="93">
        <v>0</v>
      </c>
      <c r="K128" s="93">
        <v>0</v>
      </c>
      <c r="L128" s="93">
        <v>0</v>
      </c>
      <c r="M128" s="93">
        <v>0</v>
      </c>
      <c r="N128" s="33">
        <f t="shared" si="94"/>
        <v>0</v>
      </c>
      <c r="O128" s="33">
        <f t="shared" si="95"/>
        <v>0</v>
      </c>
      <c r="P128" s="33">
        <f t="shared" si="96"/>
        <v>0</v>
      </c>
      <c r="Q128" s="33">
        <f t="shared" si="97"/>
        <v>0</v>
      </c>
      <c r="R128" s="33">
        <f t="shared" si="98"/>
        <v>0</v>
      </c>
      <c r="S128" s="33">
        <f t="shared" si="99"/>
        <v>0</v>
      </c>
      <c r="T128" s="33">
        <f t="shared" si="100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0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92"/>
        <v>0</v>
      </c>
      <c r="J129" s="93">
        <v>0</v>
      </c>
      <c r="K129" s="93">
        <v>0</v>
      </c>
      <c r="L129" s="93">
        <v>0</v>
      </c>
      <c r="M129" s="93">
        <v>0</v>
      </c>
      <c r="N129" s="33">
        <f t="shared" si="94"/>
        <v>0</v>
      </c>
      <c r="O129" s="33">
        <f t="shared" si="95"/>
        <v>0</v>
      </c>
      <c r="P129" s="33">
        <f t="shared" si="96"/>
        <v>0</v>
      </c>
      <c r="Q129" s="33">
        <f t="shared" si="97"/>
        <v>0</v>
      </c>
      <c r="R129" s="33">
        <f t="shared" si="98"/>
        <v>0</v>
      </c>
      <c r="S129" s="33">
        <f t="shared" si="99"/>
        <v>0</v>
      </c>
      <c r="T129" s="33">
        <f>SUM(H129-M129)</f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0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92"/>
        <v>0</v>
      </c>
      <c r="J130" s="93">
        <v>0</v>
      </c>
      <c r="K130" s="93">
        <v>0</v>
      </c>
      <c r="L130" s="93">
        <v>0</v>
      </c>
      <c r="M130" s="93">
        <v>0</v>
      </c>
      <c r="N130" s="33">
        <f t="shared" si="94"/>
        <v>0</v>
      </c>
      <c r="O130" s="33">
        <f t="shared" si="95"/>
        <v>0</v>
      </c>
      <c r="P130" s="33">
        <f t="shared" si="96"/>
        <v>0</v>
      </c>
      <c r="Q130" s="33">
        <f t="shared" si="97"/>
        <v>0</v>
      </c>
      <c r="R130" s="33">
        <f t="shared" si="98"/>
        <v>0</v>
      </c>
      <c r="S130" s="33">
        <f t="shared" si="99"/>
        <v>0</v>
      </c>
      <c r="T130" s="33">
        <f t="shared" si="100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101">SUM(E132+F132+G132+H132)</f>
        <v>1</v>
      </c>
      <c r="E132" s="29">
        <f>SUM(E133:E144)</f>
        <v>0</v>
      </c>
      <c r="F132" s="29">
        <f>SUM(F133:F144)</f>
        <v>0</v>
      </c>
      <c r="G132" s="29">
        <f t="shared" ref="G132:H132" si="102">SUM(G133:G144)</f>
        <v>1</v>
      </c>
      <c r="H132" s="29">
        <f t="shared" si="102"/>
        <v>0</v>
      </c>
      <c r="I132" s="29">
        <f t="shared" ref="I132:I144" si="103">SUM(J132+K132+L132+M132)</f>
        <v>3</v>
      </c>
      <c r="J132" s="29">
        <f t="shared" ref="J132:T132" si="104">SUM(J133:J144)</f>
        <v>0</v>
      </c>
      <c r="K132" s="29">
        <f t="shared" si="104"/>
        <v>0</v>
      </c>
      <c r="L132" s="29">
        <f t="shared" si="104"/>
        <v>1</v>
      </c>
      <c r="M132" s="29">
        <f t="shared" si="104"/>
        <v>2</v>
      </c>
      <c r="N132" s="29">
        <f t="shared" si="104"/>
        <v>-2</v>
      </c>
      <c r="O132" s="29">
        <f t="shared" si="104"/>
        <v>0</v>
      </c>
      <c r="P132" s="29">
        <f>SUM(P133:P144)</f>
        <v>-2</v>
      </c>
      <c r="Q132" s="29">
        <f t="shared" si="104"/>
        <v>0</v>
      </c>
      <c r="R132" s="29">
        <f t="shared" si="104"/>
        <v>0</v>
      </c>
      <c r="S132" s="29">
        <f t="shared" si="104"/>
        <v>0</v>
      </c>
      <c r="T132" s="29">
        <f t="shared" si="104"/>
        <v>-2</v>
      </c>
    </row>
    <row r="133" spans="2:20" s="3" customFormat="1" ht="13.5" customHeight="1" x14ac:dyDescent="0.25">
      <c r="B133" s="10"/>
      <c r="C133" s="11" t="s">
        <v>6</v>
      </c>
      <c r="D133" s="33">
        <f t="shared" si="101"/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 t="shared" si="103"/>
        <v>1</v>
      </c>
      <c r="J133" s="93">
        <v>0</v>
      </c>
      <c r="K133" s="93">
        <v>0</v>
      </c>
      <c r="L133" s="93">
        <v>0</v>
      </c>
      <c r="M133" s="93">
        <v>1</v>
      </c>
      <c r="N133" s="33">
        <f t="shared" ref="N133:N144" si="105">SUM(Q133+R133+S133+T133)</f>
        <v>-1</v>
      </c>
      <c r="O133" s="33">
        <f t="shared" ref="O133:O144" si="106">SUM(Q133+S133)</f>
        <v>0</v>
      </c>
      <c r="P133" s="33">
        <f t="shared" ref="P133:P144" si="107">SUM(R133+T133)</f>
        <v>-1</v>
      </c>
      <c r="Q133" s="33">
        <f t="shared" ref="Q133:Q144" si="108">SUM(E133-J133)</f>
        <v>0</v>
      </c>
      <c r="R133" s="33">
        <f t="shared" ref="R133:R144" si="109">SUM(F133-K133)</f>
        <v>0</v>
      </c>
      <c r="S133" s="33">
        <f t="shared" ref="S133:S144" si="110">SUM(G133-L133)</f>
        <v>0</v>
      </c>
      <c r="T133" s="33">
        <f t="shared" ref="T133:T144" si="111">SUM(H133-M133)</f>
        <v>-1</v>
      </c>
    </row>
    <row r="134" spans="2:20" s="3" customFormat="1" ht="13.5" customHeight="1" x14ac:dyDescent="0.25">
      <c r="B134" s="10"/>
      <c r="C134" s="11" t="s">
        <v>7</v>
      </c>
      <c r="D134" s="33">
        <f t="shared" si="101"/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si="103"/>
        <v>0</v>
      </c>
      <c r="J134" s="93">
        <v>0</v>
      </c>
      <c r="K134" s="93">
        <v>0</v>
      </c>
      <c r="L134" s="93">
        <v>0</v>
      </c>
      <c r="M134" s="93">
        <v>0</v>
      </c>
      <c r="N134" s="33">
        <f t="shared" si="105"/>
        <v>0</v>
      </c>
      <c r="O134" s="33">
        <f t="shared" si="106"/>
        <v>0</v>
      </c>
      <c r="P134" s="33">
        <f t="shared" si="107"/>
        <v>0</v>
      </c>
      <c r="Q134" s="33">
        <f t="shared" si="108"/>
        <v>0</v>
      </c>
      <c r="R134" s="33">
        <f t="shared" si="109"/>
        <v>0</v>
      </c>
      <c r="S134" s="33">
        <f t="shared" si="110"/>
        <v>0</v>
      </c>
      <c r="T134" s="33">
        <f t="shared" si="111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1"/>
        <v>0</v>
      </c>
      <c r="E135" s="93">
        <v>0</v>
      </c>
      <c r="F135" s="93">
        <v>0</v>
      </c>
      <c r="G135" s="93">
        <v>0</v>
      </c>
      <c r="H135" s="93">
        <v>0</v>
      </c>
      <c r="I135" s="33">
        <f t="shared" si="103"/>
        <v>0</v>
      </c>
      <c r="J135" s="93">
        <v>0</v>
      </c>
      <c r="K135" s="93">
        <v>0</v>
      </c>
      <c r="L135" s="93">
        <v>0</v>
      </c>
      <c r="M135" s="93">
        <v>0</v>
      </c>
      <c r="N135" s="33">
        <f t="shared" si="105"/>
        <v>0</v>
      </c>
      <c r="O135" s="33">
        <f t="shared" si="106"/>
        <v>0</v>
      </c>
      <c r="P135" s="33">
        <f t="shared" si="107"/>
        <v>0</v>
      </c>
      <c r="Q135" s="33">
        <f t="shared" si="108"/>
        <v>0</v>
      </c>
      <c r="R135" s="33">
        <f t="shared" si="109"/>
        <v>0</v>
      </c>
      <c r="S135" s="33">
        <f t="shared" si="110"/>
        <v>0</v>
      </c>
      <c r="T135" s="33">
        <f t="shared" si="111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101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103"/>
        <v>0</v>
      </c>
      <c r="J136" s="93">
        <v>0</v>
      </c>
      <c r="K136" s="93">
        <v>0</v>
      </c>
      <c r="L136" s="93">
        <v>0</v>
      </c>
      <c r="M136" s="93">
        <v>0</v>
      </c>
      <c r="N136" s="33">
        <f t="shared" si="105"/>
        <v>0</v>
      </c>
      <c r="O136" s="33">
        <f t="shared" si="106"/>
        <v>0</v>
      </c>
      <c r="P136" s="33">
        <f t="shared" si="107"/>
        <v>0</v>
      </c>
      <c r="Q136" s="33">
        <f t="shared" si="108"/>
        <v>0</v>
      </c>
      <c r="R136" s="33">
        <f t="shared" si="109"/>
        <v>0</v>
      </c>
      <c r="S136" s="33">
        <f t="shared" si="110"/>
        <v>0</v>
      </c>
      <c r="T136" s="33">
        <f t="shared" si="111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1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103"/>
        <v>1</v>
      </c>
      <c r="J137" s="93">
        <v>0</v>
      </c>
      <c r="K137" s="93">
        <v>0</v>
      </c>
      <c r="L137" s="93">
        <v>1</v>
      </c>
      <c r="M137" s="93">
        <v>0</v>
      </c>
      <c r="N137" s="33">
        <f t="shared" si="105"/>
        <v>-1</v>
      </c>
      <c r="O137" s="33">
        <f t="shared" si="106"/>
        <v>-1</v>
      </c>
      <c r="P137" s="33">
        <f t="shared" si="107"/>
        <v>0</v>
      </c>
      <c r="Q137" s="33">
        <f t="shared" si="108"/>
        <v>0</v>
      </c>
      <c r="R137" s="33">
        <f t="shared" si="109"/>
        <v>0</v>
      </c>
      <c r="S137" s="33">
        <f t="shared" si="110"/>
        <v>-1</v>
      </c>
      <c r="T137" s="33">
        <f t="shared" si="111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1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103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105"/>
        <v>0</v>
      </c>
      <c r="O138" s="33">
        <f t="shared" si="106"/>
        <v>0</v>
      </c>
      <c r="P138" s="33">
        <f t="shared" si="107"/>
        <v>0</v>
      </c>
      <c r="Q138" s="33">
        <f t="shared" si="108"/>
        <v>0</v>
      </c>
      <c r="R138" s="33">
        <f t="shared" si="109"/>
        <v>0</v>
      </c>
      <c r="S138" s="33">
        <f t="shared" si="110"/>
        <v>0</v>
      </c>
      <c r="T138" s="33">
        <f t="shared" si="111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1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103"/>
        <v>0</v>
      </c>
      <c r="J139" s="93">
        <v>0</v>
      </c>
      <c r="K139" s="93">
        <v>0</v>
      </c>
      <c r="L139" s="93">
        <v>0</v>
      </c>
      <c r="M139" s="93">
        <v>0</v>
      </c>
      <c r="N139" s="33">
        <f t="shared" si="105"/>
        <v>0</v>
      </c>
      <c r="O139" s="33">
        <f t="shared" si="106"/>
        <v>0</v>
      </c>
      <c r="P139" s="33">
        <f t="shared" si="107"/>
        <v>0</v>
      </c>
      <c r="Q139" s="33">
        <f t="shared" si="108"/>
        <v>0</v>
      </c>
      <c r="R139" s="33">
        <f t="shared" si="109"/>
        <v>0</v>
      </c>
      <c r="S139" s="33">
        <f t="shared" si="110"/>
        <v>0</v>
      </c>
      <c r="T139" s="33">
        <f t="shared" si="111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1"/>
        <v>0</v>
      </c>
      <c r="E140" s="93">
        <v>0</v>
      </c>
      <c r="F140" s="93">
        <v>0</v>
      </c>
      <c r="G140" s="93">
        <v>0</v>
      </c>
      <c r="H140" s="93">
        <v>0</v>
      </c>
      <c r="I140" s="33">
        <f t="shared" si="103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105"/>
        <v>0</v>
      </c>
      <c r="O140" s="33">
        <f t="shared" si="106"/>
        <v>0</v>
      </c>
      <c r="P140" s="33">
        <f t="shared" si="107"/>
        <v>0</v>
      </c>
      <c r="Q140" s="33">
        <f t="shared" si="108"/>
        <v>0</v>
      </c>
      <c r="R140" s="33">
        <f t="shared" si="109"/>
        <v>0</v>
      </c>
      <c r="S140" s="33">
        <f t="shared" si="110"/>
        <v>0</v>
      </c>
      <c r="T140" s="33">
        <f t="shared" si="111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1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103"/>
        <v>1</v>
      </c>
      <c r="J141" s="93">
        <v>0</v>
      </c>
      <c r="K141" s="93">
        <v>0</v>
      </c>
      <c r="L141" s="93">
        <v>0</v>
      </c>
      <c r="M141" s="93">
        <v>1</v>
      </c>
      <c r="N141" s="33">
        <f t="shared" si="105"/>
        <v>-1</v>
      </c>
      <c r="O141" s="33">
        <f t="shared" si="106"/>
        <v>0</v>
      </c>
      <c r="P141" s="33">
        <f t="shared" si="107"/>
        <v>-1</v>
      </c>
      <c r="Q141" s="33">
        <f t="shared" si="108"/>
        <v>0</v>
      </c>
      <c r="R141" s="33">
        <f t="shared" si="109"/>
        <v>0</v>
      </c>
      <c r="S141" s="33">
        <f t="shared" si="110"/>
        <v>0</v>
      </c>
      <c r="T141" s="33">
        <f t="shared" si="111"/>
        <v>-1</v>
      </c>
    </row>
    <row r="142" spans="2:20" s="3" customFormat="1" ht="13.5" customHeight="1" x14ac:dyDescent="0.25">
      <c r="B142" s="10"/>
      <c r="C142" s="11" t="s">
        <v>15</v>
      </c>
      <c r="D142" s="33">
        <f t="shared" si="101"/>
        <v>0</v>
      </c>
      <c r="E142" s="93">
        <v>0</v>
      </c>
      <c r="F142" s="93">
        <v>0</v>
      </c>
      <c r="G142" s="93">
        <v>0</v>
      </c>
      <c r="H142" s="93">
        <v>0</v>
      </c>
      <c r="I142" s="33">
        <f t="shared" si="103"/>
        <v>0</v>
      </c>
      <c r="J142" s="93">
        <v>0</v>
      </c>
      <c r="K142" s="93">
        <v>0</v>
      </c>
      <c r="L142" s="93">
        <v>0</v>
      </c>
      <c r="M142" s="93">
        <v>0</v>
      </c>
      <c r="N142" s="33">
        <f t="shared" si="105"/>
        <v>0</v>
      </c>
      <c r="O142" s="33">
        <f t="shared" si="106"/>
        <v>0</v>
      </c>
      <c r="P142" s="33">
        <f t="shared" si="107"/>
        <v>0</v>
      </c>
      <c r="Q142" s="33">
        <f t="shared" si="108"/>
        <v>0</v>
      </c>
      <c r="R142" s="33">
        <f t="shared" si="109"/>
        <v>0</v>
      </c>
      <c r="S142" s="33">
        <f t="shared" si="110"/>
        <v>0</v>
      </c>
      <c r="T142" s="33">
        <f t="shared" si="111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1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103"/>
        <v>0</v>
      </c>
      <c r="J143" s="93">
        <v>0</v>
      </c>
      <c r="K143" s="93">
        <v>0</v>
      </c>
      <c r="L143" s="93">
        <v>0</v>
      </c>
      <c r="M143" s="93">
        <v>0</v>
      </c>
      <c r="N143" s="33">
        <f t="shared" si="105"/>
        <v>0</v>
      </c>
      <c r="O143" s="33">
        <f t="shared" si="106"/>
        <v>0</v>
      </c>
      <c r="P143" s="33">
        <f t="shared" si="107"/>
        <v>0</v>
      </c>
      <c r="Q143" s="33">
        <f t="shared" si="108"/>
        <v>0</v>
      </c>
      <c r="R143" s="33">
        <f t="shared" si="109"/>
        <v>0</v>
      </c>
      <c r="S143" s="33">
        <f t="shared" si="110"/>
        <v>0</v>
      </c>
      <c r="T143" s="33">
        <f t="shared" si="111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1"/>
        <v>1</v>
      </c>
      <c r="E144" s="93">
        <v>0</v>
      </c>
      <c r="F144" s="93">
        <v>0</v>
      </c>
      <c r="G144" s="93">
        <v>1</v>
      </c>
      <c r="H144" s="93">
        <v>0</v>
      </c>
      <c r="I144" s="33">
        <f t="shared" si="103"/>
        <v>0</v>
      </c>
      <c r="J144" s="93">
        <v>0</v>
      </c>
      <c r="K144" s="93">
        <v>0</v>
      </c>
      <c r="L144" s="93">
        <v>0</v>
      </c>
      <c r="M144" s="93">
        <v>0</v>
      </c>
      <c r="N144" s="33">
        <f t="shared" si="105"/>
        <v>1</v>
      </c>
      <c r="O144" s="33">
        <f t="shared" si="106"/>
        <v>1</v>
      </c>
      <c r="P144" s="33">
        <f t="shared" si="107"/>
        <v>0</v>
      </c>
      <c r="Q144" s="33">
        <f t="shared" si="108"/>
        <v>0</v>
      </c>
      <c r="R144" s="33">
        <f t="shared" si="109"/>
        <v>0</v>
      </c>
      <c r="S144" s="33">
        <f t="shared" si="110"/>
        <v>1</v>
      </c>
      <c r="T144" s="33">
        <f t="shared" si="111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52</v>
      </c>
      <c r="E146" s="29">
        <f>SUM(E147:E158)</f>
        <v>22</v>
      </c>
      <c r="F146" s="29">
        <f>SUM(F147:F158)</f>
        <v>22</v>
      </c>
      <c r="G146" s="29">
        <f t="shared" ref="G146:H146" si="112">SUM(G147:G158)</f>
        <v>4</v>
      </c>
      <c r="H146" s="29">
        <f t="shared" si="112"/>
        <v>4</v>
      </c>
      <c r="I146" s="29">
        <f>SUM(I6+I20+I34+I48+I62+I76+I90+I104+I118+I132)</f>
        <v>39</v>
      </c>
      <c r="J146" s="29">
        <f>SUM(J147:J158)</f>
        <v>7</v>
      </c>
      <c r="K146" s="29">
        <f>SUM(K147:K158)</f>
        <v>5</v>
      </c>
      <c r="L146" s="29">
        <f t="shared" ref="L146:T146" si="113">SUM(L147:L158)</f>
        <v>15</v>
      </c>
      <c r="M146" s="29">
        <f t="shared" si="113"/>
        <v>12</v>
      </c>
      <c r="N146" s="29">
        <f>SUM(N147:N158)</f>
        <v>13</v>
      </c>
      <c r="O146" s="29">
        <f t="shared" si="113"/>
        <v>4</v>
      </c>
      <c r="P146" s="29">
        <f>SUM(P147:P158)</f>
        <v>9</v>
      </c>
      <c r="Q146" s="29">
        <f t="shared" si="113"/>
        <v>15</v>
      </c>
      <c r="R146" s="29">
        <f t="shared" si="113"/>
        <v>17</v>
      </c>
      <c r="S146" s="29">
        <f t="shared" si="113"/>
        <v>-11</v>
      </c>
      <c r="T146" s="29">
        <f t="shared" si="113"/>
        <v>-8</v>
      </c>
    </row>
    <row r="147" spans="2:20" x14ac:dyDescent="0.25">
      <c r="B147" s="10"/>
      <c r="C147" s="11" t="s">
        <v>6</v>
      </c>
      <c r="D147" s="33">
        <f>SUM(E147+F147+G147+H147)</f>
        <v>4</v>
      </c>
      <c r="E147" s="93">
        <v>2</v>
      </c>
      <c r="F147" s="93">
        <v>1</v>
      </c>
      <c r="G147" s="93">
        <v>0</v>
      </c>
      <c r="H147" s="93">
        <v>1</v>
      </c>
      <c r="I147" s="33">
        <f t="shared" ref="I147:I158" si="114">SUM(J147+K147+L147+M147)</f>
        <v>7</v>
      </c>
      <c r="J147" s="93">
        <v>0</v>
      </c>
      <c r="K147" s="93">
        <v>0</v>
      </c>
      <c r="L147" s="93">
        <v>5</v>
      </c>
      <c r="M147" s="93">
        <v>2</v>
      </c>
      <c r="N147" s="33">
        <f t="shared" ref="N147:N158" si="115">SUM(Q147+R147+S147+T147)</f>
        <v>-3</v>
      </c>
      <c r="O147" s="33">
        <f t="shared" ref="O147:O158" si="116">SUM(Q147+S147)</f>
        <v>-3</v>
      </c>
      <c r="P147" s="33">
        <f t="shared" ref="P147:P158" si="117">SUM(R147+T147)</f>
        <v>0</v>
      </c>
      <c r="Q147" s="33">
        <f t="shared" ref="Q147:Q158" si="118">SUM(E147-J147)</f>
        <v>2</v>
      </c>
      <c r="R147" s="33">
        <f t="shared" ref="R147:T158" si="119">SUM(F147-K147)</f>
        <v>1</v>
      </c>
      <c r="S147" s="33">
        <f t="shared" si="119"/>
        <v>-5</v>
      </c>
      <c r="T147" s="33">
        <f t="shared" si="119"/>
        <v>-1</v>
      </c>
    </row>
    <row r="148" spans="2:20" x14ac:dyDescent="0.25">
      <c r="B148" s="10"/>
      <c r="C148" s="11" t="s">
        <v>7</v>
      </c>
      <c r="D148" s="33">
        <f t="shared" ref="D148:D158" si="120">SUM(E148+F148+G148+H148)</f>
        <v>2</v>
      </c>
      <c r="E148" s="93">
        <v>2</v>
      </c>
      <c r="F148" s="93">
        <v>0</v>
      </c>
      <c r="G148" s="93">
        <v>0</v>
      </c>
      <c r="H148" s="93">
        <v>0</v>
      </c>
      <c r="I148" s="33">
        <f t="shared" si="114"/>
        <v>3</v>
      </c>
      <c r="J148" s="93">
        <v>0</v>
      </c>
      <c r="K148" s="93">
        <v>0</v>
      </c>
      <c r="L148" s="93">
        <v>1</v>
      </c>
      <c r="M148" s="93">
        <v>2</v>
      </c>
      <c r="N148" s="33">
        <f t="shared" si="115"/>
        <v>-1</v>
      </c>
      <c r="O148" s="33">
        <f t="shared" si="116"/>
        <v>1</v>
      </c>
      <c r="P148" s="33">
        <f t="shared" si="117"/>
        <v>-2</v>
      </c>
      <c r="Q148" s="33">
        <f t="shared" si="118"/>
        <v>2</v>
      </c>
      <c r="R148" s="33">
        <f t="shared" si="119"/>
        <v>0</v>
      </c>
      <c r="S148" s="33">
        <f t="shared" si="119"/>
        <v>-1</v>
      </c>
      <c r="T148" s="33">
        <f t="shared" si="119"/>
        <v>-2</v>
      </c>
    </row>
    <row r="149" spans="2:20" x14ac:dyDescent="0.25">
      <c r="B149" s="10"/>
      <c r="C149" s="11" t="s">
        <v>8</v>
      </c>
      <c r="D149" s="33">
        <f t="shared" si="120"/>
        <v>15</v>
      </c>
      <c r="E149" s="93">
        <v>7</v>
      </c>
      <c r="F149" s="93">
        <v>7</v>
      </c>
      <c r="G149" s="93">
        <v>1</v>
      </c>
      <c r="H149" s="93">
        <v>0</v>
      </c>
      <c r="I149" s="33">
        <f t="shared" si="114"/>
        <v>7</v>
      </c>
      <c r="J149" s="93">
        <v>3</v>
      </c>
      <c r="K149" s="93">
        <v>2</v>
      </c>
      <c r="L149" s="93">
        <v>0</v>
      </c>
      <c r="M149" s="93">
        <v>2</v>
      </c>
      <c r="N149" s="33">
        <f t="shared" si="115"/>
        <v>8</v>
      </c>
      <c r="O149" s="33">
        <f t="shared" si="116"/>
        <v>5</v>
      </c>
      <c r="P149" s="33">
        <f t="shared" si="117"/>
        <v>3</v>
      </c>
      <c r="Q149" s="33">
        <f t="shared" si="118"/>
        <v>4</v>
      </c>
      <c r="R149" s="33">
        <f t="shared" si="119"/>
        <v>5</v>
      </c>
      <c r="S149" s="33">
        <f t="shared" si="119"/>
        <v>1</v>
      </c>
      <c r="T149" s="33">
        <f t="shared" si="119"/>
        <v>-2</v>
      </c>
    </row>
    <row r="150" spans="2:20" x14ac:dyDescent="0.25">
      <c r="B150" s="10"/>
      <c r="C150" s="11" t="s">
        <v>9</v>
      </c>
      <c r="D150" s="33">
        <f t="shared" si="120"/>
        <v>3</v>
      </c>
      <c r="E150" s="93">
        <v>2</v>
      </c>
      <c r="F150" s="93">
        <v>0</v>
      </c>
      <c r="G150" s="93">
        <v>1</v>
      </c>
      <c r="H150" s="93">
        <v>0</v>
      </c>
      <c r="I150" s="33">
        <f t="shared" si="114"/>
        <v>2</v>
      </c>
      <c r="J150" s="93">
        <v>0</v>
      </c>
      <c r="K150" s="93">
        <v>0</v>
      </c>
      <c r="L150" s="93">
        <v>1</v>
      </c>
      <c r="M150" s="93">
        <v>1</v>
      </c>
      <c r="N150" s="33">
        <f t="shared" si="115"/>
        <v>1</v>
      </c>
      <c r="O150" s="33">
        <f t="shared" si="116"/>
        <v>2</v>
      </c>
      <c r="P150" s="33">
        <f t="shared" si="117"/>
        <v>-1</v>
      </c>
      <c r="Q150" s="33">
        <f t="shared" si="118"/>
        <v>2</v>
      </c>
      <c r="R150" s="33">
        <f t="shared" si="119"/>
        <v>0</v>
      </c>
      <c r="S150" s="33">
        <f t="shared" si="119"/>
        <v>0</v>
      </c>
      <c r="T150" s="33">
        <f t="shared" si="119"/>
        <v>-1</v>
      </c>
    </row>
    <row r="151" spans="2:20" x14ac:dyDescent="0.25">
      <c r="B151" s="10"/>
      <c r="C151" s="11" t="s">
        <v>10</v>
      </c>
      <c r="D151" s="33">
        <f t="shared" si="120"/>
        <v>3</v>
      </c>
      <c r="E151" s="93">
        <v>1</v>
      </c>
      <c r="F151" s="93">
        <v>2</v>
      </c>
      <c r="G151" s="93">
        <v>0</v>
      </c>
      <c r="H151" s="93">
        <v>0</v>
      </c>
      <c r="I151" s="33">
        <f t="shared" si="114"/>
        <v>3</v>
      </c>
      <c r="J151" s="93">
        <v>0</v>
      </c>
      <c r="K151" s="93">
        <v>2</v>
      </c>
      <c r="L151" s="93">
        <v>1</v>
      </c>
      <c r="M151" s="93">
        <v>0</v>
      </c>
      <c r="N151" s="33">
        <f t="shared" si="115"/>
        <v>0</v>
      </c>
      <c r="O151" s="33">
        <f t="shared" si="116"/>
        <v>0</v>
      </c>
      <c r="P151" s="33">
        <f t="shared" si="117"/>
        <v>0</v>
      </c>
      <c r="Q151" s="33">
        <f t="shared" si="118"/>
        <v>1</v>
      </c>
      <c r="R151" s="33">
        <f t="shared" si="119"/>
        <v>0</v>
      </c>
      <c r="S151" s="33">
        <f t="shared" si="119"/>
        <v>-1</v>
      </c>
      <c r="T151" s="33">
        <f t="shared" si="119"/>
        <v>0</v>
      </c>
    </row>
    <row r="152" spans="2:20" x14ac:dyDescent="0.25">
      <c r="B152" s="10"/>
      <c r="C152" s="11" t="s">
        <v>11</v>
      </c>
      <c r="D152" s="33">
        <f t="shared" si="120"/>
        <v>7</v>
      </c>
      <c r="E152" s="93">
        <v>2</v>
      </c>
      <c r="F152" s="93">
        <v>3</v>
      </c>
      <c r="G152" s="93">
        <v>0</v>
      </c>
      <c r="H152" s="93">
        <v>2</v>
      </c>
      <c r="I152" s="33">
        <f t="shared" si="114"/>
        <v>2</v>
      </c>
      <c r="J152" s="93">
        <v>0</v>
      </c>
      <c r="K152" s="93">
        <v>0</v>
      </c>
      <c r="L152" s="93">
        <v>1</v>
      </c>
      <c r="M152" s="93">
        <v>1</v>
      </c>
      <c r="N152" s="33">
        <f t="shared" si="115"/>
        <v>5</v>
      </c>
      <c r="O152" s="33">
        <f t="shared" si="116"/>
        <v>1</v>
      </c>
      <c r="P152" s="33">
        <f t="shared" si="117"/>
        <v>4</v>
      </c>
      <c r="Q152" s="33">
        <f t="shared" si="118"/>
        <v>2</v>
      </c>
      <c r="R152" s="33">
        <f t="shared" si="119"/>
        <v>3</v>
      </c>
      <c r="S152" s="33">
        <f t="shared" si="119"/>
        <v>-1</v>
      </c>
      <c r="T152" s="33">
        <f t="shared" si="119"/>
        <v>1</v>
      </c>
    </row>
    <row r="153" spans="2:20" x14ac:dyDescent="0.25">
      <c r="B153" s="10"/>
      <c r="C153" s="11" t="s">
        <v>12</v>
      </c>
      <c r="D153" s="33">
        <f t="shared" si="120"/>
        <v>4</v>
      </c>
      <c r="E153" s="93">
        <v>3</v>
      </c>
      <c r="F153" s="93">
        <v>1</v>
      </c>
      <c r="G153" s="93">
        <v>0</v>
      </c>
      <c r="H153" s="93">
        <v>0</v>
      </c>
      <c r="I153" s="33">
        <f t="shared" si="114"/>
        <v>5</v>
      </c>
      <c r="J153" s="93">
        <v>0</v>
      </c>
      <c r="K153" s="93">
        <v>1</v>
      </c>
      <c r="L153" s="93">
        <v>3</v>
      </c>
      <c r="M153" s="93">
        <v>1</v>
      </c>
      <c r="N153" s="33">
        <f t="shared" si="115"/>
        <v>-1</v>
      </c>
      <c r="O153" s="33">
        <f t="shared" si="116"/>
        <v>0</v>
      </c>
      <c r="P153" s="33">
        <f t="shared" si="117"/>
        <v>-1</v>
      </c>
      <c r="Q153" s="33">
        <f t="shared" si="118"/>
        <v>3</v>
      </c>
      <c r="R153" s="33">
        <f t="shared" si="119"/>
        <v>0</v>
      </c>
      <c r="S153" s="33">
        <f t="shared" si="119"/>
        <v>-3</v>
      </c>
      <c r="T153" s="33">
        <f t="shared" si="119"/>
        <v>-1</v>
      </c>
    </row>
    <row r="154" spans="2:20" x14ac:dyDescent="0.25">
      <c r="B154" s="10"/>
      <c r="C154" s="11" t="s">
        <v>13</v>
      </c>
      <c r="D154" s="33">
        <f t="shared" si="120"/>
        <v>4</v>
      </c>
      <c r="E154" s="93">
        <v>1</v>
      </c>
      <c r="F154" s="93">
        <v>2</v>
      </c>
      <c r="G154" s="93">
        <v>0</v>
      </c>
      <c r="H154" s="93">
        <v>1</v>
      </c>
      <c r="I154" s="33">
        <f t="shared" si="114"/>
        <v>2</v>
      </c>
      <c r="J154" s="93">
        <v>1</v>
      </c>
      <c r="K154" s="93">
        <v>0</v>
      </c>
      <c r="L154" s="93">
        <v>0</v>
      </c>
      <c r="M154" s="93">
        <v>1</v>
      </c>
      <c r="N154" s="33">
        <f t="shared" si="115"/>
        <v>2</v>
      </c>
      <c r="O154" s="33">
        <f t="shared" si="116"/>
        <v>0</v>
      </c>
      <c r="P154" s="33">
        <f t="shared" si="117"/>
        <v>2</v>
      </c>
      <c r="Q154" s="33">
        <f t="shared" si="118"/>
        <v>0</v>
      </c>
      <c r="R154" s="33">
        <f t="shared" si="119"/>
        <v>2</v>
      </c>
      <c r="S154" s="33">
        <f t="shared" si="119"/>
        <v>0</v>
      </c>
      <c r="T154" s="33">
        <f t="shared" si="119"/>
        <v>0</v>
      </c>
    </row>
    <row r="155" spans="2:20" x14ac:dyDescent="0.25">
      <c r="B155" s="10"/>
      <c r="C155" s="11" t="s">
        <v>14</v>
      </c>
      <c r="D155" s="33">
        <f t="shared" si="120"/>
        <v>3</v>
      </c>
      <c r="E155" s="93">
        <v>0</v>
      </c>
      <c r="F155" s="93">
        <v>3</v>
      </c>
      <c r="G155" s="93">
        <v>0</v>
      </c>
      <c r="H155" s="93">
        <v>0</v>
      </c>
      <c r="I155" s="33">
        <f t="shared" si="114"/>
        <v>2</v>
      </c>
      <c r="J155" s="93">
        <v>0</v>
      </c>
      <c r="K155" s="93">
        <v>0</v>
      </c>
      <c r="L155" s="93">
        <v>1</v>
      </c>
      <c r="M155" s="93">
        <v>1</v>
      </c>
      <c r="N155" s="33">
        <f t="shared" si="115"/>
        <v>1</v>
      </c>
      <c r="O155" s="33">
        <f t="shared" si="116"/>
        <v>-1</v>
      </c>
      <c r="P155" s="33">
        <f t="shared" si="117"/>
        <v>2</v>
      </c>
      <c r="Q155" s="33">
        <f t="shared" si="118"/>
        <v>0</v>
      </c>
      <c r="R155" s="33">
        <f t="shared" si="119"/>
        <v>3</v>
      </c>
      <c r="S155" s="33">
        <f t="shared" si="119"/>
        <v>-1</v>
      </c>
      <c r="T155" s="33">
        <f t="shared" si="119"/>
        <v>-1</v>
      </c>
    </row>
    <row r="156" spans="2:20" x14ac:dyDescent="0.25">
      <c r="B156" s="10"/>
      <c r="C156" s="11" t="s">
        <v>15</v>
      </c>
      <c r="D156" s="33">
        <f t="shared" si="120"/>
        <v>1</v>
      </c>
      <c r="E156" s="93">
        <v>0</v>
      </c>
      <c r="F156" s="93">
        <v>0</v>
      </c>
      <c r="G156" s="93">
        <v>1</v>
      </c>
      <c r="H156" s="93">
        <v>0</v>
      </c>
      <c r="I156" s="33">
        <f t="shared" si="114"/>
        <v>3</v>
      </c>
      <c r="J156" s="93">
        <v>3</v>
      </c>
      <c r="K156" s="93">
        <v>0</v>
      </c>
      <c r="L156" s="93">
        <v>0</v>
      </c>
      <c r="M156" s="93">
        <v>0</v>
      </c>
      <c r="N156" s="33">
        <f t="shared" si="115"/>
        <v>-2</v>
      </c>
      <c r="O156" s="33">
        <f t="shared" si="116"/>
        <v>-2</v>
      </c>
      <c r="P156" s="33">
        <f t="shared" si="117"/>
        <v>0</v>
      </c>
      <c r="Q156" s="33">
        <f t="shared" si="118"/>
        <v>-3</v>
      </c>
      <c r="R156" s="33">
        <f t="shared" si="119"/>
        <v>0</v>
      </c>
      <c r="S156" s="33">
        <f t="shared" si="119"/>
        <v>1</v>
      </c>
      <c r="T156" s="33">
        <f t="shared" si="119"/>
        <v>0</v>
      </c>
    </row>
    <row r="157" spans="2:20" x14ac:dyDescent="0.25">
      <c r="B157" s="10"/>
      <c r="C157" s="11" t="s">
        <v>16</v>
      </c>
      <c r="D157" s="33">
        <f t="shared" si="120"/>
        <v>2</v>
      </c>
      <c r="E157" s="93">
        <v>1</v>
      </c>
      <c r="F157" s="93">
        <v>1</v>
      </c>
      <c r="G157" s="93">
        <v>0</v>
      </c>
      <c r="H157" s="93">
        <v>0</v>
      </c>
      <c r="I157" s="33">
        <f t="shared" si="114"/>
        <v>2</v>
      </c>
      <c r="J157" s="93">
        <v>0</v>
      </c>
      <c r="K157" s="93">
        <v>0</v>
      </c>
      <c r="L157" s="93">
        <v>2</v>
      </c>
      <c r="M157" s="93">
        <v>0</v>
      </c>
      <c r="N157" s="33">
        <f t="shared" si="115"/>
        <v>0</v>
      </c>
      <c r="O157" s="33">
        <f t="shared" si="116"/>
        <v>-1</v>
      </c>
      <c r="P157" s="33">
        <f t="shared" si="117"/>
        <v>1</v>
      </c>
      <c r="Q157" s="33">
        <f t="shared" si="118"/>
        <v>1</v>
      </c>
      <c r="R157" s="33">
        <f t="shared" si="119"/>
        <v>1</v>
      </c>
      <c r="S157" s="33">
        <f t="shared" si="119"/>
        <v>-2</v>
      </c>
      <c r="T157" s="33">
        <f t="shared" si="119"/>
        <v>0</v>
      </c>
    </row>
    <row r="158" spans="2:20" x14ac:dyDescent="0.25">
      <c r="B158" s="10"/>
      <c r="C158" s="11" t="s">
        <v>17</v>
      </c>
      <c r="D158" s="33">
        <f t="shared" si="120"/>
        <v>4</v>
      </c>
      <c r="E158" s="93">
        <v>1</v>
      </c>
      <c r="F158" s="93">
        <v>2</v>
      </c>
      <c r="G158" s="93">
        <v>1</v>
      </c>
      <c r="H158" s="93">
        <v>0</v>
      </c>
      <c r="I158" s="33">
        <f t="shared" si="114"/>
        <v>1</v>
      </c>
      <c r="J158" s="93">
        <v>0</v>
      </c>
      <c r="K158" s="93">
        <v>0</v>
      </c>
      <c r="L158" s="93">
        <v>0</v>
      </c>
      <c r="M158" s="93">
        <v>1</v>
      </c>
      <c r="N158" s="33">
        <f t="shared" si="115"/>
        <v>3</v>
      </c>
      <c r="O158" s="33">
        <f t="shared" si="116"/>
        <v>2</v>
      </c>
      <c r="P158" s="33">
        <f t="shared" si="117"/>
        <v>1</v>
      </c>
      <c r="Q158" s="33">
        <f t="shared" si="118"/>
        <v>1</v>
      </c>
      <c r="R158" s="33">
        <f t="shared" si="119"/>
        <v>2</v>
      </c>
      <c r="S158" s="33">
        <f t="shared" si="119"/>
        <v>1</v>
      </c>
      <c r="T158" s="33">
        <f t="shared" si="119"/>
        <v>-1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view="pageBreakPreview" zoomScale="90" zoomScaleNormal="100" zoomScaleSheetLayoutView="90" workbookViewId="0"/>
  </sheetViews>
  <sheetFormatPr defaultRowHeight="13.5" x14ac:dyDescent="0.15"/>
  <sheetData>
    <row r="1" spans="1:14" ht="30" customHeight="1" x14ac:dyDescent="0.15">
      <c r="A1" s="116" t="s">
        <v>94</v>
      </c>
    </row>
    <row r="2" spans="1:14" ht="16.5" x14ac:dyDescent="0.15">
      <c r="A2" s="78"/>
      <c r="B2" s="97"/>
      <c r="C2" s="114" t="s">
        <v>40</v>
      </c>
      <c r="D2" s="96"/>
      <c r="E2" s="115"/>
      <c r="F2" s="114" t="s">
        <v>20</v>
      </c>
      <c r="G2" s="96"/>
      <c r="H2" s="115"/>
      <c r="I2" s="114" t="s">
        <v>32</v>
      </c>
      <c r="J2" s="96"/>
      <c r="K2" s="115"/>
      <c r="L2" s="96"/>
      <c r="M2" s="87"/>
      <c r="N2" s="115"/>
    </row>
    <row r="3" spans="1:14" x14ac:dyDescent="0.15">
      <c r="A3" s="83"/>
      <c r="B3" s="98"/>
      <c r="C3" s="110" t="s">
        <v>0</v>
      </c>
      <c r="D3" s="84" t="s">
        <v>72</v>
      </c>
      <c r="E3" s="85" t="s">
        <v>73</v>
      </c>
      <c r="F3" s="110" t="s">
        <v>0</v>
      </c>
      <c r="G3" s="84" t="s">
        <v>72</v>
      </c>
      <c r="H3" s="85" t="s">
        <v>73</v>
      </c>
      <c r="I3" s="110" t="s">
        <v>0</v>
      </c>
      <c r="J3" s="84" t="s">
        <v>72</v>
      </c>
      <c r="K3" s="85" t="s">
        <v>73</v>
      </c>
      <c r="L3" s="87" t="s">
        <v>78</v>
      </c>
      <c r="M3" s="84" t="s">
        <v>72</v>
      </c>
      <c r="N3" s="85" t="s">
        <v>73</v>
      </c>
    </row>
    <row r="4" spans="1:14" ht="16.5" x14ac:dyDescent="0.15">
      <c r="A4" s="72" t="s">
        <v>18</v>
      </c>
      <c r="B4" s="99"/>
      <c r="C4" s="111">
        <v>69</v>
      </c>
      <c r="D4" s="70">
        <v>51</v>
      </c>
      <c r="E4" s="71">
        <v>18</v>
      </c>
      <c r="F4" s="111">
        <v>-44</v>
      </c>
      <c r="G4" s="70">
        <v>-19</v>
      </c>
      <c r="H4" s="71">
        <v>-25</v>
      </c>
      <c r="I4" s="111">
        <v>3</v>
      </c>
      <c r="J4" s="70">
        <v>0</v>
      </c>
      <c r="K4" s="71">
        <v>3</v>
      </c>
      <c r="L4" s="88">
        <f t="shared" ref="L4:N16" si="0">SUM(C4+F4+I4)</f>
        <v>28</v>
      </c>
      <c r="M4" s="70">
        <f t="shared" si="0"/>
        <v>32</v>
      </c>
      <c r="N4" s="71">
        <f t="shared" si="0"/>
        <v>-4</v>
      </c>
    </row>
    <row r="5" spans="1:14" x14ac:dyDescent="0.15">
      <c r="A5" s="69"/>
      <c r="B5" s="100" t="s">
        <v>6</v>
      </c>
      <c r="C5" s="111">
        <v>-15</v>
      </c>
      <c r="D5" s="70">
        <v>1</v>
      </c>
      <c r="E5" s="71">
        <v>-16</v>
      </c>
      <c r="F5" s="111">
        <v>-4</v>
      </c>
      <c r="G5" s="70">
        <v>-2</v>
      </c>
      <c r="H5" s="71">
        <v>-2</v>
      </c>
      <c r="I5" s="111">
        <v>-3</v>
      </c>
      <c r="J5" s="70">
        <v>-2</v>
      </c>
      <c r="K5" s="71">
        <v>-1</v>
      </c>
      <c r="L5" s="88">
        <f t="shared" si="0"/>
        <v>-22</v>
      </c>
      <c r="M5" s="70">
        <f t="shared" si="0"/>
        <v>-3</v>
      </c>
      <c r="N5" s="71">
        <f t="shared" si="0"/>
        <v>-19</v>
      </c>
    </row>
    <row r="6" spans="1:14" x14ac:dyDescent="0.15">
      <c r="A6" s="69"/>
      <c r="B6" s="100" t="s">
        <v>7</v>
      </c>
      <c r="C6" s="111">
        <v>-16</v>
      </c>
      <c r="D6" s="70">
        <v>-16</v>
      </c>
      <c r="E6" s="71">
        <v>0</v>
      </c>
      <c r="F6" s="111">
        <v>-6</v>
      </c>
      <c r="G6" s="70">
        <v>-4</v>
      </c>
      <c r="H6" s="71">
        <v>-2</v>
      </c>
      <c r="I6" s="111">
        <v>-2</v>
      </c>
      <c r="J6" s="70">
        <v>0</v>
      </c>
      <c r="K6" s="71">
        <v>-2</v>
      </c>
      <c r="L6" s="88">
        <f t="shared" si="0"/>
        <v>-24</v>
      </c>
      <c r="M6" s="70">
        <f t="shared" si="0"/>
        <v>-20</v>
      </c>
      <c r="N6" s="71">
        <f t="shared" si="0"/>
        <v>-4</v>
      </c>
    </row>
    <row r="7" spans="1:14" x14ac:dyDescent="0.15">
      <c r="A7" s="69"/>
      <c r="B7" s="100" t="s">
        <v>8</v>
      </c>
      <c r="C7" s="111">
        <v>-51</v>
      </c>
      <c r="D7" s="70">
        <v>-27</v>
      </c>
      <c r="E7" s="71">
        <v>-24</v>
      </c>
      <c r="F7" s="111">
        <v>-6</v>
      </c>
      <c r="G7" s="70">
        <v>-1</v>
      </c>
      <c r="H7" s="71">
        <v>-5</v>
      </c>
      <c r="I7" s="111">
        <v>3</v>
      </c>
      <c r="J7" s="70">
        <v>1</v>
      </c>
      <c r="K7" s="71">
        <v>2</v>
      </c>
      <c r="L7" s="88">
        <f t="shared" si="0"/>
        <v>-54</v>
      </c>
      <c r="M7" s="70">
        <f t="shared" si="0"/>
        <v>-27</v>
      </c>
      <c r="N7" s="71">
        <f t="shared" si="0"/>
        <v>-27</v>
      </c>
    </row>
    <row r="8" spans="1:14" x14ac:dyDescent="0.15">
      <c r="A8" s="69"/>
      <c r="B8" s="100" t="s">
        <v>9</v>
      </c>
      <c r="C8" s="111">
        <v>57</v>
      </c>
      <c r="D8" s="70">
        <v>50</v>
      </c>
      <c r="E8" s="71">
        <v>7</v>
      </c>
      <c r="F8" s="111">
        <v>1</v>
      </c>
      <c r="G8" s="70">
        <v>0</v>
      </c>
      <c r="H8" s="71">
        <v>1</v>
      </c>
      <c r="I8" s="111">
        <v>1</v>
      </c>
      <c r="J8" s="70">
        <v>1</v>
      </c>
      <c r="K8" s="71">
        <v>0</v>
      </c>
      <c r="L8" s="88">
        <f t="shared" si="0"/>
        <v>59</v>
      </c>
      <c r="M8" s="70">
        <f t="shared" si="0"/>
        <v>51</v>
      </c>
      <c r="N8" s="71">
        <f t="shared" si="0"/>
        <v>8</v>
      </c>
    </row>
    <row r="9" spans="1:14" x14ac:dyDescent="0.15">
      <c r="A9" s="69"/>
      <c r="B9" s="100" t="s">
        <v>10</v>
      </c>
      <c r="C9" s="111">
        <v>26</v>
      </c>
      <c r="D9" s="70">
        <v>12</v>
      </c>
      <c r="E9" s="71">
        <v>14</v>
      </c>
      <c r="F9" s="111">
        <v>-6</v>
      </c>
      <c r="G9" s="70">
        <v>-4</v>
      </c>
      <c r="H9" s="71">
        <v>-2</v>
      </c>
      <c r="I9" s="111">
        <v>2</v>
      </c>
      <c r="J9" s="70">
        <v>0</v>
      </c>
      <c r="K9" s="71">
        <v>2</v>
      </c>
      <c r="L9" s="88">
        <f t="shared" si="0"/>
        <v>22</v>
      </c>
      <c r="M9" s="70">
        <f t="shared" si="0"/>
        <v>8</v>
      </c>
      <c r="N9" s="71">
        <f t="shared" si="0"/>
        <v>14</v>
      </c>
    </row>
    <row r="10" spans="1:14" x14ac:dyDescent="0.15">
      <c r="A10" s="69"/>
      <c r="B10" s="100" t="s">
        <v>11</v>
      </c>
      <c r="C10" s="111">
        <v>3</v>
      </c>
      <c r="D10" s="70">
        <v>11</v>
      </c>
      <c r="E10" s="71">
        <v>-8</v>
      </c>
      <c r="F10" s="111">
        <v>-3</v>
      </c>
      <c r="G10" s="70">
        <v>0</v>
      </c>
      <c r="H10" s="71">
        <v>-3</v>
      </c>
      <c r="I10" s="111">
        <v>0</v>
      </c>
      <c r="J10" s="70">
        <v>0</v>
      </c>
      <c r="K10" s="71">
        <v>0</v>
      </c>
      <c r="L10" s="88">
        <f t="shared" si="0"/>
        <v>0</v>
      </c>
      <c r="M10" s="70">
        <f t="shared" si="0"/>
        <v>11</v>
      </c>
      <c r="N10" s="71">
        <f t="shared" si="0"/>
        <v>-11</v>
      </c>
    </row>
    <row r="11" spans="1:14" x14ac:dyDescent="0.15">
      <c r="A11" s="69"/>
      <c r="B11" s="100" t="s">
        <v>12</v>
      </c>
      <c r="C11" s="111">
        <v>8</v>
      </c>
      <c r="D11" s="70">
        <v>4</v>
      </c>
      <c r="E11" s="71">
        <v>4</v>
      </c>
      <c r="F11" s="111">
        <v>5</v>
      </c>
      <c r="G11" s="70">
        <v>3</v>
      </c>
      <c r="H11" s="71">
        <v>2</v>
      </c>
      <c r="I11" s="111">
        <v>-2</v>
      </c>
      <c r="J11" s="70">
        <v>-2</v>
      </c>
      <c r="K11" s="71">
        <v>0</v>
      </c>
      <c r="L11" s="88">
        <f t="shared" si="0"/>
        <v>11</v>
      </c>
      <c r="M11" s="70">
        <f t="shared" si="0"/>
        <v>5</v>
      </c>
      <c r="N11" s="71">
        <f t="shared" si="0"/>
        <v>6</v>
      </c>
    </row>
    <row r="12" spans="1:14" x14ac:dyDescent="0.15">
      <c r="A12" s="69"/>
      <c r="B12" s="100" t="s">
        <v>13</v>
      </c>
      <c r="C12" s="111">
        <v>12</v>
      </c>
      <c r="D12" s="70">
        <v>0</v>
      </c>
      <c r="E12" s="71">
        <v>12</v>
      </c>
      <c r="F12" s="111">
        <v>-8</v>
      </c>
      <c r="G12" s="70">
        <v>-5</v>
      </c>
      <c r="H12" s="71">
        <v>-3</v>
      </c>
      <c r="I12" s="111">
        <v>0</v>
      </c>
      <c r="J12" s="70">
        <v>0</v>
      </c>
      <c r="K12" s="71">
        <v>0</v>
      </c>
      <c r="L12" s="88">
        <f t="shared" si="0"/>
        <v>4</v>
      </c>
      <c r="M12" s="70">
        <f t="shared" si="0"/>
        <v>-5</v>
      </c>
      <c r="N12" s="71">
        <f t="shared" si="0"/>
        <v>9</v>
      </c>
    </row>
    <row r="13" spans="1:14" x14ac:dyDescent="0.15">
      <c r="A13" s="69"/>
      <c r="B13" s="100" t="s">
        <v>14</v>
      </c>
      <c r="C13" s="111">
        <v>1</v>
      </c>
      <c r="D13" s="70">
        <v>5</v>
      </c>
      <c r="E13" s="71">
        <v>-4</v>
      </c>
      <c r="F13" s="111">
        <v>-4</v>
      </c>
      <c r="G13" s="70">
        <v>1</v>
      </c>
      <c r="H13" s="71">
        <v>-5</v>
      </c>
      <c r="I13" s="111">
        <v>2</v>
      </c>
      <c r="J13" s="70">
        <v>0</v>
      </c>
      <c r="K13" s="71">
        <v>2</v>
      </c>
      <c r="L13" s="88">
        <f t="shared" si="0"/>
        <v>-1</v>
      </c>
      <c r="M13" s="70">
        <f t="shared" si="0"/>
        <v>6</v>
      </c>
      <c r="N13" s="71">
        <f t="shared" si="0"/>
        <v>-7</v>
      </c>
    </row>
    <row r="14" spans="1:14" x14ac:dyDescent="0.15">
      <c r="A14" s="69"/>
      <c r="B14" s="100" t="s">
        <v>15</v>
      </c>
      <c r="C14" s="111">
        <v>18</v>
      </c>
      <c r="D14" s="70">
        <v>4</v>
      </c>
      <c r="E14" s="71">
        <v>14</v>
      </c>
      <c r="F14" s="111">
        <v>-1</v>
      </c>
      <c r="G14" s="70">
        <v>-3</v>
      </c>
      <c r="H14" s="71">
        <v>2</v>
      </c>
      <c r="I14" s="111">
        <v>1</v>
      </c>
      <c r="J14" s="70">
        <v>1</v>
      </c>
      <c r="K14" s="71">
        <v>0</v>
      </c>
      <c r="L14" s="88">
        <f t="shared" si="0"/>
        <v>18</v>
      </c>
      <c r="M14" s="70">
        <f t="shared" si="0"/>
        <v>2</v>
      </c>
      <c r="N14" s="71">
        <f t="shared" si="0"/>
        <v>16</v>
      </c>
    </row>
    <row r="15" spans="1:14" x14ac:dyDescent="0.15">
      <c r="A15" s="69"/>
      <c r="B15" s="100" t="s">
        <v>16</v>
      </c>
      <c r="C15" s="111">
        <v>12</v>
      </c>
      <c r="D15" s="70">
        <v>2</v>
      </c>
      <c r="E15" s="71">
        <v>10</v>
      </c>
      <c r="F15" s="111">
        <v>-8</v>
      </c>
      <c r="G15" s="70">
        <v>-2</v>
      </c>
      <c r="H15" s="71">
        <v>-6</v>
      </c>
      <c r="I15" s="111">
        <v>1</v>
      </c>
      <c r="J15" s="70">
        <v>1</v>
      </c>
      <c r="K15" s="71">
        <v>0</v>
      </c>
      <c r="L15" s="88">
        <f t="shared" si="0"/>
        <v>5</v>
      </c>
      <c r="M15" s="70">
        <f t="shared" si="0"/>
        <v>1</v>
      </c>
      <c r="N15" s="71">
        <f t="shared" si="0"/>
        <v>4</v>
      </c>
    </row>
    <row r="16" spans="1:14" x14ac:dyDescent="0.15">
      <c r="A16" s="69"/>
      <c r="B16" s="100" t="s">
        <v>17</v>
      </c>
      <c r="C16" s="111">
        <v>14</v>
      </c>
      <c r="D16" s="70">
        <v>5</v>
      </c>
      <c r="E16" s="71">
        <v>9</v>
      </c>
      <c r="F16" s="111">
        <v>-4</v>
      </c>
      <c r="G16" s="70">
        <v>-2</v>
      </c>
      <c r="H16" s="71">
        <v>-2</v>
      </c>
      <c r="I16" s="111">
        <v>0</v>
      </c>
      <c r="J16" s="70">
        <v>0</v>
      </c>
      <c r="K16" s="71">
        <v>0</v>
      </c>
      <c r="L16" s="88">
        <f t="shared" si="0"/>
        <v>10</v>
      </c>
      <c r="M16" s="70">
        <f t="shared" si="0"/>
        <v>3</v>
      </c>
      <c r="N16" s="71">
        <f t="shared" si="0"/>
        <v>7</v>
      </c>
    </row>
    <row r="17" spans="1:14" ht="16.5" x14ac:dyDescent="0.15">
      <c r="A17" s="73"/>
      <c r="B17" s="99"/>
      <c r="C17" s="111"/>
      <c r="D17" s="70"/>
      <c r="E17" s="71"/>
      <c r="F17" s="111"/>
      <c r="G17" s="70"/>
      <c r="H17" s="71"/>
      <c r="I17" s="111"/>
      <c r="J17" s="70"/>
      <c r="K17" s="71"/>
      <c r="L17" s="88"/>
      <c r="M17" s="70"/>
      <c r="N17" s="71"/>
    </row>
    <row r="18" spans="1:14" ht="16.5" x14ac:dyDescent="0.15">
      <c r="A18" s="72" t="s">
        <v>21</v>
      </c>
      <c r="B18" s="99"/>
      <c r="C18" s="111">
        <v>-52</v>
      </c>
      <c r="D18" s="70">
        <v>7</v>
      </c>
      <c r="E18" s="71">
        <v>-59</v>
      </c>
      <c r="F18" s="111">
        <v>-63</v>
      </c>
      <c r="G18" s="70">
        <v>-37</v>
      </c>
      <c r="H18" s="71">
        <v>-26</v>
      </c>
      <c r="I18" s="111">
        <v>14</v>
      </c>
      <c r="J18" s="70">
        <v>7</v>
      </c>
      <c r="K18" s="71">
        <v>7</v>
      </c>
      <c r="L18" s="88">
        <f t="shared" ref="L18:N30" si="1">SUM(C18+F18+I18)</f>
        <v>-101</v>
      </c>
      <c r="M18" s="70">
        <f t="shared" si="1"/>
        <v>-23</v>
      </c>
      <c r="N18" s="71">
        <f t="shared" si="1"/>
        <v>-78</v>
      </c>
    </row>
    <row r="19" spans="1:14" x14ac:dyDescent="0.15">
      <c r="A19" s="69"/>
      <c r="B19" s="100" t="s">
        <v>6</v>
      </c>
      <c r="C19" s="111">
        <v>-4</v>
      </c>
      <c r="D19" s="70">
        <v>1</v>
      </c>
      <c r="E19" s="71">
        <v>-5</v>
      </c>
      <c r="F19" s="111">
        <v>-9</v>
      </c>
      <c r="G19" s="70">
        <v>-7</v>
      </c>
      <c r="H19" s="71">
        <v>-2</v>
      </c>
      <c r="I19" s="111">
        <v>3</v>
      </c>
      <c r="J19" s="70">
        <v>1</v>
      </c>
      <c r="K19" s="71">
        <v>2</v>
      </c>
      <c r="L19" s="88">
        <f t="shared" si="1"/>
        <v>-10</v>
      </c>
      <c r="M19" s="70">
        <f t="shared" si="1"/>
        <v>-5</v>
      </c>
      <c r="N19" s="71">
        <f t="shared" si="1"/>
        <v>-5</v>
      </c>
    </row>
    <row r="20" spans="1:14" x14ac:dyDescent="0.15">
      <c r="A20" s="69"/>
      <c r="B20" s="100" t="s">
        <v>7</v>
      </c>
      <c r="C20" s="111">
        <v>3</v>
      </c>
      <c r="D20" s="70">
        <v>3</v>
      </c>
      <c r="E20" s="71">
        <v>0</v>
      </c>
      <c r="F20" s="111">
        <v>-7</v>
      </c>
      <c r="G20" s="70">
        <v>0</v>
      </c>
      <c r="H20" s="71">
        <v>-7</v>
      </c>
      <c r="I20" s="111">
        <v>1</v>
      </c>
      <c r="J20" s="70">
        <v>1</v>
      </c>
      <c r="K20" s="71">
        <v>0</v>
      </c>
      <c r="L20" s="88">
        <f t="shared" si="1"/>
        <v>-3</v>
      </c>
      <c r="M20" s="70">
        <f t="shared" si="1"/>
        <v>4</v>
      </c>
      <c r="N20" s="71">
        <f t="shared" si="1"/>
        <v>-7</v>
      </c>
    </row>
    <row r="21" spans="1:14" x14ac:dyDescent="0.15">
      <c r="A21" s="69"/>
      <c r="B21" s="100" t="s">
        <v>8</v>
      </c>
      <c r="C21" s="111">
        <v>-24</v>
      </c>
      <c r="D21" s="70">
        <v>3</v>
      </c>
      <c r="E21" s="71">
        <v>-27</v>
      </c>
      <c r="F21" s="111">
        <v>-5</v>
      </c>
      <c r="G21" s="70">
        <v>-5</v>
      </c>
      <c r="H21" s="71">
        <v>0</v>
      </c>
      <c r="I21" s="111">
        <v>8</v>
      </c>
      <c r="J21" s="70">
        <v>5</v>
      </c>
      <c r="K21" s="71">
        <v>3</v>
      </c>
      <c r="L21" s="88">
        <f t="shared" si="1"/>
        <v>-21</v>
      </c>
      <c r="M21" s="70">
        <f t="shared" si="1"/>
        <v>3</v>
      </c>
      <c r="N21" s="71">
        <f t="shared" si="1"/>
        <v>-24</v>
      </c>
    </row>
    <row r="22" spans="1:14" x14ac:dyDescent="0.15">
      <c r="A22" s="69"/>
      <c r="B22" s="100" t="s">
        <v>9</v>
      </c>
      <c r="C22" s="111">
        <v>-5</v>
      </c>
      <c r="D22" s="70">
        <v>-3</v>
      </c>
      <c r="E22" s="71">
        <v>-2</v>
      </c>
      <c r="F22" s="111">
        <v>-4</v>
      </c>
      <c r="G22" s="70">
        <v>0</v>
      </c>
      <c r="H22" s="71">
        <v>-4</v>
      </c>
      <c r="I22" s="111">
        <v>0</v>
      </c>
      <c r="J22" s="70">
        <v>0</v>
      </c>
      <c r="K22" s="71">
        <v>0</v>
      </c>
      <c r="L22" s="88">
        <f t="shared" si="1"/>
        <v>-9</v>
      </c>
      <c r="M22" s="70">
        <f t="shared" si="1"/>
        <v>-3</v>
      </c>
      <c r="N22" s="71">
        <f t="shared" si="1"/>
        <v>-6</v>
      </c>
    </row>
    <row r="23" spans="1:14" x14ac:dyDescent="0.15">
      <c r="A23" s="69"/>
      <c r="B23" s="100" t="s">
        <v>10</v>
      </c>
      <c r="C23" s="111">
        <v>3</v>
      </c>
      <c r="D23" s="70">
        <v>6</v>
      </c>
      <c r="E23" s="71">
        <v>-3</v>
      </c>
      <c r="F23" s="111">
        <v>-6</v>
      </c>
      <c r="G23" s="70">
        <v>-8</v>
      </c>
      <c r="H23" s="71">
        <v>2</v>
      </c>
      <c r="I23" s="111">
        <v>0</v>
      </c>
      <c r="J23" s="70">
        <v>0</v>
      </c>
      <c r="K23" s="71">
        <v>0</v>
      </c>
      <c r="L23" s="88">
        <f t="shared" si="1"/>
        <v>-3</v>
      </c>
      <c r="M23" s="70">
        <f t="shared" si="1"/>
        <v>-2</v>
      </c>
      <c r="N23" s="71">
        <f t="shared" si="1"/>
        <v>-1</v>
      </c>
    </row>
    <row r="24" spans="1:14" x14ac:dyDescent="0.15">
      <c r="A24" s="69"/>
      <c r="B24" s="100" t="s">
        <v>11</v>
      </c>
      <c r="C24" s="111">
        <v>-33</v>
      </c>
      <c r="D24" s="70">
        <v>-19</v>
      </c>
      <c r="E24" s="71">
        <v>-14</v>
      </c>
      <c r="F24" s="111">
        <v>-4</v>
      </c>
      <c r="G24" s="70">
        <v>-4</v>
      </c>
      <c r="H24" s="71">
        <v>0</v>
      </c>
      <c r="I24" s="111">
        <v>2</v>
      </c>
      <c r="J24" s="70">
        <v>0</v>
      </c>
      <c r="K24" s="71">
        <v>2</v>
      </c>
      <c r="L24" s="88">
        <f t="shared" si="1"/>
        <v>-35</v>
      </c>
      <c r="M24" s="70">
        <f t="shared" si="1"/>
        <v>-23</v>
      </c>
      <c r="N24" s="71">
        <f t="shared" si="1"/>
        <v>-12</v>
      </c>
    </row>
    <row r="25" spans="1:14" x14ac:dyDescent="0.15">
      <c r="A25" s="69"/>
      <c r="B25" s="100" t="s">
        <v>12</v>
      </c>
      <c r="C25" s="111">
        <v>19</v>
      </c>
      <c r="D25" s="70">
        <v>15</v>
      </c>
      <c r="E25" s="71">
        <v>4</v>
      </c>
      <c r="F25" s="111">
        <v>-5</v>
      </c>
      <c r="G25" s="70">
        <v>0</v>
      </c>
      <c r="H25" s="71">
        <v>-5</v>
      </c>
      <c r="I25" s="111">
        <v>0</v>
      </c>
      <c r="J25" s="70">
        <v>1</v>
      </c>
      <c r="K25" s="71">
        <v>-1</v>
      </c>
      <c r="L25" s="88">
        <f t="shared" si="1"/>
        <v>14</v>
      </c>
      <c r="M25" s="70">
        <f t="shared" si="1"/>
        <v>16</v>
      </c>
      <c r="N25" s="71">
        <f t="shared" si="1"/>
        <v>-2</v>
      </c>
    </row>
    <row r="26" spans="1:14" x14ac:dyDescent="0.15">
      <c r="A26" s="69"/>
      <c r="B26" s="100" t="s">
        <v>13</v>
      </c>
      <c r="C26" s="111">
        <v>-9</v>
      </c>
      <c r="D26" s="70">
        <v>-3</v>
      </c>
      <c r="E26" s="71">
        <v>-6</v>
      </c>
      <c r="F26" s="111">
        <v>-2</v>
      </c>
      <c r="G26" s="70">
        <v>-2</v>
      </c>
      <c r="H26" s="71">
        <v>0</v>
      </c>
      <c r="I26" s="111">
        <v>0</v>
      </c>
      <c r="J26" s="70">
        <v>0</v>
      </c>
      <c r="K26" s="71">
        <v>0</v>
      </c>
      <c r="L26" s="88">
        <f t="shared" si="1"/>
        <v>-11</v>
      </c>
      <c r="M26" s="70">
        <f t="shared" si="1"/>
        <v>-5</v>
      </c>
      <c r="N26" s="71">
        <f t="shared" si="1"/>
        <v>-6</v>
      </c>
    </row>
    <row r="27" spans="1:14" x14ac:dyDescent="0.15">
      <c r="A27" s="69"/>
      <c r="B27" s="100" t="s">
        <v>14</v>
      </c>
      <c r="C27" s="111">
        <v>-15</v>
      </c>
      <c r="D27" s="70">
        <v>-5</v>
      </c>
      <c r="E27" s="71">
        <v>-10</v>
      </c>
      <c r="F27" s="111">
        <v>3</v>
      </c>
      <c r="G27" s="70">
        <v>-2</v>
      </c>
      <c r="H27" s="71">
        <v>5</v>
      </c>
      <c r="I27" s="111">
        <v>0</v>
      </c>
      <c r="J27" s="70">
        <v>0</v>
      </c>
      <c r="K27" s="71">
        <v>0</v>
      </c>
      <c r="L27" s="88">
        <f t="shared" si="1"/>
        <v>-12</v>
      </c>
      <c r="M27" s="70">
        <f t="shared" si="1"/>
        <v>-7</v>
      </c>
      <c r="N27" s="71">
        <f t="shared" si="1"/>
        <v>-5</v>
      </c>
    </row>
    <row r="28" spans="1:14" x14ac:dyDescent="0.15">
      <c r="A28" s="69"/>
      <c r="B28" s="100" t="s">
        <v>15</v>
      </c>
      <c r="C28" s="111">
        <v>4</v>
      </c>
      <c r="D28" s="70">
        <v>2</v>
      </c>
      <c r="E28" s="71">
        <v>2</v>
      </c>
      <c r="F28" s="111">
        <v>-11</v>
      </c>
      <c r="G28" s="70">
        <v>-1</v>
      </c>
      <c r="H28" s="71">
        <v>-10</v>
      </c>
      <c r="I28" s="111">
        <v>-1</v>
      </c>
      <c r="J28" s="70">
        <v>-1</v>
      </c>
      <c r="K28" s="71">
        <v>0</v>
      </c>
      <c r="L28" s="88">
        <f t="shared" si="1"/>
        <v>-8</v>
      </c>
      <c r="M28" s="70">
        <f t="shared" si="1"/>
        <v>0</v>
      </c>
      <c r="N28" s="71">
        <f t="shared" si="1"/>
        <v>-8</v>
      </c>
    </row>
    <row r="29" spans="1:14" x14ac:dyDescent="0.15">
      <c r="A29" s="69"/>
      <c r="B29" s="100" t="s">
        <v>16</v>
      </c>
      <c r="C29" s="111">
        <v>-12</v>
      </c>
      <c r="D29" s="70">
        <v>-5</v>
      </c>
      <c r="E29" s="71">
        <v>-7</v>
      </c>
      <c r="F29" s="111">
        <v>-5</v>
      </c>
      <c r="G29" s="70">
        <v>-2</v>
      </c>
      <c r="H29" s="71">
        <v>-3</v>
      </c>
      <c r="I29" s="111">
        <v>1</v>
      </c>
      <c r="J29" s="70">
        <v>0</v>
      </c>
      <c r="K29" s="71">
        <v>1</v>
      </c>
      <c r="L29" s="88">
        <f t="shared" si="1"/>
        <v>-16</v>
      </c>
      <c r="M29" s="70">
        <f t="shared" si="1"/>
        <v>-7</v>
      </c>
      <c r="N29" s="71">
        <f t="shared" si="1"/>
        <v>-9</v>
      </c>
    </row>
    <row r="30" spans="1:14" x14ac:dyDescent="0.15">
      <c r="A30" s="69"/>
      <c r="B30" s="100" t="s">
        <v>17</v>
      </c>
      <c r="C30" s="111">
        <v>21</v>
      </c>
      <c r="D30" s="70">
        <v>12</v>
      </c>
      <c r="E30" s="71">
        <v>9</v>
      </c>
      <c r="F30" s="111">
        <v>-8</v>
      </c>
      <c r="G30" s="70">
        <v>-6</v>
      </c>
      <c r="H30" s="71">
        <v>-2</v>
      </c>
      <c r="I30" s="111">
        <v>0</v>
      </c>
      <c r="J30" s="70">
        <v>0</v>
      </c>
      <c r="K30" s="71">
        <v>0</v>
      </c>
      <c r="L30" s="88">
        <f t="shared" si="1"/>
        <v>13</v>
      </c>
      <c r="M30" s="70">
        <f t="shared" si="1"/>
        <v>6</v>
      </c>
      <c r="N30" s="71">
        <f t="shared" si="1"/>
        <v>7</v>
      </c>
    </row>
    <row r="31" spans="1:14" ht="16.5" x14ac:dyDescent="0.15">
      <c r="A31" s="73"/>
      <c r="B31" s="99"/>
      <c r="C31" s="111"/>
      <c r="D31" s="70"/>
      <c r="E31" s="71"/>
      <c r="F31" s="111"/>
      <c r="G31" s="70"/>
      <c r="H31" s="71"/>
      <c r="I31" s="111"/>
      <c r="J31" s="70"/>
      <c r="K31" s="71"/>
      <c r="L31" s="88"/>
      <c r="M31" s="70"/>
      <c r="N31" s="71"/>
    </row>
    <row r="32" spans="1:14" ht="16.5" x14ac:dyDescent="0.15">
      <c r="A32" s="72" t="s">
        <v>22</v>
      </c>
      <c r="B32" s="99"/>
      <c r="C32" s="111">
        <v>-3</v>
      </c>
      <c r="D32" s="70">
        <v>6</v>
      </c>
      <c r="E32" s="71">
        <v>-9</v>
      </c>
      <c r="F32" s="111">
        <v>-19</v>
      </c>
      <c r="G32" s="70">
        <v>-9</v>
      </c>
      <c r="H32" s="71">
        <v>-10</v>
      </c>
      <c r="I32" s="111">
        <v>-1</v>
      </c>
      <c r="J32" s="70">
        <v>-1</v>
      </c>
      <c r="K32" s="71">
        <v>0</v>
      </c>
      <c r="L32" s="88">
        <f t="shared" ref="L32:N44" si="2">SUM(C32+F32+I32)</f>
        <v>-23</v>
      </c>
      <c r="M32" s="70">
        <f t="shared" si="2"/>
        <v>-4</v>
      </c>
      <c r="N32" s="71">
        <f t="shared" si="2"/>
        <v>-19</v>
      </c>
    </row>
    <row r="33" spans="1:14" x14ac:dyDescent="0.15">
      <c r="A33" s="69"/>
      <c r="B33" s="100" t="s">
        <v>6</v>
      </c>
      <c r="C33" s="111">
        <v>-3</v>
      </c>
      <c r="D33" s="70">
        <v>-2</v>
      </c>
      <c r="E33" s="71">
        <v>-1</v>
      </c>
      <c r="F33" s="111">
        <v>-4</v>
      </c>
      <c r="G33" s="70">
        <v>-4</v>
      </c>
      <c r="H33" s="71">
        <v>0</v>
      </c>
      <c r="I33" s="111">
        <v>-1</v>
      </c>
      <c r="J33" s="70">
        <v>-1</v>
      </c>
      <c r="K33" s="71">
        <v>0</v>
      </c>
      <c r="L33" s="88">
        <f t="shared" si="2"/>
        <v>-8</v>
      </c>
      <c r="M33" s="70">
        <f t="shared" si="2"/>
        <v>-7</v>
      </c>
      <c r="N33" s="71">
        <f t="shared" si="2"/>
        <v>-1</v>
      </c>
    </row>
    <row r="34" spans="1:14" x14ac:dyDescent="0.15">
      <c r="A34" s="69"/>
      <c r="B34" s="100" t="s">
        <v>7</v>
      </c>
      <c r="C34" s="111">
        <v>3</v>
      </c>
      <c r="D34" s="70">
        <v>1</v>
      </c>
      <c r="E34" s="71">
        <v>2</v>
      </c>
      <c r="F34" s="111">
        <v>-5</v>
      </c>
      <c r="G34" s="70">
        <v>-4</v>
      </c>
      <c r="H34" s="71">
        <v>-1</v>
      </c>
      <c r="I34" s="111">
        <v>0</v>
      </c>
      <c r="J34" s="70">
        <v>0</v>
      </c>
      <c r="K34" s="71">
        <v>0</v>
      </c>
      <c r="L34" s="88">
        <f t="shared" si="2"/>
        <v>-2</v>
      </c>
      <c r="M34" s="70">
        <f t="shared" si="2"/>
        <v>-3</v>
      </c>
      <c r="N34" s="71">
        <f t="shared" si="2"/>
        <v>1</v>
      </c>
    </row>
    <row r="35" spans="1:14" x14ac:dyDescent="0.15">
      <c r="A35" s="69"/>
      <c r="B35" s="100" t="s">
        <v>8</v>
      </c>
      <c r="C35" s="111">
        <v>-29</v>
      </c>
      <c r="D35" s="70">
        <v>-12</v>
      </c>
      <c r="E35" s="71">
        <v>-17</v>
      </c>
      <c r="F35" s="111">
        <v>-2</v>
      </c>
      <c r="G35" s="70">
        <v>1</v>
      </c>
      <c r="H35" s="71">
        <v>-3</v>
      </c>
      <c r="I35" s="111">
        <v>0</v>
      </c>
      <c r="J35" s="70">
        <v>0</v>
      </c>
      <c r="K35" s="71">
        <v>0</v>
      </c>
      <c r="L35" s="88">
        <f t="shared" si="2"/>
        <v>-31</v>
      </c>
      <c r="M35" s="70">
        <f t="shared" si="2"/>
        <v>-11</v>
      </c>
      <c r="N35" s="71">
        <f t="shared" si="2"/>
        <v>-20</v>
      </c>
    </row>
    <row r="36" spans="1:14" x14ac:dyDescent="0.15">
      <c r="A36" s="69"/>
      <c r="B36" s="100" t="s">
        <v>9</v>
      </c>
      <c r="C36" s="111">
        <v>10</v>
      </c>
      <c r="D36" s="70">
        <v>5</v>
      </c>
      <c r="E36" s="71">
        <v>5</v>
      </c>
      <c r="F36" s="111">
        <v>0</v>
      </c>
      <c r="G36" s="70">
        <v>1</v>
      </c>
      <c r="H36" s="71">
        <v>-1</v>
      </c>
      <c r="I36" s="111">
        <v>-1</v>
      </c>
      <c r="J36" s="70">
        <v>0</v>
      </c>
      <c r="K36" s="71">
        <v>-1</v>
      </c>
      <c r="L36" s="88">
        <f t="shared" si="2"/>
        <v>9</v>
      </c>
      <c r="M36" s="70">
        <f t="shared" si="2"/>
        <v>6</v>
      </c>
      <c r="N36" s="71">
        <f t="shared" si="2"/>
        <v>3</v>
      </c>
    </row>
    <row r="37" spans="1:14" x14ac:dyDescent="0.15">
      <c r="A37" s="69"/>
      <c r="B37" s="100" t="s">
        <v>10</v>
      </c>
      <c r="C37" s="111">
        <v>14</v>
      </c>
      <c r="D37" s="70">
        <v>11</v>
      </c>
      <c r="E37" s="71">
        <v>3</v>
      </c>
      <c r="F37" s="111">
        <v>-5</v>
      </c>
      <c r="G37" s="70">
        <v>-1</v>
      </c>
      <c r="H37" s="71">
        <v>-4</v>
      </c>
      <c r="I37" s="111">
        <v>0</v>
      </c>
      <c r="J37" s="70">
        <v>0</v>
      </c>
      <c r="K37" s="71">
        <v>0</v>
      </c>
      <c r="L37" s="88">
        <f t="shared" si="2"/>
        <v>9</v>
      </c>
      <c r="M37" s="70">
        <f t="shared" si="2"/>
        <v>10</v>
      </c>
      <c r="N37" s="71">
        <f t="shared" si="2"/>
        <v>-1</v>
      </c>
    </row>
    <row r="38" spans="1:14" x14ac:dyDescent="0.15">
      <c r="A38" s="69"/>
      <c r="B38" s="100" t="s">
        <v>11</v>
      </c>
      <c r="C38" s="111">
        <v>10</v>
      </c>
      <c r="D38" s="70">
        <v>5</v>
      </c>
      <c r="E38" s="71">
        <v>5</v>
      </c>
      <c r="F38" s="111">
        <v>-2</v>
      </c>
      <c r="G38" s="70">
        <v>-1</v>
      </c>
      <c r="H38" s="71">
        <v>-1</v>
      </c>
      <c r="I38" s="111">
        <v>1</v>
      </c>
      <c r="J38" s="70">
        <v>0</v>
      </c>
      <c r="K38" s="71">
        <v>1</v>
      </c>
      <c r="L38" s="88">
        <f t="shared" si="2"/>
        <v>9</v>
      </c>
      <c r="M38" s="70">
        <f t="shared" si="2"/>
        <v>4</v>
      </c>
      <c r="N38" s="71">
        <f t="shared" si="2"/>
        <v>5</v>
      </c>
    </row>
    <row r="39" spans="1:14" x14ac:dyDescent="0.15">
      <c r="A39" s="69"/>
      <c r="B39" s="100" t="s">
        <v>12</v>
      </c>
      <c r="C39" s="111">
        <v>8</v>
      </c>
      <c r="D39" s="70">
        <v>6</v>
      </c>
      <c r="E39" s="71">
        <v>2</v>
      </c>
      <c r="F39" s="111">
        <v>0</v>
      </c>
      <c r="G39" s="70">
        <v>1</v>
      </c>
      <c r="H39" s="71">
        <v>-1</v>
      </c>
      <c r="I39" s="111">
        <v>0</v>
      </c>
      <c r="J39" s="70">
        <v>0</v>
      </c>
      <c r="K39" s="71">
        <v>0</v>
      </c>
      <c r="L39" s="88">
        <f t="shared" si="2"/>
        <v>8</v>
      </c>
      <c r="M39" s="70">
        <f t="shared" si="2"/>
        <v>7</v>
      </c>
      <c r="N39" s="71">
        <f t="shared" si="2"/>
        <v>1</v>
      </c>
    </row>
    <row r="40" spans="1:14" x14ac:dyDescent="0.15">
      <c r="A40" s="69"/>
      <c r="B40" s="100" t="s">
        <v>13</v>
      </c>
      <c r="C40" s="111">
        <v>5</v>
      </c>
      <c r="D40" s="70">
        <v>3</v>
      </c>
      <c r="E40" s="71">
        <v>2</v>
      </c>
      <c r="F40" s="111">
        <v>-1</v>
      </c>
      <c r="G40" s="70">
        <v>0</v>
      </c>
      <c r="H40" s="71">
        <v>-1</v>
      </c>
      <c r="I40" s="111">
        <v>0</v>
      </c>
      <c r="J40" s="70">
        <v>0</v>
      </c>
      <c r="K40" s="71">
        <v>0</v>
      </c>
      <c r="L40" s="88">
        <f t="shared" si="2"/>
        <v>4</v>
      </c>
      <c r="M40" s="70">
        <f t="shared" si="2"/>
        <v>3</v>
      </c>
      <c r="N40" s="71">
        <f t="shared" si="2"/>
        <v>1</v>
      </c>
    </row>
    <row r="41" spans="1:14" x14ac:dyDescent="0.15">
      <c r="A41" s="69"/>
      <c r="B41" s="100" t="s">
        <v>14</v>
      </c>
      <c r="C41" s="111">
        <v>0</v>
      </c>
      <c r="D41" s="70">
        <v>2</v>
      </c>
      <c r="E41" s="71">
        <v>-2</v>
      </c>
      <c r="F41" s="111">
        <v>0</v>
      </c>
      <c r="G41" s="70">
        <v>-1</v>
      </c>
      <c r="H41" s="71">
        <v>1</v>
      </c>
      <c r="I41" s="111">
        <v>0</v>
      </c>
      <c r="J41" s="70">
        <v>0</v>
      </c>
      <c r="K41" s="71">
        <v>0</v>
      </c>
      <c r="L41" s="88">
        <f t="shared" si="2"/>
        <v>0</v>
      </c>
      <c r="M41" s="70">
        <f t="shared" si="2"/>
        <v>1</v>
      </c>
      <c r="N41" s="71">
        <f t="shared" si="2"/>
        <v>-1</v>
      </c>
    </row>
    <row r="42" spans="1:14" x14ac:dyDescent="0.15">
      <c r="A42" s="69"/>
      <c r="B42" s="100" t="s">
        <v>15</v>
      </c>
      <c r="C42" s="111">
        <v>-13</v>
      </c>
      <c r="D42" s="70">
        <v>-8</v>
      </c>
      <c r="E42" s="71">
        <v>-5</v>
      </c>
      <c r="F42" s="111">
        <v>-2</v>
      </c>
      <c r="G42" s="70">
        <v>-1</v>
      </c>
      <c r="H42" s="71">
        <v>-1</v>
      </c>
      <c r="I42" s="111">
        <v>0</v>
      </c>
      <c r="J42" s="70">
        <v>0</v>
      </c>
      <c r="K42" s="71">
        <v>0</v>
      </c>
      <c r="L42" s="88">
        <f t="shared" si="2"/>
        <v>-15</v>
      </c>
      <c r="M42" s="70">
        <f t="shared" si="2"/>
        <v>-9</v>
      </c>
      <c r="N42" s="71">
        <f t="shared" si="2"/>
        <v>-6</v>
      </c>
    </row>
    <row r="43" spans="1:14" x14ac:dyDescent="0.15">
      <c r="A43" s="69"/>
      <c r="B43" s="100" t="s">
        <v>16</v>
      </c>
      <c r="C43" s="111">
        <v>0</v>
      </c>
      <c r="D43" s="70">
        <v>-2</v>
      </c>
      <c r="E43" s="71">
        <v>2</v>
      </c>
      <c r="F43" s="111">
        <v>2</v>
      </c>
      <c r="G43" s="70">
        <v>1</v>
      </c>
      <c r="H43" s="71">
        <v>1</v>
      </c>
      <c r="I43" s="111">
        <v>0</v>
      </c>
      <c r="J43" s="70">
        <v>0</v>
      </c>
      <c r="K43" s="71">
        <v>0</v>
      </c>
      <c r="L43" s="88">
        <f t="shared" si="2"/>
        <v>2</v>
      </c>
      <c r="M43" s="70">
        <f t="shared" si="2"/>
        <v>-1</v>
      </c>
      <c r="N43" s="71">
        <f t="shared" si="2"/>
        <v>3</v>
      </c>
    </row>
    <row r="44" spans="1:14" x14ac:dyDescent="0.15">
      <c r="A44" s="69"/>
      <c r="B44" s="100" t="s">
        <v>17</v>
      </c>
      <c r="C44" s="111">
        <v>-8</v>
      </c>
      <c r="D44" s="70">
        <v>-3</v>
      </c>
      <c r="E44" s="71">
        <v>-5</v>
      </c>
      <c r="F44" s="111">
        <v>0</v>
      </c>
      <c r="G44" s="70">
        <v>-1</v>
      </c>
      <c r="H44" s="71">
        <v>1</v>
      </c>
      <c r="I44" s="111">
        <v>0</v>
      </c>
      <c r="J44" s="70">
        <v>0</v>
      </c>
      <c r="K44" s="71">
        <v>0</v>
      </c>
      <c r="L44" s="88">
        <f t="shared" si="2"/>
        <v>-8</v>
      </c>
      <c r="M44" s="70">
        <f t="shared" si="2"/>
        <v>-4</v>
      </c>
      <c r="N44" s="71">
        <f t="shared" si="2"/>
        <v>-4</v>
      </c>
    </row>
    <row r="45" spans="1:14" ht="16.5" x14ac:dyDescent="0.15">
      <c r="A45" s="73"/>
      <c r="B45" s="99"/>
      <c r="C45" s="111"/>
      <c r="D45" s="70"/>
      <c r="E45" s="71"/>
      <c r="F45" s="111"/>
      <c r="G45" s="70"/>
      <c r="H45" s="71"/>
      <c r="I45" s="111"/>
      <c r="J45" s="70"/>
      <c r="K45" s="71"/>
      <c r="L45" s="88"/>
      <c r="M45" s="70"/>
      <c r="N45" s="71"/>
    </row>
    <row r="46" spans="1:14" ht="16.5" x14ac:dyDescent="0.15">
      <c r="A46" s="86"/>
      <c r="B46" s="101"/>
      <c r="C46" s="112" t="s">
        <v>0</v>
      </c>
      <c r="D46" s="76" t="s">
        <v>72</v>
      </c>
      <c r="E46" s="77" t="s">
        <v>73</v>
      </c>
      <c r="F46" s="112" t="s">
        <v>0</v>
      </c>
      <c r="G46" s="76" t="s">
        <v>72</v>
      </c>
      <c r="H46" s="77" t="s">
        <v>73</v>
      </c>
      <c r="I46" s="112" t="s">
        <v>0</v>
      </c>
      <c r="J46" s="76" t="s">
        <v>72</v>
      </c>
      <c r="K46" s="77" t="s">
        <v>73</v>
      </c>
      <c r="L46" s="87" t="s">
        <v>78</v>
      </c>
      <c r="M46" s="84" t="s">
        <v>72</v>
      </c>
      <c r="N46" s="85" t="s">
        <v>73</v>
      </c>
    </row>
    <row r="47" spans="1:14" ht="16.5" x14ac:dyDescent="0.15">
      <c r="A47" s="80" t="s">
        <v>23</v>
      </c>
      <c r="B47" s="102"/>
      <c r="C47" s="113">
        <v>72</v>
      </c>
      <c r="D47" s="81">
        <v>44</v>
      </c>
      <c r="E47" s="82">
        <v>28</v>
      </c>
      <c r="F47" s="113">
        <v>-55</v>
      </c>
      <c r="G47" s="81">
        <v>-35</v>
      </c>
      <c r="H47" s="82">
        <v>-20</v>
      </c>
      <c r="I47" s="113">
        <v>-2</v>
      </c>
      <c r="J47" s="81">
        <v>-1</v>
      </c>
      <c r="K47" s="82">
        <v>-1</v>
      </c>
      <c r="L47" s="90">
        <f t="shared" ref="L47:N59" si="3">SUM(C47+F47+I47)</f>
        <v>15</v>
      </c>
      <c r="M47" s="81">
        <f t="shared" si="3"/>
        <v>8</v>
      </c>
      <c r="N47" s="82">
        <f t="shared" si="3"/>
        <v>7</v>
      </c>
    </row>
    <row r="48" spans="1:14" x14ac:dyDescent="0.15">
      <c r="A48" s="69"/>
      <c r="B48" s="100" t="s">
        <v>6</v>
      </c>
      <c r="C48" s="111">
        <v>-5</v>
      </c>
      <c r="D48" s="70">
        <v>7</v>
      </c>
      <c r="E48" s="71">
        <v>-12</v>
      </c>
      <c r="F48" s="111">
        <v>-6</v>
      </c>
      <c r="G48" s="70">
        <v>-6</v>
      </c>
      <c r="H48" s="71">
        <v>0</v>
      </c>
      <c r="I48" s="111">
        <v>-2</v>
      </c>
      <c r="J48" s="70">
        <v>-2</v>
      </c>
      <c r="K48" s="71">
        <v>0</v>
      </c>
      <c r="L48" s="88">
        <f t="shared" si="3"/>
        <v>-13</v>
      </c>
      <c r="M48" s="70">
        <f t="shared" si="3"/>
        <v>-1</v>
      </c>
      <c r="N48" s="71">
        <f t="shared" si="3"/>
        <v>-12</v>
      </c>
    </row>
    <row r="49" spans="1:14" x14ac:dyDescent="0.15">
      <c r="A49" s="69"/>
      <c r="B49" s="100" t="s">
        <v>7</v>
      </c>
      <c r="C49" s="111">
        <v>15</v>
      </c>
      <c r="D49" s="70">
        <v>7</v>
      </c>
      <c r="E49" s="71">
        <v>8</v>
      </c>
      <c r="F49" s="111">
        <v>-4</v>
      </c>
      <c r="G49" s="70">
        <v>-4</v>
      </c>
      <c r="H49" s="71">
        <v>0</v>
      </c>
      <c r="I49" s="111">
        <v>0</v>
      </c>
      <c r="J49" s="70">
        <v>0</v>
      </c>
      <c r="K49" s="71">
        <v>0</v>
      </c>
      <c r="L49" s="88">
        <f t="shared" si="3"/>
        <v>11</v>
      </c>
      <c r="M49" s="70">
        <f t="shared" si="3"/>
        <v>3</v>
      </c>
      <c r="N49" s="71">
        <f t="shared" si="3"/>
        <v>8</v>
      </c>
    </row>
    <row r="50" spans="1:14" x14ac:dyDescent="0.15">
      <c r="A50" s="69"/>
      <c r="B50" s="100" t="s">
        <v>8</v>
      </c>
      <c r="C50" s="111">
        <v>-10</v>
      </c>
      <c r="D50" s="70">
        <v>-9</v>
      </c>
      <c r="E50" s="71">
        <v>-1</v>
      </c>
      <c r="F50" s="111">
        <v>0</v>
      </c>
      <c r="G50" s="70">
        <v>1</v>
      </c>
      <c r="H50" s="71">
        <v>-1</v>
      </c>
      <c r="I50" s="111">
        <v>0</v>
      </c>
      <c r="J50" s="70">
        <v>1</v>
      </c>
      <c r="K50" s="71">
        <v>-1</v>
      </c>
      <c r="L50" s="88">
        <f t="shared" si="3"/>
        <v>-10</v>
      </c>
      <c r="M50" s="70">
        <f t="shared" si="3"/>
        <v>-7</v>
      </c>
      <c r="N50" s="71">
        <f t="shared" si="3"/>
        <v>-3</v>
      </c>
    </row>
    <row r="51" spans="1:14" x14ac:dyDescent="0.15">
      <c r="A51" s="69"/>
      <c r="B51" s="100" t="s">
        <v>9</v>
      </c>
      <c r="C51" s="111">
        <v>46</v>
      </c>
      <c r="D51" s="70">
        <v>34</v>
      </c>
      <c r="E51" s="71">
        <v>12</v>
      </c>
      <c r="F51" s="111">
        <v>0</v>
      </c>
      <c r="G51" s="70">
        <v>0</v>
      </c>
      <c r="H51" s="71">
        <v>0</v>
      </c>
      <c r="I51" s="111">
        <v>0</v>
      </c>
      <c r="J51" s="70">
        <v>0</v>
      </c>
      <c r="K51" s="71">
        <v>0</v>
      </c>
      <c r="L51" s="88">
        <f t="shared" si="3"/>
        <v>46</v>
      </c>
      <c r="M51" s="70">
        <f t="shared" si="3"/>
        <v>34</v>
      </c>
      <c r="N51" s="71">
        <f t="shared" si="3"/>
        <v>12</v>
      </c>
    </row>
    <row r="52" spans="1:14" x14ac:dyDescent="0.15">
      <c r="A52" s="69"/>
      <c r="B52" s="100" t="s">
        <v>10</v>
      </c>
      <c r="C52" s="111">
        <v>-5</v>
      </c>
      <c r="D52" s="70">
        <v>-4</v>
      </c>
      <c r="E52" s="71">
        <v>-1</v>
      </c>
      <c r="F52" s="111">
        <v>-5</v>
      </c>
      <c r="G52" s="70">
        <v>-1</v>
      </c>
      <c r="H52" s="71">
        <v>-4</v>
      </c>
      <c r="I52" s="111">
        <v>0</v>
      </c>
      <c r="J52" s="70">
        <v>0</v>
      </c>
      <c r="K52" s="71">
        <v>0</v>
      </c>
      <c r="L52" s="88">
        <f t="shared" si="3"/>
        <v>-10</v>
      </c>
      <c r="M52" s="70">
        <f t="shared" si="3"/>
        <v>-5</v>
      </c>
      <c r="N52" s="71">
        <f t="shared" si="3"/>
        <v>-5</v>
      </c>
    </row>
    <row r="53" spans="1:14" x14ac:dyDescent="0.15">
      <c r="A53" s="69"/>
      <c r="B53" s="100" t="s">
        <v>11</v>
      </c>
      <c r="C53" s="111">
        <v>14</v>
      </c>
      <c r="D53" s="70">
        <v>10</v>
      </c>
      <c r="E53" s="71">
        <v>4</v>
      </c>
      <c r="F53" s="111">
        <v>-7</v>
      </c>
      <c r="G53" s="70">
        <v>-5</v>
      </c>
      <c r="H53" s="71">
        <v>-2</v>
      </c>
      <c r="I53" s="111">
        <v>0</v>
      </c>
      <c r="J53" s="70">
        <v>0</v>
      </c>
      <c r="K53" s="71">
        <v>0</v>
      </c>
      <c r="L53" s="88">
        <f t="shared" si="3"/>
        <v>7</v>
      </c>
      <c r="M53" s="70">
        <f t="shared" si="3"/>
        <v>5</v>
      </c>
      <c r="N53" s="71">
        <f t="shared" si="3"/>
        <v>2</v>
      </c>
    </row>
    <row r="54" spans="1:14" x14ac:dyDescent="0.15">
      <c r="A54" s="69"/>
      <c r="B54" s="100" t="s">
        <v>12</v>
      </c>
      <c r="C54" s="111">
        <v>15</v>
      </c>
      <c r="D54" s="70">
        <v>7</v>
      </c>
      <c r="E54" s="71">
        <v>8</v>
      </c>
      <c r="F54" s="111">
        <v>-1</v>
      </c>
      <c r="G54" s="70">
        <v>0</v>
      </c>
      <c r="H54" s="71">
        <v>-1</v>
      </c>
      <c r="I54" s="111">
        <v>0</v>
      </c>
      <c r="J54" s="70">
        <v>0</v>
      </c>
      <c r="K54" s="71">
        <v>0</v>
      </c>
      <c r="L54" s="88">
        <f t="shared" si="3"/>
        <v>14</v>
      </c>
      <c r="M54" s="70">
        <f t="shared" si="3"/>
        <v>7</v>
      </c>
      <c r="N54" s="71">
        <f t="shared" si="3"/>
        <v>7</v>
      </c>
    </row>
    <row r="55" spans="1:14" x14ac:dyDescent="0.15">
      <c r="A55" s="69"/>
      <c r="B55" s="100" t="s">
        <v>13</v>
      </c>
      <c r="C55" s="111">
        <v>-11</v>
      </c>
      <c r="D55" s="70">
        <v>-6</v>
      </c>
      <c r="E55" s="71">
        <v>-5</v>
      </c>
      <c r="F55" s="111">
        <v>-7</v>
      </c>
      <c r="G55" s="70">
        <v>0</v>
      </c>
      <c r="H55" s="71">
        <v>-7</v>
      </c>
      <c r="I55" s="111">
        <v>0</v>
      </c>
      <c r="J55" s="70">
        <v>0</v>
      </c>
      <c r="K55" s="71">
        <v>0</v>
      </c>
      <c r="L55" s="88">
        <f t="shared" si="3"/>
        <v>-18</v>
      </c>
      <c r="M55" s="70">
        <f t="shared" si="3"/>
        <v>-6</v>
      </c>
      <c r="N55" s="71">
        <f t="shared" si="3"/>
        <v>-12</v>
      </c>
    </row>
    <row r="56" spans="1:14" x14ac:dyDescent="0.15">
      <c r="A56" s="69"/>
      <c r="B56" s="100" t="s">
        <v>14</v>
      </c>
      <c r="C56" s="111">
        <v>-3</v>
      </c>
      <c r="D56" s="70">
        <v>-5</v>
      </c>
      <c r="E56" s="71">
        <v>2</v>
      </c>
      <c r="F56" s="111">
        <v>1</v>
      </c>
      <c r="G56" s="70">
        <v>-1</v>
      </c>
      <c r="H56" s="71">
        <v>2</v>
      </c>
      <c r="I56" s="111">
        <v>1</v>
      </c>
      <c r="J56" s="70">
        <v>0</v>
      </c>
      <c r="K56" s="71">
        <v>1</v>
      </c>
      <c r="L56" s="88">
        <f t="shared" si="3"/>
        <v>-1</v>
      </c>
      <c r="M56" s="70">
        <f t="shared" si="3"/>
        <v>-6</v>
      </c>
      <c r="N56" s="71">
        <f t="shared" si="3"/>
        <v>5</v>
      </c>
    </row>
    <row r="57" spans="1:14" x14ac:dyDescent="0.15">
      <c r="A57" s="69"/>
      <c r="B57" s="100" t="s">
        <v>15</v>
      </c>
      <c r="C57" s="111">
        <v>4</v>
      </c>
      <c r="D57" s="70">
        <v>-5</v>
      </c>
      <c r="E57" s="71">
        <v>9</v>
      </c>
      <c r="F57" s="111">
        <v>-8</v>
      </c>
      <c r="G57" s="70">
        <v>-5</v>
      </c>
      <c r="H57" s="71">
        <v>-3</v>
      </c>
      <c r="I57" s="111">
        <v>0</v>
      </c>
      <c r="J57" s="70">
        <v>0</v>
      </c>
      <c r="K57" s="71">
        <v>0</v>
      </c>
      <c r="L57" s="88">
        <f t="shared" si="3"/>
        <v>-4</v>
      </c>
      <c r="M57" s="70">
        <f t="shared" si="3"/>
        <v>-10</v>
      </c>
      <c r="N57" s="71">
        <f t="shared" si="3"/>
        <v>6</v>
      </c>
    </row>
    <row r="58" spans="1:14" x14ac:dyDescent="0.15">
      <c r="A58" s="69"/>
      <c r="B58" s="100" t="s">
        <v>16</v>
      </c>
      <c r="C58" s="111">
        <v>5</v>
      </c>
      <c r="D58" s="70">
        <v>7</v>
      </c>
      <c r="E58" s="71">
        <v>-2</v>
      </c>
      <c r="F58" s="111">
        <v>-8</v>
      </c>
      <c r="G58" s="70">
        <v>-7</v>
      </c>
      <c r="H58" s="71">
        <v>-1</v>
      </c>
      <c r="I58" s="111">
        <v>0</v>
      </c>
      <c r="J58" s="70">
        <v>0</v>
      </c>
      <c r="K58" s="71">
        <v>0</v>
      </c>
      <c r="L58" s="88">
        <f t="shared" si="3"/>
        <v>-3</v>
      </c>
      <c r="M58" s="70">
        <f t="shared" si="3"/>
        <v>0</v>
      </c>
      <c r="N58" s="71">
        <f t="shared" si="3"/>
        <v>-3</v>
      </c>
    </row>
    <row r="59" spans="1:14" x14ac:dyDescent="0.15">
      <c r="A59" s="69"/>
      <c r="B59" s="100" t="s">
        <v>17</v>
      </c>
      <c r="C59" s="111">
        <v>7</v>
      </c>
      <c r="D59" s="70">
        <v>1</v>
      </c>
      <c r="E59" s="71">
        <v>6</v>
      </c>
      <c r="F59" s="111">
        <v>-10</v>
      </c>
      <c r="G59" s="70">
        <v>-7</v>
      </c>
      <c r="H59" s="71">
        <v>-3</v>
      </c>
      <c r="I59" s="111">
        <v>-1</v>
      </c>
      <c r="J59" s="70">
        <v>0</v>
      </c>
      <c r="K59" s="71">
        <v>-1</v>
      </c>
      <c r="L59" s="88">
        <f t="shared" si="3"/>
        <v>-4</v>
      </c>
      <c r="M59" s="70">
        <f t="shared" si="3"/>
        <v>-6</v>
      </c>
      <c r="N59" s="71">
        <f t="shared" si="3"/>
        <v>2</v>
      </c>
    </row>
    <row r="60" spans="1:14" x14ac:dyDescent="0.15">
      <c r="A60" s="74"/>
      <c r="B60" s="103"/>
      <c r="C60" s="111"/>
      <c r="D60" s="70"/>
      <c r="E60" s="71"/>
      <c r="F60" s="111"/>
      <c r="G60" s="70"/>
      <c r="H60" s="71"/>
      <c r="I60" s="111"/>
      <c r="J60" s="70"/>
      <c r="K60" s="71"/>
      <c r="L60" s="88"/>
      <c r="M60" s="70"/>
      <c r="N60" s="71"/>
    </row>
    <row r="61" spans="1:14" ht="16.5" x14ac:dyDescent="0.15">
      <c r="A61" s="72" t="s">
        <v>24</v>
      </c>
      <c r="B61" s="99"/>
      <c r="C61" s="111">
        <v>-76</v>
      </c>
      <c r="D61" s="70">
        <v>-36</v>
      </c>
      <c r="E61" s="71">
        <v>-40</v>
      </c>
      <c r="F61" s="111">
        <v>-47</v>
      </c>
      <c r="G61" s="70">
        <v>-24</v>
      </c>
      <c r="H61" s="71">
        <v>-23</v>
      </c>
      <c r="I61" s="111">
        <v>4</v>
      </c>
      <c r="J61" s="70">
        <v>3</v>
      </c>
      <c r="K61" s="71">
        <v>1</v>
      </c>
      <c r="L61" s="88">
        <f t="shared" ref="L61:N73" si="4">SUM(C61+F61+I61)</f>
        <v>-119</v>
      </c>
      <c r="M61" s="70">
        <f t="shared" si="4"/>
        <v>-57</v>
      </c>
      <c r="N61" s="71">
        <f t="shared" si="4"/>
        <v>-62</v>
      </c>
    </row>
    <row r="62" spans="1:14" x14ac:dyDescent="0.15">
      <c r="A62" s="69"/>
      <c r="B62" s="100" t="s">
        <v>6</v>
      </c>
      <c r="C62" s="111">
        <v>7</v>
      </c>
      <c r="D62" s="70">
        <v>3</v>
      </c>
      <c r="E62" s="71">
        <v>4</v>
      </c>
      <c r="F62" s="111">
        <v>-6</v>
      </c>
      <c r="G62" s="70">
        <v>-3</v>
      </c>
      <c r="H62" s="71">
        <v>-3</v>
      </c>
      <c r="I62" s="111">
        <v>0</v>
      </c>
      <c r="J62" s="70">
        <v>0</v>
      </c>
      <c r="K62" s="71">
        <v>0</v>
      </c>
      <c r="L62" s="88">
        <f t="shared" si="4"/>
        <v>1</v>
      </c>
      <c r="M62" s="70">
        <f t="shared" si="4"/>
        <v>0</v>
      </c>
      <c r="N62" s="71">
        <f t="shared" si="4"/>
        <v>1</v>
      </c>
    </row>
    <row r="63" spans="1:14" x14ac:dyDescent="0.15">
      <c r="A63" s="69"/>
      <c r="B63" s="100" t="s">
        <v>7</v>
      </c>
      <c r="C63" s="111">
        <v>-2</v>
      </c>
      <c r="D63" s="70">
        <v>-1</v>
      </c>
      <c r="E63" s="71">
        <v>-1</v>
      </c>
      <c r="F63" s="111">
        <v>-5</v>
      </c>
      <c r="G63" s="70">
        <v>0</v>
      </c>
      <c r="H63" s="71">
        <v>-5</v>
      </c>
      <c r="I63" s="111">
        <v>0</v>
      </c>
      <c r="J63" s="70">
        <v>0</v>
      </c>
      <c r="K63" s="71">
        <v>0</v>
      </c>
      <c r="L63" s="88">
        <f t="shared" si="4"/>
        <v>-7</v>
      </c>
      <c r="M63" s="70">
        <f t="shared" si="4"/>
        <v>-1</v>
      </c>
      <c r="N63" s="71">
        <f t="shared" si="4"/>
        <v>-6</v>
      </c>
    </row>
    <row r="64" spans="1:14" x14ac:dyDescent="0.15">
      <c r="A64" s="69"/>
      <c r="B64" s="100" t="s">
        <v>8</v>
      </c>
      <c r="C64" s="111">
        <v>-74</v>
      </c>
      <c r="D64" s="70">
        <v>-45</v>
      </c>
      <c r="E64" s="71">
        <v>-29</v>
      </c>
      <c r="F64" s="111">
        <v>0</v>
      </c>
      <c r="G64" s="70">
        <v>-3</v>
      </c>
      <c r="H64" s="71">
        <v>3</v>
      </c>
      <c r="I64" s="111">
        <v>1</v>
      </c>
      <c r="J64" s="70">
        <v>1</v>
      </c>
      <c r="K64" s="71">
        <v>0</v>
      </c>
      <c r="L64" s="88">
        <f t="shared" si="4"/>
        <v>-73</v>
      </c>
      <c r="M64" s="70">
        <f t="shared" si="4"/>
        <v>-47</v>
      </c>
      <c r="N64" s="71">
        <f t="shared" si="4"/>
        <v>-26</v>
      </c>
    </row>
    <row r="65" spans="1:14" x14ac:dyDescent="0.15">
      <c r="A65" s="69"/>
      <c r="B65" s="100" t="s">
        <v>9</v>
      </c>
      <c r="C65" s="111">
        <v>15</v>
      </c>
      <c r="D65" s="70">
        <v>6</v>
      </c>
      <c r="E65" s="71">
        <v>9</v>
      </c>
      <c r="F65" s="111">
        <v>-4</v>
      </c>
      <c r="G65" s="70">
        <v>2</v>
      </c>
      <c r="H65" s="71">
        <v>-6</v>
      </c>
      <c r="I65" s="111">
        <v>0</v>
      </c>
      <c r="J65" s="70">
        <v>0</v>
      </c>
      <c r="K65" s="71">
        <v>0</v>
      </c>
      <c r="L65" s="88">
        <f t="shared" si="4"/>
        <v>11</v>
      </c>
      <c r="M65" s="70">
        <f t="shared" si="4"/>
        <v>8</v>
      </c>
      <c r="N65" s="71">
        <f t="shared" si="4"/>
        <v>3</v>
      </c>
    </row>
    <row r="66" spans="1:14" x14ac:dyDescent="0.15">
      <c r="A66" s="69"/>
      <c r="B66" s="100" t="s">
        <v>10</v>
      </c>
      <c r="C66" s="111">
        <v>4</v>
      </c>
      <c r="D66" s="70">
        <v>-1</v>
      </c>
      <c r="E66" s="71">
        <v>5</v>
      </c>
      <c r="F66" s="111">
        <v>-4</v>
      </c>
      <c r="G66" s="70">
        <v>-5</v>
      </c>
      <c r="H66" s="71">
        <v>1</v>
      </c>
      <c r="I66" s="111">
        <v>-2</v>
      </c>
      <c r="J66" s="70">
        <v>0</v>
      </c>
      <c r="K66" s="71">
        <v>-2</v>
      </c>
      <c r="L66" s="88">
        <f t="shared" si="4"/>
        <v>-2</v>
      </c>
      <c r="M66" s="70">
        <f t="shared" si="4"/>
        <v>-6</v>
      </c>
      <c r="N66" s="71">
        <f t="shared" si="4"/>
        <v>4</v>
      </c>
    </row>
    <row r="67" spans="1:14" x14ac:dyDescent="0.15">
      <c r="A67" s="69"/>
      <c r="B67" s="100" t="s">
        <v>11</v>
      </c>
      <c r="C67" s="111">
        <v>-9</v>
      </c>
      <c r="D67" s="70">
        <v>2</v>
      </c>
      <c r="E67" s="71">
        <v>-11</v>
      </c>
      <c r="F67" s="111">
        <v>5</v>
      </c>
      <c r="G67" s="70">
        <v>6</v>
      </c>
      <c r="H67" s="71">
        <v>-1</v>
      </c>
      <c r="I67" s="111">
        <v>2</v>
      </c>
      <c r="J67" s="70">
        <v>1</v>
      </c>
      <c r="K67" s="71">
        <v>1</v>
      </c>
      <c r="L67" s="88">
        <f t="shared" si="4"/>
        <v>-2</v>
      </c>
      <c r="M67" s="70">
        <f t="shared" si="4"/>
        <v>9</v>
      </c>
      <c r="N67" s="71">
        <f t="shared" si="4"/>
        <v>-11</v>
      </c>
    </row>
    <row r="68" spans="1:14" x14ac:dyDescent="0.15">
      <c r="A68" s="69"/>
      <c r="B68" s="100" t="s">
        <v>12</v>
      </c>
      <c r="C68" s="111">
        <v>-8</v>
      </c>
      <c r="D68" s="70">
        <v>-4</v>
      </c>
      <c r="E68" s="71">
        <v>-4</v>
      </c>
      <c r="F68" s="111">
        <v>2</v>
      </c>
      <c r="G68" s="70">
        <v>2</v>
      </c>
      <c r="H68" s="71">
        <v>0</v>
      </c>
      <c r="I68" s="111">
        <v>1</v>
      </c>
      <c r="J68" s="70">
        <v>1</v>
      </c>
      <c r="K68" s="71">
        <v>0</v>
      </c>
      <c r="L68" s="88">
        <f t="shared" si="4"/>
        <v>-5</v>
      </c>
      <c r="M68" s="70">
        <f t="shared" si="4"/>
        <v>-1</v>
      </c>
      <c r="N68" s="71">
        <f t="shared" si="4"/>
        <v>-4</v>
      </c>
    </row>
    <row r="69" spans="1:14" x14ac:dyDescent="0.15">
      <c r="A69" s="69"/>
      <c r="B69" s="100" t="s">
        <v>13</v>
      </c>
      <c r="C69" s="111">
        <v>6</v>
      </c>
      <c r="D69" s="70">
        <v>8</v>
      </c>
      <c r="E69" s="71">
        <v>-2</v>
      </c>
      <c r="F69" s="111">
        <v>-7</v>
      </c>
      <c r="G69" s="70">
        <v>-7</v>
      </c>
      <c r="H69" s="71">
        <v>0</v>
      </c>
      <c r="I69" s="111">
        <v>1</v>
      </c>
      <c r="J69" s="70">
        <v>0</v>
      </c>
      <c r="K69" s="71">
        <v>1</v>
      </c>
      <c r="L69" s="88">
        <f t="shared" si="4"/>
        <v>0</v>
      </c>
      <c r="M69" s="70">
        <f t="shared" si="4"/>
        <v>1</v>
      </c>
      <c r="N69" s="71">
        <f t="shared" si="4"/>
        <v>-1</v>
      </c>
    </row>
    <row r="70" spans="1:14" x14ac:dyDescent="0.15">
      <c r="A70" s="69"/>
      <c r="B70" s="100" t="s">
        <v>14</v>
      </c>
      <c r="C70" s="111">
        <v>2</v>
      </c>
      <c r="D70" s="70">
        <v>-3</v>
      </c>
      <c r="E70" s="71">
        <v>5</v>
      </c>
      <c r="F70" s="111">
        <v>-2</v>
      </c>
      <c r="G70" s="70">
        <v>-1</v>
      </c>
      <c r="H70" s="71">
        <v>-1</v>
      </c>
      <c r="I70" s="111">
        <v>0</v>
      </c>
      <c r="J70" s="70">
        <v>0</v>
      </c>
      <c r="K70" s="71">
        <v>0</v>
      </c>
      <c r="L70" s="88">
        <f t="shared" si="4"/>
        <v>0</v>
      </c>
      <c r="M70" s="70">
        <f t="shared" si="4"/>
        <v>-4</v>
      </c>
      <c r="N70" s="71">
        <f t="shared" si="4"/>
        <v>4</v>
      </c>
    </row>
    <row r="71" spans="1:14" x14ac:dyDescent="0.15">
      <c r="A71" s="69"/>
      <c r="B71" s="100" t="s">
        <v>15</v>
      </c>
      <c r="C71" s="111">
        <v>-9</v>
      </c>
      <c r="D71" s="70">
        <v>6</v>
      </c>
      <c r="E71" s="71">
        <v>-15</v>
      </c>
      <c r="F71" s="111">
        <v>-12</v>
      </c>
      <c r="G71" s="70">
        <v>-6</v>
      </c>
      <c r="H71" s="71">
        <v>-6</v>
      </c>
      <c r="I71" s="111">
        <v>-1</v>
      </c>
      <c r="J71" s="70">
        <v>-1</v>
      </c>
      <c r="K71" s="71">
        <v>0</v>
      </c>
      <c r="L71" s="88">
        <f t="shared" si="4"/>
        <v>-22</v>
      </c>
      <c r="M71" s="70">
        <f t="shared" si="4"/>
        <v>-1</v>
      </c>
      <c r="N71" s="71">
        <f t="shared" si="4"/>
        <v>-21</v>
      </c>
    </row>
    <row r="72" spans="1:14" x14ac:dyDescent="0.15">
      <c r="A72" s="69"/>
      <c r="B72" s="100" t="s">
        <v>16</v>
      </c>
      <c r="C72" s="111">
        <v>3</v>
      </c>
      <c r="D72" s="70">
        <v>2</v>
      </c>
      <c r="E72" s="71">
        <v>1</v>
      </c>
      <c r="F72" s="111">
        <v>-4</v>
      </c>
      <c r="G72" s="70">
        <v>-3</v>
      </c>
      <c r="H72" s="71">
        <v>-1</v>
      </c>
      <c r="I72" s="111">
        <v>0</v>
      </c>
      <c r="J72" s="70">
        <v>0</v>
      </c>
      <c r="K72" s="71">
        <v>0</v>
      </c>
      <c r="L72" s="88">
        <f t="shared" si="4"/>
        <v>-1</v>
      </c>
      <c r="M72" s="70">
        <f t="shared" si="4"/>
        <v>-1</v>
      </c>
      <c r="N72" s="71">
        <f t="shared" si="4"/>
        <v>0</v>
      </c>
    </row>
    <row r="73" spans="1:14" x14ac:dyDescent="0.15">
      <c r="A73" s="69"/>
      <c r="B73" s="100" t="s">
        <v>17</v>
      </c>
      <c r="C73" s="111">
        <v>-11</v>
      </c>
      <c r="D73" s="70">
        <v>-9</v>
      </c>
      <c r="E73" s="71">
        <v>-2</v>
      </c>
      <c r="F73" s="111">
        <v>-10</v>
      </c>
      <c r="G73" s="70">
        <v>-6</v>
      </c>
      <c r="H73" s="71">
        <v>-4</v>
      </c>
      <c r="I73" s="111">
        <v>2</v>
      </c>
      <c r="J73" s="70">
        <v>1</v>
      </c>
      <c r="K73" s="71">
        <v>1</v>
      </c>
      <c r="L73" s="88">
        <f t="shared" si="4"/>
        <v>-19</v>
      </c>
      <c r="M73" s="70">
        <f t="shared" si="4"/>
        <v>-14</v>
      </c>
      <c r="N73" s="71">
        <f t="shared" si="4"/>
        <v>-5</v>
      </c>
    </row>
    <row r="74" spans="1:14" ht="16.5" x14ac:dyDescent="0.15">
      <c r="A74" s="73"/>
      <c r="B74" s="99"/>
      <c r="C74" s="111"/>
      <c r="D74" s="70"/>
      <c r="E74" s="71"/>
      <c r="F74" s="111"/>
      <c r="G74" s="70"/>
      <c r="H74" s="71"/>
      <c r="I74" s="111"/>
      <c r="J74" s="70"/>
      <c r="K74" s="71"/>
      <c r="L74" s="88"/>
      <c r="M74" s="70"/>
      <c r="N74" s="71"/>
    </row>
    <row r="75" spans="1:14" ht="16.5" x14ac:dyDescent="0.15">
      <c r="A75" s="72" t="s">
        <v>25</v>
      </c>
      <c r="B75" s="99"/>
      <c r="C75" s="111">
        <v>-14</v>
      </c>
      <c r="D75" s="70">
        <v>-7</v>
      </c>
      <c r="E75" s="71">
        <v>-7</v>
      </c>
      <c r="F75" s="111">
        <v>-23</v>
      </c>
      <c r="G75" s="70">
        <v>-3</v>
      </c>
      <c r="H75" s="71">
        <v>-20</v>
      </c>
      <c r="I75" s="111">
        <v>2</v>
      </c>
      <c r="J75" s="70">
        <v>1</v>
      </c>
      <c r="K75" s="71">
        <v>1</v>
      </c>
      <c r="L75" s="88">
        <f t="shared" ref="L75:N87" si="5">SUM(C75+F75+I75)</f>
        <v>-35</v>
      </c>
      <c r="M75" s="70">
        <f t="shared" si="5"/>
        <v>-9</v>
      </c>
      <c r="N75" s="71">
        <f t="shared" si="5"/>
        <v>-26</v>
      </c>
    </row>
    <row r="76" spans="1:14" x14ac:dyDescent="0.15">
      <c r="A76" s="69"/>
      <c r="B76" s="100" t="s">
        <v>6</v>
      </c>
      <c r="C76" s="111">
        <v>-2</v>
      </c>
      <c r="D76" s="70">
        <v>-1</v>
      </c>
      <c r="E76" s="71">
        <v>-1</v>
      </c>
      <c r="F76" s="111">
        <v>-4</v>
      </c>
      <c r="G76" s="70">
        <v>0</v>
      </c>
      <c r="H76" s="71">
        <v>-4</v>
      </c>
      <c r="I76" s="111">
        <v>0</v>
      </c>
      <c r="J76" s="70">
        <v>0</v>
      </c>
      <c r="K76" s="71">
        <v>0</v>
      </c>
      <c r="L76" s="88">
        <f t="shared" si="5"/>
        <v>-6</v>
      </c>
      <c r="M76" s="70">
        <f t="shared" si="5"/>
        <v>-1</v>
      </c>
      <c r="N76" s="71">
        <f t="shared" si="5"/>
        <v>-5</v>
      </c>
    </row>
    <row r="77" spans="1:14" x14ac:dyDescent="0.15">
      <c r="A77" s="69"/>
      <c r="B77" s="100" t="s">
        <v>7</v>
      </c>
      <c r="C77" s="111">
        <v>-8</v>
      </c>
      <c r="D77" s="70">
        <v>-6</v>
      </c>
      <c r="E77" s="71">
        <v>-2</v>
      </c>
      <c r="F77" s="111">
        <v>0</v>
      </c>
      <c r="G77" s="70">
        <v>0</v>
      </c>
      <c r="H77" s="71">
        <v>0</v>
      </c>
      <c r="I77" s="111">
        <v>0</v>
      </c>
      <c r="J77" s="70">
        <v>0</v>
      </c>
      <c r="K77" s="71">
        <v>0</v>
      </c>
      <c r="L77" s="88">
        <f t="shared" si="5"/>
        <v>-8</v>
      </c>
      <c r="M77" s="70">
        <f t="shared" si="5"/>
        <v>-6</v>
      </c>
      <c r="N77" s="71">
        <f t="shared" si="5"/>
        <v>-2</v>
      </c>
    </row>
    <row r="78" spans="1:14" x14ac:dyDescent="0.15">
      <c r="A78" s="69"/>
      <c r="B78" s="100" t="s">
        <v>8</v>
      </c>
      <c r="C78" s="111">
        <v>4</v>
      </c>
      <c r="D78" s="70">
        <v>1</v>
      </c>
      <c r="E78" s="71">
        <v>3</v>
      </c>
      <c r="F78" s="111">
        <v>-1</v>
      </c>
      <c r="G78" s="70">
        <v>1</v>
      </c>
      <c r="H78" s="71">
        <v>-2</v>
      </c>
      <c r="I78" s="111">
        <v>0</v>
      </c>
      <c r="J78" s="70">
        <v>0</v>
      </c>
      <c r="K78" s="71">
        <v>0</v>
      </c>
      <c r="L78" s="88">
        <f t="shared" si="5"/>
        <v>3</v>
      </c>
      <c r="M78" s="70">
        <f t="shared" si="5"/>
        <v>2</v>
      </c>
      <c r="N78" s="71">
        <f t="shared" si="5"/>
        <v>1</v>
      </c>
    </row>
    <row r="79" spans="1:14" x14ac:dyDescent="0.15">
      <c r="A79" s="69"/>
      <c r="B79" s="100" t="s">
        <v>9</v>
      </c>
      <c r="C79" s="111">
        <v>1</v>
      </c>
      <c r="D79" s="70">
        <v>2</v>
      </c>
      <c r="E79" s="71">
        <v>-1</v>
      </c>
      <c r="F79" s="111">
        <v>-2</v>
      </c>
      <c r="G79" s="70">
        <v>0</v>
      </c>
      <c r="H79" s="71">
        <v>-2</v>
      </c>
      <c r="I79" s="111">
        <v>0</v>
      </c>
      <c r="J79" s="70">
        <v>0</v>
      </c>
      <c r="K79" s="71">
        <v>0</v>
      </c>
      <c r="L79" s="88">
        <f t="shared" si="5"/>
        <v>-1</v>
      </c>
      <c r="M79" s="70">
        <f t="shared" si="5"/>
        <v>2</v>
      </c>
      <c r="N79" s="71">
        <f t="shared" si="5"/>
        <v>-3</v>
      </c>
    </row>
    <row r="80" spans="1:14" x14ac:dyDescent="0.15">
      <c r="A80" s="69"/>
      <c r="B80" s="100" t="s">
        <v>10</v>
      </c>
      <c r="C80" s="111">
        <v>3</v>
      </c>
      <c r="D80" s="70">
        <v>1</v>
      </c>
      <c r="E80" s="71">
        <v>2</v>
      </c>
      <c r="F80" s="111">
        <v>-1</v>
      </c>
      <c r="G80" s="70">
        <v>0</v>
      </c>
      <c r="H80" s="71">
        <v>-1</v>
      </c>
      <c r="I80" s="111">
        <v>1</v>
      </c>
      <c r="J80" s="70">
        <v>1</v>
      </c>
      <c r="K80" s="71">
        <v>0</v>
      </c>
      <c r="L80" s="88">
        <f t="shared" si="5"/>
        <v>3</v>
      </c>
      <c r="M80" s="70">
        <f t="shared" si="5"/>
        <v>2</v>
      </c>
      <c r="N80" s="71">
        <f t="shared" si="5"/>
        <v>1</v>
      </c>
    </row>
    <row r="81" spans="1:14" x14ac:dyDescent="0.15">
      <c r="A81" s="69"/>
      <c r="B81" s="100" t="s">
        <v>11</v>
      </c>
      <c r="C81" s="111">
        <v>-2</v>
      </c>
      <c r="D81" s="70">
        <v>-2</v>
      </c>
      <c r="E81" s="71">
        <v>0</v>
      </c>
      <c r="F81" s="111">
        <v>-4</v>
      </c>
      <c r="G81" s="70">
        <v>0</v>
      </c>
      <c r="H81" s="71">
        <v>-4</v>
      </c>
      <c r="I81" s="111">
        <v>0</v>
      </c>
      <c r="J81" s="70">
        <v>0</v>
      </c>
      <c r="K81" s="71">
        <v>0</v>
      </c>
      <c r="L81" s="88">
        <f t="shared" si="5"/>
        <v>-6</v>
      </c>
      <c r="M81" s="70">
        <f t="shared" si="5"/>
        <v>-2</v>
      </c>
      <c r="N81" s="71">
        <f t="shared" si="5"/>
        <v>-4</v>
      </c>
    </row>
    <row r="82" spans="1:14" x14ac:dyDescent="0.15">
      <c r="A82" s="69"/>
      <c r="B82" s="100" t="s">
        <v>12</v>
      </c>
      <c r="C82" s="111">
        <v>-3</v>
      </c>
      <c r="D82" s="70">
        <v>-2</v>
      </c>
      <c r="E82" s="71">
        <v>-1</v>
      </c>
      <c r="F82" s="111">
        <v>-1</v>
      </c>
      <c r="G82" s="70">
        <v>0</v>
      </c>
      <c r="H82" s="71">
        <v>-1</v>
      </c>
      <c r="I82" s="111">
        <v>0</v>
      </c>
      <c r="J82" s="70">
        <v>0</v>
      </c>
      <c r="K82" s="71">
        <v>0</v>
      </c>
      <c r="L82" s="88">
        <f t="shared" si="5"/>
        <v>-4</v>
      </c>
      <c r="M82" s="70">
        <f t="shared" si="5"/>
        <v>-2</v>
      </c>
      <c r="N82" s="71">
        <f t="shared" si="5"/>
        <v>-2</v>
      </c>
    </row>
    <row r="83" spans="1:14" x14ac:dyDescent="0.15">
      <c r="A83" s="69"/>
      <c r="B83" s="100" t="s">
        <v>13</v>
      </c>
      <c r="C83" s="111">
        <v>-3</v>
      </c>
      <c r="D83" s="70">
        <v>1</v>
      </c>
      <c r="E83" s="71">
        <v>-4</v>
      </c>
      <c r="F83" s="111">
        <v>-5</v>
      </c>
      <c r="G83" s="70">
        <v>-2</v>
      </c>
      <c r="H83" s="71">
        <v>-3</v>
      </c>
      <c r="I83" s="111">
        <v>0</v>
      </c>
      <c r="J83" s="70">
        <v>0</v>
      </c>
      <c r="K83" s="71">
        <v>0</v>
      </c>
      <c r="L83" s="88">
        <f t="shared" si="5"/>
        <v>-8</v>
      </c>
      <c r="M83" s="70">
        <f t="shared" si="5"/>
        <v>-1</v>
      </c>
      <c r="N83" s="71">
        <f t="shared" si="5"/>
        <v>-7</v>
      </c>
    </row>
    <row r="84" spans="1:14" x14ac:dyDescent="0.15">
      <c r="A84" s="69"/>
      <c r="B84" s="100" t="s">
        <v>14</v>
      </c>
      <c r="C84" s="111">
        <v>1</v>
      </c>
      <c r="D84" s="70">
        <v>0</v>
      </c>
      <c r="E84" s="71">
        <v>1</v>
      </c>
      <c r="F84" s="111">
        <v>-2</v>
      </c>
      <c r="G84" s="70">
        <v>-1</v>
      </c>
      <c r="H84" s="71">
        <v>-1</v>
      </c>
      <c r="I84" s="111">
        <v>0</v>
      </c>
      <c r="J84" s="70">
        <v>0</v>
      </c>
      <c r="K84" s="71">
        <v>0</v>
      </c>
      <c r="L84" s="88">
        <f t="shared" si="5"/>
        <v>-1</v>
      </c>
      <c r="M84" s="70">
        <f t="shared" si="5"/>
        <v>-1</v>
      </c>
      <c r="N84" s="71">
        <f t="shared" si="5"/>
        <v>0</v>
      </c>
    </row>
    <row r="85" spans="1:14" x14ac:dyDescent="0.15">
      <c r="A85" s="69"/>
      <c r="B85" s="100" t="s">
        <v>15</v>
      </c>
      <c r="C85" s="111">
        <v>2</v>
      </c>
      <c r="D85" s="70">
        <v>0</v>
      </c>
      <c r="E85" s="71">
        <v>2</v>
      </c>
      <c r="F85" s="111">
        <v>1</v>
      </c>
      <c r="G85" s="70">
        <v>0</v>
      </c>
      <c r="H85" s="71">
        <v>1</v>
      </c>
      <c r="I85" s="111">
        <v>0</v>
      </c>
      <c r="J85" s="70">
        <v>0</v>
      </c>
      <c r="K85" s="71">
        <v>0</v>
      </c>
      <c r="L85" s="88">
        <f t="shared" si="5"/>
        <v>3</v>
      </c>
      <c r="M85" s="70">
        <f t="shared" si="5"/>
        <v>0</v>
      </c>
      <c r="N85" s="71">
        <f t="shared" si="5"/>
        <v>3</v>
      </c>
    </row>
    <row r="86" spans="1:14" x14ac:dyDescent="0.15">
      <c r="A86" s="69"/>
      <c r="B86" s="100" t="s">
        <v>16</v>
      </c>
      <c r="C86" s="111">
        <v>-3</v>
      </c>
      <c r="D86" s="70">
        <v>0</v>
      </c>
      <c r="E86" s="71">
        <v>-3</v>
      </c>
      <c r="F86" s="111">
        <v>-2</v>
      </c>
      <c r="G86" s="70">
        <v>0</v>
      </c>
      <c r="H86" s="71">
        <v>-2</v>
      </c>
      <c r="I86" s="111">
        <v>0</v>
      </c>
      <c r="J86" s="70">
        <v>0</v>
      </c>
      <c r="K86" s="71">
        <v>0</v>
      </c>
      <c r="L86" s="88">
        <f t="shared" si="5"/>
        <v>-5</v>
      </c>
      <c r="M86" s="70">
        <f t="shared" si="5"/>
        <v>0</v>
      </c>
      <c r="N86" s="71">
        <f t="shared" si="5"/>
        <v>-5</v>
      </c>
    </row>
    <row r="87" spans="1:14" x14ac:dyDescent="0.15">
      <c r="A87" s="69"/>
      <c r="B87" s="100" t="s">
        <v>17</v>
      </c>
      <c r="C87" s="111">
        <v>-4</v>
      </c>
      <c r="D87" s="70">
        <v>-1</v>
      </c>
      <c r="E87" s="71">
        <v>-3</v>
      </c>
      <c r="F87" s="111">
        <v>-2</v>
      </c>
      <c r="G87" s="70">
        <v>-1</v>
      </c>
      <c r="H87" s="71">
        <v>-1</v>
      </c>
      <c r="I87" s="111">
        <v>1</v>
      </c>
      <c r="J87" s="70">
        <v>0</v>
      </c>
      <c r="K87" s="71">
        <v>1</v>
      </c>
      <c r="L87" s="88">
        <f t="shared" si="5"/>
        <v>-5</v>
      </c>
      <c r="M87" s="70">
        <f t="shared" si="5"/>
        <v>-2</v>
      </c>
      <c r="N87" s="71">
        <f t="shared" si="5"/>
        <v>-3</v>
      </c>
    </row>
    <row r="88" spans="1:14" ht="16.5" x14ac:dyDescent="0.15">
      <c r="A88" s="73"/>
      <c r="B88" s="99"/>
      <c r="C88" s="111"/>
      <c r="D88" s="70"/>
      <c r="E88" s="71"/>
      <c r="F88" s="111"/>
      <c r="G88" s="70"/>
      <c r="H88" s="71"/>
      <c r="I88" s="111"/>
      <c r="J88" s="70"/>
      <c r="K88" s="71"/>
      <c r="L88" s="88"/>
      <c r="M88" s="70"/>
      <c r="N88" s="71"/>
    </row>
    <row r="89" spans="1:14" ht="16.5" x14ac:dyDescent="0.15">
      <c r="A89" s="86"/>
      <c r="B89" s="101"/>
      <c r="C89" s="112" t="s">
        <v>0</v>
      </c>
      <c r="D89" s="76" t="s">
        <v>72</v>
      </c>
      <c r="E89" s="77" t="s">
        <v>73</v>
      </c>
      <c r="F89" s="112" t="s">
        <v>0</v>
      </c>
      <c r="G89" s="76" t="s">
        <v>72</v>
      </c>
      <c r="H89" s="77" t="s">
        <v>73</v>
      </c>
      <c r="I89" s="112" t="s">
        <v>0</v>
      </c>
      <c r="J89" s="76" t="s">
        <v>72</v>
      </c>
      <c r="K89" s="77" t="s">
        <v>73</v>
      </c>
      <c r="L89" s="87" t="s">
        <v>78</v>
      </c>
      <c r="M89" s="84" t="s">
        <v>72</v>
      </c>
      <c r="N89" s="85" t="s">
        <v>73</v>
      </c>
    </row>
    <row r="90" spans="1:14" ht="16.5" x14ac:dyDescent="0.15">
      <c r="A90" s="72" t="s">
        <v>26</v>
      </c>
      <c r="B90" s="99"/>
      <c r="C90" s="111">
        <v>7</v>
      </c>
      <c r="D90" s="70">
        <v>4</v>
      </c>
      <c r="E90" s="71">
        <v>3</v>
      </c>
      <c r="F90" s="111">
        <v>-51</v>
      </c>
      <c r="G90" s="70">
        <v>-33</v>
      </c>
      <c r="H90" s="71">
        <v>-18</v>
      </c>
      <c r="I90" s="111">
        <v>-2</v>
      </c>
      <c r="J90" s="70">
        <v>-2</v>
      </c>
      <c r="K90" s="71">
        <v>0</v>
      </c>
      <c r="L90" s="88">
        <f t="shared" ref="L90:N102" si="6">SUM(C90+F90+I90)</f>
        <v>-46</v>
      </c>
      <c r="M90" s="70">
        <f t="shared" si="6"/>
        <v>-31</v>
      </c>
      <c r="N90" s="71">
        <f t="shared" si="6"/>
        <v>-15</v>
      </c>
    </row>
    <row r="91" spans="1:14" x14ac:dyDescent="0.15">
      <c r="A91" s="69"/>
      <c r="B91" s="100" t="s">
        <v>6</v>
      </c>
      <c r="C91" s="111">
        <v>3</v>
      </c>
      <c r="D91" s="70">
        <v>-1</v>
      </c>
      <c r="E91" s="71">
        <v>4</v>
      </c>
      <c r="F91" s="111">
        <v>-7</v>
      </c>
      <c r="G91" s="70">
        <v>-3</v>
      </c>
      <c r="H91" s="71">
        <v>-4</v>
      </c>
      <c r="I91" s="111">
        <v>0</v>
      </c>
      <c r="J91" s="70">
        <v>0</v>
      </c>
      <c r="K91" s="71">
        <v>0</v>
      </c>
      <c r="L91" s="88">
        <f t="shared" si="6"/>
        <v>-4</v>
      </c>
      <c r="M91" s="70">
        <f t="shared" si="6"/>
        <v>-4</v>
      </c>
      <c r="N91" s="71">
        <f t="shared" si="6"/>
        <v>0</v>
      </c>
    </row>
    <row r="92" spans="1:14" x14ac:dyDescent="0.15">
      <c r="A92" s="69"/>
      <c r="B92" s="100" t="s">
        <v>7</v>
      </c>
      <c r="C92" s="111">
        <v>1</v>
      </c>
      <c r="D92" s="70">
        <v>0</v>
      </c>
      <c r="E92" s="71">
        <v>1</v>
      </c>
      <c r="F92" s="111">
        <v>-5</v>
      </c>
      <c r="G92" s="70">
        <v>-2</v>
      </c>
      <c r="H92" s="71">
        <v>-3</v>
      </c>
      <c r="I92" s="111">
        <v>0</v>
      </c>
      <c r="J92" s="70">
        <v>0</v>
      </c>
      <c r="K92" s="71">
        <v>0</v>
      </c>
      <c r="L92" s="88">
        <f t="shared" si="6"/>
        <v>-4</v>
      </c>
      <c r="M92" s="70">
        <f t="shared" si="6"/>
        <v>-2</v>
      </c>
      <c r="N92" s="71">
        <f t="shared" si="6"/>
        <v>-2</v>
      </c>
    </row>
    <row r="93" spans="1:14" x14ac:dyDescent="0.15">
      <c r="A93" s="69"/>
      <c r="B93" s="100" t="s">
        <v>8</v>
      </c>
      <c r="C93" s="111">
        <v>-20</v>
      </c>
      <c r="D93" s="70">
        <v>-11</v>
      </c>
      <c r="E93" s="71">
        <v>-9</v>
      </c>
      <c r="F93" s="111">
        <v>-2</v>
      </c>
      <c r="G93" s="70">
        <v>-1</v>
      </c>
      <c r="H93" s="71">
        <v>-1</v>
      </c>
      <c r="I93" s="111">
        <v>0</v>
      </c>
      <c r="J93" s="70">
        <v>0</v>
      </c>
      <c r="K93" s="71">
        <v>0</v>
      </c>
      <c r="L93" s="88">
        <f t="shared" si="6"/>
        <v>-22</v>
      </c>
      <c r="M93" s="70">
        <f t="shared" si="6"/>
        <v>-12</v>
      </c>
      <c r="N93" s="71">
        <f t="shared" si="6"/>
        <v>-10</v>
      </c>
    </row>
    <row r="94" spans="1:14" x14ac:dyDescent="0.15">
      <c r="A94" s="69"/>
      <c r="B94" s="100" t="s">
        <v>9</v>
      </c>
      <c r="C94" s="111">
        <v>-12</v>
      </c>
      <c r="D94" s="70">
        <v>-3</v>
      </c>
      <c r="E94" s="71">
        <v>-9</v>
      </c>
      <c r="F94" s="111">
        <v>-2</v>
      </c>
      <c r="G94" s="70">
        <v>-2</v>
      </c>
      <c r="H94" s="71">
        <v>0</v>
      </c>
      <c r="I94" s="111">
        <v>0</v>
      </c>
      <c r="J94" s="70">
        <v>0</v>
      </c>
      <c r="K94" s="71">
        <v>0</v>
      </c>
      <c r="L94" s="88">
        <f t="shared" si="6"/>
        <v>-14</v>
      </c>
      <c r="M94" s="70">
        <f t="shared" si="6"/>
        <v>-5</v>
      </c>
      <c r="N94" s="71">
        <f t="shared" si="6"/>
        <v>-9</v>
      </c>
    </row>
    <row r="95" spans="1:14" x14ac:dyDescent="0.15">
      <c r="A95" s="69"/>
      <c r="B95" s="100" t="s">
        <v>10</v>
      </c>
      <c r="C95" s="111">
        <v>7</v>
      </c>
      <c r="D95" s="70">
        <v>4</v>
      </c>
      <c r="E95" s="71">
        <v>3</v>
      </c>
      <c r="F95" s="111">
        <v>-2</v>
      </c>
      <c r="G95" s="70">
        <v>-3</v>
      </c>
      <c r="H95" s="71">
        <v>1</v>
      </c>
      <c r="I95" s="111">
        <v>0</v>
      </c>
      <c r="J95" s="70">
        <v>0</v>
      </c>
      <c r="K95" s="71">
        <v>0</v>
      </c>
      <c r="L95" s="88">
        <f t="shared" si="6"/>
        <v>5</v>
      </c>
      <c r="M95" s="70">
        <f t="shared" si="6"/>
        <v>1</v>
      </c>
      <c r="N95" s="71">
        <f t="shared" si="6"/>
        <v>4</v>
      </c>
    </row>
    <row r="96" spans="1:14" x14ac:dyDescent="0.15">
      <c r="A96" s="69"/>
      <c r="B96" s="100" t="s">
        <v>11</v>
      </c>
      <c r="C96" s="111">
        <v>9</v>
      </c>
      <c r="D96" s="70">
        <v>6</v>
      </c>
      <c r="E96" s="71">
        <v>3</v>
      </c>
      <c r="F96" s="111">
        <v>-5</v>
      </c>
      <c r="G96" s="70">
        <v>-1</v>
      </c>
      <c r="H96" s="71">
        <v>-4</v>
      </c>
      <c r="I96" s="111">
        <v>0</v>
      </c>
      <c r="J96" s="70">
        <v>0</v>
      </c>
      <c r="K96" s="71">
        <v>0</v>
      </c>
      <c r="L96" s="88">
        <f t="shared" si="6"/>
        <v>4</v>
      </c>
      <c r="M96" s="70">
        <f t="shared" si="6"/>
        <v>5</v>
      </c>
      <c r="N96" s="71">
        <f t="shared" si="6"/>
        <v>-1</v>
      </c>
    </row>
    <row r="97" spans="1:14" x14ac:dyDescent="0.15">
      <c r="A97" s="69"/>
      <c r="B97" s="100" t="s">
        <v>12</v>
      </c>
      <c r="C97" s="111">
        <v>3</v>
      </c>
      <c r="D97" s="70">
        <v>0</v>
      </c>
      <c r="E97" s="71">
        <v>3</v>
      </c>
      <c r="F97" s="111">
        <v>-7</v>
      </c>
      <c r="G97" s="70">
        <v>-4</v>
      </c>
      <c r="H97" s="71">
        <v>-3</v>
      </c>
      <c r="I97" s="111">
        <v>0</v>
      </c>
      <c r="J97" s="70">
        <v>0</v>
      </c>
      <c r="K97" s="71">
        <v>0</v>
      </c>
      <c r="L97" s="88">
        <f t="shared" si="6"/>
        <v>-4</v>
      </c>
      <c r="M97" s="70">
        <f t="shared" si="6"/>
        <v>-4</v>
      </c>
      <c r="N97" s="71">
        <f t="shared" si="6"/>
        <v>0</v>
      </c>
    </row>
    <row r="98" spans="1:14" x14ac:dyDescent="0.15">
      <c r="A98" s="69"/>
      <c r="B98" s="100" t="s">
        <v>13</v>
      </c>
      <c r="C98" s="111">
        <v>3</v>
      </c>
      <c r="D98" s="70">
        <v>2</v>
      </c>
      <c r="E98" s="71">
        <v>1</v>
      </c>
      <c r="F98" s="111">
        <v>-1</v>
      </c>
      <c r="G98" s="70">
        <v>0</v>
      </c>
      <c r="H98" s="71">
        <v>-1</v>
      </c>
      <c r="I98" s="111">
        <v>0</v>
      </c>
      <c r="J98" s="70">
        <v>0</v>
      </c>
      <c r="K98" s="71">
        <v>0</v>
      </c>
      <c r="L98" s="88">
        <f t="shared" si="6"/>
        <v>2</v>
      </c>
      <c r="M98" s="70">
        <f t="shared" si="6"/>
        <v>2</v>
      </c>
      <c r="N98" s="71">
        <f t="shared" si="6"/>
        <v>0</v>
      </c>
    </row>
    <row r="99" spans="1:14" x14ac:dyDescent="0.15">
      <c r="A99" s="69"/>
      <c r="B99" s="100" t="s">
        <v>14</v>
      </c>
      <c r="C99" s="111">
        <v>1</v>
      </c>
      <c r="D99" s="70">
        <v>1</v>
      </c>
      <c r="E99" s="71">
        <v>0</v>
      </c>
      <c r="F99" s="111">
        <v>-7</v>
      </c>
      <c r="G99" s="70">
        <v>-1</v>
      </c>
      <c r="H99" s="71">
        <v>-6</v>
      </c>
      <c r="I99" s="111">
        <v>0</v>
      </c>
      <c r="J99" s="70">
        <v>0</v>
      </c>
      <c r="K99" s="71">
        <v>0</v>
      </c>
      <c r="L99" s="88">
        <f t="shared" si="6"/>
        <v>-6</v>
      </c>
      <c r="M99" s="70">
        <f t="shared" si="6"/>
        <v>0</v>
      </c>
      <c r="N99" s="71">
        <f t="shared" si="6"/>
        <v>-6</v>
      </c>
    </row>
    <row r="100" spans="1:14" x14ac:dyDescent="0.15">
      <c r="A100" s="69"/>
      <c r="B100" s="100" t="s">
        <v>15</v>
      </c>
      <c r="C100" s="111">
        <v>1</v>
      </c>
      <c r="D100" s="70">
        <v>2</v>
      </c>
      <c r="E100" s="71">
        <v>-1</v>
      </c>
      <c r="F100" s="111">
        <v>-5</v>
      </c>
      <c r="G100" s="70">
        <v>-8</v>
      </c>
      <c r="H100" s="71">
        <v>3</v>
      </c>
      <c r="I100" s="111">
        <v>0</v>
      </c>
      <c r="J100" s="70">
        <v>0</v>
      </c>
      <c r="K100" s="71">
        <v>0</v>
      </c>
      <c r="L100" s="88">
        <f t="shared" si="6"/>
        <v>-4</v>
      </c>
      <c r="M100" s="70">
        <f t="shared" si="6"/>
        <v>-6</v>
      </c>
      <c r="N100" s="71">
        <f t="shared" si="6"/>
        <v>2</v>
      </c>
    </row>
    <row r="101" spans="1:14" x14ac:dyDescent="0.15">
      <c r="A101" s="69"/>
      <c r="B101" s="100" t="s">
        <v>16</v>
      </c>
      <c r="C101" s="111">
        <v>3</v>
      </c>
      <c r="D101" s="70">
        <v>2</v>
      </c>
      <c r="E101" s="71">
        <v>1</v>
      </c>
      <c r="F101" s="111">
        <v>-2</v>
      </c>
      <c r="G101" s="70">
        <v>-2</v>
      </c>
      <c r="H101" s="71">
        <v>0</v>
      </c>
      <c r="I101" s="111">
        <v>-2</v>
      </c>
      <c r="J101" s="70">
        <v>-2</v>
      </c>
      <c r="K101" s="71">
        <v>0</v>
      </c>
      <c r="L101" s="88">
        <f t="shared" si="6"/>
        <v>-1</v>
      </c>
      <c r="M101" s="70">
        <f t="shared" si="6"/>
        <v>-2</v>
      </c>
      <c r="N101" s="71">
        <f t="shared" si="6"/>
        <v>1</v>
      </c>
    </row>
    <row r="102" spans="1:14" x14ac:dyDescent="0.15">
      <c r="A102" s="69"/>
      <c r="B102" s="100" t="s">
        <v>17</v>
      </c>
      <c r="C102" s="111">
        <v>8</v>
      </c>
      <c r="D102" s="70">
        <v>2</v>
      </c>
      <c r="E102" s="71">
        <v>6</v>
      </c>
      <c r="F102" s="111">
        <v>-6</v>
      </c>
      <c r="G102" s="70">
        <v>-6</v>
      </c>
      <c r="H102" s="71">
        <v>0</v>
      </c>
      <c r="I102" s="111">
        <v>0</v>
      </c>
      <c r="J102" s="70">
        <v>0</v>
      </c>
      <c r="K102" s="71">
        <v>0</v>
      </c>
      <c r="L102" s="88">
        <f t="shared" si="6"/>
        <v>2</v>
      </c>
      <c r="M102" s="70">
        <f t="shared" si="6"/>
        <v>-4</v>
      </c>
      <c r="N102" s="71">
        <f t="shared" si="6"/>
        <v>6</v>
      </c>
    </row>
    <row r="103" spans="1:14" ht="16.5" x14ac:dyDescent="0.15">
      <c r="A103" s="73"/>
      <c r="B103" s="99"/>
      <c r="C103" s="111"/>
      <c r="D103" s="70"/>
      <c r="E103" s="71"/>
      <c r="F103" s="111"/>
      <c r="G103" s="70"/>
      <c r="H103" s="71"/>
      <c r="I103" s="111"/>
      <c r="J103" s="70"/>
      <c r="K103" s="71"/>
      <c r="L103" s="88"/>
      <c r="M103" s="70"/>
      <c r="N103" s="71"/>
    </row>
    <row r="104" spans="1:14" ht="16.5" x14ac:dyDescent="0.15">
      <c r="A104" s="72" t="s">
        <v>27</v>
      </c>
      <c r="B104" s="99"/>
      <c r="C104" s="111">
        <v>-16</v>
      </c>
      <c r="D104" s="70">
        <v>0</v>
      </c>
      <c r="E104" s="71">
        <v>-16</v>
      </c>
      <c r="F104" s="111">
        <v>-41</v>
      </c>
      <c r="G104" s="70">
        <v>-19</v>
      </c>
      <c r="H104" s="71">
        <v>-22</v>
      </c>
      <c r="I104" s="111">
        <v>-5</v>
      </c>
      <c r="J104" s="70">
        <v>-4</v>
      </c>
      <c r="K104" s="71">
        <v>-1</v>
      </c>
      <c r="L104" s="88">
        <f t="shared" ref="L104:N116" si="7">SUM(C104+F104+I104)</f>
        <v>-62</v>
      </c>
      <c r="M104" s="70">
        <f t="shared" si="7"/>
        <v>-23</v>
      </c>
      <c r="N104" s="71">
        <f t="shared" si="7"/>
        <v>-39</v>
      </c>
    </row>
    <row r="105" spans="1:14" x14ac:dyDescent="0.15">
      <c r="A105" s="69"/>
      <c r="B105" s="100" t="s">
        <v>6</v>
      </c>
      <c r="C105" s="111">
        <v>5</v>
      </c>
      <c r="D105" s="70">
        <v>7</v>
      </c>
      <c r="E105" s="71">
        <v>-2</v>
      </c>
      <c r="F105" s="111">
        <v>-9</v>
      </c>
      <c r="G105" s="70">
        <v>-5</v>
      </c>
      <c r="H105" s="71">
        <v>-4</v>
      </c>
      <c r="I105" s="111">
        <v>0</v>
      </c>
      <c r="J105" s="70">
        <v>0</v>
      </c>
      <c r="K105" s="71">
        <v>0</v>
      </c>
      <c r="L105" s="88">
        <f t="shared" si="7"/>
        <v>-4</v>
      </c>
      <c r="M105" s="70">
        <f t="shared" si="7"/>
        <v>2</v>
      </c>
      <c r="N105" s="71">
        <f t="shared" si="7"/>
        <v>-6</v>
      </c>
    </row>
    <row r="106" spans="1:14" x14ac:dyDescent="0.15">
      <c r="A106" s="69"/>
      <c r="B106" s="100" t="s">
        <v>7</v>
      </c>
      <c r="C106" s="111">
        <v>-5</v>
      </c>
      <c r="D106" s="70">
        <v>-5</v>
      </c>
      <c r="E106" s="71">
        <v>0</v>
      </c>
      <c r="F106" s="111">
        <v>-4</v>
      </c>
      <c r="G106" s="70">
        <v>-1</v>
      </c>
      <c r="H106" s="71">
        <v>-3</v>
      </c>
      <c r="I106" s="111">
        <v>0</v>
      </c>
      <c r="J106" s="70">
        <v>0</v>
      </c>
      <c r="K106" s="71">
        <v>0</v>
      </c>
      <c r="L106" s="88">
        <f t="shared" si="7"/>
        <v>-9</v>
      </c>
      <c r="M106" s="70">
        <f t="shared" si="7"/>
        <v>-6</v>
      </c>
      <c r="N106" s="71">
        <f t="shared" si="7"/>
        <v>-3</v>
      </c>
    </row>
    <row r="107" spans="1:14" x14ac:dyDescent="0.15">
      <c r="A107" s="69"/>
      <c r="B107" s="100" t="s">
        <v>8</v>
      </c>
      <c r="C107" s="111">
        <v>-7</v>
      </c>
      <c r="D107" s="70">
        <v>0</v>
      </c>
      <c r="E107" s="71">
        <v>-7</v>
      </c>
      <c r="F107" s="111">
        <v>-2</v>
      </c>
      <c r="G107" s="70">
        <v>-1</v>
      </c>
      <c r="H107" s="71">
        <v>-1</v>
      </c>
      <c r="I107" s="111">
        <v>-4</v>
      </c>
      <c r="J107" s="70">
        <v>-3</v>
      </c>
      <c r="K107" s="71">
        <v>-1</v>
      </c>
      <c r="L107" s="88">
        <f t="shared" si="7"/>
        <v>-13</v>
      </c>
      <c r="M107" s="70">
        <f t="shared" si="7"/>
        <v>-4</v>
      </c>
      <c r="N107" s="71">
        <f t="shared" si="7"/>
        <v>-9</v>
      </c>
    </row>
    <row r="108" spans="1:14" x14ac:dyDescent="0.15">
      <c r="A108" s="69"/>
      <c r="B108" s="100" t="s">
        <v>9</v>
      </c>
      <c r="C108" s="111">
        <v>4</v>
      </c>
      <c r="D108" s="70">
        <v>3</v>
      </c>
      <c r="E108" s="71">
        <v>1</v>
      </c>
      <c r="F108" s="111">
        <v>-3</v>
      </c>
      <c r="G108" s="70">
        <v>-1</v>
      </c>
      <c r="H108" s="71">
        <v>-2</v>
      </c>
      <c r="I108" s="111">
        <v>0</v>
      </c>
      <c r="J108" s="70">
        <v>0</v>
      </c>
      <c r="K108" s="71">
        <v>0</v>
      </c>
      <c r="L108" s="88">
        <f t="shared" si="7"/>
        <v>1</v>
      </c>
      <c r="M108" s="70">
        <f t="shared" si="7"/>
        <v>2</v>
      </c>
      <c r="N108" s="71">
        <f t="shared" si="7"/>
        <v>-1</v>
      </c>
    </row>
    <row r="109" spans="1:14" x14ac:dyDescent="0.15">
      <c r="A109" s="69"/>
      <c r="B109" s="100" t="s">
        <v>10</v>
      </c>
      <c r="C109" s="111">
        <v>2</v>
      </c>
      <c r="D109" s="70">
        <v>1</v>
      </c>
      <c r="E109" s="71">
        <v>1</v>
      </c>
      <c r="F109" s="111">
        <v>-5</v>
      </c>
      <c r="G109" s="70">
        <v>-2</v>
      </c>
      <c r="H109" s="71">
        <v>-3</v>
      </c>
      <c r="I109" s="111">
        <v>0</v>
      </c>
      <c r="J109" s="70">
        <v>0</v>
      </c>
      <c r="K109" s="71">
        <v>0</v>
      </c>
      <c r="L109" s="88">
        <f t="shared" si="7"/>
        <v>-3</v>
      </c>
      <c r="M109" s="70">
        <f t="shared" si="7"/>
        <v>-1</v>
      </c>
      <c r="N109" s="71">
        <f t="shared" si="7"/>
        <v>-2</v>
      </c>
    </row>
    <row r="110" spans="1:14" x14ac:dyDescent="0.15">
      <c r="A110" s="69"/>
      <c r="B110" s="100" t="s">
        <v>11</v>
      </c>
      <c r="C110" s="111">
        <v>-6</v>
      </c>
      <c r="D110" s="70">
        <v>-2</v>
      </c>
      <c r="E110" s="71">
        <v>-4</v>
      </c>
      <c r="F110" s="111">
        <v>-4</v>
      </c>
      <c r="G110" s="70">
        <v>-1</v>
      </c>
      <c r="H110" s="71">
        <v>-3</v>
      </c>
      <c r="I110" s="111">
        <v>0</v>
      </c>
      <c r="J110" s="70">
        <v>0</v>
      </c>
      <c r="K110" s="71">
        <v>0</v>
      </c>
      <c r="L110" s="88">
        <f t="shared" si="7"/>
        <v>-10</v>
      </c>
      <c r="M110" s="70">
        <f t="shared" si="7"/>
        <v>-3</v>
      </c>
      <c r="N110" s="71">
        <f t="shared" si="7"/>
        <v>-7</v>
      </c>
    </row>
    <row r="111" spans="1:14" x14ac:dyDescent="0.15">
      <c r="A111" s="69"/>
      <c r="B111" s="100" t="s">
        <v>12</v>
      </c>
      <c r="C111" s="111">
        <v>-5</v>
      </c>
      <c r="D111" s="70">
        <v>0</v>
      </c>
      <c r="E111" s="71">
        <v>-5</v>
      </c>
      <c r="F111" s="111">
        <v>-1</v>
      </c>
      <c r="G111" s="70">
        <v>1</v>
      </c>
      <c r="H111" s="71">
        <v>-2</v>
      </c>
      <c r="I111" s="111">
        <v>0</v>
      </c>
      <c r="J111" s="70">
        <v>0</v>
      </c>
      <c r="K111" s="71">
        <v>0</v>
      </c>
      <c r="L111" s="88">
        <f t="shared" si="7"/>
        <v>-6</v>
      </c>
      <c r="M111" s="70">
        <f t="shared" si="7"/>
        <v>1</v>
      </c>
      <c r="N111" s="71">
        <f t="shared" si="7"/>
        <v>-7</v>
      </c>
    </row>
    <row r="112" spans="1:14" x14ac:dyDescent="0.15">
      <c r="A112" s="69"/>
      <c r="B112" s="100" t="s">
        <v>13</v>
      </c>
      <c r="C112" s="111">
        <v>4</v>
      </c>
      <c r="D112" s="70">
        <v>1</v>
      </c>
      <c r="E112" s="71">
        <v>3</v>
      </c>
      <c r="F112" s="111">
        <v>-2</v>
      </c>
      <c r="G112" s="70">
        <v>-1</v>
      </c>
      <c r="H112" s="71">
        <v>-1</v>
      </c>
      <c r="I112" s="111">
        <v>0</v>
      </c>
      <c r="J112" s="70">
        <v>0</v>
      </c>
      <c r="K112" s="71">
        <v>0</v>
      </c>
      <c r="L112" s="88">
        <f t="shared" si="7"/>
        <v>2</v>
      </c>
      <c r="M112" s="70">
        <f t="shared" si="7"/>
        <v>0</v>
      </c>
      <c r="N112" s="71">
        <f t="shared" si="7"/>
        <v>2</v>
      </c>
    </row>
    <row r="113" spans="1:14" x14ac:dyDescent="0.15">
      <c r="A113" s="69"/>
      <c r="B113" s="100" t="s">
        <v>14</v>
      </c>
      <c r="C113" s="111">
        <v>1</v>
      </c>
      <c r="D113" s="70">
        <v>1</v>
      </c>
      <c r="E113" s="71">
        <v>0</v>
      </c>
      <c r="F113" s="111">
        <v>-3</v>
      </c>
      <c r="G113" s="70">
        <v>-3</v>
      </c>
      <c r="H113" s="71">
        <v>0</v>
      </c>
      <c r="I113" s="111">
        <v>0</v>
      </c>
      <c r="J113" s="70">
        <v>0</v>
      </c>
      <c r="K113" s="71">
        <v>0</v>
      </c>
      <c r="L113" s="88">
        <f t="shared" si="7"/>
        <v>-2</v>
      </c>
      <c r="M113" s="70">
        <f t="shared" si="7"/>
        <v>-2</v>
      </c>
      <c r="N113" s="71">
        <f t="shared" si="7"/>
        <v>0</v>
      </c>
    </row>
    <row r="114" spans="1:14" x14ac:dyDescent="0.15">
      <c r="A114" s="69"/>
      <c r="B114" s="100" t="s">
        <v>15</v>
      </c>
      <c r="C114" s="111">
        <v>-5</v>
      </c>
      <c r="D114" s="70">
        <v>-1</v>
      </c>
      <c r="E114" s="71">
        <v>-4</v>
      </c>
      <c r="F114" s="111">
        <v>-1</v>
      </c>
      <c r="G114" s="70">
        <v>-1</v>
      </c>
      <c r="H114" s="71">
        <v>0</v>
      </c>
      <c r="I114" s="111">
        <v>-1</v>
      </c>
      <c r="J114" s="70">
        <v>-1</v>
      </c>
      <c r="K114" s="71">
        <v>0</v>
      </c>
      <c r="L114" s="88">
        <f t="shared" si="7"/>
        <v>-7</v>
      </c>
      <c r="M114" s="70">
        <f t="shared" si="7"/>
        <v>-3</v>
      </c>
      <c r="N114" s="71">
        <f t="shared" si="7"/>
        <v>-4</v>
      </c>
    </row>
    <row r="115" spans="1:14" x14ac:dyDescent="0.15">
      <c r="A115" s="69"/>
      <c r="B115" s="100" t="s">
        <v>16</v>
      </c>
      <c r="C115" s="111">
        <v>-8</v>
      </c>
      <c r="D115" s="70">
        <v>-7</v>
      </c>
      <c r="E115" s="71">
        <v>-1</v>
      </c>
      <c r="F115" s="111">
        <v>0</v>
      </c>
      <c r="G115" s="70">
        <v>-1</v>
      </c>
      <c r="H115" s="71">
        <v>1</v>
      </c>
      <c r="I115" s="111">
        <v>0</v>
      </c>
      <c r="J115" s="70">
        <v>0</v>
      </c>
      <c r="K115" s="71">
        <v>0</v>
      </c>
      <c r="L115" s="88">
        <f t="shared" si="7"/>
        <v>-8</v>
      </c>
      <c r="M115" s="70">
        <f t="shared" si="7"/>
        <v>-8</v>
      </c>
      <c r="N115" s="71">
        <f t="shared" si="7"/>
        <v>0</v>
      </c>
    </row>
    <row r="116" spans="1:14" x14ac:dyDescent="0.15">
      <c r="A116" s="69"/>
      <c r="B116" s="100" t="s">
        <v>17</v>
      </c>
      <c r="C116" s="111">
        <v>4</v>
      </c>
      <c r="D116" s="70">
        <v>2</v>
      </c>
      <c r="E116" s="71">
        <v>2</v>
      </c>
      <c r="F116" s="111">
        <v>-7</v>
      </c>
      <c r="G116" s="70">
        <v>-3</v>
      </c>
      <c r="H116" s="71">
        <v>-4</v>
      </c>
      <c r="I116" s="111">
        <v>0</v>
      </c>
      <c r="J116" s="70">
        <v>0</v>
      </c>
      <c r="K116" s="71">
        <v>0</v>
      </c>
      <c r="L116" s="88">
        <f t="shared" si="7"/>
        <v>-3</v>
      </c>
      <c r="M116" s="70">
        <f t="shared" si="7"/>
        <v>-1</v>
      </c>
      <c r="N116" s="71">
        <f t="shared" si="7"/>
        <v>-2</v>
      </c>
    </row>
    <row r="117" spans="1:14" ht="16.5" x14ac:dyDescent="0.15">
      <c r="A117" s="73"/>
      <c r="B117" s="99"/>
      <c r="C117" s="111"/>
      <c r="D117" s="70"/>
      <c r="E117" s="71"/>
      <c r="F117" s="111"/>
      <c r="G117" s="70"/>
      <c r="H117" s="71"/>
      <c r="I117" s="111">
        <v>0</v>
      </c>
      <c r="J117" s="70"/>
      <c r="K117" s="71"/>
      <c r="L117" s="88"/>
      <c r="M117" s="70"/>
      <c r="N117" s="71"/>
    </row>
    <row r="118" spans="1:14" ht="16.5" x14ac:dyDescent="0.15">
      <c r="A118" s="72" t="s">
        <v>28</v>
      </c>
      <c r="B118" s="99"/>
      <c r="C118" s="111">
        <v>23</v>
      </c>
      <c r="D118" s="70">
        <v>30</v>
      </c>
      <c r="E118" s="71">
        <v>-7</v>
      </c>
      <c r="F118" s="111">
        <v>-51</v>
      </c>
      <c r="G118" s="70">
        <v>-22</v>
      </c>
      <c r="H118" s="71">
        <v>-29</v>
      </c>
      <c r="I118" s="111">
        <v>2</v>
      </c>
      <c r="J118" s="70">
        <v>1</v>
      </c>
      <c r="K118" s="71">
        <v>1</v>
      </c>
      <c r="L118" s="88">
        <f t="shared" ref="L118:N130" si="8">SUM(C118+F118+I118)</f>
        <v>-26</v>
      </c>
      <c r="M118" s="70">
        <f t="shared" si="8"/>
        <v>9</v>
      </c>
      <c r="N118" s="71">
        <f t="shared" si="8"/>
        <v>-35</v>
      </c>
    </row>
    <row r="119" spans="1:14" x14ac:dyDescent="0.15">
      <c r="A119" s="69"/>
      <c r="B119" s="100" t="s">
        <v>6</v>
      </c>
      <c r="C119" s="111">
        <v>9</v>
      </c>
      <c r="D119" s="70">
        <v>2</v>
      </c>
      <c r="E119" s="71">
        <v>7</v>
      </c>
      <c r="F119" s="111">
        <v>-4</v>
      </c>
      <c r="G119" s="70">
        <v>-1</v>
      </c>
      <c r="H119" s="71">
        <v>-3</v>
      </c>
      <c r="I119" s="111">
        <v>1</v>
      </c>
      <c r="J119" s="70">
        <v>1</v>
      </c>
      <c r="K119" s="71">
        <v>0</v>
      </c>
      <c r="L119" s="88">
        <f t="shared" si="8"/>
        <v>6</v>
      </c>
      <c r="M119" s="70">
        <f t="shared" si="8"/>
        <v>2</v>
      </c>
      <c r="N119" s="71">
        <f t="shared" si="8"/>
        <v>4</v>
      </c>
    </row>
    <row r="120" spans="1:14" x14ac:dyDescent="0.15">
      <c r="A120" s="69"/>
      <c r="B120" s="100" t="s">
        <v>7</v>
      </c>
      <c r="C120" s="111">
        <v>0</v>
      </c>
      <c r="D120" s="70">
        <v>0</v>
      </c>
      <c r="E120" s="71">
        <v>0</v>
      </c>
      <c r="F120" s="111">
        <v>-3</v>
      </c>
      <c r="G120" s="70">
        <v>-2</v>
      </c>
      <c r="H120" s="71">
        <v>-1</v>
      </c>
      <c r="I120" s="111">
        <v>0</v>
      </c>
      <c r="J120" s="70">
        <v>0</v>
      </c>
      <c r="K120" s="71">
        <v>0</v>
      </c>
      <c r="L120" s="88">
        <f t="shared" si="8"/>
        <v>-3</v>
      </c>
      <c r="M120" s="70">
        <f t="shared" si="8"/>
        <v>-2</v>
      </c>
      <c r="N120" s="71">
        <f t="shared" si="8"/>
        <v>-1</v>
      </c>
    </row>
    <row r="121" spans="1:14" x14ac:dyDescent="0.15">
      <c r="A121" s="69"/>
      <c r="B121" s="100" t="s">
        <v>8</v>
      </c>
      <c r="C121" s="111">
        <v>-19</v>
      </c>
      <c r="D121" s="70">
        <v>-2</v>
      </c>
      <c r="E121" s="71">
        <v>-17</v>
      </c>
      <c r="F121" s="111">
        <v>-5</v>
      </c>
      <c r="G121" s="70">
        <v>0</v>
      </c>
      <c r="H121" s="71">
        <v>-5</v>
      </c>
      <c r="I121" s="111">
        <v>0</v>
      </c>
      <c r="J121" s="70">
        <v>0</v>
      </c>
      <c r="K121" s="71">
        <v>0</v>
      </c>
      <c r="L121" s="88">
        <f t="shared" si="8"/>
        <v>-24</v>
      </c>
      <c r="M121" s="70">
        <f t="shared" si="8"/>
        <v>-2</v>
      </c>
      <c r="N121" s="71">
        <f t="shared" si="8"/>
        <v>-22</v>
      </c>
    </row>
    <row r="122" spans="1:14" x14ac:dyDescent="0.15">
      <c r="A122" s="69"/>
      <c r="B122" s="100" t="s">
        <v>9</v>
      </c>
      <c r="C122" s="111">
        <v>27</v>
      </c>
      <c r="D122" s="70">
        <v>11</v>
      </c>
      <c r="E122" s="71">
        <v>16</v>
      </c>
      <c r="F122" s="111">
        <v>-1</v>
      </c>
      <c r="G122" s="70">
        <v>-1</v>
      </c>
      <c r="H122" s="71">
        <v>0</v>
      </c>
      <c r="I122" s="111">
        <v>1</v>
      </c>
      <c r="J122" s="70">
        <v>1</v>
      </c>
      <c r="K122" s="71">
        <v>0</v>
      </c>
      <c r="L122" s="88">
        <f t="shared" si="8"/>
        <v>27</v>
      </c>
      <c r="M122" s="70">
        <f t="shared" si="8"/>
        <v>11</v>
      </c>
      <c r="N122" s="71">
        <f t="shared" si="8"/>
        <v>16</v>
      </c>
    </row>
    <row r="123" spans="1:14" x14ac:dyDescent="0.15">
      <c r="A123" s="69"/>
      <c r="B123" s="100" t="s">
        <v>10</v>
      </c>
      <c r="C123" s="111">
        <v>0</v>
      </c>
      <c r="D123" s="70">
        <v>3</v>
      </c>
      <c r="E123" s="71">
        <v>-3</v>
      </c>
      <c r="F123" s="111">
        <v>-7</v>
      </c>
      <c r="G123" s="70">
        <v>-3</v>
      </c>
      <c r="H123" s="71">
        <v>-4</v>
      </c>
      <c r="I123" s="111">
        <v>0</v>
      </c>
      <c r="J123" s="70">
        <v>0</v>
      </c>
      <c r="K123" s="71">
        <v>0</v>
      </c>
      <c r="L123" s="88">
        <f t="shared" si="8"/>
        <v>-7</v>
      </c>
      <c r="M123" s="70">
        <f t="shared" si="8"/>
        <v>0</v>
      </c>
      <c r="N123" s="71">
        <f t="shared" si="8"/>
        <v>-7</v>
      </c>
    </row>
    <row r="124" spans="1:14" x14ac:dyDescent="0.15">
      <c r="A124" s="69"/>
      <c r="B124" s="100" t="s">
        <v>11</v>
      </c>
      <c r="C124" s="111">
        <v>-1</v>
      </c>
      <c r="D124" s="70">
        <v>2</v>
      </c>
      <c r="E124" s="71">
        <v>-3</v>
      </c>
      <c r="F124" s="111">
        <v>-3</v>
      </c>
      <c r="G124" s="70">
        <v>-2</v>
      </c>
      <c r="H124" s="71">
        <v>-1</v>
      </c>
      <c r="I124" s="111">
        <v>0</v>
      </c>
      <c r="J124" s="70">
        <v>0</v>
      </c>
      <c r="K124" s="71">
        <v>0</v>
      </c>
      <c r="L124" s="88">
        <f t="shared" si="8"/>
        <v>-4</v>
      </c>
      <c r="M124" s="70">
        <f t="shared" si="8"/>
        <v>0</v>
      </c>
      <c r="N124" s="71">
        <f t="shared" si="8"/>
        <v>-4</v>
      </c>
    </row>
    <row r="125" spans="1:14" x14ac:dyDescent="0.15">
      <c r="A125" s="69"/>
      <c r="B125" s="100" t="s">
        <v>12</v>
      </c>
      <c r="C125" s="111">
        <v>14</v>
      </c>
      <c r="D125" s="70">
        <v>5</v>
      </c>
      <c r="E125" s="71">
        <v>9</v>
      </c>
      <c r="F125" s="111">
        <v>-8</v>
      </c>
      <c r="G125" s="70">
        <v>-3</v>
      </c>
      <c r="H125" s="71">
        <v>-5</v>
      </c>
      <c r="I125" s="111">
        <v>0</v>
      </c>
      <c r="J125" s="70">
        <v>0</v>
      </c>
      <c r="K125" s="71">
        <v>0</v>
      </c>
      <c r="L125" s="88">
        <f t="shared" si="8"/>
        <v>6</v>
      </c>
      <c r="M125" s="70">
        <f t="shared" si="8"/>
        <v>2</v>
      </c>
      <c r="N125" s="71">
        <f t="shared" si="8"/>
        <v>4</v>
      </c>
    </row>
    <row r="126" spans="1:14" x14ac:dyDescent="0.15">
      <c r="A126" s="69"/>
      <c r="B126" s="100" t="s">
        <v>13</v>
      </c>
      <c r="C126" s="111">
        <v>-6</v>
      </c>
      <c r="D126" s="70">
        <v>-2</v>
      </c>
      <c r="E126" s="71">
        <v>-4</v>
      </c>
      <c r="F126" s="111">
        <v>-7</v>
      </c>
      <c r="G126" s="70">
        <v>-3</v>
      </c>
      <c r="H126" s="71">
        <v>-4</v>
      </c>
      <c r="I126" s="111">
        <v>1</v>
      </c>
      <c r="J126" s="70">
        <v>0</v>
      </c>
      <c r="K126" s="71">
        <v>1</v>
      </c>
      <c r="L126" s="88">
        <f t="shared" si="8"/>
        <v>-12</v>
      </c>
      <c r="M126" s="70">
        <f t="shared" si="8"/>
        <v>-5</v>
      </c>
      <c r="N126" s="71">
        <f t="shared" si="8"/>
        <v>-7</v>
      </c>
    </row>
    <row r="127" spans="1:14" x14ac:dyDescent="0.15">
      <c r="A127" s="69"/>
      <c r="B127" s="100" t="s">
        <v>14</v>
      </c>
      <c r="C127" s="111">
        <v>0</v>
      </c>
      <c r="D127" s="70">
        <v>4</v>
      </c>
      <c r="E127" s="71">
        <v>-4</v>
      </c>
      <c r="F127" s="111">
        <v>-3</v>
      </c>
      <c r="G127" s="70">
        <v>-3</v>
      </c>
      <c r="H127" s="71">
        <v>0</v>
      </c>
      <c r="I127" s="111">
        <v>-1</v>
      </c>
      <c r="J127" s="70">
        <v>-1</v>
      </c>
      <c r="K127" s="71">
        <v>0</v>
      </c>
      <c r="L127" s="88">
        <f t="shared" si="8"/>
        <v>-4</v>
      </c>
      <c r="M127" s="70">
        <f t="shared" si="8"/>
        <v>0</v>
      </c>
      <c r="N127" s="71">
        <f t="shared" si="8"/>
        <v>-4</v>
      </c>
    </row>
    <row r="128" spans="1:14" x14ac:dyDescent="0.15">
      <c r="A128" s="69"/>
      <c r="B128" s="100" t="s">
        <v>15</v>
      </c>
      <c r="C128" s="111">
        <v>4</v>
      </c>
      <c r="D128" s="70">
        <v>4</v>
      </c>
      <c r="E128" s="71">
        <v>0</v>
      </c>
      <c r="F128" s="111">
        <v>-2</v>
      </c>
      <c r="G128" s="70">
        <v>-1</v>
      </c>
      <c r="H128" s="71">
        <v>-1</v>
      </c>
      <c r="I128" s="111">
        <v>0</v>
      </c>
      <c r="J128" s="70">
        <v>0</v>
      </c>
      <c r="K128" s="71">
        <v>0</v>
      </c>
      <c r="L128" s="88">
        <f t="shared" si="8"/>
        <v>2</v>
      </c>
      <c r="M128" s="70">
        <f t="shared" si="8"/>
        <v>3</v>
      </c>
      <c r="N128" s="71">
        <f t="shared" si="8"/>
        <v>-1</v>
      </c>
    </row>
    <row r="129" spans="1:14" x14ac:dyDescent="0.15">
      <c r="A129" s="69"/>
      <c r="B129" s="100" t="s">
        <v>16</v>
      </c>
      <c r="C129" s="111">
        <v>-4</v>
      </c>
      <c r="D129" s="70">
        <v>2</v>
      </c>
      <c r="E129" s="71">
        <v>-6</v>
      </c>
      <c r="F129" s="111">
        <v>-2</v>
      </c>
      <c r="G129" s="70">
        <v>-1</v>
      </c>
      <c r="H129" s="71">
        <v>-1</v>
      </c>
      <c r="I129" s="111">
        <v>0</v>
      </c>
      <c r="J129" s="70">
        <v>0</v>
      </c>
      <c r="K129" s="71">
        <v>0</v>
      </c>
      <c r="L129" s="88">
        <f t="shared" si="8"/>
        <v>-6</v>
      </c>
      <c r="M129" s="70">
        <f t="shared" si="8"/>
        <v>1</v>
      </c>
      <c r="N129" s="71">
        <f t="shared" si="8"/>
        <v>-7</v>
      </c>
    </row>
    <row r="130" spans="1:14" x14ac:dyDescent="0.15">
      <c r="A130" s="69"/>
      <c r="B130" s="100" t="s">
        <v>17</v>
      </c>
      <c r="C130" s="111">
        <v>-1</v>
      </c>
      <c r="D130" s="70">
        <v>1</v>
      </c>
      <c r="E130" s="71">
        <v>-2</v>
      </c>
      <c r="F130" s="111">
        <v>-6</v>
      </c>
      <c r="G130" s="70">
        <v>-2</v>
      </c>
      <c r="H130" s="71">
        <v>-4</v>
      </c>
      <c r="I130" s="111">
        <v>0</v>
      </c>
      <c r="J130" s="70">
        <v>0</v>
      </c>
      <c r="K130" s="71">
        <v>0</v>
      </c>
      <c r="L130" s="88">
        <f t="shared" si="8"/>
        <v>-7</v>
      </c>
      <c r="M130" s="70">
        <f t="shared" si="8"/>
        <v>-1</v>
      </c>
      <c r="N130" s="71">
        <f t="shared" si="8"/>
        <v>-6</v>
      </c>
    </row>
    <row r="131" spans="1:14" ht="16.5" x14ac:dyDescent="0.15">
      <c r="A131" s="73"/>
      <c r="B131" s="99"/>
      <c r="C131" s="111"/>
      <c r="D131" s="70"/>
      <c r="E131" s="71"/>
      <c r="F131" s="111"/>
      <c r="G131" s="70"/>
      <c r="H131" s="71"/>
      <c r="I131" s="111"/>
      <c r="J131" s="70"/>
      <c r="K131" s="71"/>
      <c r="L131" s="88"/>
      <c r="M131" s="70"/>
      <c r="N131" s="71"/>
    </row>
    <row r="132" spans="1:14" ht="16.5" x14ac:dyDescent="0.15">
      <c r="A132" s="86"/>
      <c r="B132" s="101"/>
      <c r="C132" s="112" t="s">
        <v>0</v>
      </c>
      <c r="D132" s="76" t="s">
        <v>72</v>
      </c>
      <c r="E132" s="77" t="s">
        <v>73</v>
      </c>
      <c r="F132" s="112" t="s">
        <v>0</v>
      </c>
      <c r="G132" s="76" t="s">
        <v>72</v>
      </c>
      <c r="H132" s="77" t="s">
        <v>73</v>
      </c>
      <c r="I132" s="112" t="s">
        <v>0</v>
      </c>
      <c r="J132" s="76" t="s">
        <v>72</v>
      </c>
      <c r="K132" s="77" t="s">
        <v>73</v>
      </c>
      <c r="L132" s="87" t="s">
        <v>78</v>
      </c>
      <c r="M132" s="84" t="s">
        <v>72</v>
      </c>
      <c r="N132" s="85" t="s">
        <v>73</v>
      </c>
    </row>
    <row r="133" spans="1:14" ht="16.5" x14ac:dyDescent="0.15">
      <c r="A133" s="72" t="s">
        <v>29</v>
      </c>
      <c r="B133" s="99"/>
      <c r="C133" s="111">
        <v>16</v>
      </c>
      <c r="D133" s="70">
        <v>19</v>
      </c>
      <c r="E133" s="71">
        <v>-3</v>
      </c>
      <c r="F133" s="111">
        <v>-12</v>
      </c>
      <c r="G133" s="70">
        <v>-2</v>
      </c>
      <c r="H133" s="71">
        <v>-10</v>
      </c>
      <c r="I133" s="111">
        <v>-2</v>
      </c>
      <c r="J133" s="70">
        <v>0</v>
      </c>
      <c r="K133" s="71">
        <v>-2</v>
      </c>
      <c r="L133" s="88">
        <f t="shared" ref="L133:N145" si="9">SUM(C133+F133+I133)</f>
        <v>2</v>
      </c>
      <c r="M133" s="70">
        <f t="shared" si="9"/>
        <v>17</v>
      </c>
      <c r="N133" s="71">
        <f t="shared" si="9"/>
        <v>-15</v>
      </c>
    </row>
    <row r="134" spans="1:14" x14ac:dyDescent="0.15">
      <c r="A134" s="69"/>
      <c r="B134" s="100" t="s">
        <v>6</v>
      </c>
      <c r="C134" s="111">
        <v>8</v>
      </c>
      <c r="D134" s="70">
        <v>3</v>
      </c>
      <c r="E134" s="71">
        <v>5</v>
      </c>
      <c r="F134" s="111">
        <v>-3</v>
      </c>
      <c r="G134" s="70">
        <v>-2</v>
      </c>
      <c r="H134" s="71">
        <v>-1</v>
      </c>
      <c r="I134" s="111">
        <v>-1</v>
      </c>
      <c r="J134" s="70">
        <v>0</v>
      </c>
      <c r="K134" s="71">
        <v>-1</v>
      </c>
      <c r="L134" s="88">
        <f t="shared" si="9"/>
        <v>4</v>
      </c>
      <c r="M134" s="70">
        <f t="shared" si="9"/>
        <v>1</v>
      </c>
      <c r="N134" s="71">
        <f t="shared" si="9"/>
        <v>3</v>
      </c>
    </row>
    <row r="135" spans="1:14" x14ac:dyDescent="0.15">
      <c r="A135" s="69"/>
      <c r="B135" s="100" t="s">
        <v>7</v>
      </c>
      <c r="C135" s="111">
        <v>-5</v>
      </c>
      <c r="D135" s="70">
        <v>0</v>
      </c>
      <c r="E135" s="71">
        <v>-5</v>
      </c>
      <c r="F135" s="111">
        <v>0</v>
      </c>
      <c r="G135" s="70">
        <v>0</v>
      </c>
      <c r="H135" s="71">
        <v>0</v>
      </c>
      <c r="I135" s="111">
        <v>0</v>
      </c>
      <c r="J135" s="70">
        <v>0</v>
      </c>
      <c r="K135" s="71">
        <v>0</v>
      </c>
      <c r="L135" s="88">
        <f t="shared" si="9"/>
        <v>-5</v>
      </c>
      <c r="M135" s="70">
        <f t="shared" si="9"/>
        <v>0</v>
      </c>
      <c r="N135" s="71">
        <f t="shared" si="9"/>
        <v>-5</v>
      </c>
    </row>
    <row r="136" spans="1:14" x14ac:dyDescent="0.15">
      <c r="A136" s="69"/>
      <c r="B136" s="100" t="s">
        <v>8</v>
      </c>
      <c r="C136" s="111">
        <v>0</v>
      </c>
      <c r="D136" s="70">
        <v>2</v>
      </c>
      <c r="E136" s="71">
        <v>-2</v>
      </c>
      <c r="F136" s="111">
        <v>2</v>
      </c>
      <c r="G136" s="70">
        <v>0</v>
      </c>
      <c r="H136" s="71">
        <v>2</v>
      </c>
      <c r="I136" s="111">
        <v>0</v>
      </c>
      <c r="J136" s="70">
        <v>0</v>
      </c>
      <c r="K136" s="71">
        <v>0</v>
      </c>
      <c r="L136" s="88">
        <f t="shared" si="9"/>
        <v>2</v>
      </c>
      <c r="M136" s="70">
        <f t="shared" si="9"/>
        <v>2</v>
      </c>
      <c r="N136" s="71">
        <f t="shared" si="9"/>
        <v>0</v>
      </c>
    </row>
    <row r="137" spans="1:14" x14ac:dyDescent="0.15">
      <c r="A137" s="69"/>
      <c r="B137" s="100" t="s">
        <v>9</v>
      </c>
      <c r="C137" s="111">
        <v>8</v>
      </c>
      <c r="D137" s="70">
        <v>4</v>
      </c>
      <c r="E137" s="71">
        <v>4</v>
      </c>
      <c r="F137" s="111">
        <v>1</v>
      </c>
      <c r="G137" s="70">
        <v>1</v>
      </c>
      <c r="H137" s="71">
        <v>0</v>
      </c>
      <c r="I137" s="111">
        <v>0</v>
      </c>
      <c r="J137" s="70">
        <v>0</v>
      </c>
      <c r="K137" s="71">
        <v>0</v>
      </c>
      <c r="L137" s="88">
        <f t="shared" si="9"/>
        <v>9</v>
      </c>
      <c r="M137" s="70">
        <f t="shared" si="9"/>
        <v>5</v>
      </c>
      <c r="N137" s="71">
        <f t="shared" si="9"/>
        <v>4</v>
      </c>
    </row>
    <row r="138" spans="1:14" x14ac:dyDescent="0.15">
      <c r="A138" s="69"/>
      <c r="B138" s="100" t="s">
        <v>10</v>
      </c>
      <c r="C138" s="111">
        <v>7</v>
      </c>
      <c r="D138" s="70">
        <v>10</v>
      </c>
      <c r="E138" s="71">
        <v>-3</v>
      </c>
      <c r="F138" s="111">
        <v>-4</v>
      </c>
      <c r="G138" s="70">
        <v>-1</v>
      </c>
      <c r="H138" s="71">
        <v>-3</v>
      </c>
      <c r="I138" s="111">
        <v>-1</v>
      </c>
      <c r="J138" s="70">
        <v>-1</v>
      </c>
      <c r="K138" s="71">
        <v>0</v>
      </c>
      <c r="L138" s="88">
        <f t="shared" si="9"/>
        <v>2</v>
      </c>
      <c r="M138" s="70">
        <f t="shared" si="9"/>
        <v>8</v>
      </c>
      <c r="N138" s="71">
        <f t="shared" si="9"/>
        <v>-6</v>
      </c>
    </row>
    <row r="139" spans="1:14" x14ac:dyDescent="0.15">
      <c r="A139" s="69"/>
      <c r="B139" s="100" t="s">
        <v>11</v>
      </c>
      <c r="C139" s="111">
        <v>-2</v>
      </c>
      <c r="D139" s="70">
        <v>-3</v>
      </c>
      <c r="E139" s="71">
        <v>1</v>
      </c>
      <c r="F139" s="111">
        <v>-1</v>
      </c>
      <c r="G139" s="70">
        <v>-1</v>
      </c>
      <c r="H139" s="71">
        <v>0</v>
      </c>
      <c r="I139" s="111">
        <v>0</v>
      </c>
      <c r="J139" s="70">
        <v>0</v>
      </c>
      <c r="K139" s="71">
        <v>0</v>
      </c>
      <c r="L139" s="88">
        <f t="shared" si="9"/>
        <v>-3</v>
      </c>
      <c r="M139" s="70">
        <f t="shared" si="9"/>
        <v>-4</v>
      </c>
      <c r="N139" s="71">
        <f t="shared" si="9"/>
        <v>1</v>
      </c>
    </row>
    <row r="140" spans="1:14" x14ac:dyDescent="0.15">
      <c r="A140" s="69"/>
      <c r="B140" s="100" t="s">
        <v>12</v>
      </c>
      <c r="C140" s="111">
        <v>8</v>
      </c>
      <c r="D140" s="70">
        <v>8</v>
      </c>
      <c r="E140" s="71">
        <v>0</v>
      </c>
      <c r="F140" s="111">
        <v>1</v>
      </c>
      <c r="G140" s="70">
        <v>1</v>
      </c>
      <c r="H140" s="71">
        <v>0</v>
      </c>
      <c r="I140" s="111">
        <v>0</v>
      </c>
      <c r="J140" s="70">
        <v>0</v>
      </c>
      <c r="K140" s="71">
        <v>0</v>
      </c>
      <c r="L140" s="88">
        <f t="shared" si="9"/>
        <v>9</v>
      </c>
      <c r="M140" s="70">
        <f t="shared" si="9"/>
        <v>9</v>
      </c>
      <c r="N140" s="71">
        <f t="shared" si="9"/>
        <v>0</v>
      </c>
    </row>
    <row r="141" spans="1:14" x14ac:dyDescent="0.15">
      <c r="A141" s="69"/>
      <c r="B141" s="100" t="s">
        <v>13</v>
      </c>
      <c r="C141" s="111">
        <v>-4</v>
      </c>
      <c r="D141" s="70">
        <v>-3</v>
      </c>
      <c r="E141" s="71">
        <v>-1</v>
      </c>
      <c r="F141" s="111">
        <v>2</v>
      </c>
      <c r="G141" s="70">
        <v>2</v>
      </c>
      <c r="H141" s="71">
        <v>0</v>
      </c>
      <c r="I141" s="111">
        <v>0</v>
      </c>
      <c r="J141" s="70">
        <v>0</v>
      </c>
      <c r="K141" s="71">
        <v>0</v>
      </c>
      <c r="L141" s="88">
        <f t="shared" si="9"/>
        <v>-2</v>
      </c>
      <c r="M141" s="70">
        <f t="shared" si="9"/>
        <v>-1</v>
      </c>
      <c r="N141" s="71">
        <f t="shared" si="9"/>
        <v>-1</v>
      </c>
    </row>
    <row r="142" spans="1:14" x14ac:dyDescent="0.15">
      <c r="A142" s="69"/>
      <c r="B142" s="100" t="s">
        <v>14</v>
      </c>
      <c r="C142" s="111">
        <v>7</v>
      </c>
      <c r="D142" s="70">
        <v>7</v>
      </c>
      <c r="E142" s="71">
        <v>0</v>
      </c>
      <c r="F142" s="111">
        <v>-2</v>
      </c>
      <c r="G142" s="70">
        <v>0</v>
      </c>
      <c r="H142" s="71">
        <v>-2</v>
      </c>
      <c r="I142" s="111">
        <v>-1</v>
      </c>
      <c r="J142" s="70">
        <v>0</v>
      </c>
      <c r="K142" s="71">
        <v>-1</v>
      </c>
      <c r="L142" s="88">
        <f t="shared" si="9"/>
        <v>4</v>
      </c>
      <c r="M142" s="70">
        <f t="shared" si="9"/>
        <v>7</v>
      </c>
      <c r="N142" s="71">
        <f t="shared" si="9"/>
        <v>-3</v>
      </c>
    </row>
    <row r="143" spans="1:14" x14ac:dyDescent="0.15">
      <c r="A143" s="69"/>
      <c r="B143" s="100" t="s">
        <v>15</v>
      </c>
      <c r="C143" s="111">
        <v>-6</v>
      </c>
      <c r="D143" s="70">
        <v>-6</v>
      </c>
      <c r="E143" s="71">
        <v>0</v>
      </c>
      <c r="F143" s="111">
        <v>-4</v>
      </c>
      <c r="G143" s="70">
        <v>-1</v>
      </c>
      <c r="H143" s="71">
        <v>-3</v>
      </c>
      <c r="I143" s="111">
        <v>0</v>
      </c>
      <c r="J143" s="70">
        <v>0</v>
      </c>
      <c r="K143" s="71">
        <v>0</v>
      </c>
      <c r="L143" s="88">
        <f t="shared" si="9"/>
        <v>-10</v>
      </c>
      <c r="M143" s="70">
        <f t="shared" si="9"/>
        <v>-7</v>
      </c>
      <c r="N143" s="71">
        <f t="shared" si="9"/>
        <v>-3</v>
      </c>
    </row>
    <row r="144" spans="1:14" x14ac:dyDescent="0.15">
      <c r="A144" s="69"/>
      <c r="B144" s="100" t="s">
        <v>16</v>
      </c>
      <c r="C144" s="111">
        <v>6</v>
      </c>
      <c r="D144" s="70">
        <v>2</v>
      </c>
      <c r="E144" s="71">
        <v>4</v>
      </c>
      <c r="F144" s="111">
        <v>-3</v>
      </c>
      <c r="G144" s="70">
        <v>0</v>
      </c>
      <c r="H144" s="71">
        <v>-3</v>
      </c>
      <c r="I144" s="111">
        <v>0</v>
      </c>
      <c r="J144" s="70">
        <v>0</v>
      </c>
      <c r="K144" s="71">
        <v>0</v>
      </c>
      <c r="L144" s="88">
        <f t="shared" si="9"/>
        <v>3</v>
      </c>
      <c r="M144" s="70">
        <f t="shared" si="9"/>
        <v>2</v>
      </c>
      <c r="N144" s="71">
        <f t="shared" si="9"/>
        <v>1</v>
      </c>
    </row>
    <row r="145" spans="1:14" x14ac:dyDescent="0.15">
      <c r="A145" s="69"/>
      <c r="B145" s="100" t="s">
        <v>17</v>
      </c>
      <c r="C145" s="111">
        <v>-11</v>
      </c>
      <c r="D145" s="70">
        <v>-5</v>
      </c>
      <c r="E145" s="71">
        <v>-6</v>
      </c>
      <c r="F145" s="111">
        <v>-1</v>
      </c>
      <c r="G145" s="70">
        <v>-1</v>
      </c>
      <c r="H145" s="71">
        <v>0</v>
      </c>
      <c r="I145" s="111">
        <v>1</v>
      </c>
      <c r="J145" s="70">
        <v>1</v>
      </c>
      <c r="K145" s="71">
        <v>0</v>
      </c>
      <c r="L145" s="88">
        <f t="shared" si="9"/>
        <v>-11</v>
      </c>
      <c r="M145" s="70">
        <f t="shared" si="9"/>
        <v>-5</v>
      </c>
      <c r="N145" s="71">
        <f t="shared" si="9"/>
        <v>-6</v>
      </c>
    </row>
    <row r="146" spans="1:14" ht="16.5" x14ac:dyDescent="0.15">
      <c r="A146" s="73"/>
      <c r="B146" s="99"/>
      <c r="C146" s="111"/>
      <c r="D146" s="70"/>
      <c r="E146" s="71"/>
      <c r="F146" s="111"/>
      <c r="G146" s="70"/>
      <c r="H146" s="71"/>
      <c r="I146" s="111"/>
      <c r="J146" s="70"/>
      <c r="K146" s="71"/>
      <c r="L146" s="88"/>
      <c r="M146" s="70"/>
      <c r="N146" s="71"/>
    </row>
    <row r="147" spans="1:14" ht="16.5" x14ac:dyDescent="0.15">
      <c r="A147" s="72" t="s">
        <v>33</v>
      </c>
      <c r="B147" s="99"/>
      <c r="C147" s="111">
        <f>C4+C18+C32+C47+C61+C75+C90+C104+C118+C133</f>
        <v>26</v>
      </c>
      <c r="D147" s="70">
        <f t="shared" ref="D147:E147" si="10">D4+D18+D32+D47+D61+D75+D90+D104+D118+D133</f>
        <v>118</v>
      </c>
      <c r="E147" s="71">
        <f t="shared" si="10"/>
        <v>-92</v>
      </c>
      <c r="F147" s="111">
        <v>-406</v>
      </c>
      <c r="G147" s="70">
        <v>-203</v>
      </c>
      <c r="H147" s="71">
        <v>-203</v>
      </c>
      <c r="I147" s="111">
        <v>13</v>
      </c>
      <c r="J147" s="70">
        <v>4</v>
      </c>
      <c r="K147" s="71">
        <v>9</v>
      </c>
      <c r="L147" s="88">
        <f t="shared" ref="L147:N159" si="11">SUM(C147+F147+I147)</f>
        <v>-367</v>
      </c>
      <c r="M147" s="70">
        <f t="shared" si="11"/>
        <v>-81</v>
      </c>
      <c r="N147" s="71">
        <f t="shared" si="11"/>
        <v>-286</v>
      </c>
    </row>
    <row r="148" spans="1:14" x14ac:dyDescent="0.15">
      <c r="A148" s="69"/>
      <c r="B148" s="100" t="s">
        <v>6</v>
      </c>
      <c r="C148" s="111">
        <f t="shared" ref="C148:E159" si="12">C5+C19+C33+C48+C62+C76+C91+C105+C119+C134</f>
        <v>3</v>
      </c>
      <c r="D148" s="70">
        <f t="shared" si="12"/>
        <v>20</v>
      </c>
      <c r="E148" s="71">
        <f t="shared" si="12"/>
        <v>-17</v>
      </c>
      <c r="F148" s="111">
        <v>-56</v>
      </c>
      <c r="G148" s="70">
        <v>-33</v>
      </c>
      <c r="H148" s="71">
        <v>-23</v>
      </c>
      <c r="I148" s="111">
        <v>-3</v>
      </c>
      <c r="J148" s="70">
        <v>-3</v>
      </c>
      <c r="K148" s="71">
        <v>0</v>
      </c>
      <c r="L148" s="88">
        <f t="shared" si="11"/>
        <v>-56</v>
      </c>
      <c r="M148" s="70">
        <f t="shared" si="11"/>
        <v>-16</v>
      </c>
      <c r="N148" s="71">
        <f t="shared" si="11"/>
        <v>-40</v>
      </c>
    </row>
    <row r="149" spans="1:14" x14ac:dyDescent="0.15">
      <c r="A149" s="69"/>
      <c r="B149" s="100" t="s">
        <v>7</v>
      </c>
      <c r="C149" s="111">
        <f t="shared" si="12"/>
        <v>-14</v>
      </c>
      <c r="D149" s="70">
        <f t="shared" si="12"/>
        <v>-17</v>
      </c>
      <c r="E149" s="71">
        <f t="shared" si="12"/>
        <v>3</v>
      </c>
      <c r="F149" s="111">
        <v>-39</v>
      </c>
      <c r="G149" s="70">
        <v>-17</v>
      </c>
      <c r="H149" s="71">
        <v>-22</v>
      </c>
      <c r="I149" s="111">
        <v>-1</v>
      </c>
      <c r="J149" s="70">
        <v>1</v>
      </c>
      <c r="K149" s="71">
        <v>-2</v>
      </c>
      <c r="L149" s="88">
        <f t="shared" si="11"/>
        <v>-54</v>
      </c>
      <c r="M149" s="70">
        <f t="shared" si="11"/>
        <v>-33</v>
      </c>
      <c r="N149" s="71">
        <f t="shared" si="11"/>
        <v>-21</v>
      </c>
    </row>
    <row r="150" spans="1:14" x14ac:dyDescent="0.15">
      <c r="A150" s="69"/>
      <c r="B150" s="100" t="s">
        <v>8</v>
      </c>
      <c r="C150" s="111">
        <f t="shared" si="12"/>
        <v>-230</v>
      </c>
      <c r="D150" s="70">
        <f t="shared" si="12"/>
        <v>-100</v>
      </c>
      <c r="E150" s="71">
        <f t="shared" si="12"/>
        <v>-130</v>
      </c>
      <c r="F150" s="111">
        <v>-21</v>
      </c>
      <c r="G150" s="70">
        <v>-8</v>
      </c>
      <c r="H150" s="71">
        <v>-13</v>
      </c>
      <c r="I150" s="111">
        <v>8</v>
      </c>
      <c r="J150" s="70">
        <v>5</v>
      </c>
      <c r="K150" s="71">
        <v>3</v>
      </c>
      <c r="L150" s="88">
        <f t="shared" si="11"/>
        <v>-243</v>
      </c>
      <c r="M150" s="70">
        <f t="shared" si="11"/>
        <v>-103</v>
      </c>
      <c r="N150" s="71">
        <f t="shared" si="11"/>
        <v>-140</v>
      </c>
    </row>
    <row r="151" spans="1:14" x14ac:dyDescent="0.15">
      <c r="A151" s="69"/>
      <c r="B151" s="100" t="s">
        <v>9</v>
      </c>
      <c r="C151" s="111">
        <f t="shared" si="12"/>
        <v>151</v>
      </c>
      <c r="D151" s="70">
        <f t="shared" si="12"/>
        <v>109</v>
      </c>
      <c r="E151" s="71">
        <f t="shared" si="12"/>
        <v>42</v>
      </c>
      <c r="F151" s="111">
        <v>-14</v>
      </c>
      <c r="G151" s="70">
        <v>0</v>
      </c>
      <c r="H151" s="71">
        <v>-14</v>
      </c>
      <c r="I151" s="111">
        <v>1</v>
      </c>
      <c r="J151" s="70">
        <v>2</v>
      </c>
      <c r="K151" s="71">
        <v>-1</v>
      </c>
      <c r="L151" s="88">
        <f t="shared" si="11"/>
        <v>138</v>
      </c>
      <c r="M151" s="70">
        <f t="shared" si="11"/>
        <v>111</v>
      </c>
      <c r="N151" s="71">
        <f t="shared" si="11"/>
        <v>27</v>
      </c>
    </row>
    <row r="152" spans="1:14" x14ac:dyDescent="0.15">
      <c r="A152" s="69"/>
      <c r="B152" s="100" t="s">
        <v>10</v>
      </c>
      <c r="C152" s="111">
        <f t="shared" si="12"/>
        <v>61</v>
      </c>
      <c r="D152" s="70">
        <f t="shared" si="12"/>
        <v>43</v>
      </c>
      <c r="E152" s="71">
        <f t="shared" si="12"/>
        <v>18</v>
      </c>
      <c r="F152" s="111">
        <v>-45</v>
      </c>
      <c r="G152" s="70">
        <v>-28</v>
      </c>
      <c r="H152" s="71">
        <v>-17</v>
      </c>
      <c r="I152" s="111">
        <v>0</v>
      </c>
      <c r="J152" s="70">
        <v>0</v>
      </c>
      <c r="K152" s="71">
        <v>0</v>
      </c>
      <c r="L152" s="88">
        <f t="shared" si="11"/>
        <v>16</v>
      </c>
      <c r="M152" s="70">
        <f t="shared" si="11"/>
        <v>15</v>
      </c>
      <c r="N152" s="71">
        <f t="shared" si="11"/>
        <v>1</v>
      </c>
    </row>
    <row r="153" spans="1:14" x14ac:dyDescent="0.15">
      <c r="A153" s="69"/>
      <c r="B153" s="100" t="s">
        <v>11</v>
      </c>
      <c r="C153" s="111">
        <f t="shared" si="12"/>
        <v>-17</v>
      </c>
      <c r="D153" s="70">
        <f t="shared" si="12"/>
        <v>10</v>
      </c>
      <c r="E153" s="71">
        <f t="shared" si="12"/>
        <v>-27</v>
      </c>
      <c r="F153" s="111">
        <v>-28</v>
      </c>
      <c r="G153" s="70">
        <v>-9</v>
      </c>
      <c r="H153" s="71">
        <v>-19</v>
      </c>
      <c r="I153" s="111">
        <v>5</v>
      </c>
      <c r="J153" s="70">
        <v>1</v>
      </c>
      <c r="K153" s="71">
        <v>4</v>
      </c>
      <c r="L153" s="88">
        <f t="shared" si="11"/>
        <v>-40</v>
      </c>
      <c r="M153" s="70">
        <f t="shared" si="11"/>
        <v>2</v>
      </c>
      <c r="N153" s="71">
        <f t="shared" si="11"/>
        <v>-42</v>
      </c>
    </row>
    <row r="154" spans="1:14" x14ac:dyDescent="0.15">
      <c r="A154" s="69"/>
      <c r="B154" s="100" t="s">
        <v>12</v>
      </c>
      <c r="C154" s="111">
        <f t="shared" si="12"/>
        <v>59</v>
      </c>
      <c r="D154" s="70">
        <f t="shared" si="12"/>
        <v>39</v>
      </c>
      <c r="E154" s="71">
        <f t="shared" si="12"/>
        <v>20</v>
      </c>
      <c r="F154" s="111">
        <v>-15</v>
      </c>
      <c r="G154" s="70">
        <v>1</v>
      </c>
      <c r="H154" s="71">
        <v>-16</v>
      </c>
      <c r="I154" s="111">
        <v>-1</v>
      </c>
      <c r="J154" s="70">
        <v>0</v>
      </c>
      <c r="K154" s="71">
        <v>-1</v>
      </c>
      <c r="L154" s="88">
        <f t="shared" si="11"/>
        <v>43</v>
      </c>
      <c r="M154" s="70">
        <f t="shared" si="11"/>
        <v>40</v>
      </c>
      <c r="N154" s="71">
        <f t="shared" si="11"/>
        <v>3</v>
      </c>
    </row>
    <row r="155" spans="1:14" x14ac:dyDescent="0.15">
      <c r="A155" s="69"/>
      <c r="B155" s="100" t="s">
        <v>13</v>
      </c>
      <c r="C155" s="111">
        <f t="shared" si="12"/>
        <v>-3</v>
      </c>
      <c r="D155" s="70">
        <f t="shared" si="12"/>
        <v>1</v>
      </c>
      <c r="E155" s="71">
        <f t="shared" si="12"/>
        <v>-4</v>
      </c>
      <c r="F155" s="111">
        <v>-38</v>
      </c>
      <c r="G155" s="70">
        <v>-18</v>
      </c>
      <c r="H155" s="71">
        <v>-20</v>
      </c>
      <c r="I155" s="111">
        <v>2</v>
      </c>
      <c r="J155" s="70">
        <v>0</v>
      </c>
      <c r="K155" s="71">
        <v>2</v>
      </c>
      <c r="L155" s="88">
        <f t="shared" si="11"/>
        <v>-39</v>
      </c>
      <c r="M155" s="70">
        <f t="shared" si="11"/>
        <v>-17</v>
      </c>
      <c r="N155" s="71">
        <f t="shared" si="11"/>
        <v>-22</v>
      </c>
    </row>
    <row r="156" spans="1:14" x14ac:dyDescent="0.15">
      <c r="A156" s="69"/>
      <c r="B156" s="100" t="s">
        <v>14</v>
      </c>
      <c r="C156" s="111">
        <f t="shared" si="12"/>
        <v>-5</v>
      </c>
      <c r="D156" s="70">
        <f t="shared" si="12"/>
        <v>7</v>
      </c>
      <c r="E156" s="71">
        <f t="shared" si="12"/>
        <v>-12</v>
      </c>
      <c r="F156" s="111">
        <v>-19</v>
      </c>
      <c r="G156" s="70">
        <v>-12</v>
      </c>
      <c r="H156" s="71">
        <v>-7</v>
      </c>
      <c r="I156" s="111">
        <v>1</v>
      </c>
      <c r="J156" s="70">
        <v>-1</v>
      </c>
      <c r="K156" s="71">
        <v>2</v>
      </c>
      <c r="L156" s="88">
        <f t="shared" si="11"/>
        <v>-23</v>
      </c>
      <c r="M156" s="70">
        <f t="shared" si="11"/>
        <v>-6</v>
      </c>
      <c r="N156" s="71">
        <f t="shared" si="11"/>
        <v>-17</v>
      </c>
    </row>
    <row r="157" spans="1:14" x14ac:dyDescent="0.15">
      <c r="A157" s="69"/>
      <c r="B157" s="100" t="s">
        <v>15</v>
      </c>
      <c r="C157" s="111">
        <f t="shared" si="12"/>
        <v>0</v>
      </c>
      <c r="D157" s="70">
        <f t="shared" si="12"/>
        <v>-2</v>
      </c>
      <c r="E157" s="71">
        <f t="shared" si="12"/>
        <v>2</v>
      </c>
      <c r="F157" s="111">
        <v>-45</v>
      </c>
      <c r="G157" s="70">
        <v>-27</v>
      </c>
      <c r="H157" s="71">
        <v>-18</v>
      </c>
      <c r="I157" s="111">
        <v>-2</v>
      </c>
      <c r="J157" s="70">
        <v>-2</v>
      </c>
      <c r="K157" s="71">
        <v>0</v>
      </c>
      <c r="L157" s="88">
        <f t="shared" si="11"/>
        <v>-47</v>
      </c>
      <c r="M157" s="70">
        <f t="shared" si="11"/>
        <v>-31</v>
      </c>
      <c r="N157" s="71">
        <f t="shared" si="11"/>
        <v>-16</v>
      </c>
    </row>
    <row r="158" spans="1:14" x14ac:dyDescent="0.15">
      <c r="A158" s="69"/>
      <c r="B158" s="100" t="s">
        <v>16</v>
      </c>
      <c r="C158" s="111">
        <f t="shared" si="12"/>
        <v>2</v>
      </c>
      <c r="D158" s="70">
        <f t="shared" si="12"/>
        <v>3</v>
      </c>
      <c r="E158" s="71">
        <f t="shared" si="12"/>
        <v>-1</v>
      </c>
      <c r="F158" s="111">
        <v>-32</v>
      </c>
      <c r="G158" s="70">
        <v>-17</v>
      </c>
      <c r="H158" s="71">
        <v>-15</v>
      </c>
      <c r="I158" s="111">
        <v>0</v>
      </c>
      <c r="J158" s="70">
        <v>-1</v>
      </c>
      <c r="K158" s="71">
        <v>1</v>
      </c>
      <c r="L158" s="88">
        <f t="shared" si="11"/>
        <v>-30</v>
      </c>
      <c r="M158" s="70">
        <f t="shared" si="11"/>
        <v>-15</v>
      </c>
      <c r="N158" s="71">
        <f t="shared" si="11"/>
        <v>-15</v>
      </c>
    </row>
    <row r="159" spans="1:14" x14ac:dyDescent="0.15">
      <c r="A159" s="75"/>
      <c r="B159" s="104" t="s">
        <v>17</v>
      </c>
      <c r="C159" s="111">
        <f t="shared" si="12"/>
        <v>19</v>
      </c>
      <c r="D159" s="70">
        <f t="shared" si="12"/>
        <v>5</v>
      </c>
      <c r="E159" s="71">
        <f t="shared" si="12"/>
        <v>14</v>
      </c>
      <c r="F159" s="112">
        <v>-54</v>
      </c>
      <c r="G159" s="76">
        <v>-35</v>
      </c>
      <c r="H159" s="77">
        <v>-19</v>
      </c>
      <c r="I159" s="112">
        <v>3</v>
      </c>
      <c r="J159" s="76">
        <v>2</v>
      </c>
      <c r="K159" s="77">
        <v>1</v>
      </c>
      <c r="L159" s="89">
        <f t="shared" si="11"/>
        <v>-32</v>
      </c>
      <c r="M159" s="76">
        <f t="shared" si="11"/>
        <v>-28</v>
      </c>
      <c r="N159" s="77">
        <f t="shared" si="11"/>
        <v>-4</v>
      </c>
    </row>
  </sheetData>
  <phoneticPr fontId="2"/>
  <pageMargins left="0.7" right="0.7" top="0.75" bottom="0.75" header="0.3" footer="0.3"/>
  <pageSetup paperSize="9" scale="85" orientation="landscape" r:id="rId1"/>
  <rowBreaks count="3" manualBreakCount="3">
    <brk id="45" max="19" man="1"/>
    <brk id="88" max="16383" man="1"/>
    <brk id="13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93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117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SUM(E6:F6)</f>
        <v>28</v>
      </c>
      <c r="E6" s="29">
        <f>SUM(E7:E18)</f>
        <v>32</v>
      </c>
      <c r="F6" s="29">
        <f>SUM(F7:F18)</f>
        <v>-4</v>
      </c>
    </row>
    <row r="7" spans="2:8" s="3" customFormat="1" ht="13.5" customHeight="1" x14ac:dyDescent="0.25">
      <c r="B7" s="10"/>
      <c r="C7" s="11" t="s">
        <v>6</v>
      </c>
      <c r="D7" s="33">
        <v>-22</v>
      </c>
      <c r="E7" s="33">
        <v>-3</v>
      </c>
      <c r="F7" s="33">
        <v>-19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v>-24</v>
      </c>
      <c r="E8" s="33">
        <v>-20</v>
      </c>
      <c r="F8" s="33">
        <v>-4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v>-54</v>
      </c>
      <c r="E9" s="33">
        <v>-27</v>
      </c>
      <c r="F9" s="33">
        <v>-27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v>59</v>
      </c>
      <c r="E10" s="33">
        <v>51</v>
      </c>
      <c r="F10" s="33">
        <v>8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v>22</v>
      </c>
      <c r="E11" s="33">
        <v>8</v>
      </c>
      <c r="F11" s="33">
        <v>14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v>0</v>
      </c>
      <c r="E12" s="33">
        <v>11</v>
      </c>
      <c r="F12" s="33">
        <v>-11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v>11</v>
      </c>
      <c r="E13" s="33">
        <v>5</v>
      </c>
      <c r="F13" s="33">
        <v>6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v>4</v>
      </c>
      <c r="E14" s="33">
        <v>-5</v>
      </c>
      <c r="F14" s="33">
        <v>9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v>-1</v>
      </c>
      <c r="E15" s="33">
        <v>6</v>
      </c>
      <c r="F15" s="33">
        <v>-7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v>18</v>
      </c>
      <c r="E16" s="33">
        <v>2</v>
      </c>
      <c r="F16" s="33">
        <v>16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v>5</v>
      </c>
      <c r="E17" s="33">
        <v>1</v>
      </c>
      <c r="F17" s="33">
        <v>4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v>10</v>
      </c>
      <c r="E18" s="33">
        <v>3</v>
      </c>
      <c r="F18" s="33">
        <v>7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SUM(E20:F20)</f>
        <v>-101</v>
      </c>
      <c r="E20" s="29">
        <f>SUM(E21:E32)</f>
        <v>-23</v>
      </c>
      <c r="F20" s="29">
        <f>SUM(F21:F32)</f>
        <v>-78</v>
      </c>
      <c r="G20" s="1"/>
    </row>
    <row r="21" spans="2:8" s="3" customFormat="1" ht="13.5" customHeight="1" x14ac:dyDescent="0.25">
      <c r="B21" s="10"/>
      <c r="C21" s="11" t="s">
        <v>6</v>
      </c>
      <c r="D21" s="33">
        <v>-10</v>
      </c>
      <c r="E21" s="33">
        <v>-5</v>
      </c>
      <c r="F21" s="33">
        <v>-5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v>-3</v>
      </c>
      <c r="E22" s="33">
        <v>4</v>
      </c>
      <c r="F22" s="33">
        <v>-7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v>-21</v>
      </c>
      <c r="E23" s="33">
        <v>3</v>
      </c>
      <c r="F23" s="33">
        <v>-24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v>-9</v>
      </c>
      <c r="E24" s="33">
        <v>-3</v>
      </c>
      <c r="F24" s="33">
        <v>-6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v>-3</v>
      </c>
      <c r="E25" s="33">
        <v>-2</v>
      </c>
      <c r="F25" s="33">
        <v>-1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v>-35</v>
      </c>
      <c r="E26" s="33">
        <v>-23</v>
      </c>
      <c r="F26" s="33">
        <v>-12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v>14</v>
      </c>
      <c r="E27" s="33">
        <v>16</v>
      </c>
      <c r="F27" s="33">
        <v>-2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v>-11</v>
      </c>
      <c r="E28" s="33">
        <v>-5</v>
      </c>
      <c r="F28" s="33">
        <v>-6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v>-12</v>
      </c>
      <c r="E29" s="33">
        <v>-7</v>
      </c>
      <c r="F29" s="33">
        <v>-5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v>-8</v>
      </c>
      <c r="E30" s="33">
        <v>0</v>
      </c>
      <c r="F30" s="33">
        <v>-8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v>-16</v>
      </c>
      <c r="E31" s="33">
        <v>-7</v>
      </c>
      <c r="F31" s="33">
        <v>-9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v>13</v>
      </c>
      <c r="E32" s="33">
        <v>6</v>
      </c>
      <c r="F32" s="33">
        <v>7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SUM(E34:F34)</f>
        <v>-23</v>
      </c>
      <c r="E34" s="29">
        <f>SUM(E35:E46)</f>
        <v>-4</v>
      </c>
      <c r="F34" s="29">
        <f>SUM(F35:F46)</f>
        <v>-19</v>
      </c>
      <c r="G34" s="1"/>
    </row>
    <row r="35" spans="2:8" s="3" customFormat="1" ht="13.5" customHeight="1" x14ac:dyDescent="0.25">
      <c r="B35" s="10"/>
      <c r="C35" s="11" t="s">
        <v>6</v>
      </c>
      <c r="D35" s="33">
        <v>-8</v>
      </c>
      <c r="E35" s="33">
        <v>-7</v>
      </c>
      <c r="F35" s="33">
        <v>-1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v>-2</v>
      </c>
      <c r="E36" s="33">
        <v>-3</v>
      </c>
      <c r="F36" s="33">
        <v>1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v>-31</v>
      </c>
      <c r="E37" s="33">
        <v>-11</v>
      </c>
      <c r="F37" s="33">
        <v>-20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v>9</v>
      </c>
      <c r="E38" s="33">
        <v>6</v>
      </c>
      <c r="F38" s="33">
        <v>3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v>9</v>
      </c>
      <c r="E39" s="33">
        <v>10</v>
      </c>
      <c r="F39" s="33">
        <v>-1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v>9</v>
      </c>
      <c r="E40" s="33">
        <v>4</v>
      </c>
      <c r="F40" s="33">
        <v>5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v>8</v>
      </c>
      <c r="E41" s="33">
        <v>7</v>
      </c>
      <c r="F41" s="33">
        <v>1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v>4</v>
      </c>
      <c r="E42" s="33">
        <v>3</v>
      </c>
      <c r="F42" s="33">
        <v>1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v>0</v>
      </c>
      <c r="E43" s="33">
        <v>1</v>
      </c>
      <c r="F43" s="33">
        <v>-1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v>-15</v>
      </c>
      <c r="E44" s="33">
        <v>-9</v>
      </c>
      <c r="F44" s="33">
        <v>-6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v>2</v>
      </c>
      <c r="E45" s="33">
        <v>-1</v>
      </c>
      <c r="F45" s="33">
        <v>3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v>-8</v>
      </c>
      <c r="E46" s="33">
        <v>-4</v>
      </c>
      <c r="F46" s="33">
        <v>-4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SUM(E48:F48)</f>
        <v>15</v>
      </c>
      <c r="E48" s="29">
        <f>SUM(E49:E60)</f>
        <v>8</v>
      </c>
      <c r="F48" s="29">
        <f>SUM(F49:F60)</f>
        <v>7</v>
      </c>
      <c r="G48" s="1"/>
    </row>
    <row r="49" spans="2:8" s="3" customFormat="1" ht="13.5" customHeight="1" x14ac:dyDescent="0.25">
      <c r="B49" s="10"/>
      <c r="C49" s="11" t="s">
        <v>6</v>
      </c>
      <c r="D49" s="33">
        <v>-13</v>
      </c>
      <c r="E49" s="33">
        <v>-1</v>
      </c>
      <c r="F49" s="33">
        <v>-12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v>11</v>
      </c>
      <c r="E50" s="33">
        <v>3</v>
      </c>
      <c r="F50" s="33">
        <v>8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v>-10</v>
      </c>
      <c r="E51" s="33">
        <v>-7</v>
      </c>
      <c r="F51" s="33">
        <v>-3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v>46</v>
      </c>
      <c r="E52" s="33">
        <v>34</v>
      </c>
      <c r="F52" s="33">
        <v>12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v>-10</v>
      </c>
      <c r="E53" s="33">
        <v>-5</v>
      </c>
      <c r="F53" s="33">
        <v>-5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v>7</v>
      </c>
      <c r="E54" s="33">
        <v>5</v>
      </c>
      <c r="F54" s="33">
        <v>2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v>14</v>
      </c>
      <c r="E55" s="33">
        <v>7</v>
      </c>
      <c r="F55" s="33">
        <v>7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v>-18</v>
      </c>
      <c r="E56" s="33">
        <v>-6</v>
      </c>
      <c r="F56" s="33">
        <v>-12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v>-1</v>
      </c>
      <c r="E57" s="33">
        <v>-6</v>
      </c>
      <c r="F57" s="33">
        <v>5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v>-4</v>
      </c>
      <c r="E58" s="33">
        <v>-10</v>
      </c>
      <c r="F58" s="33">
        <v>6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v>-3</v>
      </c>
      <c r="E59" s="33">
        <v>0</v>
      </c>
      <c r="F59" s="33">
        <v>-3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v>-4</v>
      </c>
      <c r="E60" s="33">
        <v>-6</v>
      </c>
      <c r="F60" s="33">
        <v>2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SUM(E62:F62)</f>
        <v>-119</v>
      </c>
      <c r="E62" s="29">
        <f>SUM(E63:E74)</f>
        <v>-57</v>
      </c>
      <c r="F62" s="29">
        <f>SUM(F63:F74)</f>
        <v>-62</v>
      </c>
      <c r="G62" s="1"/>
    </row>
    <row r="63" spans="2:8" s="3" customFormat="1" ht="13.5" customHeight="1" x14ac:dyDescent="0.25">
      <c r="B63" s="10"/>
      <c r="C63" s="11" t="s">
        <v>6</v>
      </c>
      <c r="D63" s="33">
        <v>1</v>
      </c>
      <c r="E63" s="33">
        <v>0</v>
      </c>
      <c r="F63" s="33">
        <v>1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v>-7</v>
      </c>
      <c r="E64" s="33">
        <v>-1</v>
      </c>
      <c r="F64" s="33">
        <v>-6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v>-73</v>
      </c>
      <c r="E65" s="33">
        <v>-47</v>
      </c>
      <c r="F65" s="33">
        <v>-26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v>11</v>
      </c>
      <c r="E66" s="33">
        <v>8</v>
      </c>
      <c r="F66" s="33">
        <v>3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v>-2</v>
      </c>
      <c r="E67" s="33">
        <v>-6</v>
      </c>
      <c r="F67" s="33">
        <v>4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v>-2</v>
      </c>
      <c r="E68" s="33">
        <v>9</v>
      </c>
      <c r="F68" s="33">
        <v>-11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v>-5</v>
      </c>
      <c r="E69" s="33">
        <v>-1</v>
      </c>
      <c r="F69" s="33">
        <v>-4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v>0</v>
      </c>
      <c r="E70" s="33">
        <v>1</v>
      </c>
      <c r="F70" s="33">
        <v>-1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v>0</v>
      </c>
      <c r="E71" s="33">
        <v>-4</v>
      </c>
      <c r="F71" s="33">
        <v>4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v>-22</v>
      </c>
      <c r="E72" s="33">
        <v>-1</v>
      </c>
      <c r="F72" s="33">
        <v>-21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v>-1</v>
      </c>
      <c r="E73" s="33">
        <v>-1</v>
      </c>
      <c r="F73" s="33">
        <v>0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v>-19</v>
      </c>
      <c r="E74" s="33">
        <v>-14</v>
      </c>
      <c r="F74" s="33">
        <v>-5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SUM(E76:F76)</f>
        <v>-35</v>
      </c>
      <c r="E76" s="29">
        <f>SUM(E77:E88)</f>
        <v>-9</v>
      </c>
      <c r="F76" s="29">
        <f>SUM(F77:F88)</f>
        <v>-26</v>
      </c>
      <c r="G76" s="1"/>
    </row>
    <row r="77" spans="2:8" s="3" customFormat="1" ht="13.5" customHeight="1" x14ac:dyDescent="0.25">
      <c r="B77" s="10"/>
      <c r="C77" s="11" t="s">
        <v>6</v>
      </c>
      <c r="D77" s="33">
        <v>-6</v>
      </c>
      <c r="E77" s="33">
        <v>-1</v>
      </c>
      <c r="F77" s="33">
        <v>-5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v>-8</v>
      </c>
      <c r="E78" s="33">
        <v>-6</v>
      </c>
      <c r="F78" s="33">
        <v>-2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v>3</v>
      </c>
      <c r="E79" s="33">
        <v>2</v>
      </c>
      <c r="F79" s="33">
        <v>1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v>-1</v>
      </c>
      <c r="E80" s="33">
        <v>2</v>
      </c>
      <c r="F80" s="33">
        <v>-3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v>3</v>
      </c>
      <c r="E81" s="33">
        <v>2</v>
      </c>
      <c r="F81" s="33">
        <v>1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v>-6</v>
      </c>
      <c r="E82" s="33">
        <v>-2</v>
      </c>
      <c r="F82" s="33">
        <v>-4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v>-4</v>
      </c>
      <c r="E83" s="33">
        <v>-2</v>
      </c>
      <c r="F83" s="33">
        <v>-2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v>-8</v>
      </c>
      <c r="E84" s="33">
        <v>-1</v>
      </c>
      <c r="F84" s="33">
        <v>-7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v>-1</v>
      </c>
      <c r="E85" s="33">
        <v>-1</v>
      </c>
      <c r="F85" s="33">
        <v>0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v>3</v>
      </c>
      <c r="E86" s="33">
        <v>0</v>
      </c>
      <c r="F86" s="33">
        <v>3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v>-5</v>
      </c>
      <c r="E87" s="33">
        <v>0</v>
      </c>
      <c r="F87" s="33">
        <v>-5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v>-5</v>
      </c>
      <c r="E88" s="33">
        <v>-2</v>
      </c>
      <c r="F88" s="33">
        <v>-3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SUM(E90:F90)</f>
        <v>-46</v>
      </c>
      <c r="E90" s="29">
        <f>SUM(E91:E102)</f>
        <v>-31</v>
      </c>
      <c r="F90" s="29">
        <f>SUM(F91:F102)</f>
        <v>-15</v>
      </c>
      <c r="G90" s="1"/>
    </row>
    <row r="91" spans="2:8" s="3" customFormat="1" ht="13.5" customHeight="1" x14ac:dyDescent="0.25">
      <c r="B91" s="10"/>
      <c r="C91" s="11" t="s">
        <v>6</v>
      </c>
      <c r="D91" s="33">
        <v>-4</v>
      </c>
      <c r="E91" s="33">
        <v>-4</v>
      </c>
      <c r="F91" s="33">
        <v>0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v>-4</v>
      </c>
      <c r="E92" s="33">
        <v>-2</v>
      </c>
      <c r="F92" s="33">
        <v>-2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v>-22</v>
      </c>
      <c r="E93" s="33">
        <v>-12</v>
      </c>
      <c r="F93" s="33">
        <v>-10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v>-14</v>
      </c>
      <c r="E94" s="33">
        <v>-5</v>
      </c>
      <c r="F94" s="33">
        <v>-9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v>5</v>
      </c>
      <c r="E95" s="33">
        <v>1</v>
      </c>
      <c r="F95" s="33">
        <v>4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v>4</v>
      </c>
      <c r="E96" s="33">
        <v>5</v>
      </c>
      <c r="F96" s="33">
        <v>-1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v>-4</v>
      </c>
      <c r="E97" s="33">
        <v>-4</v>
      </c>
      <c r="F97" s="33">
        <v>0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v>2</v>
      </c>
      <c r="E98" s="33">
        <v>2</v>
      </c>
      <c r="F98" s="33">
        <v>0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v>-6</v>
      </c>
      <c r="E99" s="33">
        <v>0</v>
      </c>
      <c r="F99" s="33">
        <v>-6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v>-4</v>
      </c>
      <c r="E100" s="33">
        <v>-6</v>
      </c>
      <c r="F100" s="33">
        <v>2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v>-1</v>
      </c>
      <c r="E101" s="33">
        <v>-2</v>
      </c>
      <c r="F101" s="33">
        <v>1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v>2</v>
      </c>
      <c r="E102" s="33">
        <v>-4</v>
      </c>
      <c r="F102" s="33">
        <v>6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SUM(E104:F104)</f>
        <v>-62</v>
      </c>
      <c r="E104" s="29">
        <f>SUM(E105:E116)</f>
        <v>-23</v>
      </c>
      <c r="F104" s="29">
        <f>SUM(F105:F116)</f>
        <v>-39</v>
      </c>
      <c r="G104" s="1"/>
    </row>
    <row r="105" spans="2:8" s="3" customFormat="1" ht="13.5" customHeight="1" x14ac:dyDescent="0.25">
      <c r="B105" s="10"/>
      <c r="C105" s="11" t="s">
        <v>6</v>
      </c>
      <c r="D105" s="33">
        <v>-4</v>
      </c>
      <c r="E105" s="33">
        <v>2</v>
      </c>
      <c r="F105" s="33">
        <v>-6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v>-9</v>
      </c>
      <c r="E106" s="33">
        <v>-6</v>
      </c>
      <c r="F106" s="33">
        <v>-3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v>-13</v>
      </c>
      <c r="E107" s="33">
        <v>-4</v>
      </c>
      <c r="F107" s="33">
        <v>-9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v>1</v>
      </c>
      <c r="E108" s="33">
        <v>2</v>
      </c>
      <c r="F108" s="33">
        <v>-1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v>-3</v>
      </c>
      <c r="E109" s="33">
        <v>-1</v>
      </c>
      <c r="F109" s="33">
        <v>-2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v>-10</v>
      </c>
      <c r="E110" s="33">
        <v>-3</v>
      </c>
      <c r="F110" s="33">
        <v>-7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v>-6</v>
      </c>
      <c r="E111" s="33">
        <v>1</v>
      </c>
      <c r="F111" s="33">
        <v>-7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v>2</v>
      </c>
      <c r="E112" s="33">
        <v>0</v>
      </c>
      <c r="F112" s="33">
        <v>2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v>-2</v>
      </c>
      <c r="E113" s="33">
        <v>-2</v>
      </c>
      <c r="F113" s="33">
        <v>0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v>-7</v>
      </c>
      <c r="E114" s="33">
        <v>-3</v>
      </c>
      <c r="F114" s="33">
        <v>-4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v>-8</v>
      </c>
      <c r="E115" s="33">
        <v>-8</v>
      </c>
      <c r="F115" s="33">
        <v>0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v>-3</v>
      </c>
      <c r="E116" s="33">
        <v>-1</v>
      </c>
      <c r="F116" s="33">
        <v>-2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SUM(E118:F118)</f>
        <v>-26</v>
      </c>
      <c r="E118" s="29">
        <f>SUM(E119:E130)</f>
        <v>9</v>
      </c>
      <c r="F118" s="29">
        <f>SUM(F119:F130)</f>
        <v>-35</v>
      </c>
      <c r="G118" s="1"/>
    </row>
    <row r="119" spans="2:8" s="3" customFormat="1" ht="13.5" customHeight="1" x14ac:dyDescent="0.25">
      <c r="B119" s="10"/>
      <c r="C119" s="11" t="s">
        <v>6</v>
      </c>
      <c r="D119" s="33">
        <v>6</v>
      </c>
      <c r="E119" s="33">
        <v>2</v>
      </c>
      <c r="F119" s="33">
        <v>4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v>-3</v>
      </c>
      <c r="E120" s="33">
        <v>-2</v>
      </c>
      <c r="F120" s="33">
        <v>-1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v>-24</v>
      </c>
      <c r="E121" s="33">
        <v>-2</v>
      </c>
      <c r="F121" s="33">
        <v>-22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v>27</v>
      </c>
      <c r="E122" s="33">
        <v>11</v>
      </c>
      <c r="F122" s="33">
        <v>16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v>-7</v>
      </c>
      <c r="E123" s="33">
        <v>0</v>
      </c>
      <c r="F123" s="33">
        <v>-7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v>-4</v>
      </c>
      <c r="E124" s="33">
        <v>0</v>
      </c>
      <c r="F124" s="33">
        <v>-4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v>6</v>
      </c>
      <c r="E125" s="33">
        <v>2</v>
      </c>
      <c r="F125" s="33">
        <v>4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v>-12</v>
      </c>
      <c r="E126" s="33">
        <v>-5</v>
      </c>
      <c r="F126" s="33">
        <v>-7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v>-4</v>
      </c>
      <c r="E127" s="33">
        <v>0</v>
      </c>
      <c r="F127" s="33">
        <v>-4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v>2</v>
      </c>
      <c r="E128" s="33">
        <v>3</v>
      </c>
      <c r="F128" s="33">
        <v>-1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v>-6</v>
      </c>
      <c r="E129" s="33">
        <v>1</v>
      </c>
      <c r="F129" s="33">
        <v>-7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v>-7</v>
      </c>
      <c r="E130" s="33">
        <v>-1</v>
      </c>
      <c r="F130" s="33">
        <v>-6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SUM(E132:F132)</f>
        <v>2</v>
      </c>
      <c r="E132" s="29">
        <f>SUM(E133:E144)</f>
        <v>17</v>
      </c>
      <c r="F132" s="29">
        <f>SUM(F133:F144)</f>
        <v>-15</v>
      </c>
      <c r="G132" s="1"/>
    </row>
    <row r="133" spans="2:8" s="3" customFormat="1" ht="13.5" customHeight="1" x14ac:dyDescent="0.25">
      <c r="B133" s="10"/>
      <c r="C133" s="11" t="s">
        <v>6</v>
      </c>
      <c r="D133" s="33">
        <v>4</v>
      </c>
      <c r="E133" s="33">
        <v>1</v>
      </c>
      <c r="F133" s="33">
        <v>3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v>-5</v>
      </c>
      <c r="E134" s="33">
        <v>0</v>
      </c>
      <c r="F134" s="33">
        <v>-5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v>2</v>
      </c>
      <c r="E135" s="33">
        <v>2</v>
      </c>
      <c r="F135" s="33">
        <v>0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v>9</v>
      </c>
      <c r="E136" s="33">
        <v>5</v>
      </c>
      <c r="F136" s="33">
        <v>4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v>2</v>
      </c>
      <c r="E137" s="33">
        <v>8</v>
      </c>
      <c r="F137" s="33">
        <v>-6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v>-3</v>
      </c>
      <c r="E138" s="33">
        <v>-4</v>
      </c>
      <c r="F138" s="33">
        <v>1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v>9</v>
      </c>
      <c r="E139" s="33">
        <v>9</v>
      </c>
      <c r="F139" s="33">
        <v>0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v>-2</v>
      </c>
      <c r="E140" s="33">
        <v>-1</v>
      </c>
      <c r="F140" s="33">
        <v>-1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v>4</v>
      </c>
      <c r="E141" s="33">
        <v>7</v>
      </c>
      <c r="F141" s="33">
        <v>-3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v>-10</v>
      </c>
      <c r="E142" s="33">
        <v>-7</v>
      </c>
      <c r="F142" s="33">
        <v>-3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v>3</v>
      </c>
      <c r="E143" s="33">
        <v>2</v>
      </c>
      <c r="F143" s="33">
        <v>1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v>-11</v>
      </c>
      <c r="E144" s="33">
        <v>-5</v>
      </c>
      <c r="F144" s="33">
        <v>-6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SUM(E146:F146)</f>
        <v>-367</v>
      </c>
      <c r="E146" s="29">
        <f>SUM(E147:E158)</f>
        <v>-81</v>
      </c>
      <c r="F146" s="29">
        <f>SUM(F147:F158)</f>
        <v>-286</v>
      </c>
      <c r="G146" s="1"/>
    </row>
    <row r="147" spans="2:8" s="3" customFormat="1" ht="13.5" customHeight="1" x14ac:dyDescent="0.25">
      <c r="B147" s="10"/>
      <c r="C147" s="11" t="s">
        <v>6</v>
      </c>
      <c r="D147" s="33">
        <v>-56</v>
      </c>
      <c r="E147" s="33">
        <v>-16</v>
      </c>
      <c r="F147" s="33">
        <v>-40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v>-54</v>
      </c>
      <c r="E148" s="33">
        <v>-33</v>
      </c>
      <c r="F148" s="33">
        <v>-21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v>-243</v>
      </c>
      <c r="E149" s="33">
        <v>-103</v>
      </c>
      <c r="F149" s="33">
        <v>-140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v>138</v>
      </c>
      <c r="E150" s="33">
        <v>111</v>
      </c>
      <c r="F150" s="33">
        <v>27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v>16</v>
      </c>
      <c r="E151" s="33">
        <v>15</v>
      </c>
      <c r="F151" s="33">
        <v>1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v>-40</v>
      </c>
      <c r="E152" s="33">
        <v>2</v>
      </c>
      <c r="F152" s="33">
        <v>-42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v>43</v>
      </c>
      <c r="E153" s="33">
        <v>40</v>
      </c>
      <c r="F153" s="33">
        <v>3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v>-39</v>
      </c>
      <c r="E154" s="33">
        <v>-17</v>
      </c>
      <c r="F154" s="33">
        <v>-22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v>-23</v>
      </c>
      <c r="E155" s="33">
        <v>-6</v>
      </c>
      <c r="F155" s="33">
        <v>-17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v>-47</v>
      </c>
      <c r="E156" s="33">
        <v>-31</v>
      </c>
      <c r="F156" s="33">
        <v>-16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v>-30</v>
      </c>
      <c r="E157" s="33">
        <v>-15</v>
      </c>
      <c r="F157" s="33">
        <v>-15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v>-32</v>
      </c>
      <c r="E158" s="33">
        <v>-28</v>
      </c>
      <c r="F158" s="33">
        <v>-4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view="pageBreakPreview" zoomScaleNormal="100" zoomScaleSheetLayoutView="100" workbookViewId="0">
      <pane xSplit="3" ySplit="5" topLeftCell="D127" activePane="bottomRight" state="frozen"/>
      <selection activeCell="B1" sqref="B1:F1"/>
      <selection pane="topRight" activeCell="B1" sqref="B1:F1"/>
      <selection pane="bottomLeft" activeCell="B1" sqref="B1:F1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85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6"/>
    </row>
    <row r="4" spans="1:25" x14ac:dyDescent="0.15">
      <c r="B4" s="124"/>
      <c r="C4" s="125"/>
      <c r="D4" s="92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2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2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92" t="s">
        <v>0</v>
      </c>
      <c r="T4" s="92" t="s">
        <v>72</v>
      </c>
      <c r="U4" s="68" t="s">
        <v>73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551</v>
      </c>
      <c r="E6" s="29">
        <f>SUM(E7+E8+E9+E10+E11+E12+E13+E14+E15+E16+E17+E18)</f>
        <v>281</v>
      </c>
      <c r="F6" s="29">
        <f>SUM(F7+F8+F9+F10+F11+F12+F13+F14+F15+F16+F17+F18)</f>
        <v>185</v>
      </c>
      <c r="G6" s="29">
        <f>SUM(G7+G8+G9+G10+G11+G12+G13+G14+G15+G16+G17+G18)</f>
        <v>55</v>
      </c>
      <c r="H6" s="29">
        <f>SUM(H7+H8+H9+H10+H11+H12+H13+H14+H15+H16+H17+H18)</f>
        <v>30</v>
      </c>
      <c r="I6" s="29">
        <f>SUM(J6+K6+L6+M6)</f>
        <v>592</v>
      </c>
      <c r="J6" s="29">
        <f t="shared" ref="J6:R6" si="0">SUM(J7+J8+J9+J10+J11+J12+J13+J14+J15+J16+J17+J18)</f>
        <v>314</v>
      </c>
      <c r="K6" s="29">
        <f t="shared" si="0"/>
        <v>200</v>
      </c>
      <c r="L6" s="29">
        <f t="shared" si="0"/>
        <v>49</v>
      </c>
      <c r="M6" s="29">
        <f t="shared" si="0"/>
        <v>29</v>
      </c>
      <c r="N6" s="29">
        <f>SUM(O6+P6+Q6+R6)</f>
        <v>-46</v>
      </c>
      <c r="O6" s="29">
        <f t="shared" si="0"/>
        <v>-29</v>
      </c>
      <c r="P6" s="29">
        <f>SUM(P7+P8+P9+P10+P11+P12+P13+P14+P15+P16+P17+P18)</f>
        <v>-17</v>
      </c>
      <c r="Q6" s="29">
        <f t="shared" si="0"/>
        <v>4</v>
      </c>
      <c r="R6" s="29">
        <f t="shared" si="0"/>
        <v>-4</v>
      </c>
      <c r="S6" s="29">
        <f>SUM(V6+W6+X6+Y6)</f>
        <v>-87</v>
      </c>
      <c r="T6" s="29">
        <f>SUM(T7:T18)</f>
        <v>-52</v>
      </c>
      <c r="U6" s="29">
        <f>SUM(U7:U18)</f>
        <v>-35</v>
      </c>
      <c r="V6" s="29">
        <f t="shared" ref="V6:V18" si="1">SUM(E6-J6+O6)</f>
        <v>-62</v>
      </c>
      <c r="W6" s="29">
        <f t="shared" ref="W6:W18" si="2">SUM(F6-K6+P6)</f>
        <v>-32</v>
      </c>
      <c r="X6" s="9">
        <f t="shared" ref="X6:X18" si="3">SUM(G6-L6+Q6)</f>
        <v>10</v>
      </c>
      <c r="Y6" s="9">
        <f t="shared" ref="Y6:Y18" si="4">SUM(H6-M6+R6)</f>
        <v>-3</v>
      </c>
    </row>
    <row r="7" spans="1:25" s="3" customFormat="1" ht="13.5" customHeight="1" x14ac:dyDescent="0.25">
      <c r="A7" s="30"/>
      <c r="B7" s="31"/>
      <c r="C7" s="32" t="s">
        <v>6</v>
      </c>
      <c r="D7" s="34">
        <f>SUM(E7+F7+G7+H7)</f>
        <v>32</v>
      </c>
      <c r="E7" s="93">
        <v>10</v>
      </c>
      <c r="F7" s="93">
        <v>9</v>
      </c>
      <c r="G7" s="93">
        <v>8</v>
      </c>
      <c r="H7" s="93">
        <v>5</v>
      </c>
      <c r="I7" s="33">
        <f t="shared" ref="I7:I18" si="5">SUM(J7+K7+L7+M7)</f>
        <v>25</v>
      </c>
      <c r="J7" s="93">
        <v>11</v>
      </c>
      <c r="K7" s="93">
        <v>8</v>
      </c>
      <c r="L7" s="93">
        <v>3</v>
      </c>
      <c r="M7" s="93">
        <v>3</v>
      </c>
      <c r="N7" s="33">
        <f>SUM(O7+P7+Q7+R7)</f>
        <v>-1</v>
      </c>
      <c r="O7" s="93">
        <v>2</v>
      </c>
      <c r="P7" s="93">
        <v>0</v>
      </c>
      <c r="Q7" s="93">
        <v>-1</v>
      </c>
      <c r="R7" s="93">
        <v>-2</v>
      </c>
      <c r="S7" s="33">
        <f t="shared" ref="S7:S18" si="6">SUM(T7+U7)</f>
        <v>6</v>
      </c>
      <c r="T7" s="33">
        <f t="shared" ref="T7:T18" si="7">SUM(V7+X7)</f>
        <v>5</v>
      </c>
      <c r="U7" s="33">
        <f t="shared" ref="U7:U18" si="8">SUM(W7+Y7)</f>
        <v>1</v>
      </c>
      <c r="V7" s="33">
        <f t="shared" si="1"/>
        <v>1</v>
      </c>
      <c r="W7" s="33">
        <f t="shared" si="2"/>
        <v>1</v>
      </c>
      <c r="X7" s="59">
        <f t="shared" si="3"/>
        <v>4</v>
      </c>
      <c r="Y7" s="61">
        <f t="shared" si="4"/>
        <v>0</v>
      </c>
    </row>
    <row r="8" spans="1:25" s="3" customFormat="1" ht="13.5" customHeight="1" x14ac:dyDescent="0.25">
      <c r="A8" s="30"/>
      <c r="B8" s="31"/>
      <c r="C8" s="32" t="s">
        <v>7</v>
      </c>
      <c r="D8" s="34">
        <f t="shared" ref="D8:D18" si="9">SUM(E8+F8+G8+H8)</f>
        <v>33</v>
      </c>
      <c r="E8" s="93">
        <v>9</v>
      </c>
      <c r="F8" s="93">
        <v>16</v>
      </c>
      <c r="G8" s="93">
        <v>7</v>
      </c>
      <c r="H8" s="93">
        <v>1</v>
      </c>
      <c r="I8" s="33">
        <f t="shared" si="5"/>
        <v>58</v>
      </c>
      <c r="J8" s="93">
        <v>33</v>
      </c>
      <c r="K8" s="93">
        <v>20</v>
      </c>
      <c r="L8" s="93">
        <v>4</v>
      </c>
      <c r="M8" s="93">
        <v>1</v>
      </c>
      <c r="N8" s="33">
        <f t="shared" ref="N8:N18" si="10">SUM(O8+P8+Q8+R8)</f>
        <v>0</v>
      </c>
      <c r="O8" s="93">
        <v>-1</v>
      </c>
      <c r="P8" s="93">
        <v>2</v>
      </c>
      <c r="Q8" s="93">
        <v>0</v>
      </c>
      <c r="R8" s="93">
        <v>-1</v>
      </c>
      <c r="S8" s="33">
        <f t="shared" si="6"/>
        <v>-25</v>
      </c>
      <c r="T8" s="33">
        <f t="shared" si="7"/>
        <v>-22</v>
      </c>
      <c r="U8" s="33">
        <f t="shared" si="8"/>
        <v>-3</v>
      </c>
      <c r="V8" s="33">
        <f t="shared" si="1"/>
        <v>-25</v>
      </c>
      <c r="W8" s="33">
        <f t="shared" si="2"/>
        <v>-2</v>
      </c>
      <c r="X8" s="59">
        <f t="shared" si="3"/>
        <v>3</v>
      </c>
      <c r="Y8" s="61">
        <f t="shared" si="4"/>
        <v>-1</v>
      </c>
    </row>
    <row r="9" spans="1:25" s="3" customFormat="1" ht="13.5" customHeight="1" x14ac:dyDescent="0.25">
      <c r="A9" s="30"/>
      <c r="B9" s="31"/>
      <c r="C9" s="32" t="s">
        <v>8</v>
      </c>
      <c r="D9" s="34">
        <f t="shared" si="9"/>
        <v>115</v>
      </c>
      <c r="E9" s="93">
        <v>67</v>
      </c>
      <c r="F9" s="93">
        <v>42</v>
      </c>
      <c r="G9" s="93">
        <v>3</v>
      </c>
      <c r="H9" s="93">
        <v>3</v>
      </c>
      <c r="I9" s="33">
        <f t="shared" si="5"/>
        <v>165</v>
      </c>
      <c r="J9" s="93">
        <v>105</v>
      </c>
      <c r="K9" s="93">
        <v>52</v>
      </c>
      <c r="L9" s="93">
        <v>5</v>
      </c>
      <c r="M9" s="93">
        <v>3</v>
      </c>
      <c r="N9" s="33">
        <f t="shared" si="10"/>
        <v>-18</v>
      </c>
      <c r="O9" s="93">
        <v>-5</v>
      </c>
      <c r="P9" s="93">
        <v>-9</v>
      </c>
      <c r="Q9" s="93">
        <v>0</v>
      </c>
      <c r="R9" s="93">
        <v>-4</v>
      </c>
      <c r="S9" s="33">
        <f t="shared" si="6"/>
        <v>-68</v>
      </c>
      <c r="T9" s="33">
        <f t="shared" si="7"/>
        <v>-45</v>
      </c>
      <c r="U9" s="33">
        <f t="shared" si="8"/>
        <v>-23</v>
      </c>
      <c r="V9" s="33">
        <f t="shared" si="1"/>
        <v>-43</v>
      </c>
      <c r="W9" s="33">
        <f t="shared" si="2"/>
        <v>-19</v>
      </c>
      <c r="X9" s="59">
        <f t="shared" si="3"/>
        <v>-2</v>
      </c>
      <c r="Y9" s="61">
        <f t="shared" si="4"/>
        <v>-4</v>
      </c>
    </row>
    <row r="10" spans="1:25" s="3" customFormat="1" ht="13.5" customHeight="1" x14ac:dyDescent="0.25">
      <c r="A10" s="30"/>
      <c r="B10" s="31"/>
      <c r="C10" s="32" t="s">
        <v>9</v>
      </c>
      <c r="D10" s="34">
        <f t="shared" si="9"/>
        <v>94</v>
      </c>
      <c r="E10" s="93">
        <v>63</v>
      </c>
      <c r="F10" s="93">
        <v>24</v>
      </c>
      <c r="G10" s="93">
        <v>7</v>
      </c>
      <c r="H10" s="93">
        <v>0</v>
      </c>
      <c r="I10" s="33">
        <f t="shared" si="5"/>
        <v>47</v>
      </c>
      <c r="J10" s="93">
        <v>24</v>
      </c>
      <c r="K10" s="93">
        <v>21</v>
      </c>
      <c r="L10" s="93">
        <v>0</v>
      </c>
      <c r="M10" s="93">
        <v>2</v>
      </c>
      <c r="N10" s="33">
        <f t="shared" si="10"/>
        <v>2</v>
      </c>
      <c r="O10" s="93">
        <v>0</v>
      </c>
      <c r="P10" s="93">
        <v>2</v>
      </c>
      <c r="Q10" s="93">
        <v>0</v>
      </c>
      <c r="R10" s="93">
        <v>0</v>
      </c>
      <c r="S10" s="33">
        <f t="shared" si="6"/>
        <v>49</v>
      </c>
      <c r="T10" s="33">
        <f t="shared" si="7"/>
        <v>46</v>
      </c>
      <c r="U10" s="33">
        <f t="shared" si="8"/>
        <v>3</v>
      </c>
      <c r="V10" s="33">
        <f t="shared" si="1"/>
        <v>39</v>
      </c>
      <c r="W10" s="33">
        <f t="shared" si="2"/>
        <v>5</v>
      </c>
      <c r="X10" s="59">
        <f t="shared" si="3"/>
        <v>7</v>
      </c>
      <c r="Y10" s="61">
        <f t="shared" si="4"/>
        <v>-2</v>
      </c>
    </row>
    <row r="11" spans="1:25" s="3" customFormat="1" ht="13.5" customHeight="1" x14ac:dyDescent="0.25">
      <c r="A11" s="30"/>
      <c r="B11" s="31"/>
      <c r="C11" s="32" t="s">
        <v>10</v>
      </c>
      <c r="D11" s="34">
        <f t="shared" si="9"/>
        <v>53</v>
      </c>
      <c r="E11" s="93">
        <v>22</v>
      </c>
      <c r="F11" s="93">
        <v>17</v>
      </c>
      <c r="G11" s="93">
        <v>7</v>
      </c>
      <c r="H11" s="93">
        <v>7</v>
      </c>
      <c r="I11" s="33">
        <f t="shared" si="5"/>
        <v>27</v>
      </c>
      <c r="J11" s="93">
        <v>14</v>
      </c>
      <c r="K11" s="93">
        <v>10</v>
      </c>
      <c r="L11" s="93">
        <v>3</v>
      </c>
      <c r="M11" s="93">
        <v>0</v>
      </c>
      <c r="N11" s="33">
        <f t="shared" si="10"/>
        <v>-6</v>
      </c>
      <c r="O11" s="93">
        <v>-6</v>
      </c>
      <c r="P11" s="93">
        <v>0</v>
      </c>
      <c r="Q11" s="93">
        <v>0</v>
      </c>
      <c r="R11" s="93">
        <v>0</v>
      </c>
      <c r="S11" s="33">
        <f t="shared" si="6"/>
        <v>20</v>
      </c>
      <c r="T11" s="33">
        <f t="shared" si="7"/>
        <v>6</v>
      </c>
      <c r="U11" s="33">
        <f t="shared" si="8"/>
        <v>14</v>
      </c>
      <c r="V11" s="33">
        <f t="shared" si="1"/>
        <v>2</v>
      </c>
      <c r="W11" s="33">
        <f t="shared" si="2"/>
        <v>7</v>
      </c>
      <c r="X11" s="59">
        <f t="shared" si="3"/>
        <v>4</v>
      </c>
      <c r="Y11" s="61">
        <f t="shared" si="4"/>
        <v>7</v>
      </c>
    </row>
    <row r="12" spans="1:25" s="3" customFormat="1" ht="13.5" customHeight="1" x14ac:dyDescent="0.25">
      <c r="A12" s="30"/>
      <c r="B12" s="31"/>
      <c r="C12" s="32" t="s">
        <v>11</v>
      </c>
      <c r="D12" s="34">
        <f t="shared" si="9"/>
        <v>37</v>
      </c>
      <c r="E12" s="93">
        <v>23</v>
      </c>
      <c r="F12" s="93">
        <v>11</v>
      </c>
      <c r="G12" s="93">
        <v>1</v>
      </c>
      <c r="H12" s="93">
        <v>2</v>
      </c>
      <c r="I12" s="33">
        <f t="shared" si="5"/>
        <v>33</v>
      </c>
      <c r="J12" s="93">
        <v>16</v>
      </c>
      <c r="K12" s="93">
        <v>7</v>
      </c>
      <c r="L12" s="93">
        <v>7</v>
      </c>
      <c r="M12" s="93">
        <v>3</v>
      </c>
      <c r="N12" s="33">
        <f t="shared" si="10"/>
        <v>12</v>
      </c>
      <c r="O12" s="93">
        <v>3</v>
      </c>
      <c r="P12" s="93">
        <v>7</v>
      </c>
      <c r="Q12" s="93">
        <v>1</v>
      </c>
      <c r="R12" s="93">
        <v>1</v>
      </c>
      <c r="S12" s="33">
        <f t="shared" si="6"/>
        <v>16</v>
      </c>
      <c r="T12" s="33">
        <f t="shared" si="7"/>
        <v>5</v>
      </c>
      <c r="U12" s="33">
        <f t="shared" si="8"/>
        <v>11</v>
      </c>
      <c r="V12" s="33">
        <f t="shared" si="1"/>
        <v>10</v>
      </c>
      <c r="W12" s="33">
        <f t="shared" si="2"/>
        <v>11</v>
      </c>
      <c r="X12" s="59">
        <f t="shared" si="3"/>
        <v>-5</v>
      </c>
      <c r="Y12" s="61">
        <f t="shared" si="4"/>
        <v>0</v>
      </c>
    </row>
    <row r="13" spans="1:25" s="3" customFormat="1" ht="13.5" customHeight="1" x14ac:dyDescent="0.25">
      <c r="A13" s="30"/>
      <c r="B13" s="31"/>
      <c r="C13" s="32" t="s">
        <v>12</v>
      </c>
      <c r="D13" s="34">
        <f t="shared" si="9"/>
        <v>29</v>
      </c>
      <c r="E13" s="93">
        <v>13</v>
      </c>
      <c r="F13" s="93">
        <v>12</v>
      </c>
      <c r="G13" s="93">
        <v>4</v>
      </c>
      <c r="H13" s="93">
        <v>0</v>
      </c>
      <c r="I13" s="33">
        <f t="shared" si="5"/>
        <v>43</v>
      </c>
      <c r="J13" s="93">
        <v>21</v>
      </c>
      <c r="K13" s="93">
        <v>16</v>
      </c>
      <c r="L13" s="93">
        <v>4</v>
      </c>
      <c r="M13" s="93">
        <v>2</v>
      </c>
      <c r="N13" s="33">
        <f t="shared" si="10"/>
        <v>-5</v>
      </c>
      <c r="O13" s="93">
        <v>-2</v>
      </c>
      <c r="P13" s="93">
        <v>-3</v>
      </c>
      <c r="Q13" s="93">
        <v>0</v>
      </c>
      <c r="R13" s="93">
        <v>0</v>
      </c>
      <c r="S13" s="33">
        <f t="shared" si="6"/>
        <v>-19</v>
      </c>
      <c r="T13" s="33">
        <f t="shared" si="7"/>
        <v>-10</v>
      </c>
      <c r="U13" s="33">
        <f t="shared" si="8"/>
        <v>-9</v>
      </c>
      <c r="V13" s="33">
        <f t="shared" si="1"/>
        <v>-10</v>
      </c>
      <c r="W13" s="33">
        <f t="shared" si="2"/>
        <v>-7</v>
      </c>
      <c r="X13" s="59">
        <f t="shared" si="3"/>
        <v>0</v>
      </c>
      <c r="Y13" s="61">
        <f t="shared" si="4"/>
        <v>-2</v>
      </c>
    </row>
    <row r="14" spans="1:25" s="3" customFormat="1" ht="13.5" customHeight="1" x14ac:dyDescent="0.25">
      <c r="A14" s="30"/>
      <c r="B14" s="31"/>
      <c r="C14" s="32" t="s">
        <v>13</v>
      </c>
      <c r="D14" s="34">
        <f t="shared" si="9"/>
        <v>38</v>
      </c>
      <c r="E14" s="93">
        <v>20</v>
      </c>
      <c r="F14" s="93">
        <v>13</v>
      </c>
      <c r="G14" s="93">
        <v>3</v>
      </c>
      <c r="H14" s="93">
        <v>2</v>
      </c>
      <c r="I14" s="33">
        <f t="shared" si="5"/>
        <v>34</v>
      </c>
      <c r="J14" s="93">
        <v>18</v>
      </c>
      <c r="K14" s="93">
        <v>10</v>
      </c>
      <c r="L14" s="93">
        <v>4</v>
      </c>
      <c r="M14" s="93">
        <v>2</v>
      </c>
      <c r="N14" s="33">
        <f t="shared" si="10"/>
        <v>-8</v>
      </c>
      <c r="O14" s="93">
        <v>-5</v>
      </c>
      <c r="P14" s="93">
        <v>-3</v>
      </c>
      <c r="Q14" s="93">
        <v>0</v>
      </c>
      <c r="R14" s="93">
        <v>0</v>
      </c>
      <c r="S14" s="33">
        <f t="shared" si="6"/>
        <v>-4</v>
      </c>
      <c r="T14" s="33">
        <f t="shared" si="7"/>
        <v>-4</v>
      </c>
      <c r="U14" s="33">
        <f t="shared" si="8"/>
        <v>0</v>
      </c>
      <c r="V14" s="33">
        <f t="shared" si="1"/>
        <v>-3</v>
      </c>
      <c r="W14" s="33">
        <f t="shared" si="2"/>
        <v>0</v>
      </c>
      <c r="X14" s="59">
        <f t="shared" si="3"/>
        <v>-1</v>
      </c>
      <c r="Y14" s="61">
        <f t="shared" si="4"/>
        <v>0</v>
      </c>
    </row>
    <row r="15" spans="1:25" s="3" customFormat="1" ht="13.5" customHeight="1" x14ac:dyDescent="0.25">
      <c r="A15" s="30"/>
      <c r="B15" s="31"/>
      <c r="C15" s="32" t="s">
        <v>14</v>
      </c>
      <c r="D15" s="34">
        <f t="shared" si="9"/>
        <v>33</v>
      </c>
      <c r="E15" s="93">
        <v>16</v>
      </c>
      <c r="F15" s="93">
        <v>14</v>
      </c>
      <c r="G15" s="93">
        <v>3</v>
      </c>
      <c r="H15" s="93">
        <v>0</v>
      </c>
      <c r="I15" s="33">
        <f t="shared" si="5"/>
        <v>39</v>
      </c>
      <c r="J15" s="93">
        <v>20</v>
      </c>
      <c r="K15" s="93">
        <v>14</v>
      </c>
      <c r="L15" s="93">
        <v>3</v>
      </c>
      <c r="M15" s="93">
        <v>2</v>
      </c>
      <c r="N15" s="33">
        <f t="shared" si="10"/>
        <v>-8</v>
      </c>
      <c r="O15" s="93">
        <v>-4</v>
      </c>
      <c r="P15" s="93">
        <v>-6</v>
      </c>
      <c r="Q15" s="93">
        <v>2</v>
      </c>
      <c r="R15" s="93">
        <v>0</v>
      </c>
      <c r="S15" s="33">
        <f t="shared" si="6"/>
        <v>-14</v>
      </c>
      <c r="T15" s="33">
        <f t="shared" si="7"/>
        <v>-6</v>
      </c>
      <c r="U15" s="33">
        <f t="shared" si="8"/>
        <v>-8</v>
      </c>
      <c r="V15" s="33">
        <f t="shared" si="1"/>
        <v>-8</v>
      </c>
      <c r="W15" s="33">
        <f t="shared" si="2"/>
        <v>-6</v>
      </c>
      <c r="X15" s="59">
        <f t="shared" si="3"/>
        <v>2</v>
      </c>
      <c r="Y15" s="61">
        <f t="shared" si="4"/>
        <v>-2</v>
      </c>
    </row>
    <row r="16" spans="1:25" s="3" customFormat="1" ht="13.5" customHeight="1" x14ac:dyDescent="0.25">
      <c r="A16" s="30"/>
      <c r="B16" s="31"/>
      <c r="C16" s="32" t="s">
        <v>15</v>
      </c>
      <c r="D16" s="34">
        <f t="shared" si="9"/>
        <v>45</v>
      </c>
      <c r="E16" s="93">
        <v>17</v>
      </c>
      <c r="F16" s="93">
        <v>15</v>
      </c>
      <c r="G16" s="93">
        <v>7</v>
      </c>
      <c r="H16" s="93">
        <v>6</v>
      </c>
      <c r="I16" s="33">
        <f t="shared" si="5"/>
        <v>38</v>
      </c>
      <c r="J16" s="93">
        <v>19</v>
      </c>
      <c r="K16" s="93">
        <v>11</v>
      </c>
      <c r="L16" s="93">
        <v>6</v>
      </c>
      <c r="M16" s="93">
        <v>2</v>
      </c>
      <c r="N16" s="33">
        <f t="shared" si="10"/>
        <v>-12</v>
      </c>
      <c r="O16" s="93">
        <v>-7</v>
      </c>
      <c r="P16" s="93">
        <v>-8</v>
      </c>
      <c r="Q16" s="93">
        <v>1</v>
      </c>
      <c r="R16" s="93">
        <v>2</v>
      </c>
      <c r="S16" s="33">
        <f t="shared" si="6"/>
        <v>-5</v>
      </c>
      <c r="T16" s="33">
        <f t="shared" si="7"/>
        <v>-7</v>
      </c>
      <c r="U16" s="33">
        <f t="shared" si="8"/>
        <v>2</v>
      </c>
      <c r="V16" s="33">
        <f t="shared" si="1"/>
        <v>-9</v>
      </c>
      <c r="W16" s="33">
        <f t="shared" si="2"/>
        <v>-4</v>
      </c>
      <c r="X16" s="59">
        <f t="shared" si="3"/>
        <v>2</v>
      </c>
      <c r="Y16" s="61">
        <f t="shared" si="4"/>
        <v>6</v>
      </c>
    </row>
    <row r="17" spans="1:25" s="3" customFormat="1" ht="13.5" customHeight="1" x14ac:dyDescent="0.25">
      <c r="A17" s="30"/>
      <c r="B17" s="31"/>
      <c r="C17" s="32" t="s">
        <v>16</v>
      </c>
      <c r="D17" s="34">
        <f t="shared" si="9"/>
        <v>23</v>
      </c>
      <c r="E17" s="93">
        <v>12</v>
      </c>
      <c r="F17" s="93">
        <v>6</v>
      </c>
      <c r="G17" s="93">
        <v>1</v>
      </c>
      <c r="H17" s="93">
        <v>4</v>
      </c>
      <c r="I17" s="33">
        <f t="shared" si="5"/>
        <v>34</v>
      </c>
      <c r="J17" s="93">
        <v>10</v>
      </c>
      <c r="K17" s="93">
        <v>18</v>
      </c>
      <c r="L17" s="93">
        <v>3</v>
      </c>
      <c r="M17" s="93">
        <v>3</v>
      </c>
      <c r="N17" s="33">
        <f t="shared" si="10"/>
        <v>3</v>
      </c>
      <c r="O17" s="93">
        <v>-1</v>
      </c>
      <c r="P17" s="93">
        <v>2</v>
      </c>
      <c r="Q17" s="93">
        <v>2</v>
      </c>
      <c r="R17" s="93">
        <v>0</v>
      </c>
      <c r="S17" s="33">
        <f t="shared" si="6"/>
        <v>-8</v>
      </c>
      <c r="T17" s="33">
        <f t="shared" si="7"/>
        <v>1</v>
      </c>
      <c r="U17" s="33">
        <f t="shared" si="8"/>
        <v>-9</v>
      </c>
      <c r="V17" s="33">
        <f t="shared" si="1"/>
        <v>1</v>
      </c>
      <c r="W17" s="33">
        <f t="shared" si="2"/>
        <v>-10</v>
      </c>
      <c r="X17" s="59">
        <f t="shared" si="3"/>
        <v>0</v>
      </c>
      <c r="Y17" s="61">
        <f t="shared" si="4"/>
        <v>1</v>
      </c>
    </row>
    <row r="18" spans="1:25" s="3" customFormat="1" ht="13.5" customHeight="1" x14ac:dyDescent="0.25">
      <c r="A18" s="30"/>
      <c r="B18" s="31"/>
      <c r="C18" s="32" t="s">
        <v>17</v>
      </c>
      <c r="D18" s="34">
        <f t="shared" si="9"/>
        <v>19</v>
      </c>
      <c r="E18" s="93">
        <v>9</v>
      </c>
      <c r="F18" s="93">
        <v>6</v>
      </c>
      <c r="G18" s="93">
        <v>4</v>
      </c>
      <c r="H18" s="93">
        <v>0</v>
      </c>
      <c r="I18" s="33">
        <f t="shared" si="5"/>
        <v>49</v>
      </c>
      <c r="J18" s="93">
        <v>23</v>
      </c>
      <c r="K18" s="93">
        <v>13</v>
      </c>
      <c r="L18" s="93">
        <v>7</v>
      </c>
      <c r="M18" s="93">
        <v>6</v>
      </c>
      <c r="N18" s="33">
        <f t="shared" si="10"/>
        <v>-5</v>
      </c>
      <c r="O18" s="93">
        <v>-3</v>
      </c>
      <c r="P18" s="93">
        <v>-1</v>
      </c>
      <c r="Q18" s="93">
        <v>-1</v>
      </c>
      <c r="R18" s="93">
        <v>0</v>
      </c>
      <c r="S18" s="33">
        <f t="shared" si="6"/>
        <v>-35</v>
      </c>
      <c r="T18" s="33">
        <f t="shared" si="7"/>
        <v>-21</v>
      </c>
      <c r="U18" s="33">
        <f t="shared" si="8"/>
        <v>-14</v>
      </c>
      <c r="V18" s="33">
        <f t="shared" si="1"/>
        <v>-17</v>
      </c>
      <c r="W18" s="33">
        <f t="shared" si="2"/>
        <v>-8</v>
      </c>
      <c r="X18" s="59">
        <f t="shared" si="3"/>
        <v>-4</v>
      </c>
      <c r="Y18" s="61">
        <f t="shared" si="4"/>
        <v>-6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347</v>
      </c>
      <c r="E20" s="29">
        <f>SUM(E21+E22+E23+E24+E25+E26+E27+E28+E29+E30+E31+E32)</f>
        <v>155</v>
      </c>
      <c r="F20" s="29">
        <f>SUM(F21+F22+F23+F24+F25+F26+F27+F28+F29+F30+F31+F32)</f>
        <v>156</v>
      </c>
      <c r="G20" s="29">
        <f t="shared" ref="G20:H20" si="11">SUM(G21+G22+G23+G24+G25+G26+G27+G28+G29+G30+G31+G32)</f>
        <v>16</v>
      </c>
      <c r="H20" s="29">
        <f t="shared" si="11"/>
        <v>20</v>
      </c>
      <c r="I20" s="29">
        <f>SUM(J20+K20+L20+M20)</f>
        <v>439</v>
      </c>
      <c r="J20" s="29">
        <f t="shared" ref="J20:M20" si="12">SUM(J21+J22+J23+J24+J25+J26+J27+J28+J29+J30+J31+J32)</f>
        <v>214</v>
      </c>
      <c r="K20" s="29">
        <f t="shared" si="12"/>
        <v>202</v>
      </c>
      <c r="L20" s="29">
        <f t="shared" si="12"/>
        <v>14</v>
      </c>
      <c r="M20" s="29">
        <f t="shared" si="12"/>
        <v>9</v>
      </c>
      <c r="N20" s="29">
        <f>SUM(O20+P20+Q20+R20)</f>
        <v>4</v>
      </c>
      <c r="O20" s="29">
        <f t="shared" ref="O20:R20" si="13">SUM(O21+O22+O23+O24+O25+O26+O27+O28+O29+O30+O31+O32)</f>
        <v>4</v>
      </c>
      <c r="P20" s="29">
        <f>SUM(P21+P22+P23+P24+P25+P26+P27+P28+P29+P30+P31+P32)</f>
        <v>-2</v>
      </c>
      <c r="Q20" s="29">
        <f t="shared" si="13"/>
        <v>-2</v>
      </c>
      <c r="R20" s="29">
        <f t="shared" si="13"/>
        <v>4</v>
      </c>
      <c r="S20" s="29">
        <f>SUM(V20+W20+X20+Y20)</f>
        <v>-88</v>
      </c>
      <c r="T20" s="29">
        <f>SUM(T21:T32)</f>
        <v>-55</v>
      </c>
      <c r="U20" s="29">
        <f>SUM(U21:U32)</f>
        <v>-33</v>
      </c>
      <c r="V20" s="29">
        <f t="shared" ref="V20:V32" si="14">SUM(E20-J20+O20)</f>
        <v>-55</v>
      </c>
      <c r="W20" s="29">
        <f t="shared" ref="W20:W32" si="15">SUM(F20-K20+P20)</f>
        <v>-48</v>
      </c>
      <c r="X20" s="62">
        <f t="shared" ref="X20:X32" si="16">SUM(G20-L20+Q20)</f>
        <v>0</v>
      </c>
      <c r="Y20" s="29">
        <f t="shared" ref="Y20:Y32" si="17">SUM(H20-M20+R20)</f>
        <v>15</v>
      </c>
    </row>
    <row r="21" spans="1:25" s="3" customFormat="1" ht="13.5" customHeight="1" x14ac:dyDescent="0.25">
      <c r="A21" s="30"/>
      <c r="B21" s="31"/>
      <c r="C21" s="32" t="s">
        <v>6</v>
      </c>
      <c r="D21" s="33">
        <f t="shared" ref="D21:D32" si="18">SUM(E21+F21+G21+H21)</f>
        <v>23</v>
      </c>
      <c r="E21" s="93">
        <v>8</v>
      </c>
      <c r="F21" s="93">
        <v>10</v>
      </c>
      <c r="G21" s="93">
        <v>1</v>
      </c>
      <c r="H21" s="93">
        <v>4</v>
      </c>
      <c r="I21" s="33">
        <f t="shared" ref="I21:I32" si="19">SUM(J21+K21+L21+M21)</f>
        <v>22</v>
      </c>
      <c r="J21" s="93">
        <v>11</v>
      </c>
      <c r="K21" s="93">
        <v>10</v>
      </c>
      <c r="L21" s="93">
        <v>1</v>
      </c>
      <c r="M21" s="93">
        <v>0</v>
      </c>
      <c r="N21" s="33">
        <f t="shared" ref="N21:N32" si="20">SUM(O21+P21+Q21+R21)</f>
        <v>1</v>
      </c>
      <c r="O21" s="93">
        <v>1</v>
      </c>
      <c r="P21" s="93">
        <v>0</v>
      </c>
      <c r="Q21" s="93">
        <v>0</v>
      </c>
      <c r="R21" s="93">
        <v>0</v>
      </c>
      <c r="S21" s="33">
        <f t="shared" ref="S21:S32" si="21">SUM(T21+U21)</f>
        <v>2</v>
      </c>
      <c r="T21" s="33">
        <f t="shared" ref="T21:T32" si="22">SUM(V21+X21)</f>
        <v>-2</v>
      </c>
      <c r="U21" s="33">
        <f t="shared" ref="U21:U32" si="23">SUM(W21+Y21)</f>
        <v>4</v>
      </c>
      <c r="V21" s="33">
        <f t="shared" si="14"/>
        <v>-2</v>
      </c>
      <c r="W21" s="33">
        <f t="shared" si="15"/>
        <v>0</v>
      </c>
      <c r="X21" s="59">
        <f t="shared" si="16"/>
        <v>0</v>
      </c>
      <c r="Y21" s="61">
        <f t="shared" si="17"/>
        <v>4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si="18"/>
        <v>21</v>
      </c>
      <c r="E22" s="93">
        <v>11</v>
      </c>
      <c r="F22" s="93">
        <v>10</v>
      </c>
      <c r="G22" s="93">
        <v>0</v>
      </c>
      <c r="H22" s="93">
        <v>0</v>
      </c>
      <c r="I22" s="33">
        <f t="shared" si="19"/>
        <v>26</v>
      </c>
      <c r="J22" s="93">
        <v>12</v>
      </c>
      <c r="K22" s="93">
        <v>13</v>
      </c>
      <c r="L22" s="93">
        <v>1</v>
      </c>
      <c r="M22" s="93">
        <v>0</v>
      </c>
      <c r="N22" s="33">
        <f t="shared" si="20"/>
        <v>-2</v>
      </c>
      <c r="O22" s="93">
        <v>1</v>
      </c>
      <c r="P22" s="93">
        <v>-3</v>
      </c>
      <c r="Q22" s="93">
        <v>0</v>
      </c>
      <c r="R22" s="93">
        <v>0</v>
      </c>
      <c r="S22" s="33">
        <f t="shared" si="21"/>
        <v>-7</v>
      </c>
      <c r="T22" s="33">
        <f t="shared" si="22"/>
        <v>-1</v>
      </c>
      <c r="U22" s="33">
        <f t="shared" si="23"/>
        <v>-6</v>
      </c>
      <c r="V22" s="33">
        <f t="shared" si="14"/>
        <v>0</v>
      </c>
      <c r="W22" s="33">
        <f t="shared" si="15"/>
        <v>-6</v>
      </c>
      <c r="X22" s="59">
        <f t="shared" si="16"/>
        <v>-1</v>
      </c>
      <c r="Y22" s="61">
        <f t="shared" si="17"/>
        <v>0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18"/>
        <v>70</v>
      </c>
      <c r="E23" s="93">
        <v>38</v>
      </c>
      <c r="F23" s="93">
        <v>32</v>
      </c>
      <c r="G23" s="93">
        <v>0</v>
      </c>
      <c r="H23" s="93">
        <v>0</v>
      </c>
      <c r="I23" s="33">
        <f t="shared" si="19"/>
        <v>116</v>
      </c>
      <c r="J23" s="93">
        <v>63</v>
      </c>
      <c r="K23" s="93">
        <v>49</v>
      </c>
      <c r="L23" s="93">
        <v>3</v>
      </c>
      <c r="M23" s="93">
        <v>1</v>
      </c>
      <c r="N23" s="33">
        <f t="shared" si="20"/>
        <v>7</v>
      </c>
      <c r="O23" s="93">
        <v>2</v>
      </c>
      <c r="P23" s="93">
        <v>1</v>
      </c>
      <c r="Q23" s="93">
        <v>1</v>
      </c>
      <c r="R23" s="93">
        <v>3</v>
      </c>
      <c r="S23" s="33">
        <f t="shared" si="21"/>
        <v>-39</v>
      </c>
      <c r="T23" s="33">
        <f t="shared" si="22"/>
        <v>-25</v>
      </c>
      <c r="U23" s="33">
        <f t="shared" si="23"/>
        <v>-14</v>
      </c>
      <c r="V23" s="33">
        <f t="shared" si="14"/>
        <v>-23</v>
      </c>
      <c r="W23" s="33">
        <f t="shared" si="15"/>
        <v>-16</v>
      </c>
      <c r="X23" s="59">
        <f t="shared" si="16"/>
        <v>-2</v>
      </c>
      <c r="Y23" s="61">
        <f t="shared" si="17"/>
        <v>2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18"/>
        <v>26</v>
      </c>
      <c r="E24" s="93">
        <v>8</v>
      </c>
      <c r="F24" s="93">
        <v>12</v>
      </c>
      <c r="G24" s="93">
        <v>5</v>
      </c>
      <c r="H24" s="93">
        <v>1</v>
      </c>
      <c r="I24" s="33">
        <f t="shared" si="19"/>
        <v>38</v>
      </c>
      <c r="J24" s="93">
        <v>21</v>
      </c>
      <c r="K24" s="93">
        <v>15</v>
      </c>
      <c r="L24" s="93">
        <v>0</v>
      </c>
      <c r="M24" s="93">
        <v>2</v>
      </c>
      <c r="N24" s="33">
        <f t="shared" si="20"/>
        <v>1</v>
      </c>
      <c r="O24" s="93">
        <v>-3</v>
      </c>
      <c r="P24" s="93">
        <v>3</v>
      </c>
      <c r="Q24" s="93">
        <v>0</v>
      </c>
      <c r="R24" s="93">
        <v>1</v>
      </c>
      <c r="S24" s="33">
        <f t="shared" si="21"/>
        <v>-11</v>
      </c>
      <c r="T24" s="33">
        <f t="shared" si="22"/>
        <v>-11</v>
      </c>
      <c r="U24" s="33">
        <f t="shared" si="23"/>
        <v>0</v>
      </c>
      <c r="V24" s="33">
        <f t="shared" si="14"/>
        <v>-16</v>
      </c>
      <c r="W24" s="33">
        <f t="shared" si="15"/>
        <v>0</v>
      </c>
      <c r="X24" s="59">
        <f t="shared" si="16"/>
        <v>5</v>
      </c>
      <c r="Y24" s="61">
        <f t="shared" si="17"/>
        <v>0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18"/>
        <v>46</v>
      </c>
      <c r="E25" s="93">
        <v>18</v>
      </c>
      <c r="F25" s="93">
        <v>18</v>
      </c>
      <c r="G25" s="93">
        <v>3</v>
      </c>
      <c r="H25" s="93">
        <v>7</v>
      </c>
      <c r="I25" s="33">
        <f t="shared" si="19"/>
        <v>25</v>
      </c>
      <c r="J25" s="93">
        <v>11</v>
      </c>
      <c r="K25" s="93">
        <v>14</v>
      </c>
      <c r="L25" s="93">
        <v>0</v>
      </c>
      <c r="M25" s="93">
        <v>0</v>
      </c>
      <c r="N25" s="33">
        <f t="shared" si="20"/>
        <v>4</v>
      </c>
      <c r="O25" s="93">
        <v>4</v>
      </c>
      <c r="P25" s="93">
        <v>1</v>
      </c>
      <c r="Q25" s="93">
        <v>-1</v>
      </c>
      <c r="R25" s="93">
        <v>0</v>
      </c>
      <c r="S25" s="33">
        <f t="shared" si="21"/>
        <v>25</v>
      </c>
      <c r="T25" s="33">
        <f t="shared" si="22"/>
        <v>13</v>
      </c>
      <c r="U25" s="33">
        <f t="shared" si="23"/>
        <v>12</v>
      </c>
      <c r="V25" s="33">
        <f t="shared" si="14"/>
        <v>11</v>
      </c>
      <c r="W25" s="33">
        <f t="shared" si="15"/>
        <v>5</v>
      </c>
      <c r="X25" s="59">
        <f t="shared" si="16"/>
        <v>2</v>
      </c>
      <c r="Y25" s="61">
        <f t="shared" si="17"/>
        <v>7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18"/>
        <v>21</v>
      </c>
      <c r="E26" s="93">
        <v>13</v>
      </c>
      <c r="F26" s="93">
        <v>6</v>
      </c>
      <c r="G26" s="93">
        <v>1</v>
      </c>
      <c r="H26" s="93">
        <v>1</v>
      </c>
      <c r="I26" s="33">
        <f t="shared" si="19"/>
        <v>32</v>
      </c>
      <c r="J26" s="93">
        <v>17</v>
      </c>
      <c r="K26" s="93">
        <v>13</v>
      </c>
      <c r="L26" s="93">
        <v>0</v>
      </c>
      <c r="M26" s="93">
        <v>2</v>
      </c>
      <c r="N26" s="33">
        <f t="shared" si="20"/>
        <v>-7</v>
      </c>
      <c r="O26" s="93">
        <v>-2</v>
      </c>
      <c r="P26" s="93">
        <v>-3</v>
      </c>
      <c r="Q26" s="93">
        <v>-1</v>
      </c>
      <c r="R26" s="93">
        <v>-1</v>
      </c>
      <c r="S26" s="33">
        <f t="shared" si="21"/>
        <v>-18</v>
      </c>
      <c r="T26" s="33">
        <f t="shared" si="22"/>
        <v>-6</v>
      </c>
      <c r="U26" s="33">
        <f t="shared" si="23"/>
        <v>-12</v>
      </c>
      <c r="V26" s="33">
        <f t="shared" si="14"/>
        <v>-6</v>
      </c>
      <c r="W26" s="33">
        <f t="shared" si="15"/>
        <v>-10</v>
      </c>
      <c r="X26" s="59">
        <f t="shared" si="16"/>
        <v>0</v>
      </c>
      <c r="Y26" s="61">
        <f t="shared" si="17"/>
        <v>-2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18"/>
        <v>36</v>
      </c>
      <c r="E27" s="93">
        <v>13</v>
      </c>
      <c r="F27" s="93">
        <v>17</v>
      </c>
      <c r="G27" s="93">
        <v>3</v>
      </c>
      <c r="H27" s="93">
        <v>3</v>
      </c>
      <c r="I27" s="33">
        <f t="shared" si="19"/>
        <v>28</v>
      </c>
      <c r="J27" s="93">
        <v>12</v>
      </c>
      <c r="K27" s="93">
        <v>16</v>
      </c>
      <c r="L27" s="93">
        <v>0</v>
      </c>
      <c r="M27" s="93">
        <v>0</v>
      </c>
      <c r="N27" s="33">
        <f t="shared" si="20"/>
        <v>-10</v>
      </c>
      <c r="O27" s="93">
        <v>-5</v>
      </c>
      <c r="P27" s="93">
        <v>-5</v>
      </c>
      <c r="Q27" s="93">
        <v>0</v>
      </c>
      <c r="R27" s="93">
        <v>0</v>
      </c>
      <c r="S27" s="33">
        <f t="shared" si="21"/>
        <v>-2</v>
      </c>
      <c r="T27" s="33">
        <f t="shared" si="22"/>
        <v>-1</v>
      </c>
      <c r="U27" s="33">
        <f t="shared" si="23"/>
        <v>-1</v>
      </c>
      <c r="V27" s="33">
        <f t="shared" si="14"/>
        <v>-4</v>
      </c>
      <c r="W27" s="33">
        <f t="shared" si="15"/>
        <v>-4</v>
      </c>
      <c r="X27" s="59">
        <f t="shared" si="16"/>
        <v>3</v>
      </c>
      <c r="Y27" s="61">
        <f t="shared" si="17"/>
        <v>3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18"/>
        <v>34</v>
      </c>
      <c r="E28" s="93">
        <v>14</v>
      </c>
      <c r="F28" s="93">
        <v>20</v>
      </c>
      <c r="G28" s="93">
        <v>0</v>
      </c>
      <c r="H28" s="93">
        <v>0</v>
      </c>
      <c r="I28" s="33">
        <f t="shared" si="19"/>
        <v>34</v>
      </c>
      <c r="J28" s="93">
        <v>11</v>
      </c>
      <c r="K28" s="93">
        <v>20</v>
      </c>
      <c r="L28" s="93">
        <v>2</v>
      </c>
      <c r="M28" s="93">
        <v>1</v>
      </c>
      <c r="N28" s="33">
        <f t="shared" si="20"/>
        <v>3</v>
      </c>
      <c r="O28" s="93">
        <v>0</v>
      </c>
      <c r="P28" s="93">
        <v>3</v>
      </c>
      <c r="Q28" s="93">
        <v>0</v>
      </c>
      <c r="R28" s="93">
        <v>0</v>
      </c>
      <c r="S28" s="33">
        <f t="shared" si="21"/>
        <v>3</v>
      </c>
      <c r="T28" s="33">
        <f t="shared" si="22"/>
        <v>1</v>
      </c>
      <c r="U28" s="33">
        <f t="shared" si="23"/>
        <v>2</v>
      </c>
      <c r="V28" s="33">
        <f t="shared" si="14"/>
        <v>3</v>
      </c>
      <c r="W28" s="33">
        <f t="shared" si="15"/>
        <v>3</v>
      </c>
      <c r="X28" s="59">
        <f t="shared" si="16"/>
        <v>-2</v>
      </c>
      <c r="Y28" s="61">
        <f t="shared" si="17"/>
        <v>-1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18"/>
        <v>18</v>
      </c>
      <c r="E29" s="93">
        <v>10</v>
      </c>
      <c r="F29" s="93">
        <v>7</v>
      </c>
      <c r="G29" s="93">
        <v>0</v>
      </c>
      <c r="H29" s="93">
        <v>1</v>
      </c>
      <c r="I29" s="33">
        <f t="shared" si="19"/>
        <v>32</v>
      </c>
      <c r="J29" s="93">
        <v>14</v>
      </c>
      <c r="K29" s="93">
        <v>16</v>
      </c>
      <c r="L29" s="93">
        <v>1</v>
      </c>
      <c r="M29" s="93">
        <v>1</v>
      </c>
      <c r="N29" s="33">
        <f t="shared" si="20"/>
        <v>-9</v>
      </c>
      <c r="O29" s="93">
        <v>-3</v>
      </c>
      <c r="P29" s="93">
        <v>-6</v>
      </c>
      <c r="Q29" s="93">
        <v>0</v>
      </c>
      <c r="R29" s="93">
        <v>0</v>
      </c>
      <c r="S29" s="33">
        <f t="shared" si="21"/>
        <v>-23</v>
      </c>
      <c r="T29" s="33">
        <f t="shared" si="22"/>
        <v>-8</v>
      </c>
      <c r="U29" s="33">
        <f t="shared" si="23"/>
        <v>-15</v>
      </c>
      <c r="V29" s="33">
        <f t="shared" si="14"/>
        <v>-7</v>
      </c>
      <c r="W29" s="33">
        <f t="shared" si="15"/>
        <v>-15</v>
      </c>
      <c r="X29" s="59">
        <f t="shared" si="16"/>
        <v>-1</v>
      </c>
      <c r="Y29" s="61">
        <f t="shared" si="17"/>
        <v>0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18"/>
        <v>15</v>
      </c>
      <c r="E30" s="93">
        <v>6</v>
      </c>
      <c r="F30" s="93">
        <v>8</v>
      </c>
      <c r="G30" s="93">
        <v>1</v>
      </c>
      <c r="H30" s="93">
        <v>0</v>
      </c>
      <c r="I30" s="33">
        <f t="shared" si="19"/>
        <v>32</v>
      </c>
      <c r="J30" s="93">
        <v>14</v>
      </c>
      <c r="K30" s="93">
        <v>14</v>
      </c>
      <c r="L30" s="93">
        <v>3</v>
      </c>
      <c r="M30" s="93">
        <v>1</v>
      </c>
      <c r="N30" s="33">
        <f t="shared" si="20"/>
        <v>7</v>
      </c>
      <c r="O30" s="93">
        <v>1</v>
      </c>
      <c r="P30" s="93">
        <v>4</v>
      </c>
      <c r="Q30" s="93">
        <v>1</v>
      </c>
      <c r="R30" s="93">
        <v>1</v>
      </c>
      <c r="S30" s="33">
        <f t="shared" si="21"/>
        <v>-10</v>
      </c>
      <c r="T30" s="33">
        <f t="shared" si="22"/>
        <v>-8</v>
      </c>
      <c r="U30" s="33">
        <f t="shared" si="23"/>
        <v>-2</v>
      </c>
      <c r="V30" s="33">
        <f t="shared" si="14"/>
        <v>-7</v>
      </c>
      <c r="W30" s="33">
        <f t="shared" si="15"/>
        <v>-2</v>
      </c>
      <c r="X30" s="59">
        <f t="shared" si="16"/>
        <v>-1</v>
      </c>
      <c r="Y30" s="61">
        <f t="shared" si="17"/>
        <v>0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18"/>
        <v>18</v>
      </c>
      <c r="E31" s="93">
        <v>5</v>
      </c>
      <c r="F31" s="93">
        <v>9</v>
      </c>
      <c r="G31" s="93">
        <v>2</v>
      </c>
      <c r="H31" s="93">
        <v>2</v>
      </c>
      <c r="I31" s="33">
        <f t="shared" si="19"/>
        <v>33</v>
      </c>
      <c r="J31" s="93">
        <v>16</v>
      </c>
      <c r="K31" s="93">
        <v>13</v>
      </c>
      <c r="L31" s="93">
        <v>3</v>
      </c>
      <c r="M31" s="93">
        <v>1</v>
      </c>
      <c r="N31" s="33">
        <f t="shared" si="20"/>
        <v>8</v>
      </c>
      <c r="O31" s="93">
        <v>6</v>
      </c>
      <c r="P31" s="93">
        <v>3</v>
      </c>
      <c r="Q31" s="93">
        <v>-1</v>
      </c>
      <c r="R31" s="93">
        <v>0</v>
      </c>
      <c r="S31" s="33">
        <f t="shared" si="21"/>
        <v>-7</v>
      </c>
      <c r="T31" s="33">
        <f t="shared" si="22"/>
        <v>-7</v>
      </c>
      <c r="U31" s="33">
        <f t="shared" si="23"/>
        <v>0</v>
      </c>
      <c r="V31" s="33">
        <f t="shared" si="14"/>
        <v>-5</v>
      </c>
      <c r="W31" s="33">
        <f t="shared" si="15"/>
        <v>-1</v>
      </c>
      <c r="X31" s="59">
        <f t="shared" si="16"/>
        <v>-2</v>
      </c>
      <c r="Y31" s="61">
        <f t="shared" si="17"/>
        <v>1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18"/>
        <v>19</v>
      </c>
      <c r="E32" s="93">
        <v>11</v>
      </c>
      <c r="F32" s="93">
        <v>7</v>
      </c>
      <c r="G32" s="93">
        <v>0</v>
      </c>
      <c r="H32" s="93">
        <v>1</v>
      </c>
      <c r="I32" s="33">
        <f t="shared" si="19"/>
        <v>21</v>
      </c>
      <c r="J32" s="93">
        <v>12</v>
      </c>
      <c r="K32" s="93">
        <v>9</v>
      </c>
      <c r="L32" s="93">
        <v>0</v>
      </c>
      <c r="M32" s="93">
        <v>0</v>
      </c>
      <c r="N32" s="33">
        <f t="shared" si="20"/>
        <v>1</v>
      </c>
      <c r="O32" s="93">
        <v>2</v>
      </c>
      <c r="P32" s="93">
        <v>0</v>
      </c>
      <c r="Q32" s="93">
        <v>-1</v>
      </c>
      <c r="R32" s="93">
        <v>0</v>
      </c>
      <c r="S32" s="33">
        <f t="shared" si="21"/>
        <v>-1</v>
      </c>
      <c r="T32" s="33">
        <f t="shared" si="22"/>
        <v>0</v>
      </c>
      <c r="U32" s="33">
        <f t="shared" si="23"/>
        <v>-1</v>
      </c>
      <c r="V32" s="33">
        <f t="shared" si="14"/>
        <v>1</v>
      </c>
      <c r="W32" s="33">
        <f t="shared" si="15"/>
        <v>-2</v>
      </c>
      <c r="X32" s="59">
        <f t="shared" si="16"/>
        <v>-1</v>
      </c>
      <c r="Y32" s="61">
        <f t="shared" si="17"/>
        <v>1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87</v>
      </c>
      <c r="E34" s="29">
        <f>SUM(E35+E36+E37+E38+E39+E40+E41+E42+E43+E44+E45+E46)</f>
        <v>35</v>
      </c>
      <c r="F34" s="29">
        <f>SUM(F35+F36+F37+F38+F39+F40+F41+F42+F43+F44+F45+F46)</f>
        <v>35</v>
      </c>
      <c r="G34" s="29">
        <f t="shared" ref="G34:H34" si="24">SUM(G35+G36+G37+G38+G39+G40+G41+G42+G43+G44+G45+G46)</f>
        <v>14</v>
      </c>
      <c r="H34" s="29">
        <f t="shared" si="24"/>
        <v>3</v>
      </c>
      <c r="I34" s="29">
        <f>SUM(J34+K34+L34+M34)</f>
        <v>84</v>
      </c>
      <c r="J34" s="29">
        <f t="shared" ref="J34:M34" si="25">SUM(J35+J36+J37+J38+J39+J40+J41+J42+J43+J44+J45+J46)</f>
        <v>40</v>
      </c>
      <c r="K34" s="29">
        <f t="shared" si="25"/>
        <v>32</v>
      </c>
      <c r="L34" s="29">
        <f t="shared" si="25"/>
        <v>8</v>
      </c>
      <c r="M34" s="29">
        <f t="shared" si="25"/>
        <v>4</v>
      </c>
      <c r="N34" s="29">
        <f>SUM(O34+P34+Q34+R34)</f>
        <v>11</v>
      </c>
      <c r="O34" s="29">
        <f t="shared" ref="O34:R34" si="26">SUM(O35+O36+O37+O38+O39+O40+O41+O42+O43+O44+O45+O46)</f>
        <v>6</v>
      </c>
      <c r="P34" s="29">
        <f t="shared" si="26"/>
        <v>6</v>
      </c>
      <c r="Q34" s="29">
        <f t="shared" si="26"/>
        <v>1</v>
      </c>
      <c r="R34" s="29">
        <f t="shared" si="26"/>
        <v>-2</v>
      </c>
      <c r="S34" s="29">
        <f>SUM(V34+W34+X34+Y34)</f>
        <v>14</v>
      </c>
      <c r="T34" s="29">
        <f>SUM(T35:T46)</f>
        <v>8</v>
      </c>
      <c r="U34" s="29">
        <f>SUM(U35:U46)</f>
        <v>6</v>
      </c>
      <c r="V34" s="29">
        <f t="shared" ref="V34:V46" si="27">SUM(E34-J34+O34)</f>
        <v>1</v>
      </c>
      <c r="W34" s="29">
        <f t="shared" ref="W34:W46" si="28">SUM(F34-K34+P34)</f>
        <v>9</v>
      </c>
      <c r="X34" s="57">
        <f t="shared" ref="X34:X46" si="29">SUM(G34-L34+Q34)</f>
        <v>7</v>
      </c>
      <c r="Y34" s="58">
        <f t="shared" ref="Y34:Y46" si="30">SUM(H34-M34+R34)</f>
        <v>-3</v>
      </c>
    </row>
    <row r="35" spans="1:25" s="3" customFormat="1" ht="13.5" customHeight="1" x14ac:dyDescent="0.25">
      <c r="A35" s="30"/>
      <c r="B35" s="31"/>
      <c r="C35" s="32" t="s">
        <v>6</v>
      </c>
      <c r="D35" s="33">
        <f t="shared" ref="D35:D46" si="31">SUM(E35+F35+G35+H35)</f>
        <v>8</v>
      </c>
      <c r="E35" s="93">
        <v>5</v>
      </c>
      <c r="F35" s="93">
        <v>2</v>
      </c>
      <c r="G35" s="93">
        <v>0</v>
      </c>
      <c r="H35" s="93">
        <v>1</v>
      </c>
      <c r="I35" s="33">
        <f t="shared" ref="I35:I46" si="32">SUM(J35+K35+L35+M35)</f>
        <v>4</v>
      </c>
      <c r="J35" s="93">
        <v>3</v>
      </c>
      <c r="K35" s="93">
        <v>1</v>
      </c>
      <c r="L35" s="93">
        <v>0</v>
      </c>
      <c r="M35" s="93">
        <v>0</v>
      </c>
      <c r="N35" s="33">
        <f t="shared" ref="N35:N46" si="33">SUM(O35+P35+Q35+R35)</f>
        <v>4</v>
      </c>
      <c r="O35" s="93">
        <v>3</v>
      </c>
      <c r="P35" s="93">
        <v>1</v>
      </c>
      <c r="Q35" s="93">
        <v>0</v>
      </c>
      <c r="R35" s="93">
        <v>0</v>
      </c>
      <c r="S35" s="33">
        <f t="shared" ref="S35:S46" si="34">SUM(T35+U35)</f>
        <v>8</v>
      </c>
      <c r="T35" s="33">
        <f t="shared" ref="T35:T46" si="35">SUM(V35+X35)</f>
        <v>5</v>
      </c>
      <c r="U35" s="33">
        <f t="shared" ref="U35:U46" si="36">SUM(W35+Y35)</f>
        <v>3</v>
      </c>
      <c r="V35" s="33">
        <f t="shared" si="27"/>
        <v>5</v>
      </c>
      <c r="W35" s="33">
        <f t="shared" si="28"/>
        <v>2</v>
      </c>
      <c r="X35" s="55">
        <f t="shared" si="29"/>
        <v>0</v>
      </c>
      <c r="Y35" s="56">
        <f t="shared" si="30"/>
        <v>1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si="31"/>
        <v>9</v>
      </c>
      <c r="E36" s="93">
        <v>2</v>
      </c>
      <c r="F36" s="93">
        <v>5</v>
      </c>
      <c r="G36" s="93">
        <v>1</v>
      </c>
      <c r="H36" s="93">
        <v>1</v>
      </c>
      <c r="I36" s="33">
        <f t="shared" si="32"/>
        <v>9</v>
      </c>
      <c r="J36" s="93">
        <v>4</v>
      </c>
      <c r="K36" s="93">
        <v>3</v>
      </c>
      <c r="L36" s="93">
        <v>1</v>
      </c>
      <c r="M36" s="93">
        <v>1</v>
      </c>
      <c r="N36" s="33">
        <f t="shared" si="33"/>
        <v>4</v>
      </c>
      <c r="O36" s="93">
        <v>3</v>
      </c>
      <c r="P36" s="93">
        <v>1</v>
      </c>
      <c r="Q36" s="93">
        <v>1</v>
      </c>
      <c r="R36" s="93">
        <v>-1</v>
      </c>
      <c r="S36" s="33">
        <f t="shared" si="34"/>
        <v>4</v>
      </c>
      <c r="T36" s="33">
        <f t="shared" si="35"/>
        <v>2</v>
      </c>
      <c r="U36" s="33">
        <f t="shared" si="36"/>
        <v>2</v>
      </c>
      <c r="V36" s="33">
        <f t="shared" si="27"/>
        <v>1</v>
      </c>
      <c r="W36" s="33">
        <f t="shared" si="28"/>
        <v>3</v>
      </c>
      <c r="X36" s="59">
        <f t="shared" si="29"/>
        <v>1</v>
      </c>
      <c r="Y36" s="61">
        <f t="shared" si="30"/>
        <v>-1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31"/>
        <v>15</v>
      </c>
      <c r="E37" s="93">
        <v>9</v>
      </c>
      <c r="F37" s="93">
        <v>6</v>
      </c>
      <c r="G37" s="93">
        <v>0</v>
      </c>
      <c r="H37" s="93">
        <v>0</v>
      </c>
      <c r="I37" s="33">
        <f t="shared" si="32"/>
        <v>24</v>
      </c>
      <c r="J37" s="93">
        <v>14</v>
      </c>
      <c r="K37" s="93">
        <v>8</v>
      </c>
      <c r="L37" s="93">
        <v>2</v>
      </c>
      <c r="M37" s="93">
        <v>0</v>
      </c>
      <c r="N37" s="33">
        <f t="shared" si="33"/>
        <v>-6</v>
      </c>
      <c r="O37" s="93">
        <v>-3</v>
      </c>
      <c r="P37" s="93">
        <v>-3</v>
      </c>
      <c r="Q37" s="93">
        <v>0</v>
      </c>
      <c r="R37" s="93">
        <v>0</v>
      </c>
      <c r="S37" s="33">
        <f t="shared" si="34"/>
        <v>-15</v>
      </c>
      <c r="T37" s="33">
        <f t="shared" si="35"/>
        <v>-10</v>
      </c>
      <c r="U37" s="33">
        <f t="shared" si="36"/>
        <v>-5</v>
      </c>
      <c r="V37" s="33">
        <f t="shared" si="27"/>
        <v>-8</v>
      </c>
      <c r="W37" s="33">
        <f t="shared" si="28"/>
        <v>-5</v>
      </c>
      <c r="X37" s="59">
        <f t="shared" si="29"/>
        <v>-2</v>
      </c>
      <c r="Y37" s="61">
        <f t="shared" si="30"/>
        <v>0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31"/>
        <v>8</v>
      </c>
      <c r="E38" s="93">
        <v>4</v>
      </c>
      <c r="F38" s="93">
        <v>3</v>
      </c>
      <c r="G38" s="93">
        <v>1</v>
      </c>
      <c r="H38" s="93">
        <v>0</v>
      </c>
      <c r="I38" s="33">
        <f t="shared" si="32"/>
        <v>8</v>
      </c>
      <c r="J38" s="93">
        <v>2</v>
      </c>
      <c r="K38" s="93">
        <v>3</v>
      </c>
      <c r="L38" s="93">
        <v>2</v>
      </c>
      <c r="M38" s="93">
        <v>1</v>
      </c>
      <c r="N38" s="33">
        <f t="shared" si="33"/>
        <v>4</v>
      </c>
      <c r="O38" s="93">
        <v>2</v>
      </c>
      <c r="P38" s="93">
        <v>2</v>
      </c>
      <c r="Q38" s="93">
        <v>0</v>
      </c>
      <c r="R38" s="93">
        <v>0</v>
      </c>
      <c r="S38" s="33">
        <f t="shared" si="34"/>
        <v>4</v>
      </c>
      <c r="T38" s="33">
        <f t="shared" si="35"/>
        <v>3</v>
      </c>
      <c r="U38" s="33">
        <f t="shared" si="36"/>
        <v>1</v>
      </c>
      <c r="V38" s="33">
        <f t="shared" si="27"/>
        <v>4</v>
      </c>
      <c r="W38" s="33">
        <f t="shared" si="28"/>
        <v>2</v>
      </c>
      <c r="X38" s="59">
        <f t="shared" si="29"/>
        <v>-1</v>
      </c>
      <c r="Y38" s="61">
        <f t="shared" si="30"/>
        <v>-1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31"/>
        <v>11</v>
      </c>
      <c r="E39" s="93">
        <v>3</v>
      </c>
      <c r="F39" s="93">
        <v>4</v>
      </c>
      <c r="G39" s="93">
        <v>4</v>
      </c>
      <c r="H39" s="93">
        <v>0</v>
      </c>
      <c r="I39" s="33">
        <f t="shared" si="32"/>
        <v>11</v>
      </c>
      <c r="J39" s="93">
        <v>3</v>
      </c>
      <c r="K39" s="93">
        <v>7</v>
      </c>
      <c r="L39" s="93">
        <v>1</v>
      </c>
      <c r="M39" s="93">
        <v>0</v>
      </c>
      <c r="N39" s="33">
        <f t="shared" si="33"/>
        <v>11</v>
      </c>
      <c r="O39" s="93">
        <v>4</v>
      </c>
      <c r="P39" s="93">
        <v>5</v>
      </c>
      <c r="Q39" s="93">
        <v>0</v>
      </c>
      <c r="R39" s="93">
        <v>2</v>
      </c>
      <c r="S39" s="33">
        <f t="shared" si="34"/>
        <v>11</v>
      </c>
      <c r="T39" s="33">
        <f t="shared" si="35"/>
        <v>7</v>
      </c>
      <c r="U39" s="33">
        <f t="shared" si="36"/>
        <v>4</v>
      </c>
      <c r="V39" s="33">
        <f t="shared" si="27"/>
        <v>4</v>
      </c>
      <c r="W39" s="33">
        <f t="shared" si="28"/>
        <v>2</v>
      </c>
      <c r="X39" s="59">
        <f t="shared" si="29"/>
        <v>3</v>
      </c>
      <c r="Y39" s="61">
        <f t="shared" si="30"/>
        <v>2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31"/>
        <v>7</v>
      </c>
      <c r="E40" s="93">
        <v>4</v>
      </c>
      <c r="F40" s="93">
        <v>3</v>
      </c>
      <c r="G40" s="93">
        <v>0</v>
      </c>
      <c r="H40" s="93">
        <v>0</v>
      </c>
      <c r="I40" s="33">
        <f t="shared" si="32"/>
        <v>3</v>
      </c>
      <c r="J40" s="93">
        <v>1</v>
      </c>
      <c r="K40" s="93">
        <v>1</v>
      </c>
      <c r="L40" s="93">
        <v>1</v>
      </c>
      <c r="M40" s="93">
        <v>0</v>
      </c>
      <c r="N40" s="33">
        <f t="shared" si="33"/>
        <v>5</v>
      </c>
      <c r="O40" s="93">
        <v>1</v>
      </c>
      <c r="P40" s="93">
        <v>3</v>
      </c>
      <c r="Q40" s="93">
        <v>1</v>
      </c>
      <c r="R40" s="93">
        <v>0</v>
      </c>
      <c r="S40" s="33">
        <f t="shared" si="34"/>
        <v>9</v>
      </c>
      <c r="T40" s="33">
        <f t="shared" si="35"/>
        <v>4</v>
      </c>
      <c r="U40" s="33">
        <f t="shared" si="36"/>
        <v>5</v>
      </c>
      <c r="V40" s="33">
        <f t="shared" si="27"/>
        <v>4</v>
      </c>
      <c r="W40" s="33">
        <f t="shared" si="28"/>
        <v>5</v>
      </c>
      <c r="X40" s="59">
        <f t="shared" si="29"/>
        <v>0</v>
      </c>
      <c r="Y40" s="61">
        <f t="shared" si="30"/>
        <v>0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31"/>
        <v>10</v>
      </c>
      <c r="E41" s="93">
        <v>2</v>
      </c>
      <c r="F41" s="93">
        <v>2</v>
      </c>
      <c r="G41" s="93">
        <v>5</v>
      </c>
      <c r="H41" s="93">
        <v>1</v>
      </c>
      <c r="I41" s="33">
        <f t="shared" si="32"/>
        <v>4</v>
      </c>
      <c r="J41" s="93">
        <v>2</v>
      </c>
      <c r="K41" s="93">
        <v>2</v>
      </c>
      <c r="L41" s="93">
        <v>0</v>
      </c>
      <c r="M41" s="93">
        <v>0</v>
      </c>
      <c r="N41" s="33">
        <f t="shared" si="33"/>
        <v>0</v>
      </c>
      <c r="O41" s="93">
        <v>0</v>
      </c>
      <c r="P41" s="93">
        <v>0</v>
      </c>
      <c r="Q41" s="93">
        <v>0</v>
      </c>
      <c r="R41" s="93">
        <v>0</v>
      </c>
      <c r="S41" s="33">
        <f t="shared" si="34"/>
        <v>6</v>
      </c>
      <c r="T41" s="33">
        <f t="shared" si="35"/>
        <v>5</v>
      </c>
      <c r="U41" s="33">
        <f t="shared" si="36"/>
        <v>1</v>
      </c>
      <c r="V41" s="33">
        <f t="shared" si="27"/>
        <v>0</v>
      </c>
      <c r="W41" s="33">
        <f t="shared" si="28"/>
        <v>0</v>
      </c>
      <c r="X41" s="59">
        <f t="shared" si="29"/>
        <v>5</v>
      </c>
      <c r="Y41" s="61">
        <f t="shared" si="30"/>
        <v>1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31"/>
        <v>2</v>
      </c>
      <c r="E42" s="93">
        <v>0</v>
      </c>
      <c r="F42" s="93">
        <v>2</v>
      </c>
      <c r="G42" s="93">
        <v>0</v>
      </c>
      <c r="H42" s="93">
        <v>0</v>
      </c>
      <c r="I42" s="33">
        <f t="shared" si="32"/>
        <v>2</v>
      </c>
      <c r="J42" s="93">
        <v>1</v>
      </c>
      <c r="K42" s="93">
        <v>0</v>
      </c>
      <c r="L42" s="93">
        <v>0</v>
      </c>
      <c r="M42" s="93">
        <v>1</v>
      </c>
      <c r="N42" s="33">
        <f t="shared" si="33"/>
        <v>1</v>
      </c>
      <c r="O42" s="93">
        <v>-1</v>
      </c>
      <c r="P42" s="93">
        <v>0</v>
      </c>
      <c r="Q42" s="93">
        <v>2</v>
      </c>
      <c r="R42" s="93">
        <v>0</v>
      </c>
      <c r="S42" s="33">
        <f t="shared" si="34"/>
        <v>1</v>
      </c>
      <c r="T42" s="33">
        <f t="shared" si="35"/>
        <v>0</v>
      </c>
      <c r="U42" s="33">
        <f t="shared" si="36"/>
        <v>1</v>
      </c>
      <c r="V42" s="33">
        <f t="shared" si="27"/>
        <v>-2</v>
      </c>
      <c r="W42" s="33">
        <f t="shared" si="28"/>
        <v>2</v>
      </c>
      <c r="X42" s="59">
        <f t="shared" si="29"/>
        <v>2</v>
      </c>
      <c r="Y42" s="61">
        <f t="shared" si="30"/>
        <v>-1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31"/>
        <v>4</v>
      </c>
      <c r="E43" s="93">
        <v>2</v>
      </c>
      <c r="F43" s="93">
        <v>2</v>
      </c>
      <c r="G43" s="93">
        <v>0</v>
      </c>
      <c r="H43" s="93">
        <v>0</v>
      </c>
      <c r="I43" s="33">
        <f t="shared" si="32"/>
        <v>6</v>
      </c>
      <c r="J43" s="93">
        <v>3</v>
      </c>
      <c r="K43" s="93">
        <v>2</v>
      </c>
      <c r="L43" s="93">
        <v>0</v>
      </c>
      <c r="M43" s="93">
        <v>1</v>
      </c>
      <c r="N43" s="33">
        <f t="shared" si="33"/>
        <v>0</v>
      </c>
      <c r="O43" s="93">
        <v>1</v>
      </c>
      <c r="P43" s="93">
        <v>1</v>
      </c>
      <c r="Q43" s="93">
        <v>-2</v>
      </c>
      <c r="R43" s="93">
        <v>0</v>
      </c>
      <c r="S43" s="33">
        <f t="shared" si="34"/>
        <v>-2</v>
      </c>
      <c r="T43" s="33">
        <f t="shared" si="35"/>
        <v>-2</v>
      </c>
      <c r="U43" s="33">
        <f t="shared" si="36"/>
        <v>0</v>
      </c>
      <c r="V43" s="33">
        <f t="shared" si="27"/>
        <v>0</v>
      </c>
      <c r="W43" s="33">
        <f t="shared" si="28"/>
        <v>1</v>
      </c>
      <c r="X43" s="59">
        <f t="shared" si="29"/>
        <v>-2</v>
      </c>
      <c r="Y43" s="61">
        <f t="shared" si="30"/>
        <v>-1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31"/>
        <v>3</v>
      </c>
      <c r="E44" s="93">
        <v>0</v>
      </c>
      <c r="F44" s="93">
        <v>3</v>
      </c>
      <c r="G44" s="93">
        <v>0</v>
      </c>
      <c r="H44" s="93">
        <v>0</v>
      </c>
      <c r="I44" s="33">
        <f t="shared" si="32"/>
        <v>7</v>
      </c>
      <c r="J44" s="93">
        <v>3</v>
      </c>
      <c r="K44" s="93">
        <v>3</v>
      </c>
      <c r="L44" s="93">
        <v>1</v>
      </c>
      <c r="M44" s="93">
        <v>0</v>
      </c>
      <c r="N44" s="33">
        <f t="shared" si="33"/>
        <v>-3</v>
      </c>
      <c r="O44" s="93">
        <v>1</v>
      </c>
      <c r="P44" s="93">
        <v>0</v>
      </c>
      <c r="Q44" s="93">
        <v>-1</v>
      </c>
      <c r="R44" s="93">
        <v>-3</v>
      </c>
      <c r="S44" s="33">
        <f t="shared" si="34"/>
        <v>-7</v>
      </c>
      <c r="T44" s="33">
        <f t="shared" si="35"/>
        <v>-4</v>
      </c>
      <c r="U44" s="33">
        <f t="shared" si="36"/>
        <v>-3</v>
      </c>
      <c r="V44" s="33">
        <f t="shared" si="27"/>
        <v>-2</v>
      </c>
      <c r="W44" s="33">
        <f t="shared" si="28"/>
        <v>0</v>
      </c>
      <c r="X44" s="59">
        <f t="shared" si="29"/>
        <v>-2</v>
      </c>
      <c r="Y44" s="61">
        <f t="shared" si="30"/>
        <v>-3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31"/>
        <v>3</v>
      </c>
      <c r="E45" s="93">
        <v>1</v>
      </c>
      <c r="F45" s="93">
        <v>2</v>
      </c>
      <c r="G45" s="93">
        <v>0</v>
      </c>
      <c r="H45" s="93">
        <v>0</v>
      </c>
      <c r="I45" s="33">
        <f t="shared" si="32"/>
        <v>3</v>
      </c>
      <c r="J45" s="93">
        <v>2</v>
      </c>
      <c r="K45" s="93">
        <v>1</v>
      </c>
      <c r="L45" s="93">
        <v>0</v>
      </c>
      <c r="M45" s="93">
        <v>0</v>
      </c>
      <c r="N45" s="33">
        <f t="shared" si="33"/>
        <v>-3</v>
      </c>
      <c r="O45" s="93">
        <v>-1</v>
      </c>
      <c r="P45" s="93">
        <v>-2</v>
      </c>
      <c r="Q45" s="93">
        <v>0</v>
      </c>
      <c r="R45" s="93">
        <v>0</v>
      </c>
      <c r="S45" s="33">
        <f t="shared" si="34"/>
        <v>-3</v>
      </c>
      <c r="T45" s="33">
        <f t="shared" si="35"/>
        <v>-2</v>
      </c>
      <c r="U45" s="33">
        <f t="shared" si="36"/>
        <v>-1</v>
      </c>
      <c r="V45" s="33">
        <f t="shared" si="27"/>
        <v>-2</v>
      </c>
      <c r="W45" s="33">
        <f t="shared" si="28"/>
        <v>-1</v>
      </c>
      <c r="X45" s="59">
        <f t="shared" si="29"/>
        <v>0</v>
      </c>
      <c r="Y45" s="61">
        <f t="shared" si="30"/>
        <v>0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31"/>
        <v>7</v>
      </c>
      <c r="E46" s="93">
        <v>3</v>
      </c>
      <c r="F46" s="93">
        <v>1</v>
      </c>
      <c r="G46" s="93">
        <v>3</v>
      </c>
      <c r="H46" s="93">
        <v>0</v>
      </c>
      <c r="I46" s="33">
        <f t="shared" si="32"/>
        <v>3</v>
      </c>
      <c r="J46" s="93">
        <v>2</v>
      </c>
      <c r="K46" s="93">
        <v>1</v>
      </c>
      <c r="L46" s="93">
        <v>0</v>
      </c>
      <c r="M46" s="93">
        <v>0</v>
      </c>
      <c r="N46" s="33">
        <f t="shared" si="33"/>
        <v>-6</v>
      </c>
      <c r="O46" s="93">
        <v>-4</v>
      </c>
      <c r="P46" s="93">
        <v>-2</v>
      </c>
      <c r="Q46" s="93">
        <v>0</v>
      </c>
      <c r="R46" s="93">
        <v>0</v>
      </c>
      <c r="S46" s="33">
        <f t="shared" si="34"/>
        <v>-2</v>
      </c>
      <c r="T46" s="33">
        <f t="shared" si="35"/>
        <v>0</v>
      </c>
      <c r="U46" s="33">
        <f t="shared" si="36"/>
        <v>-2</v>
      </c>
      <c r="V46" s="33">
        <f t="shared" si="27"/>
        <v>-3</v>
      </c>
      <c r="W46" s="33">
        <f t="shared" si="28"/>
        <v>-2</v>
      </c>
      <c r="X46" s="59">
        <f t="shared" si="29"/>
        <v>3</v>
      </c>
      <c r="Y46" s="61">
        <f t="shared" si="30"/>
        <v>0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312</v>
      </c>
      <c r="E48" s="29">
        <f>SUM(E49+E50+E51+E52+E53+E54+E55+E56+E57+E58+E59+E60)</f>
        <v>143</v>
      </c>
      <c r="F48" s="29">
        <f t="shared" ref="F48:H48" si="37">SUM(F49+F50+F51+F52+F53+F54+F55+F56+F57+F58+F59+F60)</f>
        <v>108</v>
      </c>
      <c r="G48" s="29">
        <f t="shared" si="37"/>
        <v>37</v>
      </c>
      <c r="H48" s="29">
        <f t="shared" si="37"/>
        <v>24</v>
      </c>
      <c r="I48" s="29">
        <f>SUM(J48+K48+L48+M48)</f>
        <v>208</v>
      </c>
      <c r="J48" s="29">
        <f t="shared" ref="J48:M48" si="38">SUM(J49+J50+J51+J52+J53+J54+J55+J56+J57+J58+J59+J60)</f>
        <v>112</v>
      </c>
      <c r="K48" s="29">
        <f t="shared" si="38"/>
        <v>65</v>
      </c>
      <c r="L48" s="29">
        <f t="shared" si="38"/>
        <v>23</v>
      </c>
      <c r="M48" s="29">
        <f t="shared" si="38"/>
        <v>8</v>
      </c>
      <c r="N48" s="29">
        <f>SUM(O48+P48+Q48+R48)</f>
        <v>26</v>
      </c>
      <c r="O48" s="29">
        <f t="shared" ref="O48:R48" si="39">SUM(O49+O50+O51+O52+O53+O54+O55+O56+O57+O58+O59+O60)</f>
        <v>14</v>
      </c>
      <c r="P48" s="29">
        <f t="shared" si="39"/>
        <v>10</v>
      </c>
      <c r="Q48" s="29">
        <f t="shared" si="39"/>
        <v>-5</v>
      </c>
      <c r="R48" s="29">
        <f t="shared" si="39"/>
        <v>7</v>
      </c>
      <c r="S48" s="29">
        <f>SUM(V48+W48+X48+Y48)</f>
        <v>130</v>
      </c>
      <c r="T48" s="29">
        <f>SUM(T49:T60)</f>
        <v>54</v>
      </c>
      <c r="U48" s="29">
        <f>SUM(U49:U60)</f>
        <v>76</v>
      </c>
      <c r="V48" s="29">
        <f t="shared" ref="V48:V60" si="40">SUM(E48-J48+O48)</f>
        <v>45</v>
      </c>
      <c r="W48" s="29">
        <f t="shared" ref="W48:W60" si="41">SUM(F48-K48+P48)</f>
        <v>53</v>
      </c>
      <c r="X48" s="63">
        <f t="shared" ref="X48:X60" si="42">SUM(G48-L48+Q48)</f>
        <v>9</v>
      </c>
      <c r="Y48" s="64">
        <f t="shared" ref="Y48:Y60" si="43">SUM(H48-M48+R48)</f>
        <v>23</v>
      </c>
    </row>
    <row r="49" spans="1:25" s="3" customFormat="1" ht="13.5" customHeight="1" x14ac:dyDescent="0.25">
      <c r="A49" s="30"/>
      <c r="B49" s="31"/>
      <c r="C49" s="32" t="s">
        <v>6</v>
      </c>
      <c r="D49" s="33">
        <f t="shared" ref="D49:D60" si="44">SUM(E49+F49+G49+H49)</f>
        <v>14</v>
      </c>
      <c r="E49" s="93">
        <v>5</v>
      </c>
      <c r="F49" s="93">
        <v>6</v>
      </c>
      <c r="G49" s="93">
        <v>1</v>
      </c>
      <c r="H49" s="93">
        <v>2</v>
      </c>
      <c r="I49" s="33">
        <f t="shared" ref="I49:I60" si="45">SUM(J49+K49+L49+M49)</f>
        <v>17</v>
      </c>
      <c r="J49" s="93">
        <v>9</v>
      </c>
      <c r="K49" s="93">
        <v>8</v>
      </c>
      <c r="L49" s="93">
        <v>0</v>
      </c>
      <c r="M49" s="93">
        <v>0</v>
      </c>
      <c r="N49" s="33">
        <f t="shared" ref="N49:N60" si="46">SUM(O49+P49+Q49+R49)</f>
        <v>-4</v>
      </c>
      <c r="O49" s="93">
        <v>-3</v>
      </c>
      <c r="P49" s="93">
        <v>-1</v>
      </c>
      <c r="Q49" s="93">
        <v>0</v>
      </c>
      <c r="R49" s="93">
        <v>0</v>
      </c>
      <c r="S49" s="33">
        <f t="shared" ref="S49:S60" si="47">SUM(T49+U49)</f>
        <v>-7</v>
      </c>
      <c r="T49" s="33">
        <f t="shared" ref="T49:T60" si="48">SUM(V49+X49)</f>
        <v>-6</v>
      </c>
      <c r="U49" s="33">
        <f t="shared" ref="U49:U60" si="49">SUM(W49+Y49)</f>
        <v>-1</v>
      </c>
      <c r="V49" s="33">
        <f t="shared" si="40"/>
        <v>-7</v>
      </c>
      <c r="W49" s="33">
        <f t="shared" si="41"/>
        <v>-3</v>
      </c>
      <c r="X49" s="59">
        <f t="shared" si="42"/>
        <v>1</v>
      </c>
      <c r="Y49" s="61">
        <f t="shared" si="43"/>
        <v>2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si="44"/>
        <v>15</v>
      </c>
      <c r="E50" s="93">
        <v>6</v>
      </c>
      <c r="F50" s="93">
        <v>5</v>
      </c>
      <c r="G50" s="93">
        <v>3</v>
      </c>
      <c r="H50" s="93">
        <v>1</v>
      </c>
      <c r="I50" s="33">
        <f t="shared" si="45"/>
        <v>14</v>
      </c>
      <c r="J50" s="93">
        <v>7</v>
      </c>
      <c r="K50" s="93">
        <v>2</v>
      </c>
      <c r="L50" s="93">
        <v>5</v>
      </c>
      <c r="M50" s="93">
        <v>0</v>
      </c>
      <c r="N50" s="33">
        <f t="shared" si="46"/>
        <v>0</v>
      </c>
      <c r="O50" s="93">
        <v>-2</v>
      </c>
      <c r="P50" s="93">
        <v>1</v>
      </c>
      <c r="Q50" s="93">
        <v>0</v>
      </c>
      <c r="R50" s="93">
        <v>1</v>
      </c>
      <c r="S50" s="33">
        <f t="shared" si="47"/>
        <v>1</v>
      </c>
      <c r="T50" s="33">
        <f t="shared" si="48"/>
        <v>-5</v>
      </c>
      <c r="U50" s="33">
        <f t="shared" si="49"/>
        <v>6</v>
      </c>
      <c r="V50" s="33">
        <f t="shared" si="40"/>
        <v>-3</v>
      </c>
      <c r="W50" s="33">
        <f t="shared" si="41"/>
        <v>4</v>
      </c>
      <c r="X50" s="59">
        <f t="shared" si="42"/>
        <v>-2</v>
      </c>
      <c r="Y50" s="61">
        <f t="shared" si="43"/>
        <v>2</v>
      </c>
    </row>
    <row r="51" spans="1:25" s="3" customFormat="1" ht="13.5" customHeight="1" x14ac:dyDescent="0.25">
      <c r="A51" s="30"/>
      <c r="B51" s="31"/>
      <c r="C51" s="32" t="s">
        <v>8</v>
      </c>
      <c r="D51" s="33">
        <f t="shared" si="44"/>
        <v>44</v>
      </c>
      <c r="E51" s="93">
        <v>29</v>
      </c>
      <c r="F51" s="93">
        <v>14</v>
      </c>
      <c r="G51" s="93">
        <v>1</v>
      </c>
      <c r="H51" s="93">
        <v>0</v>
      </c>
      <c r="I51" s="33">
        <f t="shared" si="45"/>
        <v>54</v>
      </c>
      <c r="J51" s="93">
        <v>42</v>
      </c>
      <c r="K51" s="93">
        <v>9</v>
      </c>
      <c r="L51" s="93">
        <v>2</v>
      </c>
      <c r="M51" s="93">
        <v>1</v>
      </c>
      <c r="N51" s="33">
        <f t="shared" si="46"/>
        <v>7</v>
      </c>
      <c r="O51" s="93">
        <v>5</v>
      </c>
      <c r="P51" s="93">
        <v>3</v>
      </c>
      <c r="Q51" s="93">
        <v>-1</v>
      </c>
      <c r="R51" s="93">
        <v>0</v>
      </c>
      <c r="S51" s="33">
        <f t="shared" si="47"/>
        <v>-3</v>
      </c>
      <c r="T51" s="33">
        <f t="shared" si="48"/>
        <v>-10</v>
      </c>
      <c r="U51" s="33">
        <f t="shared" si="49"/>
        <v>7</v>
      </c>
      <c r="V51" s="33">
        <f t="shared" si="40"/>
        <v>-8</v>
      </c>
      <c r="W51" s="33">
        <f t="shared" si="41"/>
        <v>8</v>
      </c>
      <c r="X51" s="59">
        <f t="shared" si="42"/>
        <v>-2</v>
      </c>
      <c r="Y51" s="61">
        <f t="shared" si="43"/>
        <v>-1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44"/>
        <v>47</v>
      </c>
      <c r="E52" s="93">
        <v>34</v>
      </c>
      <c r="F52" s="93">
        <v>12</v>
      </c>
      <c r="G52" s="93">
        <v>0</v>
      </c>
      <c r="H52" s="93">
        <v>1</v>
      </c>
      <c r="I52" s="33">
        <f t="shared" si="45"/>
        <v>12</v>
      </c>
      <c r="J52" s="93">
        <v>6</v>
      </c>
      <c r="K52" s="93">
        <v>5</v>
      </c>
      <c r="L52" s="93">
        <v>0</v>
      </c>
      <c r="M52" s="93">
        <v>1</v>
      </c>
      <c r="N52" s="33">
        <f t="shared" si="46"/>
        <v>-1</v>
      </c>
      <c r="O52" s="93">
        <v>1</v>
      </c>
      <c r="P52" s="93">
        <v>-2</v>
      </c>
      <c r="Q52" s="93">
        <v>0</v>
      </c>
      <c r="R52" s="93">
        <v>0</v>
      </c>
      <c r="S52" s="33">
        <f t="shared" si="47"/>
        <v>34</v>
      </c>
      <c r="T52" s="33">
        <f t="shared" si="48"/>
        <v>29</v>
      </c>
      <c r="U52" s="33">
        <f t="shared" si="49"/>
        <v>5</v>
      </c>
      <c r="V52" s="33">
        <f t="shared" si="40"/>
        <v>29</v>
      </c>
      <c r="W52" s="33">
        <f t="shared" si="41"/>
        <v>5</v>
      </c>
      <c r="X52" s="59">
        <f t="shared" si="42"/>
        <v>0</v>
      </c>
      <c r="Y52" s="61">
        <f t="shared" si="43"/>
        <v>0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44"/>
        <v>46</v>
      </c>
      <c r="E53" s="93">
        <v>13</v>
      </c>
      <c r="F53" s="93">
        <v>13</v>
      </c>
      <c r="G53" s="93">
        <v>15</v>
      </c>
      <c r="H53" s="93">
        <v>5</v>
      </c>
      <c r="I53" s="33">
        <f t="shared" si="45"/>
        <v>20</v>
      </c>
      <c r="J53" s="93">
        <v>11</v>
      </c>
      <c r="K53" s="93">
        <v>5</v>
      </c>
      <c r="L53" s="93">
        <v>2</v>
      </c>
      <c r="M53" s="93">
        <v>2</v>
      </c>
      <c r="N53" s="33">
        <f t="shared" si="46"/>
        <v>-10</v>
      </c>
      <c r="O53" s="93">
        <v>-2</v>
      </c>
      <c r="P53" s="93">
        <v>-6</v>
      </c>
      <c r="Q53" s="93">
        <v>0</v>
      </c>
      <c r="R53" s="93">
        <v>-2</v>
      </c>
      <c r="S53" s="33">
        <f t="shared" si="47"/>
        <v>16</v>
      </c>
      <c r="T53" s="33">
        <f t="shared" si="48"/>
        <v>13</v>
      </c>
      <c r="U53" s="33">
        <f t="shared" si="49"/>
        <v>3</v>
      </c>
      <c r="V53" s="33">
        <f t="shared" si="40"/>
        <v>0</v>
      </c>
      <c r="W53" s="33">
        <f t="shared" si="41"/>
        <v>2</v>
      </c>
      <c r="X53" s="59">
        <f t="shared" si="42"/>
        <v>13</v>
      </c>
      <c r="Y53" s="61">
        <f t="shared" si="43"/>
        <v>1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44"/>
        <v>21</v>
      </c>
      <c r="E54" s="93">
        <v>8</v>
      </c>
      <c r="F54" s="93">
        <v>8</v>
      </c>
      <c r="G54" s="93">
        <v>3</v>
      </c>
      <c r="H54" s="93">
        <v>2</v>
      </c>
      <c r="I54" s="33">
        <f t="shared" si="45"/>
        <v>6</v>
      </c>
      <c r="J54" s="93">
        <v>3</v>
      </c>
      <c r="K54" s="93">
        <v>2</v>
      </c>
      <c r="L54" s="93">
        <v>1</v>
      </c>
      <c r="M54" s="93">
        <v>0</v>
      </c>
      <c r="N54" s="33">
        <f t="shared" si="46"/>
        <v>4</v>
      </c>
      <c r="O54" s="93">
        <v>1</v>
      </c>
      <c r="P54" s="93">
        <v>2</v>
      </c>
      <c r="Q54" s="93">
        <v>0</v>
      </c>
      <c r="R54" s="93">
        <v>1</v>
      </c>
      <c r="S54" s="33">
        <f t="shared" si="47"/>
        <v>19</v>
      </c>
      <c r="T54" s="33">
        <f t="shared" si="48"/>
        <v>8</v>
      </c>
      <c r="U54" s="33">
        <f t="shared" si="49"/>
        <v>11</v>
      </c>
      <c r="V54" s="33">
        <f t="shared" si="40"/>
        <v>6</v>
      </c>
      <c r="W54" s="33">
        <f t="shared" si="41"/>
        <v>8</v>
      </c>
      <c r="X54" s="59">
        <f t="shared" si="42"/>
        <v>2</v>
      </c>
      <c r="Y54" s="61">
        <f t="shared" si="43"/>
        <v>3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44"/>
        <v>22</v>
      </c>
      <c r="E55" s="93">
        <v>10</v>
      </c>
      <c r="F55" s="93">
        <v>12</v>
      </c>
      <c r="G55" s="93">
        <v>0</v>
      </c>
      <c r="H55" s="93">
        <v>0</v>
      </c>
      <c r="I55" s="33">
        <f t="shared" si="45"/>
        <v>9</v>
      </c>
      <c r="J55" s="93">
        <v>6</v>
      </c>
      <c r="K55" s="93">
        <v>2</v>
      </c>
      <c r="L55" s="93">
        <v>1</v>
      </c>
      <c r="M55" s="93">
        <v>0</v>
      </c>
      <c r="N55" s="33">
        <f t="shared" si="46"/>
        <v>8</v>
      </c>
      <c r="O55" s="93">
        <v>3</v>
      </c>
      <c r="P55" s="93">
        <v>5</v>
      </c>
      <c r="Q55" s="93">
        <v>0</v>
      </c>
      <c r="R55" s="93">
        <v>0</v>
      </c>
      <c r="S55" s="33">
        <f t="shared" si="47"/>
        <v>21</v>
      </c>
      <c r="T55" s="33">
        <f t="shared" si="48"/>
        <v>6</v>
      </c>
      <c r="U55" s="33">
        <f t="shared" si="49"/>
        <v>15</v>
      </c>
      <c r="V55" s="33">
        <f t="shared" si="40"/>
        <v>7</v>
      </c>
      <c r="W55" s="33">
        <f t="shared" si="41"/>
        <v>15</v>
      </c>
      <c r="X55" s="59">
        <f t="shared" si="42"/>
        <v>-1</v>
      </c>
      <c r="Y55" s="61">
        <f t="shared" si="43"/>
        <v>0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44"/>
        <v>22</v>
      </c>
      <c r="E56" s="93">
        <v>12</v>
      </c>
      <c r="F56" s="93">
        <v>7</v>
      </c>
      <c r="G56" s="93">
        <v>2</v>
      </c>
      <c r="H56" s="93">
        <v>1</v>
      </c>
      <c r="I56" s="33">
        <f t="shared" si="45"/>
        <v>16</v>
      </c>
      <c r="J56" s="93">
        <v>6</v>
      </c>
      <c r="K56" s="93">
        <v>9</v>
      </c>
      <c r="L56" s="93">
        <v>1</v>
      </c>
      <c r="M56" s="93">
        <v>0</v>
      </c>
      <c r="N56" s="33">
        <f t="shared" si="46"/>
        <v>3</v>
      </c>
      <c r="O56" s="93">
        <v>1</v>
      </c>
      <c r="P56" s="93">
        <v>3</v>
      </c>
      <c r="Q56" s="93">
        <v>-2</v>
      </c>
      <c r="R56" s="93">
        <v>1</v>
      </c>
      <c r="S56" s="33">
        <f t="shared" si="47"/>
        <v>9</v>
      </c>
      <c r="T56" s="33">
        <f t="shared" si="48"/>
        <v>6</v>
      </c>
      <c r="U56" s="33">
        <f t="shared" si="49"/>
        <v>3</v>
      </c>
      <c r="V56" s="33">
        <f t="shared" si="40"/>
        <v>7</v>
      </c>
      <c r="W56" s="33">
        <f t="shared" si="41"/>
        <v>1</v>
      </c>
      <c r="X56" s="59">
        <f t="shared" si="42"/>
        <v>-1</v>
      </c>
      <c r="Y56" s="61">
        <f t="shared" si="43"/>
        <v>2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44"/>
        <v>22</v>
      </c>
      <c r="E57" s="93">
        <v>8</v>
      </c>
      <c r="F57" s="93">
        <v>8</v>
      </c>
      <c r="G57" s="93">
        <v>4</v>
      </c>
      <c r="H57" s="93">
        <v>2</v>
      </c>
      <c r="I57" s="33">
        <f t="shared" si="45"/>
        <v>18</v>
      </c>
      <c r="J57" s="93">
        <v>5</v>
      </c>
      <c r="K57" s="93">
        <v>11</v>
      </c>
      <c r="L57" s="93">
        <v>2</v>
      </c>
      <c r="M57" s="93">
        <v>0</v>
      </c>
      <c r="N57" s="33">
        <f t="shared" si="46"/>
        <v>8</v>
      </c>
      <c r="O57" s="93">
        <v>4</v>
      </c>
      <c r="P57" s="93">
        <v>4</v>
      </c>
      <c r="Q57" s="93">
        <v>0</v>
      </c>
      <c r="R57" s="93">
        <v>0</v>
      </c>
      <c r="S57" s="33">
        <f t="shared" si="47"/>
        <v>12</v>
      </c>
      <c r="T57" s="33">
        <f t="shared" si="48"/>
        <v>9</v>
      </c>
      <c r="U57" s="33">
        <f t="shared" si="49"/>
        <v>3</v>
      </c>
      <c r="V57" s="33">
        <f t="shared" si="40"/>
        <v>7</v>
      </c>
      <c r="W57" s="33">
        <f t="shared" si="41"/>
        <v>1</v>
      </c>
      <c r="X57" s="59">
        <f t="shared" si="42"/>
        <v>2</v>
      </c>
      <c r="Y57" s="61">
        <f t="shared" si="43"/>
        <v>2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44"/>
        <v>20</v>
      </c>
      <c r="E58" s="93">
        <v>7</v>
      </c>
      <c r="F58" s="93">
        <v>5</v>
      </c>
      <c r="G58" s="93">
        <v>4</v>
      </c>
      <c r="H58" s="93">
        <v>4</v>
      </c>
      <c r="I58" s="33">
        <f t="shared" si="45"/>
        <v>10</v>
      </c>
      <c r="J58" s="93">
        <v>4</v>
      </c>
      <c r="K58" s="93">
        <v>5</v>
      </c>
      <c r="L58" s="93">
        <v>0</v>
      </c>
      <c r="M58" s="93">
        <v>1</v>
      </c>
      <c r="N58" s="33">
        <f t="shared" si="46"/>
        <v>6</v>
      </c>
      <c r="O58" s="93">
        <v>3</v>
      </c>
      <c r="P58" s="93">
        <v>3</v>
      </c>
      <c r="Q58" s="93">
        <v>0</v>
      </c>
      <c r="R58" s="93">
        <v>0</v>
      </c>
      <c r="S58" s="33">
        <f t="shared" si="47"/>
        <v>16</v>
      </c>
      <c r="T58" s="33">
        <f t="shared" si="48"/>
        <v>10</v>
      </c>
      <c r="U58" s="33">
        <f t="shared" si="49"/>
        <v>6</v>
      </c>
      <c r="V58" s="33">
        <f t="shared" si="40"/>
        <v>6</v>
      </c>
      <c r="W58" s="33">
        <f t="shared" si="41"/>
        <v>3</v>
      </c>
      <c r="X58" s="59">
        <f t="shared" si="42"/>
        <v>4</v>
      </c>
      <c r="Y58" s="61">
        <f t="shared" si="43"/>
        <v>3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44"/>
        <v>25</v>
      </c>
      <c r="E59" s="93">
        <v>6</v>
      </c>
      <c r="F59" s="93">
        <v>11</v>
      </c>
      <c r="G59" s="93">
        <v>3</v>
      </c>
      <c r="H59" s="93">
        <v>5</v>
      </c>
      <c r="I59" s="33">
        <f t="shared" si="45"/>
        <v>21</v>
      </c>
      <c r="J59" s="93">
        <v>9</v>
      </c>
      <c r="K59" s="93">
        <v>4</v>
      </c>
      <c r="L59" s="93">
        <v>7</v>
      </c>
      <c r="M59" s="93">
        <v>1</v>
      </c>
      <c r="N59" s="33">
        <f t="shared" si="46"/>
        <v>-2</v>
      </c>
      <c r="O59" s="93">
        <v>2</v>
      </c>
      <c r="P59" s="93">
        <v>-1</v>
      </c>
      <c r="Q59" s="93">
        <v>-3</v>
      </c>
      <c r="R59" s="93">
        <v>0</v>
      </c>
      <c r="S59" s="33">
        <f t="shared" si="47"/>
        <v>2</v>
      </c>
      <c r="T59" s="33">
        <f t="shared" si="48"/>
        <v>-8</v>
      </c>
      <c r="U59" s="33">
        <f t="shared" si="49"/>
        <v>10</v>
      </c>
      <c r="V59" s="33">
        <f t="shared" si="40"/>
        <v>-1</v>
      </c>
      <c r="W59" s="33">
        <f t="shared" si="41"/>
        <v>6</v>
      </c>
      <c r="X59" s="59">
        <f t="shared" si="42"/>
        <v>-7</v>
      </c>
      <c r="Y59" s="61">
        <f t="shared" si="43"/>
        <v>4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44"/>
        <v>14</v>
      </c>
      <c r="E60" s="93">
        <v>5</v>
      </c>
      <c r="F60" s="93">
        <v>7</v>
      </c>
      <c r="G60" s="93">
        <v>1</v>
      </c>
      <c r="H60" s="93">
        <v>1</v>
      </c>
      <c r="I60" s="33">
        <f t="shared" si="45"/>
        <v>11</v>
      </c>
      <c r="J60" s="93">
        <v>4</v>
      </c>
      <c r="K60" s="93">
        <v>3</v>
      </c>
      <c r="L60" s="93">
        <v>2</v>
      </c>
      <c r="M60" s="93">
        <v>2</v>
      </c>
      <c r="N60" s="33">
        <f t="shared" si="46"/>
        <v>7</v>
      </c>
      <c r="O60" s="93">
        <v>1</v>
      </c>
      <c r="P60" s="93">
        <v>-1</v>
      </c>
      <c r="Q60" s="93">
        <v>1</v>
      </c>
      <c r="R60" s="93">
        <v>6</v>
      </c>
      <c r="S60" s="33">
        <f t="shared" si="47"/>
        <v>10</v>
      </c>
      <c r="T60" s="33">
        <f t="shared" si="48"/>
        <v>2</v>
      </c>
      <c r="U60" s="33">
        <f t="shared" si="49"/>
        <v>8</v>
      </c>
      <c r="V60" s="33">
        <f t="shared" si="40"/>
        <v>2</v>
      </c>
      <c r="W60" s="33">
        <f t="shared" si="41"/>
        <v>3</v>
      </c>
      <c r="X60" s="59">
        <f t="shared" si="42"/>
        <v>0</v>
      </c>
      <c r="Y60" s="61">
        <f t="shared" si="43"/>
        <v>5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337</v>
      </c>
      <c r="E62" s="29">
        <f t="shared" ref="E62:H62" si="50">SUM(E63+E64+E65+E66+E67+E68+E69+E70+E71+E72+E73+E74)</f>
        <v>153</v>
      </c>
      <c r="F62" s="29">
        <f t="shared" si="50"/>
        <v>151</v>
      </c>
      <c r="G62" s="29">
        <f t="shared" si="50"/>
        <v>23</v>
      </c>
      <c r="H62" s="29">
        <f t="shared" si="50"/>
        <v>10</v>
      </c>
      <c r="I62" s="29">
        <f>SUM(J62+K62+L62+M62)</f>
        <v>376</v>
      </c>
      <c r="J62" s="29">
        <f t="shared" ref="J62:M62" si="51">SUM(J63+J64+J65+J66+J67+J68+J69+J70+J71+J72+J73+J74)</f>
        <v>177</v>
      </c>
      <c r="K62" s="29">
        <f t="shared" si="51"/>
        <v>165</v>
      </c>
      <c r="L62" s="29">
        <f t="shared" si="51"/>
        <v>24</v>
      </c>
      <c r="M62" s="29">
        <f t="shared" si="51"/>
        <v>10</v>
      </c>
      <c r="N62" s="29">
        <f>SUM(O62+P62+Q62+R62)</f>
        <v>36</v>
      </c>
      <c r="O62" s="29">
        <f t="shared" ref="O62:R62" si="52">SUM(O63+O64+O65+O66+O67+O68+O69+O70+O71+O72+O73+O74)</f>
        <v>15</v>
      </c>
      <c r="P62" s="29">
        <f t="shared" si="52"/>
        <v>20</v>
      </c>
      <c r="Q62" s="29">
        <f t="shared" si="52"/>
        <v>2</v>
      </c>
      <c r="R62" s="29">
        <f t="shared" si="52"/>
        <v>-1</v>
      </c>
      <c r="S62" s="29">
        <f>SUM(V62+W62+X62+Y62)</f>
        <v>-3</v>
      </c>
      <c r="T62" s="29">
        <f>SUM(T63:T74)</f>
        <v>-8</v>
      </c>
      <c r="U62" s="29">
        <f>SUM(U63:U74)</f>
        <v>5</v>
      </c>
      <c r="V62" s="29">
        <f t="shared" ref="V62:V74" si="53">SUM(E62-J62+O62)</f>
        <v>-9</v>
      </c>
      <c r="W62" s="29">
        <f t="shared" ref="W62:W74" si="54">SUM(F62-K62+P62)</f>
        <v>6</v>
      </c>
      <c r="X62" s="64">
        <f t="shared" ref="X62:X74" si="55">SUM(G62-L62+Q62)</f>
        <v>1</v>
      </c>
      <c r="Y62" s="64">
        <f t="shared" ref="Y62:Y74" si="56">SUM(H62-M62+R62)</f>
        <v>-1</v>
      </c>
    </row>
    <row r="63" spans="1:25" s="3" customFormat="1" ht="13.5" customHeight="1" x14ac:dyDescent="0.25">
      <c r="A63" s="30"/>
      <c r="B63" s="31"/>
      <c r="C63" s="32" t="s">
        <v>6</v>
      </c>
      <c r="D63" s="33">
        <f t="shared" ref="D63:D74" si="57">SUM(E63+F63+G63+H63)</f>
        <v>21</v>
      </c>
      <c r="E63" s="93">
        <v>10</v>
      </c>
      <c r="F63" s="93">
        <v>10</v>
      </c>
      <c r="G63" s="93">
        <v>1</v>
      </c>
      <c r="H63" s="93">
        <v>0</v>
      </c>
      <c r="I63" s="33">
        <f t="shared" ref="I63:I74" si="58">SUM(J63+K63+L63+M63)</f>
        <v>30</v>
      </c>
      <c r="J63" s="93">
        <v>17</v>
      </c>
      <c r="K63" s="93">
        <v>10</v>
      </c>
      <c r="L63" s="93">
        <v>2</v>
      </c>
      <c r="M63" s="93">
        <v>1</v>
      </c>
      <c r="N63" s="33">
        <f t="shared" ref="N63:N74" si="59">SUM(O63+P63+Q63+R63)</f>
        <v>-5</v>
      </c>
      <c r="O63" s="93">
        <v>-6</v>
      </c>
      <c r="P63" s="93">
        <v>1</v>
      </c>
      <c r="Q63" s="93">
        <v>0</v>
      </c>
      <c r="R63" s="93">
        <v>0</v>
      </c>
      <c r="S63" s="33">
        <f t="shared" ref="S63:S74" si="60">SUM(T63+U63)</f>
        <v>-14</v>
      </c>
      <c r="T63" s="33">
        <f t="shared" ref="T63:T74" si="61">SUM(V63+X63)</f>
        <v>-14</v>
      </c>
      <c r="U63" s="33">
        <f t="shared" ref="U63:U74" si="62">SUM(W63+Y63)</f>
        <v>0</v>
      </c>
      <c r="V63" s="33">
        <f t="shared" si="53"/>
        <v>-13</v>
      </c>
      <c r="W63" s="33">
        <f t="shared" si="54"/>
        <v>1</v>
      </c>
      <c r="X63" s="59">
        <f t="shared" si="55"/>
        <v>-1</v>
      </c>
      <c r="Y63" s="61">
        <f t="shared" si="56"/>
        <v>-1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si="57"/>
        <v>11</v>
      </c>
      <c r="E64" s="93">
        <v>5</v>
      </c>
      <c r="F64" s="93">
        <v>6</v>
      </c>
      <c r="G64" s="93">
        <v>0</v>
      </c>
      <c r="H64" s="93">
        <v>0</v>
      </c>
      <c r="I64" s="33">
        <f t="shared" si="58"/>
        <v>22</v>
      </c>
      <c r="J64" s="93">
        <v>12</v>
      </c>
      <c r="K64" s="93">
        <v>9</v>
      </c>
      <c r="L64" s="93">
        <v>1</v>
      </c>
      <c r="M64" s="93">
        <v>0</v>
      </c>
      <c r="N64" s="33">
        <f t="shared" si="59"/>
        <v>1</v>
      </c>
      <c r="O64" s="93">
        <v>3</v>
      </c>
      <c r="P64" s="93">
        <v>-2</v>
      </c>
      <c r="Q64" s="93">
        <v>0</v>
      </c>
      <c r="R64" s="93">
        <v>0</v>
      </c>
      <c r="S64" s="33">
        <f t="shared" si="60"/>
        <v>-10</v>
      </c>
      <c r="T64" s="33">
        <f t="shared" si="61"/>
        <v>-5</v>
      </c>
      <c r="U64" s="33">
        <f t="shared" si="62"/>
        <v>-5</v>
      </c>
      <c r="V64" s="33">
        <f t="shared" si="53"/>
        <v>-4</v>
      </c>
      <c r="W64" s="33">
        <f t="shared" si="54"/>
        <v>-5</v>
      </c>
      <c r="X64" s="59">
        <f t="shared" si="55"/>
        <v>-1</v>
      </c>
      <c r="Y64" s="61">
        <f t="shared" si="56"/>
        <v>0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57"/>
        <v>90</v>
      </c>
      <c r="E65" s="93">
        <v>43</v>
      </c>
      <c r="F65" s="93">
        <v>42</v>
      </c>
      <c r="G65" s="93">
        <v>3</v>
      </c>
      <c r="H65" s="93">
        <v>2</v>
      </c>
      <c r="I65" s="33">
        <f t="shared" si="58"/>
        <v>114</v>
      </c>
      <c r="J65" s="93">
        <v>58</v>
      </c>
      <c r="K65" s="93">
        <v>50</v>
      </c>
      <c r="L65" s="93">
        <v>3</v>
      </c>
      <c r="M65" s="93">
        <v>3</v>
      </c>
      <c r="N65" s="33">
        <f t="shared" si="59"/>
        <v>5</v>
      </c>
      <c r="O65" s="93">
        <v>-1</v>
      </c>
      <c r="P65" s="93">
        <v>6</v>
      </c>
      <c r="Q65" s="93">
        <v>0</v>
      </c>
      <c r="R65" s="93">
        <v>0</v>
      </c>
      <c r="S65" s="33">
        <f t="shared" si="60"/>
        <v>-19</v>
      </c>
      <c r="T65" s="33">
        <f t="shared" si="61"/>
        <v>-16</v>
      </c>
      <c r="U65" s="33">
        <f t="shared" si="62"/>
        <v>-3</v>
      </c>
      <c r="V65" s="33">
        <f t="shared" si="53"/>
        <v>-16</v>
      </c>
      <c r="W65" s="33">
        <f t="shared" si="54"/>
        <v>-2</v>
      </c>
      <c r="X65" s="59">
        <f t="shared" si="55"/>
        <v>0</v>
      </c>
      <c r="Y65" s="61">
        <f t="shared" si="56"/>
        <v>-1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57"/>
        <v>33</v>
      </c>
      <c r="E66" s="93">
        <v>17</v>
      </c>
      <c r="F66" s="93">
        <v>16</v>
      </c>
      <c r="G66" s="93">
        <v>0</v>
      </c>
      <c r="H66" s="93">
        <v>0</v>
      </c>
      <c r="I66" s="33">
        <f t="shared" si="58"/>
        <v>32</v>
      </c>
      <c r="J66" s="93">
        <v>18</v>
      </c>
      <c r="K66" s="93">
        <v>14</v>
      </c>
      <c r="L66" s="93">
        <v>0</v>
      </c>
      <c r="M66" s="93">
        <v>0</v>
      </c>
      <c r="N66" s="33">
        <f t="shared" si="59"/>
        <v>-6</v>
      </c>
      <c r="O66" s="93">
        <v>0</v>
      </c>
      <c r="P66" s="93">
        <v>-5</v>
      </c>
      <c r="Q66" s="93">
        <v>0</v>
      </c>
      <c r="R66" s="93">
        <v>-1</v>
      </c>
      <c r="S66" s="33">
        <f t="shared" si="60"/>
        <v>-5</v>
      </c>
      <c r="T66" s="33">
        <f t="shared" si="61"/>
        <v>-1</v>
      </c>
      <c r="U66" s="33">
        <f t="shared" si="62"/>
        <v>-4</v>
      </c>
      <c r="V66" s="33">
        <f t="shared" si="53"/>
        <v>-1</v>
      </c>
      <c r="W66" s="33">
        <f t="shared" si="54"/>
        <v>-3</v>
      </c>
      <c r="X66" s="59">
        <f t="shared" si="55"/>
        <v>0</v>
      </c>
      <c r="Y66" s="61">
        <f t="shared" si="56"/>
        <v>-1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57"/>
        <v>35</v>
      </c>
      <c r="E67" s="93">
        <v>14</v>
      </c>
      <c r="F67" s="93">
        <v>10</v>
      </c>
      <c r="G67" s="93">
        <v>8</v>
      </c>
      <c r="H67" s="93">
        <v>3</v>
      </c>
      <c r="I67" s="33">
        <f t="shared" si="58"/>
        <v>21</v>
      </c>
      <c r="J67" s="93">
        <v>12</v>
      </c>
      <c r="K67" s="93">
        <v>9</v>
      </c>
      <c r="L67" s="93">
        <v>0</v>
      </c>
      <c r="M67" s="93">
        <v>0</v>
      </c>
      <c r="N67" s="33">
        <f t="shared" si="59"/>
        <v>1</v>
      </c>
      <c r="O67" s="93">
        <v>0</v>
      </c>
      <c r="P67" s="93">
        <v>0</v>
      </c>
      <c r="Q67" s="93">
        <v>1</v>
      </c>
      <c r="R67" s="93">
        <v>0</v>
      </c>
      <c r="S67" s="33">
        <f t="shared" si="60"/>
        <v>15</v>
      </c>
      <c r="T67" s="33">
        <f t="shared" si="61"/>
        <v>11</v>
      </c>
      <c r="U67" s="33">
        <f t="shared" si="62"/>
        <v>4</v>
      </c>
      <c r="V67" s="33">
        <f t="shared" si="53"/>
        <v>2</v>
      </c>
      <c r="W67" s="33">
        <f t="shared" si="54"/>
        <v>1</v>
      </c>
      <c r="X67" s="59">
        <f t="shared" si="55"/>
        <v>9</v>
      </c>
      <c r="Y67" s="61">
        <f t="shared" si="56"/>
        <v>3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57"/>
        <v>30</v>
      </c>
      <c r="E68" s="93">
        <v>11</v>
      </c>
      <c r="F68" s="93">
        <v>12</v>
      </c>
      <c r="G68" s="93">
        <v>6</v>
      </c>
      <c r="H68" s="93">
        <v>1</v>
      </c>
      <c r="I68" s="33">
        <f t="shared" si="58"/>
        <v>36</v>
      </c>
      <c r="J68" s="93">
        <v>14</v>
      </c>
      <c r="K68" s="93">
        <v>19</v>
      </c>
      <c r="L68" s="93">
        <v>2</v>
      </c>
      <c r="M68" s="93">
        <v>1</v>
      </c>
      <c r="N68" s="33">
        <f t="shared" si="59"/>
        <v>-2</v>
      </c>
      <c r="O68" s="93">
        <v>0</v>
      </c>
      <c r="P68" s="93">
        <v>-2</v>
      </c>
      <c r="Q68" s="93">
        <v>0</v>
      </c>
      <c r="R68" s="93">
        <v>0</v>
      </c>
      <c r="S68" s="33">
        <f t="shared" si="60"/>
        <v>-8</v>
      </c>
      <c r="T68" s="33">
        <f t="shared" si="61"/>
        <v>1</v>
      </c>
      <c r="U68" s="33">
        <f t="shared" si="62"/>
        <v>-9</v>
      </c>
      <c r="V68" s="33">
        <f t="shared" si="53"/>
        <v>-3</v>
      </c>
      <c r="W68" s="33">
        <f t="shared" si="54"/>
        <v>-9</v>
      </c>
      <c r="X68" s="59">
        <f t="shared" si="55"/>
        <v>4</v>
      </c>
      <c r="Y68" s="61">
        <f t="shared" si="56"/>
        <v>0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57"/>
        <v>12</v>
      </c>
      <c r="E69" s="93">
        <v>5</v>
      </c>
      <c r="F69" s="93">
        <v>5</v>
      </c>
      <c r="G69" s="93">
        <v>0</v>
      </c>
      <c r="H69" s="93">
        <v>2</v>
      </c>
      <c r="I69" s="33">
        <f t="shared" si="58"/>
        <v>31</v>
      </c>
      <c r="J69" s="93">
        <v>8</v>
      </c>
      <c r="K69" s="93">
        <v>15</v>
      </c>
      <c r="L69" s="93">
        <v>5</v>
      </c>
      <c r="M69" s="93">
        <v>3</v>
      </c>
      <c r="N69" s="33">
        <f t="shared" si="59"/>
        <v>3</v>
      </c>
      <c r="O69" s="93">
        <v>4</v>
      </c>
      <c r="P69" s="93">
        <v>-1</v>
      </c>
      <c r="Q69" s="93">
        <v>0</v>
      </c>
      <c r="R69" s="93">
        <v>0</v>
      </c>
      <c r="S69" s="33">
        <f t="shared" si="60"/>
        <v>-16</v>
      </c>
      <c r="T69" s="33">
        <f t="shared" si="61"/>
        <v>-4</v>
      </c>
      <c r="U69" s="33">
        <f t="shared" si="62"/>
        <v>-12</v>
      </c>
      <c r="V69" s="33">
        <f t="shared" si="53"/>
        <v>1</v>
      </c>
      <c r="W69" s="33">
        <f t="shared" si="54"/>
        <v>-11</v>
      </c>
      <c r="X69" s="59">
        <f t="shared" si="55"/>
        <v>-5</v>
      </c>
      <c r="Y69" s="61">
        <f t="shared" si="56"/>
        <v>-1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57"/>
        <v>17</v>
      </c>
      <c r="E70" s="93">
        <v>7</v>
      </c>
      <c r="F70" s="93">
        <v>9</v>
      </c>
      <c r="G70" s="93">
        <v>1</v>
      </c>
      <c r="H70" s="93">
        <v>0</v>
      </c>
      <c r="I70" s="33">
        <f t="shared" si="58"/>
        <v>20</v>
      </c>
      <c r="J70" s="93">
        <v>10</v>
      </c>
      <c r="K70" s="93">
        <v>6</v>
      </c>
      <c r="L70" s="93">
        <v>4</v>
      </c>
      <c r="M70" s="93">
        <v>0</v>
      </c>
      <c r="N70" s="33">
        <f t="shared" si="59"/>
        <v>4</v>
      </c>
      <c r="O70" s="93">
        <v>6</v>
      </c>
      <c r="P70" s="93">
        <v>-1</v>
      </c>
      <c r="Q70" s="93">
        <v>0</v>
      </c>
      <c r="R70" s="93">
        <v>-1</v>
      </c>
      <c r="S70" s="33">
        <f t="shared" si="60"/>
        <v>1</v>
      </c>
      <c r="T70" s="33">
        <f t="shared" si="61"/>
        <v>0</v>
      </c>
      <c r="U70" s="33">
        <f t="shared" si="62"/>
        <v>1</v>
      </c>
      <c r="V70" s="33">
        <f t="shared" si="53"/>
        <v>3</v>
      </c>
      <c r="W70" s="33">
        <f t="shared" si="54"/>
        <v>2</v>
      </c>
      <c r="X70" s="59">
        <f t="shared" si="55"/>
        <v>-3</v>
      </c>
      <c r="Y70" s="61">
        <f t="shared" si="56"/>
        <v>-1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57"/>
        <v>17</v>
      </c>
      <c r="E71" s="93">
        <v>8</v>
      </c>
      <c r="F71" s="93">
        <v>7</v>
      </c>
      <c r="G71" s="93">
        <v>2</v>
      </c>
      <c r="H71" s="93">
        <v>0</v>
      </c>
      <c r="I71" s="33">
        <f t="shared" si="58"/>
        <v>18</v>
      </c>
      <c r="J71" s="93">
        <v>10</v>
      </c>
      <c r="K71" s="93">
        <v>8</v>
      </c>
      <c r="L71" s="93">
        <v>0</v>
      </c>
      <c r="M71" s="93">
        <v>0</v>
      </c>
      <c r="N71" s="33">
        <f t="shared" si="59"/>
        <v>9</v>
      </c>
      <c r="O71" s="93">
        <v>1</v>
      </c>
      <c r="P71" s="93">
        <v>8</v>
      </c>
      <c r="Q71" s="93">
        <v>0</v>
      </c>
      <c r="R71" s="93">
        <v>0</v>
      </c>
      <c r="S71" s="33">
        <f t="shared" si="60"/>
        <v>8</v>
      </c>
      <c r="T71" s="33">
        <f t="shared" si="61"/>
        <v>1</v>
      </c>
      <c r="U71" s="33">
        <f t="shared" si="62"/>
        <v>7</v>
      </c>
      <c r="V71" s="33">
        <f t="shared" si="53"/>
        <v>-1</v>
      </c>
      <c r="W71" s="33">
        <f t="shared" si="54"/>
        <v>7</v>
      </c>
      <c r="X71" s="59">
        <f t="shared" si="55"/>
        <v>2</v>
      </c>
      <c r="Y71" s="61">
        <f t="shared" si="56"/>
        <v>0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57"/>
        <v>24</v>
      </c>
      <c r="E72" s="93">
        <v>13</v>
      </c>
      <c r="F72" s="93">
        <v>11</v>
      </c>
      <c r="G72" s="93">
        <v>0</v>
      </c>
      <c r="H72" s="93">
        <v>0</v>
      </c>
      <c r="I72" s="33">
        <f t="shared" si="58"/>
        <v>12</v>
      </c>
      <c r="J72" s="93">
        <v>2</v>
      </c>
      <c r="K72" s="93">
        <v>8</v>
      </c>
      <c r="L72" s="93">
        <v>0</v>
      </c>
      <c r="M72" s="93">
        <v>2</v>
      </c>
      <c r="N72" s="33">
        <f t="shared" si="59"/>
        <v>5</v>
      </c>
      <c r="O72" s="93">
        <v>3</v>
      </c>
      <c r="P72" s="93">
        <v>2</v>
      </c>
      <c r="Q72" s="93">
        <v>0</v>
      </c>
      <c r="R72" s="93">
        <v>0</v>
      </c>
      <c r="S72" s="33">
        <f t="shared" si="60"/>
        <v>17</v>
      </c>
      <c r="T72" s="33">
        <f t="shared" si="61"/>
        <v>14</v>
      </c>
      <c r="U72" s="33">
        <f t="shared" si="62"/>
        <v>3</v>
      </c>
      <c r="V72" s="33">
        <f t="shared" si="53"/>
        <v>14</v>
      </c>
      <c r="W72" s="33">
        <f t="shared" si="54"/>
        <v>5</v>
      </c>
      <c r="X72" s="59">
        <f t="shared" si="55"/>
        <v>0</v>
      </c>
      <c r="Y72" s="61">
        <f t="shared" si="56"/>
        <v>-2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57"/>
        <v>17</v>
      </c>
      <c r="E73" s="93">
        <v>8</v>
      </c>
      <c r="F73" s="93">
        <v>8</v>
      </c>
      <c r="G73" s="93">
        <v>1</v>
      </c>
      <c r="H73" s="93">
        <v>0</v>
      </c>
      <c r="I73" s="33">
        <f t="shared" si="58"/>
        <v>28</v>
      </c>
      <c r="J73" s="93">
        <v>12</v>
      </c>
      <c r="K73" s="93">
        <v>12</v>
      </c>
      <c r="L73" s="93">
        <v>4</v>
      </c>
      <c r="M73" s="93">
        <v>0</v>
      </c>
      <c r="N73" s="33">
        <f t="shared" si="59"/>
        <v>2</v>
      </c>
      <c r="O73" s="93">
        <v>-3</v>
      </c>
      <c r="P73" s="93">
        <v>3</v>
      </c>
      <c r="Q73" s="93">
        <v>1</v>
      </c>
      <c r="R73" s="93">
        <v>1</v>
      </c>
      <c r="S73" s="33">
        <f t="shared" si="60"/>
        <v>-9</v>
      </c>
      <c r="T73" s="33">
        <f t="shared" si="61"/>
        <v>-9</v>
      </c>
      <c r="U73" s="33">
        <f t="shared" si="62"/>
        <v>0</v>
      </c>
      <c r="V73" s="33">
        <f t="shared" si="53"/>
        <v>-7</v>
      </c>
      <c r="W73" s="33">
        <f t="shared" si="54"/>
        <v>-1</v>
      </c>
      <c r="X73" s="59">
        <f t="shared" si="55"/>
        <v>-2</v>
      </c>
      <c r="Y73" s="61">
        <f t="shared" si="56"/>
        <v>1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57"/>
        <v>30</v>
      </c>
      <c r="E74" s="93">
        <v>12</v>
      </c>
      <c r="F74" s="93">
        <v>15</v>
      </c>
      <c r="G74" s="93">
        <v>1</v>
      </c>
      <c r="H74" s="93">
        <v>2</v>
      </c>
      <c r="I74" s="33">
        <f t="shared" si="58"/>
        <v>12</v>
      </c>
      <c r="J74" s="93">
        <v>4</v>
      </c>
      <c r="K74" s="93">
        <v>5</v>
      </c>
      <c r="L74" s="93">
        <v>3</v>
      </c>
      <c r="M74" s="93">
        <v>0</v>
      </c>
      <c r="N74" s="33">
        <f t="shared" si="59"/>
        <v>19</v>
      </c>
      <c r="O74" s="93">
        <v>8</v>
      </c>
      <c r="P74" s="93">
        <v>11</v>
      </c>
      <c r="Q74" s="93">
        <v>0</v>
      </c>
      <c r="R74" s="93">
        <v>0</v>
      </c>
      <c r="S74" s="33">
        <f t="shared" si="60"/>
        <v>37</v>
      </c>
      <c r="T74" s="33">
        <f t="shared" si="61"/>
        <v>14</v>
      </c>
      <c r="U74" s="33">
        <f t="shared" si="62"/>
        <v>23</v>
      </c>
      <c r="V74" s="33">
        <f t="shared" si="53"/>
        <v>16</v>
      </c>
      <c r="W74" s="33">
        <f t="shared" si="54"/>
        <v>21</v>
      </c>
      <c r="X74" s="59">
        <f t="shared" si="55"/>
        <v>-2</v>
      </c>
      <c r="Y74" s="61">
        <f t="shared" si="56"/>
        <v>2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37</v>
      </c>
      <c r="E76" s="29">
        <f t="shared" ref="E76:H76" si="63">SUM(E77+E78+E79+E80+E81+E82+E83+E84+E85+E86+E87+E88)</f>
        <v>14</v>
      </c>
      <c r="F76" s="29">
        <f t="shared" si="63"/>
        <v>17</v>
      </c>
      <c r="G76" s="29">
        <f t="shared" si="63"/>
        <v>3</v>
      </c>
      <c r="H76" s="29">
        <f t="shared" si="63"/>
        <v>3</v>
      </c>
      <c r="I76" s="29">
        <f>SUM(J76+K76+L76+M76)</f>
        <v>48</v>
      </c>
      <c r="J76" s="29">
        <f t="shared" ref="J76:M76" si="64">SUM(J77+J78+J79+J80+J81+J82+J83+J84+J85+J86+J87+J88)</f>
        <v>21</v>
      </c>
      <c r="K76" s="29">
        <f t="shared" si="64"/>
        <v>24</v>
      </c>
      <c r="L76" s="29">
        <f t="shared" si="64"/>
        <v>2</v>
      </c>
      <c r="M76" s="29">
        <f t="shared" si="64"/>
        <v>1</v>
      </c>
      <c r="N76" s="29">
        <f>SUM(O76+P76+Q76+R76)</f>
        <v>3</v>
      </c>
      <c r="O76" s="29">
        <f t="shared" ref="O76:R76" si="65">SUM(O77+O78+O79+O80+O81+O82+O83+O84+O85+O86+O87+O88)</f>
        <v>-4</v>
      </c>
      <c r="P76" s="29">
        <f t="shared" si="65"/>
        <v>7</v>
      </c>
      <c r="Q76" s="29">
        <f t="shared" si="65"/>
        <v>0</v>
      </c>
      <c r="R76" s="29">
        <f t="shared" si="65"/>
        <v>0</v>
      </c>
      <c r="S76" s="29">
        <f>SUM(V76+W76+X76+Y76)</f>
        <v>-8</v>
      </c>
      <c r="T76" s="29">
        <f>SUM(T77:T88)</f>
        <v>-10</v>
      </c>
      <c r="U76" s="29">
        <f>SUM(U77:U88)</f>
        <v>2</v>
      </c>
      <c r="V76" s="29">
        <f t="shared" ref="V76:V88" si="66">SUM(E76-J76+O76)</f>
        <v>-11</v>
      </c>
      <c r="W76" s="29">
        <f t="shared" ref="W76:W88" si="67">SUM(F76-K76+P76)</f>
        <v>0</v>
      </c>
      <c r="X76" s="57">
        <f t="shared" ref="X76:X88" si="68">SUM(G76-L76+Q76)</f>
        <v>1</v>
      </c>
      <c r="Y76" s="58">
        <f t="shared" ref="Y76:Y88" si="69">SUM(H76-M76+R76)</f>
        <v>2</v>
      </c>
    </row>
    <row r="77" spans="1:25" s="3" customFormat="1" ht="13.5" customHeight="1" x14ac:dyDescent="0.25">
      <c r="A77" s="30"/>
      <c r="B77" s="31"/>
      <c r="C77" s="32" t="s">
        <v>6</v>
      </c>
      <c r="D77" s="33">
        <f t="shared" ref="D77:D88" si="70"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ref="I77:I88" si="71">SUM(J77+K77+L77+M77)</f>
        <v>1</v>
      </c>
      <c r="J77" s="93">
        <v>1</v>
      </c>
      <c r="K77" s="93">
        <v>0</v>
      </c>
      <c r="L77" s="93">
        <v>0</v>
      </c>
      <c r="M77" s="93">
        <v>0</v>
      </c>
      <c r="N77" s="33">
        <f t="shared" ref="N77:N88" si="72">SUM(O77+P77+Q77+R77)</f>
        <v>0</v>
      </c>
      <c r="O77" s="93">
        <v>-1</v>
      </c>
      <c r="P77" s="93">
        <v>1</v>
      </c>
      <c r="Q77" s="93">
        <v>0</v>
      </c>
      <c r="R77" s="93">
        <v>0</v>
      </c>
      <c r="S77" s="33">
        <f t="shared" ref="S77:S88" si="73">SUM(T77+U77)</f>
        <v>-1</v>
      </c>
      <c r="T77" s="33">
        <f t="shared" ref="T77:T88" si="74">SUM(V77+X77)</f>
        <v>-2</v>
      </c>
      <c r="U77" s="33">
        <f t="shared" ref="U77:U88" si="75">SUM(W77+Y77)</f>
        <v>1</v>
      </c>
      <c r="V77" s="33">
        <f t="shared" si="66"/>
        <v>-2</v>
      </c>
      <c r="W77" s="33">
        <f t="shared" si="67"/>
        <v>1</v>
      </c>
      <c r="X77" s="55">
        <f t="shared" si="68"/>
        <v>0</v>
      </c>
      <c r="Y77" s="56">
        <f t="shared" si="69"/>
        <v>0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si="70"/>
        <v>1</v>
      </c>
      <c r="E78" s="93">
        <v>0</v>
      </c>
      <c r="F78" s="93">
        <v>1</v>
      </c>
      <c r="G78" s="93">
        <v>0</v>
      </c>
      <c r="H78" s="93">
        <v>0</v>
      </c>
      <c r="I78" s="33">
        <f t="shared" si="71"/>
        <v>2</v>
      </c>
      <c r="J78" s="93">
        <v>1</v>
      </c>
      <c r="K78" s="93">
        <v>1</v>
      </c>
      <c r="L78" s="93">
        <v>0</v>
      </c>
      <c r="M78" s="93">
        <v>0</v>
      </c>
      <c r="N78" s="33">
        <f t="shared" si="72"/>
        <v>-1</v>
      </c>
      <c r="O78" s="93">
        <v>0</v>
      </c>
      <c r="P78" s="93">
        <v>-1</v>
      </c>
      <c r="Q78" s="93">
        <v>0</v>
      </c>
      <c r="R78" s="93">
        <v>0</v>
      </c>
      <c r="S78" s="33">
        <f t="shared" si="73"/>
        <v>-2</v>
      </c>
      <c r="T78" s="33">
        <f t="shared" si="74"/>
        <v>-1</v>
      </c>
      <c r="U78" s="33">
        <f t="shared" si="75"/>
        <v>-1</v>
      </c>
      <c r="V78" s="33">
        <f t="shared" si="66"/>
        <v>-1</v>
      </c>
      <c r="W78" s="33">
        <f t="shared" si="67"/>
        <v>-1</v>
      </c>
      <c r="X78" s="55">
        <f t="shared" si="68"/>
        <v>0</v>
      </c>
      <c r="Y78" s="56">
        <f t="shared" si="69"/>
        <v>0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70"/>
        <v>9</v>
      </c>
      <c r="E79" s="93">
        <v>4</v>
      </c>
      <c r="F79" s="93">
        <v>5</v>
      </c>
      <c r="G79" s="93">
        <v>0</v>
      </c>
      <c r="H79" s="93">
        <v>0</v>
      </c>
      <c r="I79" s="33">
        <f t="shared" si="71"/>
        <v>9</v>
      </c>
      <c r="J79" s="93">
        <v>4</v>
      </c>
      <c r="K79" s="93">
        <v>5</v>
      </c>
      <c r="L79" s="93">
        <v>0</v>
      </c>
      <c r="M79" s="93">
        <v>0</v>
      </c>
      <c r="N79" s="33">
        <f t="shared" si="72"/>
        <v>2</v>
      </c>
      <c r="O79" s="93">
        <v>1</v>
      </c>
      <c r="P79" s="93">
        <v>1</v>
      </c>
      <c r="Q79" s="93">
        <v>0</v>
      </c>
      <c r="R79" s="93">
        <v>0</v>
      </c>
      <c r="S79" s="33">
        <f t="shared" si="73"/>
        <v>2</v>
      </c>
      <c r="T79" s="33">
        <f t="shared" si="74"/>
        <v>1</v>
      </c>
      <c r="U79" s="33">
        <f t="shared" si="75"/>
        <v>1</v>
      </c>
      <c r="V79" s="33">
        <f t="shared" si="66"/>
        <v>1</v>
      </c>
      <c r="W79" s="33">
        <f t="shared" si="67"/>
        <v>1</v>
      </c>
      <c r="X79" s="55">
        <f t="shared" si="68"/>
        <v>0</v>
      </c>
      <c r="Y79" s="56">
        <f t="shared" si="69"/>
        <v>0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70"/>
        <v>10</v>
      </c>
      <c r="E80" s="93">
        <v>4</v>
      </c>
      <c r="F80" s="93">
        <v>5</v>
      </c>
      <c r="G80" s="93">
        <v>0</v>
      </c>
      <c r="H80" s="93">
        <v>1</v>
      </c>
      <c r="I80" s="33">
        <f t="shared" si="71"/>
        <v>6</v>
      </c>
      <c r="J80" s="93">
        <v>2</v>
      </c>
      <c r="K80" s="93">
        <v>4</v>
      </c>
      <c r="L80" s="93">
        <v>0</v>
      </c>
      <c r="M80" s="93">
        <v>0</v>
      </c>
      <c r="N80" s="33">
        <f t="shared" si="72"/>
        <v>-2</v>
      </c>
      <c r="O80" s="93">
        <v>-1</v>
      </c>
      <c r="P80" s="93">
        <v>-1</v>
      </c>
      <c r="Q80" s="93">
        <v>0</v>
      </c>
      <c r="R80" s="93">
        <v>0</v>
      </c>
      <c r="S80" s="33">
        <f t="shared" si="73"/>
        <v>2</v>
      </c>
      <c r="T80" s="33">
        <f t="shared" si="74"/>
        <v>1</v>
      </c>
      <c r="U80" s="33">
        <f t="shared" si="75"/>
        <v>1</v>
      </c>
      <c r="V80" s="33">
        <f t="shared" si="66"/>
        <v>1</v>
      </c>
      <c r="W80" s="33">
        <f t="shared" si="67"/>
        <v>0</v>
      </c>
      <c r="X80" s="55">
        <f t="shared" si="68"/>
        <v>0</v>
      </c>
      <c r="Y80" s="56">
        <f t="shared" si="69"/>
        <v>1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70"/>
        <v>5</v>
      </c>
      <c r="E81" s="93">
        <v>0</v>
      </c>
      <c r="F81" s="93">
        <v>2</v>
      </c>
      <c r="G81" s="93">
        <v>3</v>
      </c>
      <c r="H81" s="93">
        <v>0</v>
      </c>
      <c r="I81" s="33">
        <f t="shared" si="71"/>
        <v>5</v>
      </c>
      <c r="J81" s="93">
        <v>2</v>
      </c>
      <c r="K81" s="93">
        <v>1</v>
      </c>
      <c r="L81" s="93">
        <v>1</v>
      </c>
      <c r="M81" s="93">
        <v>1</v>
      </c>
      <c r="N81" s="33">
        <f t="shared" si="72"/>
        <v>3</v>
      </c>
      <c r="O81" s="93">
        <v>1</v>
      </c>
      <c r="P81" s="93">
        <v>2</v>
      </c>
      <c r="Q81" s="93">
        <v>0</v>
      </c>
      <c r="R81" s="93">
        <v>0</v>
      </c>
      <c r="S81" s="33">
        <f t="shared" si="73"/>
        <v>3</v>
      </c>
      <c r="T81" s="33">
        <f t="shared" si="74"/>
        <v>1</v>
      </c>
      <c r="U81" s="33">
        <f t="shared" si="75"/>
        <v>2</v>
      </c>
      <c r="V81" s="33">
        <f t="shared" si="66"/>
        <v>-1</v>
      </c>
      <c r="W81" s="33">
        <f t="shared" si="67"/>
        <v>3</v>
      </c>
      <c r="X81" s="55">
        <f t="shared" si="68"/>
        <v>2</v>
      </c>
      <c r="Y81" s="56">
        <f t="shared" si="69"/>
        <v>-1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70"/>
        <v>2</v>
      </c>
      <c r="E82" s="93">
        <v>0</v>
      </c>
      <c r="F82" s="93">
        <v>2</v>
      </c>
      <c r="G82" s="93">
        <v>0</v>
      </c>
      <c r="H82" s="93">
        <v>0</v>
      </c>
      <c r="I82" s="33">
        <f t="shared" si="71"/>
        <v>3</v>
      </c>
      <c r="J82" s="93">
        <v>1</v>
      </c>
      <c r="K82" s="93">
        <v>2</v>
      </c>
      <c r="L82" s="93">
        <v>0</v>
      </c>
      <c r="M82" s="93">
        <v>0</v>
      </c>
      <c r="N82" s="33">
        <f t="shared" si="72"/>
        <v>0</v>
      </c>
      <c r="O82" s="93">
        <v>0</v>
      </c>
      <c r="P82" s="93">
        <v>0</v>
      </c>
      <c r="Q82" s="93">
        <v>0</v>
      </c>
      <c r="R82" s="93">
        <v>0</v>
      </c>
      <c r="S82" s="33">
        <f t="shared" si="73"/>
        <v>-1</v>
      </c>
      <c r="T82" s="33">
        <f t="shared" si="74"/>
        <v>-1</v>
      </c>
      <c r="U82" s="33">
        <f t="shared" si="75"/>
        <v>0</v>
      </c>
      <c r="V82" s="33">
        <f t="shared" si="66"/>
        <v>-1</v>
      </c>
      <c r="W82" s="33">
        <f t="shared" si="67"/>
        <v>0</v>
      </c>
      <c r="X82" s="55">
        <f t="shared" si="68"/>
        <v>0</v>
      </c>
      <c r="Y82" s="56">
        <f t="shared" si="69"/>
        <v>0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70"/>
        <v>1</v>
      </c>
      <c r="E83" s="93">
        <v>1</v>
      </c>
      <c r="F83" s="93">
        <v>0</v>
      </c>
      <c r="G83" s="93">
        <v>0</v>
      </c>
      <c r="H83" s="93">
        <v>0</v>
      </c>
      <c r="I83" s="33">
        <f t="shared" si="71"/>
        <v>1</v>
      </c>
      <c r="J83" s="93">
        <v>0</v>
      </c>
      <c r="K83" s="93">
        <v>1</v>
      </c>
      <c r="L83" s="93">
        <v>0</v>
      </c>
      <c r="M83" s="93">
        <v>0</v>
      </c>
      <c r="N83" s="33">
        <f t="shared" si="72"/>
        <v>1</v>
      </c>
      <c r="O83" s="93">
        <v>0</v>
      </c>
      <c r="P83" s="93">
        <v>1</v>
      </c>
      <c r="Q83" s="93">
        <v>0</v>
      </c>
      <c r="R83" s="93">
        <v>0</v>
      </c>
      <c r="S83" s="33">
        <f t="shared" si="73"/>
        <v>1</v>
      </c>
      <c r="T83" s="33">
        <f t="shared" si="74"/>
        <v>1</v>
      </c>
      <c r="U83" s="33">
        <f t="shared" si="75"/>
        <v>0</v>
      </c>
      <c r="V83" s="33">
        <f t="shared" si="66"/>
        <v>1</v>
      </c>
      <c r="W83" s="33">
        <f t="shared" si="67"/>
        <v>0</v>
      </c>
      <c r="X83" s="55">
        <f t="shared" si="68"/>
        <v>0</v>
      </c>
      <c r="Y83" s="56">
        <f t="shared" si="69"/>
        <v>0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70"/>
        <v>2</v>
      </c>
      <c r="E84" s="93">
        <v>1</v>
      </c>
      <c r="F84" s="93">
        <v>0</v>
      </c>
      <c r="G84" s="93">
        <v>0</v>
      </c>
      <c r="H84" s="93">
        <v>1</v>
      </c>
      <c r="I84" s="33">
        <f t="shared" si="71"/>
        <v>5</v>
      </c>
      <c r="J84" s="93">
        <v>3</v>
      </c>
      <c r="K84" s="93">
        <v>2</v>
      </c>
      <c r="L84" s="93">
        <v>0</v>
      </c>
      <c r="M84" s="93">
        <v>0</v>
      </c>
      <c r="N84" s="33">
        <f t="shared" si="72"/>
        <v>-2</v>
      </c>
      <c r="O84" s="93">
        <v>-2</v>
      </c>
      <c r="P84" s="93">
        <v>0</v>
      </c>
      <c r="Q84" s="93">
        <v>0</v>
      </c>
      <c r="R84" s="93">
        <v>0</v>
      </c>
      <c r="S84" s="33">
        <f t="shared" si="73"/>
        <v>-5</v>
      </c>
      <c r="T84" s="33">
        <f t="shared" si="74"/>
        <v>-4</v>
      </c>
      <c r="U84" s="33">
        <f t="shared" si="75"/>
        <v>-1</v>
      </c>
      <c r="V84" s="33">
        <f t="shared" si="66"/>
        <v>-4</v>
      </c>
      <c r="W84" s="33">
        <f t="shared" si="67"/>
        <v>-2</v>
      </c>
      <c r="X84" s="55">
        <f t="shared" si="68"/>
        <v>0</v>
      </c>
      <c r="Y84" s="56">
        <f t="shared" si="69"/>
        <v>1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70"/>
        <v>4</v>
      </c>
      <c r="E85" s="93">
        <v>2</v>
      </c>
      <c r="F85" s="93">
        <v>1</v>
      </c>
      <c r="G85" s="93">
        <v>0</v>
      </c>
      <c r="H85" s="93">
        <v>1</v>
      </c>
      <c r="I85" s="33">
        <f t="shared" si="71"/>
        <v>3</v>
      </c>
      <c r="J85" s="93">
        <v>2</v>
      </c>
      <c r="K85" s="93">
        <v>1</v>
      </c>
      <c r="L85" s="93">
        <v>0</v>
      </c>
      <c r="M85" s="93">
        <v>0</v>
      </c>
      <c r="N85" s="33">
        <f t="shared" si="72"/>
        <v>-1</v>
      </c>
      <c r="O85" s="93">
        <v>-1</v>
      </c>
      <c r="P85" s="93">
        <v>0</v>
      </c>
      <c r="Q85" s="93">
        <v>0</v>
      </c>
      <c r="R85" s="93">
        <v>0</v>
      </c>
      <c r="S85" s="33">
        <f t="shared" si="73"/>
        <v>0</v>
      </c>
      <c r="T85" s="33">
        <f t="shared" si="74"/>
        <v>-1</v>
      </c>
      <c r="U85" s="33">
        <f t="shared" si="75"/>
        <v>1</v>
      </c>
      <c r="V85" s="33">
        <f t="shared" si="66"/>
        <v>-1</v>
      </c>
      <c r="W85" s="33">
        <f t="shared" si="67"/>
        <v>0</v>
      </c>
      <c r="X85" s="55">
        <f t="shared" si="68"/>
        <v>0</v>
      </c>
      <c r="Y85" s="56">
        <f t="shared" si="69"/>
        <v>1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70"/>
        <v>1</v>
      </c>
      <c r="E86" s="93">
        <v>1</v>
      </c>
      <c r="F86" s="93">
        <v>0</v>
      </c>
      <c r="G86" s="93">
        <v>0</v>
      </c>
      <c r="H86" s="93">
        <v>0</v>
      </c>
      <c r="I86" s="33">
        <f t="shared" si="71"/>
        <v>2</v>
      </c>
      <c r="J86" s="93">
        <v>1</v>
      </c>
      <c r="K86" s="93">
        <v>1</v>
      </c>
      <c r="L86" s="93">
        <v>0</v>
      </c>
      <c r="M86" s="93">
        <v>0</v>
      </c>
      <c r="N86" s="33">
        <f t="shared" si="72"/>
        <v>1</v>
      </c>
      <c r="O86" s="93">
        <v>0</v>
      </c>
      <c r="P86" s="93">
        <v>1</v>
      </c>
      <c r="Q86" s="93">
        <v>0</v>
      </c>
      <c r="R86" s="93">
        <v>0</v>
      </c>
      <c r="S86" s="33">
        <f t="shared" si="73"/>
        <v>0</v>
      </c>
      <c r="T86" s="33">
        <f t="shared" si="74"/>
        <v>0</v>
      </c>
      <c r="U86" s="33">
        <f t="shared" si="75"/>
        <v>0</v>
      </c>
      <c r="V86" s="33">
        <f t="shared" si="66"/>
        <v>0</v>
      </c>
      <c r="W86" s="33">
        <f t="shared" si="67"/>
        <v>0</v>
      </c>
      <c r="X86" s="55">
        <f t="shared" si="68"/>
        <v>0</v>
      </c>
      <c r="Y86" s="56">
        <f t="shared" si="69"/>
        <v>0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70"/>
        <v>1</v>
      </c>
      <c r="E87" s="93">
        <v>0</v>
      </c>
      <c r="F87" s="93">
        <v>1</v>
      </c>
      <c r="G87" s="93">
        <v>0</v>
      </c>
      <c r="H87" s="93">
        <v>0</v>
      </c>
      <c r="I87" s="33">
        <f t="shared" si="71"/>
        <v>9</v>
      </c>
      <c r="J87" s="93">
        <v>3</v>
      </c>
      <c r="K87" s="93">
        <v>5</v>
      </c>
      <c r="L87" s="93">
        <v>1</v>
      </c>
      <c r="M87" s="93">
        <v>0</v>
      </c>
      <c r="N87" s="33">
        <f t="shared" si="72"/>
        <v>3</v>
      </c>
      <c r="O87" s="93">
        <v>0</v>
      </c>
      <c r="P87" s="93">
        <v>3</v>
      </c>
      <c r="Q87" s="93">
        <v>0</v>
      </c>
      <c r="R87" s="93">
        <v>0</v>
      </c>
      <c r="S87" s="33">
        <f t="shared" si="73"/>
        <v>-5</v>
      </c>
      <c r="T87" s="33">
        <f t="shared" si="74"/>
        <v>-4</v>
      </c>
      <c r="U87" s="33">
        <f t="shared" si="75"/>
        <v>-1</v>
      </c>
      <c r="V87" s="33">
        <f t="shared" si="66"/>
        <v>-3</v>
      </c>
      <c r="W87" s="33">
        <f t="shared" si="67"/>
        <v>-1</v>
      </c>
      <c r="X87" s="59">
        <f t="shared" si="68"/>
        <v>-1</v>
      </c>
      <c r="Y87" s="56">
        <f t="shared" si="69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70"/>
        <v>1</v>
      </c>
      <c r="E88" s="93">
        <v>1</v>
      </c>
      <c r="F88" s="93">
        <v>0</v>
      </c>
      <c r="G88" s="93">
        <v>0</v>
      </c>
      <c r="H88" s="93">
        <v>0</v>
      </c>
      <c r="I88" s="33">
        <f t="shared" si="71"/>
        <v>2</v>
      </c>
      <c r="J88" s="93">
        <v>1</v>
      </c>
      <c r="K88" s="93">
        <v>1</v>
      </c>
      <c r="L88" s="93">
        <v>0</v>
      </c>
      <c r="M88" s="93">
        <v>0</v>
      </c>
      <c r="N88" s="33">
        <f t="shared" si="72"/>
        <v>-1</v>
      </c>
      <c r="O88" s="93">
        <v>-1</v>
      </c>
      <c r="P88" s="93">
        <v>0</v>
      </c>
      <c r="Q88" s="93">
        <v>0</v>
      </c>
      <c r="R88" s="93">
        <v>0</v>
      </c>
      <c r="S88" s="33">
        <f t="shared" si="73"/>
        <v>-2</v>
      </c>
      <c r="T88" s="33">
        <f t="shared" si="74"/>
        <v>-1</v>
      </c>
      <c r="U88" s="33">
        <f t="shared" si="75"/>
        <v>-1</v>
      </c>
      <c r="V88" s="33">
        <f t="shared" si="66"/>
        <v>-1</v>
      </c>
      <c r="W88" s="33">
        <f t="shared" si="67"/>
        <v>-1</v>
      </c>
      <c r="X88" s="55">
        <f t="shared" si="68"/>
        <v>0</v>
      </c>
      <c r="Y88" s="56">
        <f t="shared" si="69"/>
        <v>0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91</v>
      </c>
      <c r="E90" s="29">
        <f t="shared" ref="E90:H90" si="76">SUM(E91+E92+E93+E94+E95+E96+E97+E98+E99+E100+E101+E102)</f>
        <v>33</v>
      </c>
      <c r="F90" s="29">
        <f t="shared" si="76"/>
        <v>31</v>
      </c>
      <c r="G90" s="29">
        <f t="shared" si="76"/>
        <v>24</v>
      </c>
      <c r="H90" s="29">
        <f t="shared" si="76"/>
        <v>3</v>
      </c>
      <c r="I90" s="29">
        <f>SUM(J90+K90+L90+M90)</f>
        <v>86</v>
      </c>
      <c r="J90" s="29">
        <f t="shared" ref="J90:M90" si="77">SUM(J91+J92+J93+J94+J95+J96+J97+J98+J99+J100+J101+J102)</f>
        <v>31</v>
      </c>
      <c r="K90" s="29">
        <f t="shared" si="77"/>
        <v>31</v>
      </c>
      <c r="L90" s="29">
        <f t="shared" si="77"/>
        <v>13</v>
      </c>
      <c r="M90" s="29">
        <f t="shared" si="77"/>
        <v>11</v>
      </c>
      <c r="N90" s="29">
        <f>SUM(O90+P90+Q90+R90)</f>
        <v>3</v>
      </c>
      <c r="O90" s="29">
        <f t="shared" ref="O90:R90" si="78">SUM(O91+O92+O93+O94+O95+O96+O97+O98+O99+O100+O101+O102)</f>
        <v>3</v>
      </c>
      <c r="P90" s="29">
        <f t="shared" si="78"/>
        <v>-2</v>
      </c>
      <c r="Q90" s="29">
        <f t="shared" si="78"/>
        <v>2</v>
      </c>
      <c r="R90" s="29">
        <f t="shared" si="78"/>
        <v>0</v>
      </c>
      <c r="S90" s="29">
        <f>SUM(V90+W90+X90+Y90)</f>
        <v>8</v>
      </c>
      <c r="T90" s="29">
        <f>SUM(T91:T102)</f>
        <v>18</v>
      </c>
      <c r="U90" s="29">
        <f>SUM(U91:U102)</f>
        <v>-10</v>
      </c>
      <c r="V90" s="29">
        <f t="shared" ref="V90:V102" si="79">SUM(E90-J90+O90)</f>
        <v>5</v>
      </c>
      <c r="W90" s="29">
        <f t="shared" ref="W90:W102" si="80">SUM(F90-K90+P90)</f>
        <v>-2</v>
      </c>
      <c r="X90" s="63">
        <f t="shared" ref="X90:X102" si="81">SUM(G90-L90+Q90)</f>
        <v>13</v>
      </c>
      <c r="Y90" s="64">
        <f t="shared" ref="Y90:Y102" si="82">SUM(H90-M90+R90)</f>
        <v>-8</v>
      </c>
    </row>
    <row r="91" spans="1:25" s="3" customFormat="1" ht="13.5" customHeight="1" x14ac:dyDescent="0.25">
      <c r="A91" s="30"/>
      <c r="B91" s="31"/>
      <c r="C91" s="32" t="s">
        <v>6</v>
      </c>
      <c r="D91" s="33">
        <f t="shared" ref="D91:D102" si="83">SUM(E91+F91+G91+H91)</f>
        <v>10</v>
      </c>
      <c r="E91" s="93">
        <v>4</v>
      </c>
      <c r="F91" s="93">
        <v>6</v>
      </c>
      <c r="G91" s="93">
        <v>0</v>
      </c>
      <c r="H91" s="93">
        <v>0</v>
      </c>
      <c r="I91" s="33">
        <f t="shared" ref="I91:I102" si="84">SUM(J91+K91+L91+M91)</f>
        <v>10</v>
      </c>
      <c r="J91" s="93">
        <v>5</v>
      </c>
      <c r="K91" s="93">
        <v>4</v>
      </c>
      <c r="L91" s="93">
        <v>1</v>
      </c>
      <c r="M91" s="93">
        <v>0</v>
      </c>
      <c r="N91" s="33">
        <f t="shared" ref="N91:N102" si="85">SUM(O91+P91+Q91+R91)</f>
        <v>0</v>
      </c>
      <c r="O91" s="93">
        <v>1</v>
      </c>
      <c r="P91" s="93">
        <v>-1</v>
      </c>
      <c r="Q91" s="93">
        <v>0</v>
      </c>
      <c r="R91" s="93">
        <v>0</v>
      </c>
      <c r="S91" s="33">
        <f t="shared" ref="S91:S102" si="86">SUM(T91+U91)</f>
        <v>0</v>
      </c>
      <c r="T91" s="33">
        <f t="shared" ref="T91:T102" si="87">SUM(V91+X91)</f>
        <v>-1</v>
      </c>
      <c r="U91" s="33">
        <f t="shared" ref="U91:U102" si="88">SUM(W91+Y91)</f>
        <v>1</v>
      </c>
      <c r="V91" s="33">
        <f t="shared" si="79"/>
        <v>0</v>
      </c>
      <c r="W91" s="33">
        <f t="shared" si="80"/>
        <v>1</v>
      </c>
      <c r="X91" s="59">
        <f t="shared" si="81"/>
        <v>-1</v>
      </c>
      <c r="Y91" s="61">
        <f t="shared" si="82"/>
        <v>0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si="83"/>
        <v>3</v>
      </c>
      <c r="E92" s="93">
        <v>0</v>
      </c>
      <c r="F92" s="93">
        <v>0</v>
      </c>
      <c r="G92" s="93">
        <v>2</v>
      </c>
      <c r="H92" s="93">
        <v>1</v>
      </c>
      <c r="I92" s="33">
        <f t="shared" si="84"/>
        <v>6</v>
      </c>
      <c r="J92" s="93">
        <v>2</v>
      </c>
      <c r="K92" s="93">
        <v>2</v>
      </c>
      <c r="L92" s="93">
        <v>1</v>
      </c>
      <c r="M92" s="93">
        <v>1</v>
      </c>
      <c r="N92" s="33">
        <f t="shared" si="85"/>
        <v>5</v>
      </c>
      <c r="O92" s="93">
        <v>2</v>
      </c>
      <c r="P92" s="93">
        <v>3</v>
      </c>
      <c r="Q92" s="93">
        <v>0</v>
      </c>
      <c r="R92" s="93">
        <v>0</v>
      </c>
      <c r="S92" s="33">
        <f t="shared" si="86"/>
        <v>2</v>
      </c>
      <c r="T92" s="33">
        <f t="shared" si="87"/>
        <v>1</v>
      </c>
      <c r="U92" s="33">
        <f t="shared" si="88"/>
        <v>1</v>
      </c>
      <c r="V92" s="33">
        <f t="shared" si="79"/>
        <v>0</v>
      </c>
      <c r="W92" s="33">
        <f t="shared" si="80"/>
        <v>1</v>
      </c>
      <c r="X92" s="59">
        <f t="shared" si="81"/>
        <v>1</v>
      </c>
      <c r="Y92" s="61">
        <f t="shared" si="82"/>
        <v>0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83"/>
        <v>12</v>
      </c>
      <c r="E93" s="93">
        <v>7</v>
      </c>
      <c r="F93" s="93">
        <v>5</v>
      </c>
      <c r="G93" s="93">
        <v>0</v>
      </c>
      <c r="H93" s="93">
        <v>0</v>
      </c>
      <c r="I93" s="33">
        <f t="shared" si="84"/>
        <v>18</v>
      </c>
      <c r="J93" s="93">
        <v>7</v>
      </c>
      <c r="K93" s="93">
        <v>8</v>
      </c>
      <c r="L93" s="93">
        <v>2</v>
      </c>
      <c r="M93" s="93">
        <v>1</v>
      </c>
      <c r="N93" s="33">
        <f t="shared" si="85"/>
        <v>-1</v>
      </c>
      <c r="O93" s="93">
        <v>0</v>
      </c>
      <c r="P93" s="93">
        <v>-1</v>
      </c>
      <c r="Q93" s="93">
        <v>0</v>
      </c>
      <c r="R93" s="93">
        <v>0</v>
      </c>
      <c r="S93" s="33">
        <f t="shared" si="86"/>
        <v>-7</v>
      </c>
      <c r="T93" s="33">
        <f t="shared" si="87"/>
        <v>-2</v>
      </c>
      <c r="U93" s="33">
        <f t="shared" si="88"/>
        <v>-5</v>
      </c>
      <c r="V93" s="33">
        <f t="shared" si="79"/>
        <v>0</v>
      </c>
      <c r="W93" s="33">
        <f t="shared" si="80"/>
        <v>-4</v>
      </c>
      <c r="X93" s="59">
        <f t="shared" si="81"/>
        <v>-2</v>
      </c>
      <c r="Y93" s="61">
        <f t="shared" si="82"/>
        <v>-1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83"/>
        <v>6</v>
      </c>
      <c r="E94" s="93">
        <v>3</v>
      </c>
      <c r="F94" s="93">
        <v>0</v>
      </c>
      <c r="G94" s="93">
        <v>3</v>
      </c>
      <c r="H94" s="93">
        <v>0</v>
      </c>
      <c r="I94" s="33">
        <f t="shared" si="84"/>
        <v>9</v>
      </c>
      <c r="J94" s="93">
        <v>4</v>
      </c>
      <c r="K94" s="93">
        <v>5</v>
      </c>
      <c r="L94" s="93">
        <v>0</v>
      </c>
      <c r="M94" s="93">
        <v>0</v>
      </c>
      <c r="N94" s="33">
        <f t="shared" si="85"/>
        <v>-2</v>
      </c>
      <c r="O94" s="93">
        <v>-1</v>
      </c>
      <c r="P94" s="93">
        <v>-1</v>
      </c>
      <c r="Q94" s="93">
        <v>0</v>
      </c>
      <c r="R94" s="93">
        <v>0</v>
      </c>
      <c r="S94" s="33">
        <f t="shared" si="86"/>
        <v>-5</v>
      </c>
      <c r="T94" s="33">
        <f t="shared" si="87"/>
        <v>1</v>
      </c>
      <c r="U94" s="33">
        <f t="shared" si="88"/>
        <v>-6</v>
      </c>
      <c r="V94" s="33">
        <f t="shared" si="79"/>
        <v>-2</v>
      </c>
      <c r="W94" s="33">
        <f t="shared" si="80"/>
        <v>-6</v>
      </c>
      <c r="X94" s="59">
        <f t="shared" si="81"/>
        <v>3</v>
      </c>
      <c r="Y94" s="61">
        <f t="shared" si="82"/>
        <v>0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83"/>
        <v>16</v>
      </c>
      <c r="E95" s="93">
        <v>2</v>
      </c>
      <c r="F95" s="93">
        <v>1</v>
      </c>
      <c r="G95" s="93">
        <v>13</v>
      </c>
      <c r="H95" s="93">
        <v>0</v>
      </c>
      <c r="I95" s="33">
        <f t="shared" si="84"/>
        <v>8</v>
      </c>
      <c r="J95" s="93">
        <v>2</v>
      </c>
      <c r="K95" s="93">
        <v>1</v>
      </c>
      <c r="L95" s="93">
        <v>1</v>
      </c>
      <c r="M95" s="93">
        <v>4</v>
      </c>
      <c r="N95" s="33">
        <f t="shared" si="85"/>
        <v>0</v>
      </c>
      <c r="O95" s="93">
        <v>0</v>
      </c>
      <c r="P95" s="93">
        <v>0</v>
      </c>
      <c r="Q95" s="93">
        <v>0</v>
      </c>
      <c r="R95" s="93">
        <v>0</v>
      </c>
      <c r="S95" s="33">
        <f t="shared" si="86"/>
        <v>8</v>
      </c>
      <c r="T95" s="33">
        <f t="shared" si="87"/>
        <v>12</v>
      </c>
      <c r="U95" s="33">
        <f t="shared" si="88"/>
        <v>-4</v>
      </c>
      <c r="V95" s="33">
        <f t="shared" si="79"/>
        <v>0</v>
      </c>
      <c r="W95" s="33">
        <f t="shared" si="80"/>
        <v>0</v>
      </c>
      <c r="X95" s="59">
        <f t="shared" si="81"/>
        <v>12</v>
      </c>
      <c r="Y95" s="61">
        <f t="shared" si="82"/>
        <v>-4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83"/>
        <v>7</v>
      </c>
      <c r="E96" s="93">
        <v>2</v>
      </c>
      <c r="F96" s="93">
        <v>5</v>
      </c>
      <c r="G96" s="93">
        <v>0</v>
      </c>
      <c r="H96" s="93">
        <v>0</v>
      </c>
      <c r="I96" s="33">
        <f t="shared" si="84"/>
        <v>9</v>
      </c>
      <c r="J96" s="93">
        <v>3</v>
      </c>
      <c r="K96" s="93">
        <v>5</v>
      </c>
      <c r="L96" s="93">
        <v>0</v>
      </c>
      <c r="M96" s="93">
        <v>1</v>
      </c>
      <c r="N96" s="33">
        <f t="shared" si="85"/>
        <v>-3</v>
      </c>
      <c r="O96" s="93">
        <v>0</v>
      </c>
      <c r="P96" s="93">
        <v>-3</v>
      </c>
      <c r="Q96" s="93">
        <v>0</v>
      </c>
      <c r="R96" s="93">
        <v>0</v>
      </c>
      <c r="S96" s="33">
        <f t="shared" si="86"/>
        <v>-5</v>
      </c>
      <c r="T96" s="33">
        <f t="shared" si="87"/>
        <v>-1</v>
      </c>
      <c r="U96" s="33">
        <f t="shared" si="88"/>
        <v>-4</v>
      </c>
      <c r="V96" s="33">
        <f t="shared" si="79"/>
        <v>-1</v>
      </c>
      <c r="W96" s="33">
        <f t="shared" si="80"/>
        <v>-3</v>
      </c>
      <c r="X96" s="59">
        <f t="shared" si="81"/>
        <v>0</v>
      </c>
      <c r="Y96" s="61">
        <f t="shared" si="82"/>
        <v>-1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83"/>
        <v>3</v>
      </c>
      <c r="E97" s="93">
        <v>0</v>
      </c>
      <c r="F97" s="93">
        <v>1</v>
      </c>
      <c r="G97" s="93">
        <v>1</v>
      </c>
      <c r="H97" s="93">
        <v>1</v>
      </c>
      <c r="I97" s="33">
        <f t="shared" si="84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85"/>
        <v>6</v>
      </c>
      <c r="O97" s="93">
        <v>2</v>
      </c>
      <c r="P97" s="93">
        <v>4</v>
      </c>
      <c r="Q97" s="93">
        <v>0</v>
      </c>
      <c r="R97" s="93">
        <v>0</v>
      </c>
      <c r="S97" s="33">
        <f t="shared" si="86"/>
        <v>9</v>
      </c>
      <c r="T97" s="33">
        <f t="shared" si="87"/>
        <v>3</v>
      </c>
      <c r="U97" s="33">
        <f t="shared" si="88"/>
        <v>6</v>
      </c>
      <c r="V97" s="33">
        <f t="shared" si="79"/>
        <v>2</v>
      </c>
      <c r="W97" s="33">
        <f t="shared" si="80"/>
        <v>5</v>
      </c>
      <c r="X97" s="59">
        <f t="shared" si="81"/>
        <v>1</v>
      </c>
      <c r="Y97" s="61">
        <f t="shared" si="82"/>
        <v>1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83"/>
        <v>4</v>
      </c>
      <c r="E98" s="93">
        <v>3</v>
      </c>
      <c r="F98" s="93">
        <v>1</v>
      </c>
      <c r="G98" s="93">
        <v>0</v>
      </c>
      <c r="H98" s="93">
        <v>0</v>
      </c>
      <c r="I98" s="33">
        <f t="shared" si="84"/>
        <v>9</v>
      </c>
      <c r="J98" s="93">
        <v>4</v>
      </c>
      <c r="K98" s="93">
        <v>2</v>
      </c>
      <c r="L98" s="93">
        <v>3</v>
      </c>
      <c r="M98" s="93">
        <v>0</v>
      </c>
      <c r="N98" s="33">
        <f t="shared" si="85"/>
        <v>0</v>
      </c>
      <c r="O98" s="93">
        <v>0</v>
      </c>
      <c r="P98" s="93">
        <v>0</v>
      </c>
      <c r="Q98" s="93">
        <v>0</v>
      </c>
      <c r="R98" s="93">
        <v>0</v>
      </c>
      <c r="S98" s="33">
        <f t="shared" si="86"/>
        <v>-5</v>
      </c>
      <c r="T98" s="33">
        <f t="shared" si="87"/>
        <v>-4</v>
      </c>
      <c r="U98" s="33">
        <f t="shared" si="88"/>
        <v>-1</v>
      </c>
      <c r="V98" s="33">
        <f t="shared" si="79"/>
        <v>-1</v>
      </c>
      <c r="W98" s="33">
        <f t="shared" si="80"/>
        <v>-1</v>
      </c>
      <c r="X98" s="59">
        <f t="shared" si="81"/>
        <v>-3</v>
      </c>
      <c r="Y98" s="61">
        <f t="shared" si="82"/>
        <v>0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83"/>
        <v>3</v>
      </c>
      <c r="E99" s="93">
        <v>2</v>
      </c>
      <c r="F99" s="93">
        <v>1</v>
      </c>
      <c r="G99" s="93">
        <v>0</v>
      </c>
      <c r="H99" s="93">
        <v>0</v>
      </c>
      <c r="I99" s="33">
        <f t="shared" si="84"/>
        <v>9</v>
      </c>
      <c r="J99" s="93">
        <v>2</v>
      </c>
      <c r="K99" s="93">
        <v>2</v>
      </c>
      <c r="L99" s="93">
        <v>3</v>
      </c>
      <c r="M99" s="93">
        <v>2</v>
      </c>
      <c r="N99" s="33">
        <f t="shared" si="85"/>
        <v>-2</v>
      </c>
      <c r="O99" s="93">
        <v>0</v>
      </c>
      <c r="P99" s="93">
        <v>-2</v>
      </c>
      <c r="Q99" s="93">
        <v>0</v>
      </c>
      <c r="R99" s="93">
        <v>0</v>
      </c>
      <c r="S99" s="33">
        <f t="shared" si="86"/>
        <v>-8</v>
      </c>
      <c r="T99" s="33">
        <f t="shared" si="87"/>
        <v>-3</v>
      </c>
      <c r="U99" s="33">
        <f t="shared" si="88"/>
        <v>-5</v>
      </c>
      <c r="V99" s="33">
        <f t="shared" si="79"/>
        <v>0</v>
      </c>
      <c r="W99" s="33">
        <f t="shared" si="80"/>
        <v>-3</v>
      </c>
      <c r="X99" s="59">
        <f t="shared" si="81"/>
        <v>-3</v>
      </c>
      <c r="Y99" s="61">
        <f t="shared" si="82"/>
        <v>-2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83"/>
        <v>12</v>
      </c>
      <c r="E100" s="93">
        <v>6</v>
      </c>
      <c r="F100" s="93">
        <v>5</v>
      </c>
      <c r="G100" s="93">
        <v>1</v>
      </c>
      <c r="H100" s="93">
        <v>0</v>
      </c>
      <c r="I100" s="33">
        <f t="shared" si="84"/>
        <v>3</v>
      </c>
      <c r="J100" s="93">
        <v>0</v>
      </c>
      <c r="K100" s="93">
        <v>1</v>
      </c>
      <c r="L100" s="93">
        <v>2</v>
      </c>
      <c r="M100" s="93">
        <v>0</v>
      </c>
      <c r="N100" s="33">
        <f t="shared" si="85"/>
        <v>-1</v>
      </c>
      <c r="O100" s="93">
        <v>0</v>
      </c>
      <c r="P100" s="93">
        <v>-1</v>
      </c>
      <c r="Q100" s="93">
        <v>0</v>
      </c>
      <c r="R100" s="93">
        <v>0</v>
      </c>
      <c r="S100" s="33">
        <f t="shared" si="86"/>
        <v>8</v>
      </c>
      <c r="T100" s="33">
        <f t="shared" si="87"/>
        <v>5</v>
      </c>
      <c r="U100" s="33">
        <f t="shared" si="88"/>
        <v>3</v>
      </c>
      <c r="V100" s="33">
        <f t="shared" si="79"/>
        <v>6</v>
      </c>
      <c r="W100" s="33">
        <f t="shared" si="80"/>
        <v>3</v>
      </c>
      <c r="X100" s="59">
        <f t="shared" si="81"/>
        <v>-1</v>
      </c>
      <c r="Y100" s="61">
        <f t="shared" si="82"/>
        <v>0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83"/>
        <v>5</v>
      </c>
      <c r="E101" s="93">
        <v>3</v>
      </c>
      <c r="F101" s="93">
        <v>2</v>
      </c>
      <c r="G101" s="93">
        <v>0</v>
      </c>
      <c r="H101" s="93">
        <v>0</v>
      </c>
      <c r="I101" s="33">
        <f t="shared" si="84"/>
        <v>3</v>
      </c>
      <c r="J101" s="93">
        <v>1</v>
      </c>
      <c r="K101" s="93">
        <v>1</v>
      </c>
      <c r="L101" s="93">
        <v>0</v>
      </c>
      <c r="M101" s="93">
        <v>1</v>
      </c>
      <c r="N101" s="33">
        <f t="shared" si="85"/>
        <v>1</v>
      </c>
      <c r="O101" s="93">
        <v>0</v>
      </c>
      <c r="P101" s="93">
        <v>0</v>
      </c>
      <c r="Q101" s="93">
        <v>1</v>
      </c>
      <c r="R101" s="93">
        <v>0</v>
      </c>
      <c r="S101" s="33">
        <f t="shared" si="86"/>
        <v>3</v>
      </c>
      <c r="T101" s="33">
        <f t="shared" si="87"/>
        <v>3</v>
      </c>
      <c r="U101" s="33">
        <f t="shared" si="88"/>
        <v>0</v>
      </c>
      <c r="V101" s="33">
        <f t="shared" si="79"/>
        <v>2</v>
      </c>
      <c r="W101" s="33">
        <f t="shared" si="80"/>
        <v>1</v>
      </c>
      <c r="X101" s="59">
        <f t="shared" si="81"/>
        <v>1</v>
      </c>
      <c r="Y101" s="61">
        <f t="shared" si="82"/>
        <v>-1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83"/>
        <v>10</v>
      </c>
      <c r="E102" s="93">
        <v>1</v>
      </c>
      <c r="F102" s="93">
        <v>4</v>
      </c>
      <c r="G102" s="93">
        <v>4</v>
      </c>
      <c r="H102" s="93">
        <v>1</v>
      </c>
      <c r="I102" s="33">
        <f t="shared" si="84"/>
        <v>2</v>
      </c>
      <c r="J102" s="93">
        <v>1</v>
      </c>
      <c r="K102" s="93">
        <v>0</v>
      </c>
      <c r="L102" s="93">
        <v>0</v>
      </c>
      <c r="M102" s="93">
        <v>1</v>
      </c>
      <c r="N102" s="33">
        <f t="shared" si="85"/>
        <v>0</v>
      </c>
      <c r="O102" s="93">
        <v>-1</v>
      </c>
      <c r="P102" s="93">
        <v>0</v>
      </c>
      <c r="Q102" s="93">
        <v>1</v>
      </c>
      <c r="R102" s="93">
        <v>0</v>
      </c>
      <c r="S102" s="33">
        <f t="shared" si="86"/>
        <v>8</v>
      </c>
      <c r="T102" s="33">
        <f t="shared" si="87"/>
        <v>4</v>
      </c>
      <c r="U102" s="33">
        <f t="shared" si="88"/>
        <v>4</v>
      </c>
      <c r="V102" s="33">
        <f t="shared" si="79"/>
        <v>-1</v>
      </c>
      <c r="W102" s="33">
        <f t="shared" si="80"/>
        <v>4</v>
      </c>
      <c r="X102" s="59">
        <f t="shared" si="81"/>
        <v>5</v>
      </c>
      <c r="Y102" s="61">
        <f t="shared" si="82"/>
        <v>0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79</v>
      </c>
      <c r="E104" s="29">
        <f t="shared" ref="E104:H104" si="89">SUM(E105+E106+E107+E108+E109+E110+E111+E112+E113+E114+E115+E116)</f>
        <v>41</v>
      </c>
      <c r="F104" s="29">
        <f t="shared" si="89"/>
        <v>35</v>
      </c>
      <c r="G104" s="29">
        <f t="shared" si="89"/>
        <v>2</v>
      </c>
      <c r="H104" s="29">
        <f t="shared" si="89"/>
        <v>1</v>
      </c>
      <c r="I104" s="29">
        <f>SUM(J104+K104+L104+M104)</f>
        <v>80</v>
      </c>
      <c r="J104" s="29">
        <f t="shared" ref="J104:M104" si="90">SUM(J105+J106+J107+J108+J109+J110+J111+J112+J113+J114+J115+J116)</f>
        <v>34</v>
      </c>
      <c r="K104" s="29">
        <f t="shared" si="90"/>
        <v>46</v>
      </c>
      <c r="L104" s="29">
        <f t="shared" si="90"/>
        <v>0</v>
      </c>
      <c r="M104" s="29">
        <f t="shared" si="90"/>
        <v>0</v>
      </c>
      <c r="N104" s="29">
        <f>SUM(O104+P104+Q104+R104)</f>
        <v>4</v>
      </c>
      <c r="O104" s="29">
        <f t="shared" ref="O104:R104" si="91">SUM(O105+O106+O107+O108+O109+O110+O111+O112+O113+O114+O115+O116)</f>
        <v>6</v>
      </c>
      <c r="P104" s="29">
        <f t="shared" si="91"/>
        <v>0</v>
      </c>
      <c r="Q104" s="29">
        <f t="shared" si="91"/>
        <v>-2</v>
      </c>
      <c r="R104" s="29">
        <f t="shared" si="91"/>
        <v>0</v>
      </c>
      <c r="S104" s="29">
        <f>SUM(V104+W104+X104+Y104)</f>
        <v>3</v>
      </c>
      <c r="T104" s="29">
        <f>SUM(T105:T116)</f>
        <v>13</v>
      </c>
      <c r="U104" s="29">
        <f>SUM(U105:U116)</f>
        <v>-10</v>
      </c>
      <c r="V104" s="29">
        <f t="shared" ref="V104:V116" si="92">SUM(E104-J104+O104)</f>
        <v>13</v>
      </c>
      <c r="W104" s="29">
        <f t="shared" ref="W104:W116" si="93">SUM(F104-K104+P104)</f>
        <v>-11</v>
      </c>
      <c r="X104" s="63">
        <f t="shared" ref="X104:X116" si="94">SUM(G104-L104+Q104)</f>
        <v>0</v>
      </c>
      <c r="Y104" s="64">
        <f t="shared" ref="Y104:Y116" si="95">SUM(H104-M104+R104)</f>
        <v>1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 t="shared" ref="D105:D116" si="96">SUM(E105+F105+G105+H105)</f>
        <v>4</v>
      </c>
      <c r="E105" s="93">
        <v>2</v>
      </c>
      <c r="F105" s="93">
        <v>2</v>
      </c>
      <c r="G105" s="93">
        <v>0</v>
      </c>
      <c r="H105" s="93">
        <v>0</v>
      </c>
      <c r="I105" s="33">
        <f t="shared" ref="I105:I116" si="97">SUM(J105+K105+L105+M105)</f>
        <v>7</v>
      </c>
      <c r="J105" s="93">
        <v>5</v>
      </c>
      <c r="K105" s="93">
        <v>2</v>
      </c>
      <c r="L105" s="93">
        <v>0</v>
      </c>
      <c r="M105" s="93">
        <v>0</v>
      </c>
      <c r="N105" s="33">
        <f t="shared" ref="N105:N116" si="98">SUM(O105+P105+Q105+R105)</f>
        <v>4</v>
      </c>
      <c r="O105" s="93">
        <v>4</v>
      </c>
      <c r="P105" s="93">
        <v>0</v>
      </c>
      <c r="Q105" s="93">
        <v>0</v>
      </c>
      <c r="R105" s="93">
        <v>0</v>
      </c>
      <c r="S105" s="33">
        <f t="shared" ref="S105:S116" si="99">SUM(T105+U105)</f>
        <v>1</v>
      </c>
      <c r="T105" s="33">
        <f t="shared" ref="T105:T116" si="100">SUM(V105+X105)</f>
        <v>1</v>
      </c>
      <c r="U105" s="33">
        <f t="shared" ref="U105:U116" si="101">SUM(W105+Y105)</f>
        <v>0</v>
      </c>
      <c r="V105" s="33">
        <f t="shared" si="92"/>
        <v>1</v>
      </c>
      <c r="W105" s="33">
        <f t="shared" si="93"/>
        <v>0</v>
      </c>
      <c r="X105" s="59">
        <f t="shared" si="94"/>
        <v>0</v>
      </c>
      <c r="Y105" s="61">
        <f t="shared" si="95"/>
        <v>0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si="96"/>
        <v>9</v>
      </c>
      <c r="E106" s="93">
        <v>4</v>
      </c>
      <c r="F106" s="93">
        <v>5</v>
      </c>
      <c r="G106" s="93">
        <v>0</v>
      </c>
      <c r="H106" s="93">
        <v>0</v>
      </c>
      <c r="I106" s="33">
        <f t="shared" si="97"/>
        <v>5</v>
      </c>
      <c r="J106" s="93">
        <v>3</v>
      </c>
      <c r="K106" s="93">
        <v>2</v>
      </c>
      <c r="L106" s="93">
        <v>0</v>
      </c>
      <c r="M106" s="93">
        <v>0</v>
      </c>
      <c r="N106" s="33">
        <f t="shared" si="98"/>
        <v>-1</v>
      </c>
      <c r="O106" s="93">
        <v>-1</v>
      </c>
      <c r="P106" s="93">
        <v>0</v>
      </c>
      <c r="Q106" s="93">
        <v>0</v>
      </c>
      <c r="R106" s="93">
        <v>0</v>
      </c>
      <c r="S106" s="33">
        <f t="shared" si="99"/>
        <v>3</v>
      </c>
      <c r="T106" s="33">
        <f t="shared" si="100"/>
        <v>0</v>
      </c>
      <c r="U106" s="33">
        <f t="shared" si="101"/>
        <v>3</v>
      </c>
      <c r="V106" s="33">
        <f t="shared" si="92"/>
        <v>0</v>
      </c>
      <c r="W106" s="33">
        <f t="shared" si="93"/>
        <v>3</v>
      </c>
      <c r="X106" s="59">
        <f t="shared" si="94"/>
        <v>0</v>
      </c>
      <c r="Y106" s="61">
        <f t="shared" si="95"/>
        <v>0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96"/>
        <v>20</v>
      </c>
      <c r="E107" s="93">
        <v>13</v>
      </c>
      <c r="F107" s="93">
        <v>7</v>
      </c>
      <c r="G107" s="93">
        <v>0</v>
      </c>
      <c r="H107" s="93">
        <v>0</v>
      </c>
      <c r="I107" s="33">
        <f t="shared" si="97"/>
        <v>22</v>
      </c>
      <c r="J107" s="93">
        <v>9</v>
      </c>
      <c r="K107" s="93">
        <v>13</v>
      </c>
      <c r="L107" s="93">
        <v>0</v>
      </c>
      <c r="M107" s="93">
        <v>0</v>
      </c>
      <c r="N107" s="33">
        <f t="shared" si="98"/>
        <v>-4</v>
      </c>
      <c r="O107" s="93">
        <v>-3</v>
      </c>
      <c r="P107" s="93">
        <v>-1</v>
      </c>
      <c r="Q107" s="93">
        <v>0</v>
      </c>
      <c r="R107" s="93">
        <v>0</v>
      </c>
      <c r="S107" s="33">
        <f t="shared" si="99"/>
        <v>-6</v>
      </c>
      <c r="T107" s="33">
        <f t="shared" si="100"/>
        <v>1</v>
      </c>
      <c r="U107" s="33">
        <f t="shared" si="101"/>
        <v>-7</v>
      </c>
      <c r="V107" s="33">
        <f t="shared" si="92"/>
        <v>1</v>
      </c>
      <c r="W107" s="33">
        <f t="shared" si="93"/>
        <v>-7</v>
      </c>
      <c r="X107" s="59">
        <f t="shared" si="94"/>
        <v>0</v>
      </c>
      <c r="Y107" s="61">
        <f t="shared" si="95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96"/>
        <v>7</v>
      </c>
      <c r="E108" s="93">
        <v>5</v>
      </c>
      <c r="F108" s="93">
        <v>2</v>
      </c>
      <c r="G108" s="93">
        <v>0</v>
      </c>
      <c r="H108" s="93">
        <v>0</v>
      </c>
      <c r="I108" s="33">
        <f t="shared" si="97"/>
        <v>6</v>
      </c>
      <c r="J108" s="93">
        <v>3</v>
      </c>
      <c r="K108" s="93">
        <v>3</v>
      </c>
      <c r="L108" s="93">
        <v>0</v>
      </c>
      <c r="M108" s="93">
        <v>0</v>
      </c>
      <c r="N108" s="33">
        <f t="shared" si="98"/>
        <v>3</v>
      </c>
      <c r="O108" s="93">
        <v>2</v>
      </c>
      <c r="P108" s="93">
        <v>1</v>
      </c>
      <c r="Q108" s="93">
        <v>0</v>
      </c>
      <c r="R108" s="93">
        <v>0</v>
      </c>
      <c r="S108" s="33">
        <f t="shared" si="99"/>
        <v>4</v>
      </c>
      <c r="T108" s="33">
        <f t="shared" si="100"/>
        <v>4</v>
      </c>
      <c r="U108" s="33">
        <f t="shared" si="101"/>
        <v>0</v>
      </c>
      <c r="V108" s="33">
        <f t="shared" si="92"/>
        <v>4</v>
      </c>
      <c r="W108" s="33">
        <f t="shared" si="93"/>
        <v>0</v>
      </c>
      <c r="X108" s="59">
        <f t="shared" si="94"/>
        <v>0</v>
      </c>
      <c r="Y108" s="61">
        <f t="shared" si="95"/>
        <v>0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96"/>
        <v>14</v>
      </c>
      <c r="E109" s="93">
        <v>8</v>
      </c>
      <c r="F109" s="93">
        <v>6</v>
      </c>
      <c r="G109" s="93">
        <v>0</v>
      </c>
      <c r="H109" s="93">
        <v>0</v>
      </c>
      <c r="I109" s="33">
        <f t="shared" si="97"/>
        <v>10</v>
      </c>
      <c r="J109" s="93">
        <v>4</v>
      </c>
      <c r="K109" s="93">
        <v>6</v>
      </c>
      <c r="L109" s="93">
        <v>0</v>
      </c>
      <c r="M109" s="93">
        <v>0</v>
      </c>
      <c r="N109" s="33">
        <f t="shared" si="98"/>
        <v>5</v>
      </c>
      <c r="O109" s="93">
        <v>1</v>
      </c>
      <c r="P109" s="93">
        <v>4</v>
      </c>
      <c r="Q109" s="93">
        <v>0</v>
      </c>
      <c r="R109" s="93">
        <v>0</v>
      </c>
      <c r="S109" s="33">
        <f t="shared" si="99"/>
        <v>9</v>
      </c>
      <c r="T109" s="33">
        <f t="shared" si="100"/>
        <v>5</v>
      </c>
      <c r="U109" s="33">
        <f t="shared" si="101"/>
        <v>4</v>
      </c>
      <c r="V109" s="33">
        <f t="shared" si="92"/>
        <v>5</v>
      </c>
      <c r="W109" s="33">
        <f t="shared" si="93"/>
        <v>4</v>
      </c>
      <c r="X109" s="59">
        <f t="shared" si="94"/>
        <v>0</v>
      </c>
      <c r="Y109" s="61">
        <f t="shared" si="95"/>
        <v>0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96"/>
        <v>5</v>
      </c>
      <c r="E110" s="93">
        <v>1</v>
      </c>
      <c r="F110" s="93">
        <v>2</v>
      </c>
      <c r="G110" s="93">
        <v>1</v>
      </c>
      <c r="H110" s="93">
        <v>1</v>
      </c>
      <c r="I110" s="33">
        <f t="shared" si="97"/>
        <v>3</v>
      </c>
      <c r="J110" s="93">
        <v>1</v>
      </c>
      <c r="K110" s="93">
        <v>2</v>
      </c>
      <c r="L110" s="93">
        <v>0</v>
      </c>
      <c r="M110" s="93">
        <v>0</v>
      </c>
      <c r="N110" s="33">
        <f t="shared" si="98"/>
        <v>2</v>
      </c>
      <c r="O110" s="93">
        <v>0</v>
      </c>
      <c r="P110" s="93">
        <v>2</v>
      </c>
      <c r="Q110" s="93">
        <v>0</v>
      </c>
      <c r="R110" s="93">
        <v>0</v>
      </c>
      <c r="S110" s="33">
        <f t="shared" si="99"/>
        <v>4</v>
      </c>
      <c r="T110" s="33">
        <f t="shared" si="100"/>
        <v>1</v>
      </c>
      <c r="U110" s="33">
        <f t="shared" si="101"/>
        <v>3</v>
      </c>
      <c r="V110" s="33">
        <f t="shared" si="92"/>
        <v>0</v>
      </c>
      <c r="W110" s="33">
        <f t="shared" si="93"/>
        <v>2</v>
      </c>
      <c r="X110" s="59">
        <f t="shared" si="94"/>
        <v>1</v>
      </c>
      <c r="Y110" s="61">
        <f t="shared" si="95"/>
        <v>1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96"/>
        <v>2</v>
      </c>
      <c r="E111" s="93">
        <v>0</v>
      </c>
      <c r="F111" s="93">
        <v>2</v>
      </c>
      <c r="G111" s="93">
        <v>0</v>
      </c>
      <c r="H111" s="93">
        <v>0</v>
      </c>
      <c r="I111" s="33">
        <f t="shared" si="97"/>
        <v>5</v>
      </c>
      <c r="J111" s="93">
        <v>2</v>
      </c>
      <c r="K111" s="93">
        <v>3</v>
      </c>
      <c r="L111" s="93">
        <v>0</v>
      </c>
      <c r="M111" s="93">
        <v>0</v>
      </c>
      <c r="N111" s="33">
        <f t="shared" si="98"/>
        <v>-2</v>
      </c>
      <c r="O111" s="93">
        <v>0</v>
      </c>
      <c r="P111" s="93">
        <v>-2</v>
      </c>
      <c r="Q111" s="93">
        <v>0</v>
      </c>
      <c r="R111" s="93">
        <v>0</v>
      </c>
      <c r="S111" s="33">
        <f t="shared" si="99"/>
        <v>-5</v>
      </c>
      <c r="T111" s="33">
        <f t="shared" si="100"/>
        <v>-2</v>
      </c>
      <c r="U111" s="33">
        <f t="shared" si="101"/>
        <v>-3</v>
      </c>
      <c r="V111" s="33">
        <f t="shared" si="92"/>
        <v>-2</v>
      </c>
      <c r="W111" s="33">
        <f t="shared" si="93"/>
        <v>-3</v>
      </c>
      <c r="X111" s="59">
        <f t="shared" si="94"/>
        <v>0</v>
      </c>
      <c r="Y111" s="61">
        <f t="shared" si="95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96"/>
        <v>5</v>
      </c>
      <c r="E112" s="93">
        <v>2</v>
      </c>
      <c r="F112" s="93">
        <v>3</v>
      </c>
      <c r="G112" s="93">
        <v>0</v>
      </c>
      <c r="H112" s="93">
        <v>0</v>
      </c>
      <c r="I112" s="33">
        <f t="shared" si="97"/>
        <v>1</v>
      </c>
      <c r="J112" s="93">
        <v>0</v>
      </c>
      <c r="K112" s="93">
        <v>1</v>
      </c>
      <c r="L112" s="93">
        <v>0</v>
      </c>
      <c r="M112" s="93">
        <v>0</v>
      </c>
      <c r="N112" s="33">
        <f t="shared" si="98"/>
        <v>-2</v>
      </c>
      <c r="O112" s="93">
        <v>-1</v>
      </c>
      <c r="P112" s="93">
        <v>-1</v>
      </c>
      <c r="Q112" s="93">
        <v>0</v>
      </c>
      <c r="R112" s="93">
        <v>0</v>
      </c>
      <c r="S112" s="33">
        <f t="shared" si="99"/>
        <v>2</v>
      </c>
      <c r="T112" s="33">
        <f t="shared" si="100"/>
        <v>1</v>
      </c>
      <c r="U112" s="33">
        <f t="shared" si="101"/>
        <v>1</v>
      </c>
      <c r="V112" s="33">
        <f t="shared" si="92"/>
        <v>1</v>
      </c>
      <c r="W112" s="33">
        <f t="shared" si="93"/>
        <v>1</v>
      </c>
      <c r="X112" s="59">
        <f t="shared" si="94"/>
        <v>0</v>
      </c>
      <c r="Y112" s="61">
        <f t="shared" si="95"/>
        <v>0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96"/>
        <v>2</v>
      </c>
      <c r="E113" s="93">
        <v>1</v>
      </c>
      <c r="F113" s="93">
        <v>1</v>
      </c>
      <c r="G113" s="93">
        <v>0</v>
      </c>
      <c r="H113" s="93">
        <v>0</v>
      </c>
      <c r="I113" s="33">
        <f t="shared" si="97"/>
        <v>5</v>
      </c>
      <c r="J113" s="93">
        <v>1</v>
      </c>
      <c r="K113" s="93">
        <v>4</v>
      </c>
      <c r="L113" s="93">
        <v>0</v>
      </c>
      <c r="M113" s="93">
        <v>0</v>
      </c>
      <c r="N113" s="33">
        <f t="shared" si="98"/>
        <v>-2</v>
      </c>
      <c r="O113" s="93">
        <v>-1</v>
      </c>
      <c r="P113" s="93">
        <v>-1</v>
      </c>
      <c r="Q113" s="93">
        <v>0</v>
      </c>
      <c r="R113" s="93">
        <v>0</v>
      </c>
      <c r="S113" s="33">
        <f t="shared" si="99"/>
        <v>-5</v>
      </c>
      <c r="T113" s="33">
        <f t="shared" si="100"/>
        <v>-1</v>
      </c>
      <c r="U113" s="33">
        <f t="shared" si="101"/>
        <v>-4</v>
      </c>
      <c r="V113" s="33">
        <f t="shared" si="92"/>
        <v>-1</v>
      </c>
      <c r="W113" s="33">
        <f t="shared" si="93"/>
        <v>-4</v>
      </c>
      <c r="X113" s="59">
        <f t="shared" si="94"/>
        <v>0</v>
      </c>
      <c r="Y113" s="61">
        <f t="shared" si="95"/>
        <v>0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96"/>
        <v>8</v>
      </c>
      <c r="E114" s="93">
        <v>4</v>
      </c>
      <c r="F114" s="93">
        <v>4</v>
      </c>
      <c r="G114" s="93">
        <v>0</v>
      </c>
      <c r="H114" s="93">
        <v>0</v>
      </c>
      <c r="I114" s="33">
        <f t="shared" si="97"/>
        <v>5</v>
      </c>
      <c r="J114" s="93">
        <v>1</v>
      </c>
      <c r="K114" s="93">
        <v>4</v>
      </c>
      <c r="L114" s="93">
        <v>0</v>
      </c>
      <c r="M114" s="93">
        <v>0</v>
      </c>
      <c r="N114" s="33">
        <f t="shared" si="98"/>
        <v>-1</v>
      </c>
      <c r="O114" s="93">
        <v>2</v>
      </c>
      <c r="P114" s="93">
        <v>-1</v>
      </c>
      <c r="Q114" s="93">
        <v>-2</v>
      </c>
      <c r="R114" s="93">
        <v>0</v>
      </c>
      <c r="S114" s="33">
        <f t="shared" si="99"/>
        <v>2</v>
      </c>
      <c r="T114" s="33">
        <f t="shared" si="100"/>
        <v>3</v>
      </c>
      <c r="U114" s="33">
        <f t="shared" si="101"/>
        <v>-1</v>
      </c>
      <c r="V114" s="33">
        <f t="shared" si="92"/>
        <v>5</v>
      </c>
      <c r="W114" s="33">
        <f t="shared" si="93"/>
        <v>-1</v>
      </c>
      <c r="X114" s="59">
        <f t="shared" si="94"/>
        <v>-2</v>
      </c>
      <c r="Y114" s="61">
        <f t="shared" si="95"/>
        <v>0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96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97"/>
        <v>6</v>
      </c>
      <c r="J115" s="93">
        <v>3</v>
      </c>
      <c r="K115" s="93">
        <v>3</v>
      </c>
      <c r="L115" s="93">
        <v>0</v>
      </c>
      <c r="M115" s="93">
        <v>0</v>
      </c>
      <c r="N115" s="33">
        <f t="shared" si="98"/>
        <v>1</v>
      </c>
      <c r="O115" s="93">
        <v>2</v>
      </c>
      <c r="P115" s="93">
        <v>-1</v>
      </c>
      <c r="Q115" s="93">
        <v>0</v>
      </c>
      <c r="R115" s="93">
        <v>0</v>
      </c>
      <c r="S115" s="33">
        <f t="shared" si="99"/>
        <v>-5</v>
      </c>
      <c r="T115" s="33">
        <f t="shared" si="100"/>
        <v>-1</v>
      </c>
      <c r="U115" s="33">
        <f t="shared" si="101"/>
        <v>-4</v>
      </c>
      <c r="V115" s="33">
        <f t="shared" si="92"/>
        <v>-1</v>
      </c>
      <c r="W115" s="33">
        <f t="shared" si="93"/>
        <v>-4</v>
      </c>
      <c r="X115" s="59">
        <f t="shared" si="94"/>
        <v>0</v>
      </c>
      <c r="Y115" s="61">
        <f t="shared" si="95"/>
        <v>0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96"/>
        <v>3</v>
      </c>
      <c r="E116" s="93">
        <v>1</v>
      </c>
      <c r="F116" s="93">
        <v>1</v>
      </c>
      <c r="G116" s="93">
        <v>1</v>
      </c>
      <c r="H116" s="93">
        <v>0</v>
      </c>
      <c r="I116" s="33">
        <f t="shared" si="97"/>
        <v>5</v>
      </c>
      <c r="J116" s="93">
        <v>2</v>
      </c>
      <c r="K116" s="93">
        <v>3</v>
      </c>
      <c r="L116" s="93">
        <v>0</v>
      </c>
      <c r="M116" s="93">
        <v>0</v>
      </c>
      <c r="N116" s="33">
        <f t="shared" si="98"/>
        <v>1</v>
      </c>
      <c r="O116" s="93">
        <v>1</v>
      </c>
      <c r="P116" s="93">
        <v>0</v>
      </c>
      <c r="Q116" s="93">
        <v>0</v>
      </c>
      <c r="R116" s="93">
        <v>0</v>
      </c>
      <c r="S116" s="33">
        <f t="shared" si="99"/>
        <v>-1</v>
      </c>
      <c r="T116" s="33">
        <f t="shared" si="100"/>
        <v>1</v>
      </c>
      <c r="U116" s="33">
        <f t="shared" si="101"/>
        <v>-2</v>
      </c>
      <c r="V116" s="33">
        <f t="shared" si="92"/>
        <v>0</v>
      </c>
      <c r="W116" s="33">
        <f t="shared" si="93"/>
        <v>-2</v>
      </c>
      <c r="X116" s="59">
        <f t="shared" si="94"/>
        <v>1</v>
      </c>
      <c r="Y116" s="61">
        <f t="shared" si="95"/>
        <v>0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188</v>
      </c>
      <c r="E118" s="29">
        <f t="shared" ref="E118:H118" si="102">SUM(E119+E120+E121+E122+E123+E124+E125+E126+E127+E128+E129+E130)</f>
        <v>63</v>
      </c>
      <c r="F118" s="29">
        <f t="shared" si="102"/>
        <v>77</v>
      </c>
      <c r="G118" s="29">
        <f t="shared" si="102"/>
        <v>23</v>
      </c>
      <c r="H118" s="29">
        <f t="shared" si="102"/>
        <v>25</v>
      </c>
      <c r="I118" s="29">
        <f>SUM(J118+K118+L118+M118)</f>
        <v>154</v>
      </c>
      <c r="J118" s="29">
        <f t="shared" ref="J118:M118" si="103">SUM(J119+J120+J121+J122+J123+J124+J125+J126+J127+J128+J129+J130)</f>
        <v>57</v>
      </c>
      <c r="K118" s="29">
        <f t="shared" si="103"/>
        <v>72</v>
      </c>
      <c r="L118" s="29">
        <f t="shared" si="103"/>
        <v>13</v>
      </c>
      <c r="M118" s="29">
        <f t="shared" si="103"/>
        <v>12</v>
      </c>
      <c r="N118" s="29">
        <f>SUM(O118+P118+Q118+R118)</f>
        <v>-12</v>
      </c>
      <c r="O118" s="29">
        <f t="shared" ref="O118:R118" si="104">SUM(O119+O120+O121+O122+O123+O124+O125+O126+O127+O128+O129+O130)</f>
        <v>-5</v>
      </c>
      <c r="P118" s="29">
        <f t="shared" si="104"/>
        <v>-8</v>
      </c>
      <c r="Q118" s="29">
        <f t="shared" si="104"/>
        <v>0</v>
      </c>
      <c r="R118" s="29">
        <f t="shared" si="104"/>
        <v>1</v>
      </c>
      <c r="S118" s="29">
        <f>SUM(V118+W118+X118+Y118)</f>
        <v>22</v>
      </c>
      <c r="T118" s="29">
        <f>SUM(T119:T130)</f>
        <v>11</v>
      </c>
      <c r="U118" s="29">
        <f>SUM(U119:U130)</f>
        <v>11</v>
      </c>
      <c r="V118" s="29">
        <f t="shared" ref="V118:V130" si="105">SUM(E118-J118+O118)</f>
        <v>1</v>
      </c>
      <c r="W118" s="29">
        <f t="shared" ref="W118:W130" si="106">SUM(F118-K118+P118)</f>
        <v>-3</v>
      </c>
      <c r="X118" s="63">
        <f t="shared" ref="X118:X130" si="107">SUM(G118-L118+Q118)</f>
        <v>10</v>
      </c>
      <c r="Y118" s="64">
        <f t="shared" ref="Y118:Y130" si="108">SUM(H118-M118+R118)</f>
        <v>14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 t="shared" ref="D119:D130" si="109">SUM(E119+F119+G119+H119)</f>
        <v>9</v>
      </c>
      <c r="E119" s="93">
        <v>3</v>
      </c>
      <c r="F119" s="93">
        <v>5</v>
      </c>
      <c r="G119" s="93">
        <v>0</v>
      </c>
      <c r="H119" s="93">
        <v>1</v>
      </c>
      <c r="I119" s="33">
        <f t="shared" ref="I119:I130" si="110">SUM(J119+K119+L119+M119)</f>
        <v>6</v>
      </c>
      <c r="J119" s="93">
        <v>5</v>
      </c>
      <c r="K119" s="93">
        <v>1</v>
      </c>
      <c r="L119" s="93">
        <v>0</v>
      </c>
      <c r="M119" s="93">
        <v>0</v>
      </c>
      <c r="N119" s="33">
        <f t="shared" ref="N119:N130" si="111">SUM(O119+P119+Q119+R119)</f>
        <v>4</v>
      </c>
      <c r="O119" s="93">
        <v>1</v>
      </c>
      <c r="P119" s="93">
        <v>1</v>
      </c>
      <c r="Q119" s="93">
        <v>1</v>
      </c>
      <c r="R119" s="93">
        <v>1</v>
      </c>
      <c r="S119" s="33">
        <f t="shared" ref="S119:S130" si="112">SUM(T119+U119)</f>
        <v>7</v>
      </c>
      <c r="T119" s="33">
        <f t="shared" ref="T119:T130" si="113">SUM(V119+X119)</f>
        <v>0</v>
      </c>
      <c r="U119" s="33">
        <f t="shared" ref="U119:U130" si="114">SUM(W119+Y119)</f>
        <v>7</v>
      </c>
      <c r="V119" s="33">
        <f t="shared" si="105"/>
        <v>-1</v>
      </c>
      <c r="W119" s="33">
        <f t="shared" si="106"/>
        <v>5</v>
      </c>
      <c r="X119" s="59">
        <f t="shared" si="107"/>
        <v>1</v>
      </c>
      <c r="Y119" s="61">
        <f t="shared" si="108"/>
        <v>2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si="109"/>
        <v>9</v>
      </c>
      <c r="E120" s="93">
        <v>5</v>
      </c>
      <c r="F120" s="93">
        <v>4</v>
      </c>
      <c r="G120" s="93">
        <v>0</v>
      </c>
      <c r="H120" s="93">
        <v>0</v>
      </c>
      <c r="I120" s="33">
        <f t="shared" si="110"/>
        <v>6</v>
      </c>
      <c r="J120" s="93">
        <v>1</v>
      </c>
      <c r="K120" s="93">
        <v>5</v>
      </c>
      <c r="L120" s="93">
        <v>0</v>
      </c>
      <c r="M120" s="93">
        <v>0</v>
      </c>
      <c r="N120" s="33">
        <f t="shared" si="111"/>
        <v>-1</v>
      </c>
      <c r="O120" s="93">
        <v>-2</v>
      </c>
      <c r="P120" s="93">
        <v>1</v>
      </c>
      <c r="Q120" s="93">
        <v>0</v>
      </c>
      <c r="R120" s="93">
        <v>0</v>
      </c>
      <c r="S120" s="33">
        <f t="shared" si="112"/>
        <v>2</v>
      </c>
      <c r="T120" s="33">
        <f t="shared" si="113"/>
        <v>2</v>
      </c>
      <c r="U120" s="33">
        <f t="shared" si="114"/>
        <v>0</v>
      </c>
      <c r="V120" s="33">
        <f t="shared" si="105"/>
        <v>2</v>
      </c>
      <c r="W120" s="33">
        <f t="shared" si="106"/>
        <v>0</v>
      </c>
      <c r="X120" s="59">
        <f t="shared" si="107"/>
        <v>0</v>
      </c>
      <c r="Y120" s="61">
        <f t="shared" si="108"/>
        <v>0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109"/>
        <v>27</v>
      </c>
      <c r="E121" s="93">
        <v>10</v>
      </c>
      <c r="F121" s="93">
        <v>14</v>
      </c>
      <c r="G121" s="93">
        <v>1</v>
      </c>
      <c r="H121" s="93">
        <v>2</v>
      </c>
      <c r="I121" s="33">
        <f t="shared" si="110"/>
        <v>26</v>
      </c>
      <c r="J121" s="93">
        <v>10</v>
      </c>
      <c r="K121" s="93">
        <v>13</v>
      </c>
      <c r="L121" s="93">
        <v>3</v>
      </c>
      <c r="M121" s="93">
        <v>0</v>
      </c>
      <c r="N121" s="33">
        <f t="shared" si="111"/>
        <v>-2</v>
      </c>
      <c r="O121" s="93">
        <v>-1</v>
      </c>
      <c r="P121" s="93">
        <v>-1</v>
      </c>
      <c r="Q121" s="93">
        <v>0</v>
      </c>
      <c r="R121" s="93">
        <v>0</v>
      </c>
      <c r="S121" s="33">
        <f t="shared" si="112"/>
        <v>-1</v>
      </c>
      <c r="T121" s="33">
        <f t="shared" si="113"/>
        <v>-3</v>
      </c>
      <c r="U121" s="33">
        <f t="shared" si="114"/>
        <v>2</v>
      </c>
      <c r="V121" s="33">
        <f t="shared" si="105"/>
        <v>-1</v>
      </c>
      <c r="W121" s="33">
        <f t="shared" si="106"/>
        <v>0</v>
      </c>
      <c r="X121" s="59">
        <f t="shared" si="107"/>
        <v>-2</v>
      </c>
      <c r="Y121" s="61">
        <f t="shared" si="108"/>
        <v>2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109"/>
        <v>39</v>
      </c>
      <c r="E122" s="93">
        <v>15</v>
      </c>
      <c r="F122" s="93">
        <v>17</v>
      </c>
      <c r="G122" s="93">
        <v>6</v>
      </c>
      <c r="H122" s="93">
        <v>1</v>
      </c>
      <c r="I122" s="33">
        <f t="shared" si="110"/>
        <v>21</v>
      </c>
      <c r="J122" s="93">
        <v>6</v>
      </c>
      <c r="K122" s="93">
        <v>11</v>
      </c>
      <c r="L122" s="93">
        <v>1</v>
      </c>
      <c r="M122" s="93">
        <v>3</v>
      </c>
      <c r="N122" s="33">
        <f t="shared" si="111"/>
        <v>0</v>
      </c>
      <c r="O122" s="93">
        <v>0</v>
      </c>
      <c r="P122" s="93">
        <v>0</v>
      </c>
      <c r="Q122" s="93">
        <v>0</v>
      </c>
      <c r="R122" s="93">
        <v>0</v>
      </c>
      <c r="S122" s="33">
        <f t="shared" si="112"/>
        <v>18</v>
      </c>
      <c r="T122" s="33">
        <f t="shared" si="113"/>
        <v>14</v>
      </c>
      <c r="U122" s="33">
        <f t="shared" si="114"/>
        <v>4</v>
      </c>
      <c r="V122" s="33">
        <f t="shared" si="105"/>
        <v>9</v>
      </c>
      <c r="W122" s="33">
        <f t="shared" si="106"/>
        <v>6</v>
      </c>
      <c r="X122" s="59">
        <f t="shared" si="107"/>
        <v>5</v>
      </c>
      <c r="Y122" s="61">
        <f t="shared" si="108"/>
        <v>-2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109"/>
        <v>16</v>
      </c>
      <c r="E123" s="93">
        <v>3</v>
      </c>
      <c r="F123" s="93">
        <v>5</v>
      </c>
      <c r="G123" s="93">
        <v>4</v>
      </c>
      <c r="H123" s="93">
        <v>4</v>
      </c>
      <c r="I123" s="33">
        <f t="shared" si="110"/>
        <v>10</v>
      </c>
      <c r="J123" s="93">
        <v>8</v>
      </c>
      <c r="K123" s="93">
        <v>2</v>
      </c>
      <c r="L123" s="93">
        <v>0</v>
      </c>
      <c r="M123" s="93">
        <v>0</v>
      </c>
      <c r="N123" s="33">
        <f t="shared" si="111"/>
        <v>-6</v>
      </c>
      <c r="O123" s="93">
        <v>-1</v>
      </c>
      <c r="P123" s="93">
        <v>-5</v>
      </c>
      <c r="Q123" s="93">
        <v>0</v>
      </c>
      <c r="R123" s="93">
        <v>0</v>
      </c>
      <c r="S123" s="33">
        <f t="shared" si="112"/>
        <v>0</v>
      </c>
      <c r="T123" s="33">
        <f t="shared" si="113"/>
        <v>-2</v>
      </c>
      <c r="U123" s="33">
        <f t="shared" si="114"/>
        <v>2</v>
      </c>
      <c r="V123" s="33">
        <f t="shared" si="105"/>
        <v>-6</v>
      </c>
      <c r="W123" s="33">
        <f t="shared" si="106"/>
        <v>-2</v>
      </c>
      <c r="X123" s="59">
        <f t="shared" si="107"/>
        <v>4</v>
      </c>
      <c r="Y123" s="61">
        <f t="shared" si="108"/>
        <v>4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109"/>
        <v>11</v>
      </c>
      <c r="E124" s="93">
        <v>4</v>
      </c>
      <c r="F124" s="93">
        <v>7</v>
      </c>
      <c r="G124" s="93">
        <v>0</v>
      </c>
      <c r="H124" s="93">
        <v>0</v>
      </c>
      <c r="I124" s="33">
        <f t="shared" si="110"/>
        <v>11</v>
      </c>
      <c r="J124" s="93">
        <v>5</v>
      </c>
      <c r="K124" s="93">
        <v>5</v>
      </c>
      <c r="L124" s="93">
        <v>1</v>
      </c>
      <c r="M124" s="93">
        <v>0</v>
      </c>
      <c r="N124" s="33">
        <f t="shared" si="111"/>
        <v>-3</v>
      </c>
      <c r="O124" s="93">
        <v>-2</v>
      </c>
      <c r="P124" s="93">
        <v>-1</v>
      </c>
      <c r="Q124" s="93">
        <v>0</v>
      </c>
      <c r="R124" s="93">
        <v>0</v>
      </c>
      <c r="S124" s="33">
        <f t="shared" si="112"/>
        <v>-3</v>
      </c>
      <c r="T124" s="33">
        <f t="shared" si="113"/>
        <v>-4</v>
      </c>
      <c r="U124" s="33">
        <f t="shared" si="114"/>
        <v>1</v>
      </c>
      <c r="V124" s="33">
        <f t="shared" si="105"/>
        <v>-3</v>
      </c>
      <c r="W124" s="33">
        <f t="shared" si="106"/>
        <v>1</v>
      </c>
      <c r="X124" s="59">
        <f t="shared" si="107"/>
        <v>-1</v>
      </c>
      <c r="Y124" s="61">
        <f t="shared" si="108"/>
        <v>0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109"/>
        <v>13</v>
      </c>
      <c r="E125" s="93">
        <v>2</v>
      </c>
      <c r="F125" s="93">
        <v>8</v>
      </c>
      <c r="G125" s="93">
        <v>2</v>
      </c>
      <c r="H125" s="93">
        <v>1</v>
      </c>
      <c r="I125" s="33">
        <f t="shared" si="110"/>
        <v>7</v>
      </c>
      <c r="J125" s="93">
        <v>4</v>
      </c>
      <c r="K125" s="93">
        <v>2</v>
      </c>
      <c r="L125" s="93">
        <v>1</v>
      </c>
      <c r="M125" s="93">
        <v>0</v>
      </c>
      <c r="N125" s="33">
        <f t="shared" si="111"/>
        <v>-5</v>
      </c>
      <c r="O125" s="93">
        <v>-2</v>
      </c>
      <c r="P125" s="93">
        <v>-3</v>
      </c>
      <c r="Q125" s="93">
        <v>0</v>
      </c>
      <c r="R125" s="93">
        <v>0</v>
      </c>
      <c r="S125" s="33">
        <f t="shared" si="112"/>
        <v>1</v>
      </c>
      <c r="T125" s="33">
        <f t="shared" si="113"/>
        <v>-3</v>
      </c>
      <c r="U125" s="33">
        <f t="shared" si="114"/>
        <v>4</v>
      </c>
      <c r="V125" s="33">
        <f t="shared" si="105"/>
        <v>-4</v>
      </c>
      <c r="W125" s="33">
        <f t="shared" si="106"/>
        <v>3</v>
      </c>
      <c r="X125" s="59">
        <f t="shared" si="107"/>
        <v>1</v>
      </c>
      <c r="Y125" s="61">
        <f t="shared" si="108"/>
        <v>1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109"/>
        <v>20</v>
      </c>
      <c r="E126" s="93">
        <v>8</v>
      </c>
      <c r="F126" s="93">
        <v>6</v>
      </c>
      <c r="G126" s="93">
        <v>3</v>
      </c>
      <c r="H126" s="93">
        <v>3</v>
      </c>
      <c r="I126" s="33">
        <f t="shared" si="110"/>
        <v>12</v>
      </c>
      <c r="J126" s="93">
        <v>3</v>
      </c>
      <c r="K126" s="93">
        <v>7</v>
      </c>
      <c r="L126" s="93">
        <v>1</v>
      </c>
      <c r="M126" s="93">
        <v>1</v>
      </c>
      <c r="N126" s="33">
        <f t="shared" si="111"/>
        <v>-1</v>
      </c>
      <c r="O126" s="93">
        <v>0</v>
      </c>
      <c r="P126" s="93">
        <v>-1</v>
      </c>
      <c r="Q126" s="93">
        <v>0</v>
      </c>
      <c r="R126" s="93">
        <v>0</v>
      </c>
      <c r="S126" s="33">
        <f t="shared" si="112"/>
        <v>7</v>
      </c>
      <c r="T126" s="33">
        <f t="shared" si="113"/>
        <v>7</v>
      </c>
      <c r="U126" s="33">
        <f t="shared" si="114"/>
        <v>0</v>
      </c>
      <c r="V126" s="33">
        <f t="shared" si="105"/>
        <v>5</v>
      </c>
      <c r="W126" s="33">
        <f t="shared" si="106"/>
        <v>-2</v>
      </c>
      <c r="X126" s="59">
        <f t="shared" si="107"/>
        <v>2</v>
      </c>
      <c r="Y126" s="61">
        <f t="shared" si="108"/>
        <v>2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109"/>
        <v>10</v>
      </c>
      <c r="E127" s="93">
        <v>2</v>
      </c>
      <c r="F127" s="93">
        <v>2</v>
      </c>
      <c r="G127" s="93">
        <v>3</v>
      </c>
      <c r="H127" s="93">
        <v>3</v>
      </c>
      <c r="I127" s="33">
        <f t="shared" si="110"/>
        <v>17</v>
      </c>
      <c r="J127" s="93">
        <v>5</v>
      </c>
      <c r="K127" s="93">
        <v>6</v>
      </c>
      <c r="L127" s="93">
        <v>2</v>
      </c>
      <c r="M127" s="93">
        <v>4</v>
      </c>
      <c r="N127" s="33">
        <f t="shared" si="111"/>
        <v>3</v>
      </c>
      <c r="O127" s="93">
        <v>2</v>
      </c>
      <c r="P127" s="93">
        <v>1</v>
      </c>
      <c r="Q127" s="93">
        <v>0</v>
      </c>
      <c r="R127" s="93">
        <v>0</v>
      </c>
      <c r="S127" s="33">
        <f t="shared" si="112"/>
        <v>-4</v>
      </c>
      <c r="T127" s="33">
        <f t="shared" si="113"/>
        <v>0</v>
      </c>
      <c r="U127" s="33">
        <f t="shared" si="114"/>
        <v>-4</v>
      </c>
      <c r="V127" s="33">
        <f t="shared" si="105"/>
        <v>-1</v>
      </c>
      <c r="W127" s="33">
        <f t="shared" si="106"/>
        <v>-3</v>
      </c>
      <c r="X127" s="59">
        <f t="shared" si="107"/>
        <v>1</v>
      </c>
      <c r="Y127" s="61">
        <f t="shared" si="108"/>
        <v>-1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109"/>
        <v>12</v>
      </c>
      <c r="E128" s="93">
        <v>5</v>
      </c>
      <c r="F128" s="93">
        <v>2</v>
      </c>
      <c r="G128" s="93">
        <v>3</v>
      </c>
      <c r="H128" s="93">
        <v>2</v>
      </c>
      <c r="I128" s="33">
        <f t="shared" si="110"/>
        <v>7</v>
      </c>
      <c r="J128" s="93">
        <v>2</v>
      </c>
      <c r="K128" s="93">
        <v>5</v>
      </c>
      <c r="L128" s="93">
        <v>0</v>
      </c>
      <c r="M128" s="93">
        <v>0</v>
      </c>
      <c r="N128" s="33">
        <f t="shared" si="111"/>
        <v>-3</v>
      </c>
      <c r="O128" s="93">
        <v>-2</v>
      </c>
      <c r="P128" s="93">
        <v>0</v>
      </c>
      <c r="Q128" s="93">
        <v>-1</v>
      </c>
      <c r="R128" s="93">
        <v>0</v>
      </c>
      <c r="S128" s="33">
        <f t="shared" si="112"/>
        <v>2</v>
      </c>
      <c r="T128" s="33">
        <f t="shared" si="113"/>
        <v>3</v>
      </c>
      <c r="U128" s="33">
        <f t="shared" si="114"/>
        <v>-1</v>
      </c>
      <c r="V128" s="33">
        <f t="shared" si="105"/>
        <v>1</v>
      </c>
      <c r="W128" s="33">
        <f t="shared" si="106"/>
        <v>-3</v>
      </c>
      <c r="X128" s="59">
        <f t="shared" si="107"/>
        <v>2</v>
      </c>
      <c r="Y128" s="61">
        <f t="shared" si="108"/>
        <v>2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109"/>
        <v>13</v>
      </c>
      <c r="E129" s="93">
        <v>4</v>
      </c>
      <c r="F129" s="93">
        <v>3</v>
      </c>
      <c r="G129" s="93">
        <v>1</v>
      </c>
      <c r="H129" s="93">
        <v>5</v>
      </c>
      <c r="I129" s="33">
        <f t="shared" si="110"/>
        <v>17</v>
      </c>
      <c r="J129" s="93">
        <v>6</v>
      </c>
      <c r="K129" s="93">
        <v>7</v>
      </c>
      <c r="L129" s="93">
        <v>1</v>
      </c>
      <c r="M129" s="93">
        <v>3</v>
      </c>
      <c r="N129" s="33">
        <f t="shared" si="111"/>
        <v>0</v>
      </c>
      <c r="O129" s="93">
        <v>0</v>
      </c>
      <c r="P129" s="93">
        <v>0</v>
      </c>
      <c r="Q129" s="93">
        <v>0</v>
      </c>
      <c r="R129" s="93">
        <v>0</v>
      </c>
      <c r="S129" s="33">
        <f t="shared" si="112"/>
        <v>-4</v>
      </c>
      <c r="T129" s="33">
        <f t="shared" si="113"/>
        <v>-2</v>
      </c>
      <c r="U129" s="33">
        <f t="shared" si="114"/>
        <v>-2</v>
      </c>
      <c r="V129" s="33">
        <f t="shared" si="105"/>
        <v>-2</v>
      </c>
      <c r="W129" s="33">
        <f t="shared" si="106"/>
        <v>-4</v>
      </c>
      <c r="X129" s="59">
        <f t="shared" si="107"/>
        <v>0</v>
      </c>
      <c r="Y129" s="61">
        <f t="shared" si="108"/>
        <v>2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109"/>
        <v>9</v>
      </c>
      <c r="E130" s="93">
        <v>2</v>
      </c>
      <c r="F130" s="93">
        <v>4</v>
      </c>
      <c r="G130" s="93">
        <v>0</v>
      </c>
      <c r="H130" s="93">
        <v>3</v>
      </c>
      <c r="I130" s="33">
        <f t="shared" si="110"/>
        <v>14</v>
      </c>
      <c r="J130" s="93">
        <v>2</v>
      </c>
      <c r="K130" s="93">
        <v>8</v>
      </c>
      <c r="L130" s="93">
        <v>3</v>
      </c>
      <c r="M130" s="93">
        <v>1</v>
      </c>
      <c r="N130" s="33">
        <f t="shared" si="111"/>
        <v>2</v>
      </c>
      <c r="O130" s="93">
        <v>2</v>
      </c>
      <c r="P130" s="93">
        <v>0</v>
      </c>
      <c r="Q130" s="93">
        <v>0</v>
      </c>
      <c r="R130" s="93">
        <v>0</v>
      </c>
      <c r="S130" s="33">
        <f t="shared" si="112"/>
        <v>-3</v>
      </c>
      <c r="T130" s="33">
        <f t="shared" si="113"/>
        <v>-1</v>
      </c>
      <c r="U130" s="33">
        <f t="shared" si="114"/>
        <v>-2</v>
      </c>
      <c r="V130" s="33">
        <f t="shared" si="105"/>
        <v>2</v>
      </c>
      <c r="W130" s="33">
        <f t="shared" si="106"/>
        <v>-4</v>
      </c>
      <c r="X130" s="59">
        <f t="shared" si="107"/>
        <v>-3</v>
      </c>
      <c r="Y130" s="61">
        <f t="shared" si="108"/>
        <v>2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103</v>
      </c>
      <c r="E132" s="29">
        <f t="shared" ref="E132:H132" si="115">SUM(E133+E134+E135+E136+E137+E138+E139+E140+E141+E142+E143+E144)</f>
        <v>28</v>
      </c>
      <c r="F132" s="29">
        <f t="shared" si="115"/>
        <v>22</v>
      </c>
      <c r="G132" s="29">
        <f t="shared" si="115"/>
        <v>28</v>
      </c>
      <c r="H132" s="29">
        <f t="shared" si="115"/>
        <v>25</v>
      </c>
      <c r="I132" s="29">
        <f>SUM(J132+K132+L132+M132)</f>
        <v>98</v>
      </c>
      <c r="J132" s="29">
        <f t="shared" ref="J132:M132" si="116">SUM(J133+J134+J135+J136+J137+J138+J139+J140+J141+J142+J143+J144)</f>
        <v>36</v>
      </c>
      <c r="K132" s="29">
        <f t="shared" si="116"/>
        <v>37</v>
      </c>
      <c r="L132" s="29">
        <f t="shared" si="116"/>
        <v>16</v>
      </c>
      <c r="M132" s="29">
        <f t="shared" si="116"/>
        <v>9</v>
      </c>
      <c r="N132" s="29">
        <f>SUM(O132+P132+Q132+R132)</f>
        <v>-29</v>
      </c>
      <c r="O132" s="29">
        <f t="shared" ref="O132:R132" si="117">SUM(O133+O134+O135+O136+O137+O138+O139+O140+O141+O142+O143+O144)</f>
        <v>-10</v>
      </c>
      <c r="P132" s="29">
        <f t="shared" si="117"/>
        <v>-14</v>
      </c>
      <c r="Q132" s="29">
        <f t="shared" si="117"/>
        <v>0</v>
      </c>
      <c r="R132" s="29">
        <f t="shared" si="117"/>
        <v>-5</v>
      </c>
      <c r="S132" s="29">
        <f>SUM(V132+W132+X132+Y132)</f>
        <v>-24</v>
      </c>
      <c r="T132" s="29">
        <f>SUM(T133:T144)</f>
        <v>-6</v>
      </c>
      <c r="U132" s="29">
        <f>SUM(U133:U144)</f>
        <v>-18</v>
      </c>
      <c r="V132" s="29">
        <f t="shared" ref="V132:V144" si="118">SUM(E132-J132+O132)</f>
        <v>-18</v>
      </c>
      <c r="W132" s="29">
        <f t="shared" ref="W132:W144" si="119">SUM(F132-K132+P132)</f>
        <v>-29</v>
      </c>
      <c r="X132" s="63">
        <f t="shared" ref="X132:X144" si="120">SUM(G132-L132+Q132)</f>
        <v>12</v>
      </c>
      <c r="Y132" s="64">
        <f t="shared" ref="Y132:Y144" si="121">SUM(H132-M132+R132)</f>
        <v>11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 t="shared" ref="D133:D144" si="122">SUM(E133+F133+G133+H133)</f>
        <v>9</v>
      </c>
      <c r="E133" s="93">
        <v>1</v>
      </c>
      <c r="F133" s="93">
        <v>1</v>
      </c>
      <c r="G133" s="93">
        <v>5</v>
      </c>
      <c r="H133" s="93">
        <v>2</v>
      </c>
      <c r="I133" s="33">
        <f t="shared" ref="I133:I144" si="123">SUM(J133+K133+L133+M133)</f>
        <v>6</v>
      </c>
      <c r="J133" s="93">
        <v>2</v>
      </c>
      <c r="K133" s="93">
        <v>4</v>
      </c>
      <c r="L133" s="93">
        <v>0</v>
      </c>
      <c r="M133" s="93">
        <v>0</v>
      </c>
      <c r="N133" s="33">
        <f t="shared" ref="N133:N144" si="124">SUM(O133+P133+Q133+R133)</f>
        <v>-3</v>
      </c>
      <c r="O133" s="93">
        <v>-2</v>
      </c>
      <c r="P133" s="93">
        <v>-2</v>
      </c>
      <c r="Q133" s="93">
        <v>0</v>
      </c>
      <c r="R133" s="93">
        <v>1</v>
      </c>
      <c r="S133" s="33">
        <f t="shared" ref="S133:S144" si="125">SUM(T133+U133)</f>
        <v>0</v>
      </c>
      <c r="T133" s="33">
        <f t="shared" ref="T133:T144" si="126">SUM(V133+X133)</f>
        <v>2</v>
      </c>
      <c r="U133" s="33">
        <f t="shared" ref="U133:U144" si="127">SUM(W133+Y133)</f>
        <v>-2</v>
      </c>
      <c r="V133" s="33">
        <f t="shared" si="118"/>
        <v>-3</v>
      </c>
      <c r="W133" s="33">
        <f t="shared" si="119"/>
        <v>-5</v>
      </c>
      <c r="X133" s="59">
        <f t="shared" si="120"/>
        <v>5</v>
      </c>
      <c r="Y133" s="61">
        <f t="shared" si="121"/>
        <v>3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si="122"/>
        <v>4</v>
      </c>
      <c r="E134" s="93">
        <v>2</v>
      </c>
      <c r="F134" s="93">
        <v>0</v>
      </c>
      <c r="G134" s="93">
        <v>1</v>
      </c>
      <c r="H134" s="93">
        <v>1</v>
      </c>
      <c r="I134" s="33">
        <f t="shared" si="123"/>
        <v>5</v>
      </c>
      <c r="J134" s="93">
        <v>2</v>
      </c>
      <c r="K134" s="93">
        <v>3</v>
      </c>
      <c r="L134" s="93">
        <v>0</v>
      </c>
      <c r="M134" s="93">
        <v>0</v>
      </c>
      <c r="N134" s="33">
        <f t="shared" si="124"/>
        <v>-5</v>
      </c>
      <c r="O134" s="93">
        <v>-3</v>
      </c>
      <c r="P134" s="93">
        <v>-2</v>
      </c>
      <c r="Q134" s="93">
        <v>-1</v>
      </c>
      <c r="R134" s="93">
        <v>1</v>
      </c>
      <c r="S134" s="33">
        <f t="shared" si="125"/>
        <v>-6</v>
      </c>
      <c r="T134" s="33">
        <f t="shared" si="126"/>
        <v>-3</v>
      </c>
      <c r="U134" s="33">
        <f t="shared" si="127"/>
        <v>-3</v>
      </c>
      <c r="V134" s="33">
        <f t="shared" si="118"/>
        <v>-3</v>
      </c>
      <c r="W134" s="33">
        <f t="shared" si="119"/>
        <v>-5</v>
      </c>
      <c r="X134" s="59">
        <f t="shared" si="120"/>
        <v>0</v>
      </c>
      <c r="Y134" s="61">
        <f t="shared" si="121"/>
        <v>2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122"/>
        <v>18</v>
      </c>
      <c r="E135" s="93">
        <v>9</v>
      </c>
      <c r="F135" s="93">
        <v>7</v>
      </c>
      <c r="G135" s="93">
        <v>0</v>
      </c>
      <c r="H135" s="93">
        <v>2</v>
      </c>
      <c r="I135" s="33">
        <f t="shared" si="123"/>
        <v>18</v>
      </c>
      <c r="J135" s="93">
        <v>11</v>
      </c>
      <c r="K135" s="93">
        <v>5</v>
      </c>
      <c r="L135" s="93">
        <v>0</v>
      </c>
      <c r="M135" s="93">
        <v>2</v>
      </c>
      <c r="N135" s="33">
        <f t="shared" si="124"/>
        <v>10</v>
      </c>
      <c r="O135" s="93">
        <v>5</v>
      </c>
      <c r="P135" s="93">
        <v>4</v>
      </c>
      <c r="Q135" s="93">
        <v>0</v>
      </c>
      <c r="R135" s="93">
        <v>1</v>
      </c>
      <c r="S135" s="33">
        <f t="shared" si="125"/>
        <v>10</v>
      </c>
      <c r="T135" s="33">
        <f t="shared" si="126"/>
        <v>3</v>
      </c>
      <c r="U135" s="33">
        <f t="shared" si="127"/>
        <v>7</v>
      </c>
      <c r="V135" s="33">
        <f t="shared" si="118"/>
        <v>3</v>
      </c>
      <c r="W135" s="33">
        <f t="shared" si="119"/>
        <v>6</v>
      </c>
      <c r="X135" s="59">
        <f t="shared" si="120"/>
        <v>0</v>
      </c>
      <c r="Y135" s="61">
        <f t="shared" si="121"/>
        <v>1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122"/>
        <v>14</v>
      </c>
      <c r="E136" s="93">
        <v>4</v>
      </c>
      <c r="F136" s="93">
        <v>3</v>
      </c>
      <c r="G136" s="93">
        <v>6</v>
      </c>
      <c r="H136" s="93">
        <v>1</v>
      </c>
      <c r="I136" s="33">
        <f t="shared" si="123"/>
        <v>12</v>
      </c>
      <c r="J136" s="93">
        <v>3</v>
      </c>
      <c r="K136" s="93">
        <v>7</v>
      </c>
      <c r="L136" s="93">
        <v>2</v>
      </c>
      <c r="M136" s="93">
        <v>0</v>
      </c>
      <c r="N136" s="33">
        <f t="shared" si="124"/>
        <v>1</v>
      </c>
      <c r="O136" s="93">
        <v>0</v>
      </c>
      <c r="P136" s="93">
        <v>1</v>
      </c>
      <c r="Q136" s="93">
        <v>0</v>
      </c>
      <c r="R136" s="93">
        <v>0</v>
      </c>
      <c r="S136" s="33">
        <f t="shared" si="125"/>
        <v>3</v>
      </c>
      <c r="T136" s="33">
        <f t="shared" si="126"/>
        <v>5</v>
      </c>
      <c r="U136" s="33">
        <f t="shared" si="127"/>
        <v>-2</v>
      </c>
      <c r="V136" s="33">
        <f t="shared" si="118"/>
        <v>1</v>
      </c>
      <c r="W136" s="33">
        <f t="shared" si="119"/>
        <v>-3</v>
      </c>
      <c r="X136" s="59">
        <f t="shared" si="120"/>
        <v>4</v>
      </c>
      <c r="Y136" s="61">
        <f t="shared" si="121"/>
        <v>1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122"/>
        <v>10</v>
      </c>
      <c r="E137" s="93">
        <v>2</v>
      </c>
      <c r="F137" s="93">
        <v>1</v>
      </c>
      <c r="G137" s="93">
        <v>2</v>
      </c>
      <c r="H137" s="93">
        <v>5</v>
      </c>
      <c r="I137" s="33">
        <f t="shared" si="123"/>
        <v>4</v>
      </c>
      <c r="J137" s="93">
        <v>0</v>
      </c>
      <c r="K137" s="93">
        <v>3</v>
      </c>
      <c r="L137" s="93">
        <v>1</v>
      </c>
      <c r="M137" s="93">
        <v>0</v>
      </c>
      <c r="N137" s="33">
        <f t="shared" si="124"/>
        <v>-2</v>
      </c>
      <c r="O137" s="93">
        <v>-1</v>
      </c>
      <c r="P137" s="93">
        <v>-1</v>
      </c>
      <c r="Q137" s="93">
        <v>0</v>
      </c>
      <c r="R137" s="93">
        <v>0</v>
      </c>
      <c r="S137" s="33">
        <f t="shared" si="125"/>
        <v>4</v>
      </c>
      <c r="T137" s="33">
        <f t="shared" si="126"/>
        <v>2</v>
      </c>
      <c r="U137" s="33">
        <f t="shared" si="127"/>
        <v>2</v>
      </c>
      <c r="V137" s="33">
        <f t="shared" si="118"/>
        <v>1</v>
      </c>
      <c r="W137" s="33">
        <f t="shared" si="119"/>
        <v>-3</v>
      </c>
      <c r="X137" s="59">
        <f t="shared" si="120"/>
        <v>1</v>
      </c>
      <c r="Y137" s="61">
        <f t="shared" si="121"/>
        <v>5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122"/>
        <v>2</v>
      </c>
      <c r="E138" s="93">
        <v>0</v>
      </c>
      <c r="F138" s="93">
        <v>0</v>
      </c>
      <c r="G138" s="93">
        <v>2</v>
      </c>
      <c r="H138" s="93">
        <v>0</v>
      </c>
      <c r="I138" s="33">
        <f t="shared" si="123"/>
        <v>7</v>
      </c>
      <c r="J138" s="93">
        <v>4</v>
      </c>
      <c r="K138" s="93">
        <v>0</v>
      </c>
      <c r="L138" s="93">
        <v>0</v>
      </c>
      <c r="M138" s="93">
        <v>3</v>
      </c>
      <c r="N138" s="33">
        <f t="shared" si="124"/>
        <v>-8</v>
      </c>
      <c r="O138" s="93">
        <v>-1</v>
      </c>
      <c r="P138" s="93">
        <v>-5</v>
      </c>
      <c r="Q138" s="93">
        <v>-1</v>
      </c>
      <c r="R138" s="93">
        <v>-1</v>
      </c>
      <c r="S138" s="33">
        <f t="shared" si="125"/>
        <v>-13</v>
      </c>
      <c r="T138" s="33">
        <f t="shared" si="126"/>
        <v>-4</v>
      </c>
      <c r="U138" s="33">
        <f t="shared" si="127"/>
        <v>-9</v>
      </c>
      <c r="V138" s="33">
        <f t="shared" si="118"/>
        <v>-5</v>
      </c>
      <c r="W138" s="33">
        <f t="shared" si="119"/>
        <v>-5</v>
      </c>
      <c r="X138" s="59">
        <f t="shared" si="120"/>
        <v>1</v>
      </c>
      <c r="Y138" s="61">
        <f t="shared" si="121"/>
        <v>-4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122"/>
        <v>4</v>
      </c>
      <c r="E139" s="93">
        <v>2</v>
      </c>
      <c r="F139" s="93">
        <v>1</v>
      </c>
      <c r="G139" s="93">
        <v>0</v>
      </c>
      <c r="H139" s="93">
        <v>1</v>
      </c>
      <c r="I139" s="33">
        <f t="shared" si="123"/>
        <v>2</v>
      </c>
      <c r="J139" s="93">
        <v>0</v>
      </c>
      <c r="K139" s="93">
        <v>0</v>
      </c>
      <c r="L139" s="93">
        <v>1</v>
      </c>
      <c r="M139" s="93">
        <v>1</v>
      </c>
      <c r="N139" s="33">
        <f t="shared" si="124"/>
        <v>4</v>
      </c>
      <c r="O139" s="93">
        <v>0</v>
      </c>
      <c r="P139" s="93">
        <v>4</v>
      </c>
      <c r="Q139" s="93">
        <v>0</v>
      </c>
      <c r="R139" s="93">
        <v>0</v>
      </c>
      <c r="S139" s="33">
        <f t="shared" si="125"/>
        <v>6</v>
      </c>
      <c r="T139" s="33">
        <f t="shared" si="126"/>
        <v>1</v>
      </c>
      <c r="U139" s="33">
        <f t="shared" si="127"/>
        <v>5</v>
      </c>
      <c r="V139" s="33">
        <f t="shared" si="118"/>
        <v>2</v>
      </c>
      <c r="W139" s="33">
        <f t="shared" si="119"/>
        <v>5</v>
      </c>
      <c r="X139" s="59">
        <f t="shared" si="120"/>
        <v>-1</v>
      </c>
      <c r="Y139" s="61">
        <f t="shared" si="121"/>
        <v>0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122"/>
        <v>5</v>
      </c>
      <c r="E140" s="93">
        <v>2</v>
      </c>
      <c r="F140" s="93">
        <v>3</v>
      </c>
      <c r="G140" s="93">
        <v>0</v>
      </c>
      <c r="H140" s="93">
        <v>0</v>
      </c>
      <c r="I140" s="33">
        <f t="shared" si="123"/>
        <v>9</v>
      </c>
      <c r="J140" s="93">
        <v>0</v>
      </c>
      <c r="K140" s="93">
        <v>4</v>
      </c>
      <c r="L140" s="93">
        <v>3</v>
      </c>
      <c r="M140" s="93">
        <v>2</v>
      </c>
      <c r="N140" s="33">
        <f t="shared" si="124"/>
        <v>2</v>
      </c>
      <c r="O140" s="93">
        <v>2</v>
      </c>
      <c r="P140" s="93">
        <v>0</v>
      </c>
      <c r="Q140" s="93">
        <v>0</v>
      </c>
      <c r="R140" s="93">
        <v>0</v>
      </c>
      <c r="S140" s="33">
        <f t="shared" si="125"/>
        <v>-2</v>
      </c>
      <c r="T140" s="33">
        <f t="shared" si="126"/>
        <v>1</v>
      </c>
      <c r="U140" s="33">
        <f t="shared" si="127"/>
        <v>-3</v>
      </c>
      <c r="V140" s="33">
        <f t="shared" si="118"/>
        <v>4</v>
      </c>
      <c r="W140" s="33">
        <f t="shared" si="119"/>
        <v>-1</v>
      </c>
      <c r="X140" s="59">
        <f t="shared" si="120"/>
        <v>-3</v>
      </c>
      <c r="Y140" s="61">
        <f t="shared" si="121"/>
        <v>-2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122"/>
        <v>5</v>
      </c>
      <c r="E141" s="93">
        <v>1</v>
      </c>
      <c r="F141" s="93">
        <v>0</v>
      </c>
      <c r="G141" s="93">
        <v>4</v>
      </c>
      <c r="H141" s="93">
        <v>0</v>
      </c>
      <c r="I141" s="33">
        <f t="shared" si="123"/>
        <v>6</v>
      </c>
      <c r="J141" s="93">
        <v>2</v>
      </c>
      <c r="K141" s="93">
        <v>1</v>
      </c>
      <c r="L141" s="93">
        <v>3</v>
      </c>
      <c r="M141" s="93">
        <v>0</v>
      </c>
      <c r="N141" s="33">
        <f t="shared" si="124"/>
        <v>2</v>
      </c>
      <c r="O141" s="93">
        <v>1</v>
      </c>
      <c r="P141" s="93">
        <v>1</v>
      </c>
      <c r="Q141" s="93">
        <v>0</v>
      </c>
      <c r="R141" s="93">
        <v>0</v>
      </c>
      <c r="S141" s="33">
        <f t="shared" si="125"/>
        <v>1</v>
      </c>
      <c r="T141" s="33">
        <f t="shared" si="126"/>
        <v>1</v>
      </c>
      <c r="U141" s="33">
        <f t="shared" si="127"/>
        <v>0</v>
      </c>
      <c r="V141" s="33">
        <f t="shared" si="118"/>
        <v>0</v>
      </c>
      <c r="W141" s="33">
        <f t="shared" si="119"/>
        <v>0</v>
      </c>
      <c r="X141" s="59">
        <f t="shared" si="120"/>
        <v>1</v>
      </c>
      <c r="Y141" s="61">
        <f t="shared" si="121"/>
        <v>0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122"/>
        <v>22</v>
      </c>
      <c r="E142" s="93">
        <v>1</v>
      </c>
      <c r="F142" s="93">
        <v>6</v>
      </c>
      <c r="G142" s="93">
        <v>3</v>
      </c>
      <c r="H142" s="93">
        <v>12</v>
      </c>
      <c r="I142" s="33">
        <f t="shared" si="123"/>
        <v>11</v>
      </c>
      <c r="J142" s="93">
        <v>6</v>
      </c>
      <c r="K142" s="93">
        <v>2</v>
      </c>
      <c r="L142" s="93">
        <v>3</v>
      </c>
      <c r="M142" s="93">
        <v>0</v>
      </c>
      <c r="N142" s="33">
        <f t="shared" si="124"/>
        <v>1</v>
      </c>
      <c r="O142" s="93">
        <v>-1</v>
      </c>
      <c r="P142" s="93">
        <v>0</v>
      </c>
      <c r="Q142" s="93">
        <v>2</v>
      </c>
      <c r="R142" s="93">
        <v>0</v>
      </c>
      <c r="S142" s="33">
        <f t="shared" si="125"/>
        <v>12</v>
      </c>
      <c r="T142" s="33">
        <f t="shared" si="126"/>
        <v>-4</v>
      </c>
      <c r="U142" s="33">
        <f t="shared" si="127"/>
        <v>16</v>
      </c>
      <c r="V142" s="33">
        <f t="shared" si="118"/>
        <v>-6</v>
      </c>
      <c r="W142" s="33">
        <f t="shared" si="119"/>
        <v>4</v>
      </c>
      <c r="X142" s="59">
        <f t="shared" si="120"/>
        <v>2</v>
      </c>
      <c r="Y142" s="61">
        <f t="shared" si="121"/>
        <v>12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122"/>
        <v>4</v>
      </c>
      <c r="E143" s="93">
        <v>3</v>
      </c>
      <c r="F143" s="93">
        <v>0</v>
      </c>
      <c r="G143" s="93">
        <v>0</v>
      </c>
      <c r="H143" s="93">
        <v>1</v>
      </c>
      <c r="I143" s="33">
        <f t="shared" si="123"/>
        <v>9</v>
      </c>
      <c r="J143" s="93">
        <v>4</v>
      </c>
      <c r="K143" s="93">
        <v>5</v>
      </c>
      <c r="L143" s="93">
        <v>0</v>
      </c>
      <c r="M143" s="93">
        <v>0</v>
      </c>
      <c r="N143" s="33">
        <f t="shared" si="124"/>
        <v>-13</v>
      </c>
      <c r="O143" s="93">
        <v>-5</v>
      </c>
      <c r="P143" s="93">
        <v>-7</v>
      </c>
      <c r="Q143" s="93">
        <v>0</v>
      </c>
      <c r="R143" s="93">
        <v>-1</v>
      </c>
      <c r="S143" s="33">
        <f t="shared" si="125"/>
        <v>-18</v>
      </c>
      <c r="T143" s="33">
        <f t="shared" si="126"/>
        <v>-6</v>
      </c>
      <c r="U143" s="33">
        <f t="shared" si="127"/>
        <v>-12</v>
      </c>
      <c r="V143" s="33">
        <f t="shared" si="118"/>
        <v>-6</v>
      </c>
      <c r="W143" s="33">
        <f t="shared" si="119"/>
        <v>-12</v>
      </c>
      <c r="X143" s="59">
        <f t="shared" si="120"/>
        <v>0</v>
      </c>
      <c r="Y143" s="61">
        <f t="shared" si="121"/>
        <v>0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122"/>
        <v>6</v>
      </c>
      <c r="E144" s="93">
        <v>1</v>
      </c>
      <c r="F144" s="93">
        <v>0</v>
      </c>
      <c r="G144" s="93">
        <v>5</v>
      </c>
      <c r="H144" s="93">
        <v>0</v>
      </c>
      <c r="I144" s="33">
        <f t="shared" si="123"/>
        <v>9</v>
      </c>
      <c r="J144" s="93">
        <v>2</v>
      </c>
      <c r="K144" s="93">
        <v>3</v>
      </c>
      <c r="L144" s="93">
        <v>3</v>
      </c>
      <c r="M144" s="93">
        <v>1</v>
      </c>
      <c r="N144" s="33">
        <f t="shared" si="124"/>
        <v>-18</v>
      </c>
      <c r="O144" s="93">
        <v>-5</v>
      </c>
      <c r="P144" s="93">
        <v>-7</v>
      </c>
      <c r="Q144" s="93">
        <v>0</v>
      </c>
      <c r="R144" s="93">
        <v>-6</v>
      </c>
      <c r="S144" s="33">
        <f t="shared" si="125"/>
        <v>-21</v>
      </c>
      <c r="T144" s="33">
        <f t="shared" si="126"/>
        <v>-4</v>
      </c>
      <c r="U144" s="33">
        <f t="shared" si="127"/>
        <v>-17</v>
      </c>
      <c r="V144" s="33">
        <f t="shared" si="118"/>
        <v>-6</v>
      </c>
      <c r="W144" s="33">
        <f t="shared" si="119"/>
        <v>-10</v>
      </c>
      <c r="X144" s="59">
        <f t="shared" si="120"/>
        <v>2</v>
      </c>
      <c r="Y144" s="61">
        <f t="shared" si="121"/>
        <v>-7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2132</v>
      </c>
      <c r="E146" s="38">
        <f>SUM(E147+E148+E149+E150+E151+E152+E153+E154+E155+E156+E157+E158)</f>
        <v>946</v>
      </c>
      <c r="F146" s="38">
        <f>SUM(F147+F148+F149+F150+F151+F152+F153+F154+F155+F156+F157+F158)</f>
        <v>817</v>
      </c>
      <c r="G146" s="38">
        <f t="shared" ref="G146:H146" si="128">SUM(G147+G148+G149+G150+G151+G152+G153+G154+G155+G156+G157+G158)</f>
        <v>225</v>
      </c>
      <c r="H146" s="38">
        <f t="shared" si="128"/>
        <v>144</v>
      </c>
      <c r="I146" s="38">
        <f>SUM(I6+I20+I34+I48+I62+I76+I90+I104+I118+I132)</f>
        <v>2165</v>
      </c>
      <c r="J146" s="38">
        <f t="shared" ref="J146:R146" si="129">SUM(J147+J148+J149+J150+J151+J152+J153+J154+J155+J156+J157+J158)</f>
        <v>1036</v>
      </c>
      <c r="K146" s="38">
        <f t="shared" si="129"/>
        <v>874</v>
      </c>
      <c r="L146" s="38">
        <f t="shared" si="129"/>
        <v>162</v>
      </c>
      <c r="M146" s="38">
        <f t="shared" si="129"/>
        <v>93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si="129"/>
        <v>0</v>
      </c>
      <c r="Q146" s="29">
        <f>SUM(Q147+Q148+Q149+Q150+Q151+Q152+Q153+Q154+Q155+Q156+Q157+Q158)</f>
        <v>0</v>
      </c>
      <c r="R146" s="29">
        <f t="shared" si="129"/>
        <v>0</v>
      </c>
      <c r="S146" s="29">
        <f>SUM(V146+W146+X146+Y146)</f>
        <v>-33</v>
      </c>
      <c r="T146" s="29">
        <f>SUM(T147:T158)</f>
        <v>-27</v>
      </c>
      <c r="U146" s="29">
        <f>SUM(U147:U158)</f>
        <v>-6</v>
      </c>
      <c r="V146" s="29">
        <f t="shared" ref="V146:V158" si="130">SUM(E146-J146+O146)</f>
        <v>-90</v>
      </c>
      <c r="W146" s="29">
        <f t="shared" ref="W146:W158" si="131">SUM(F146-K146+P146)</f>
        <v>-57</v>
      </c>
      <c r="X146" s="64">
        <f t="shared" ref="X146:X158" si="132">SUM(G146-L146+Q146)</f>
        <v>63</v>
      </c>
      <c r="Y146" s="64">
        <f t="shared" ref="Y146:Y158" si="133">SUM(H146-M146+R146)</f>
        <v>51</v>
      </c>
    </row>
    <row r="147" spans="1:25" x14ac:dyDescent="0.25">
      <c r="A147" s="25"/>
      <c r="B147" s="31"/>
      <c r="C147" s="32" t="s">
        <v>6</v>
      </c>
      <c r="D147" s="33">
        <f>SUM(E147+F147+G147+H147)</f>
        <v>130</v>
      </c>
      <c r="E147" s="93">
        <v>48</v>
      </c>
      <c r="F147" s="93">
        <v>51</v>
      </c>
      <c r="G147" s="93">
        <v>16</v>
      </c>
      <c r="H147" s="93">
        <v>15</v>
      </c>
      <c r="I147" s="33">
        <f>SUM(J147+K147+L147+M147)</f>
        <v>128</v>
      </c>
      <c r="J147" s="93">
        <v>69</v>
      </c>
      <c r="K147" s="93">
        <v>48</v>
      </c>
      <c r="L147" s="93">
        <v>7</v>
      </c>
      <c r="M147" s="93">
        <v>4</v>
      </c>
      <c r="N147" s="33">
        <f>SUM(O147+P147+Q147+R147)</f>
        <v>0</v>
      </c>
      <c r="O147" s="93">
        <v>0</v>
      </c>
      <c r="P147" s="93">
        <v>0</v>
      </c>
      <c r="Q147" s="93">
        <v>0</v>
      </c>
      <c r="R147" s="93">
        <v>0</v>
      </c>
      <c r="S147" s="34">
        <f t="shared" ref="S147:S158" si="134">SUM(T147+U147)</f>
        <v>2</v>
      </c>
      <c r="T147" s="34">
        <f t="shared" ref="T147:T158" si="135">SUM(V147+X147)</f>
        <v>-12</v>
      </c>
      <c r="U147" s="34">
        <f t="shared" ref="U147:U158" si="136">SUM(W147+Y147)</f>
        <v>14</v>
      </c>
      <c r="V147" s="34">
        <f t="shared" si="130"/>
        <v>-21</v>
      </c>
      <c r="W147" s="34">
        <f t="shared" si="131"/>
        <v>3</v>
      </c>
      <c r="X147" s="61">
        <f t="shared" si="132"/>
        <v>9</v>
      </c>
      <c r="Y147" s="61">
        <f t="shared" si="133"/>
        <v>11</v>
      </c>
    </row>
    <row r="148" spans="1:25" x14ac:dyDescent="0.25">
      <c r="A148" s="25"/>
      <c r="B148" s="31"/>
      <c r="C148" s="32" t="s">
        <v>7</v>
      </c>
      <c r="D148" s="33">
        <f t="shared" ref="D148:D158" si="137">SUM(E148+F148+G148+H148)</f>
        <v>115</v>
      </c>
      <c r="E148" s="93">
        <v>44</v>
      </c>
      <c r="F148" s="93">
        <v>52</v>
      </c>
      <c r="G148" s="93">
        <v>14</v>
      </c>
      <c r="H148" s="93">
        <v>5</v>
      </c>
      <c r="I148" s="33">
        <f t="shared" ref="I148:I158" si="138">SUM(J148+K148+L148+M148)</f>
        <v>153</v>
      </c>
      <c r="J148" s="93">
        <v>77</v>
      </c>
      <c r="K148" s="93">
        <v>60</v>
      </c>
      <c r="L148" s="93">
        <v>13</v>
      </c>
      <c r="M148" s="93">
        <v>3</v>
      </c>
      <c r="N148" s="33">
        <f t="shared" ref="N148:N158" si="139">SUM(O148+P148+Q148+R148)</f>
        <v>0</v>
      </c>
      <c r="O148" s="93">
        <v>0</v>
      </c>
      <c r="P148" s="93">
        <v>0</v>
      </c>
      <c r="Q148" s="93">
        <v>0</v>
      </c>
      <c r="R148" s="93">
        <v>0</v>
      </c>
      <c r="S148" s="34">
        <f t="shared" si="134"/>
        <v>-38</v>
      </c>
      <c r="T148" s="34">
        <f t="shared" si="135"/>
        <v>-32</v>
      </c>
      <c r="U148" s="34">
        <f t="shared" si="136"/>
        <v>-6</v>
      </c>
      <c r="V148" s="34">
        <f t="shared" si="130"/>
        <v>-33</v>
      </c>
      <c r="W148" s="34">
        <f t="shared" si="131"/>
        <v>-8</v>
      </c>
      <c r="X148" s="61">
        <f t="shared" si="132"/>
        <v>1</v>
      </c>
      <c r="Y148" s="61">
        <f t="shared" si="133"/>
        <v>2</v>
      </c>
    </row>
    <row r="149" spans="1:25" x14ac:dyDescent="0.25">
      <c r="A149" s="25"/>
      <c r="B149" s="31"/>
      <c r="C149" s="32" t="s">
        <v>8</v>
      </c>
      <c r="D149" s="33">
        <f t="shared" si="137"/>
        <v>420</v>
      </c>
      <c r="E149" s="93">
        <v>229</v>
      </c>
      <c r="F149" s="93">
        <v>174</v>
      </c>
      <c r="G149" s="93">
        <v>8</v>
      </c>
      <c r="H149" s="93">
        <v>9</v>
      </c>
      <c r="I149" s="33">
        <f t="shared" si="138"/>
        <v>566</v>
      </c>
      <c r="J149" s="93">
        <v>323</v>
      </c>
      <c r="K149" s="93">
        <v>212</v>
      </c>
      <c r="L149" s="93">
        <v>20</v>
      </c>
      <c r="M149" s="93">
        <v>11</v>
      </c>
      <c r="N149" s="33">
        <f t="shared" si="139"/>
        <v>0</v>
      </c>
      <c r="O149" s="93">
        <v>0</v>
      </c>
      <c r="P149" s="93">
        <v>0</v>
      </c>
      <c r="Q149" s="93">
        <v>0</v>
      </c>
      <c r="R149" s="93">
        <v>0</v>
      </c>
      <c r="S149" s="34">
        <f t="shared" si="134"/>
        <v>-146</v>
      </c>
      <c r="T149" s="34">
        <f t="shared" si="135"/>
        <v>-106</v>
      </c>
      <c r="U149" s="34">
        <f t="shared" si="136"/>
        <v>-40</v>
      </c>
      <c r="V149" s="34">
        <f t="shared" si="130"/>
        <v>-94</v>
      </c>
      <c r="W149" s="34">
        <f t="shared" si="131"/>
        <v>-38</v>
      </c>
      <c r="X149" s="61">
        <f t="shared" si="132"/>
        <v>-12</v>
      </c>
      <c r="Y149" s="61">
        <f t="shared" si="133"/>
        <v>-2</v>
      </c>
    </row>
    <row r="150" spans="1:25" x14ac:dyDescent="0.25">
      <c r="A150" s="25"/>
      <c r="B150" s="31"/>
      <c r="C150" s="32" t="s">
        <v>9</v>
      </c>
      <c r="D150" s="33">
        <f t="shared" si="137"/>
        <v>284</v>
      </c>
      <c r="E150" s="93">
        <v>157</v>
      </c>
      <c r="F150" s="93">
        <v>94</v>
      </c>
      <c r="G150" s="93">
        <v>28</v>
      </c>
      <c r="H150" s="93">
        <v>5</v>
      </c>
      <c r="I150" s="33">
        <f t="shared" si="138"/>
        <v>191</v>
      </c>
      <c r="J150" s="93">
        <v>89</v>
      </c>
      <c r="K150" s="93">
        <v>88</v>
      </c>
      <c r="L150" s="93">
        <v>5</v>
      </c>
      <c r="M150" s="93">
        <v>9</v>
      </c>
      <c r="N150" s="33">
        <f t="shared" si="139"/>
        <v>0</v>
      </c>
      <c r="O150" s="93">
        <v>0</v>
      </c>
      <c r="P150" s="93">
        <v>0</v>
      </c>
      <c r="Q150" s="93">
        <v>0</v>
      </c>
      <c r="R150" s="93">
        <v>0</v>
      </c>
      <c r="S150" s="34">
        <f t="shared" si="134"/>
        <v>93</v>
      </c>
      <c r="T150" s="34">
        <f t="shared" si="135"/>
        <v>91</v>
      </c>
      <c r="U150" s="34">
        <f t="shared" si="136"/>
        <v>2</v>
      </c>
      <c r="V150" s="34">
        <f t="shared" si="130"/>
        <v>68</v>
      </c>
      <c r="W150" s="34">
        <f t="shared" si="131"/>
        <v>6</v>
      </c>
      <c r="X150" s="61">
        <f t="shared" si="132"/>
        <v>23</v>
      </c>
      <c r="Y150" s="61">
        <f t="shared" si="133"/>
        <v>-4</v>
      </c>
    </row>
    <row r="151" spans="1:25" x14ac:dyDescent="0.25">
      <c r="A151" s="25"/>
      <c r="B151" s="31"/>
      <c r="C151" s="32" t="s">
        <v>10</v>
      </c>
      <c r="D151" s="33">
        <f t="shared" si="137"/>
        <v>252</v>
      </c>
      <c r="E151" s="93">
        <v>85</v>
      </c>
      <c r="F151" s="93">
        <v>77</v>
      </c>
      <c r="G151" s="93">
        <v>59</v>
      </c>
      <c r="H151" s="93">
        <v>31</v>
      </c>
      <c r="I151" s="33">
        <f t="shared" si="138"/>
        <v>141</v>
      </c>
      <c r="J151" s="93">
        <v>67</v>
      </c>
      <c r="K151" s="93">
        <v>58</v>
      </c>
      <c r="L151" s="93">
        <v>9</v>
      </c>
      <c r="M151" s="93">
        <v>7</v>
      </c>
      <c r="N151" s="33">
        <f t="shared" si="139"/>
        <v>0</v>
      </c>
      <c r="O151" s="93">
        <v>0</v>
      </c>
      <c r="P151" s="93">
        <v>0</v>
      </c>
      <c r="Q151" s="93">
        <v>0</v>
      </c>
      <c r="R151" s="93">
        <v>0</v>
      </c>
      <c r="S151" s="34">
        <f t="shared" si="134"/>
        <v>111</v>
      </c>
      <c r="T151" s="34">
        <f t="shared" si="135"/>
        <v>68</v>
      </c>
      <c r="U151" s="34">
        <f t="shared" si="136"/>
        <v>43</v>
      </c>
      <c r="V151" s="34">
        <f t="shared" si="130"/>
        <v>18</v>
      </c>
      <c r="W151" s="34">
        <f t="shared" si="131"/>
        <v>19</v>
      </c>
      <c r="X151" s="61">
        <f t="shared" si="132"/>
        <v>50</v>
      </c>
      <c r="Y151" s="61">
        <f t="shared" si="133"/>
        <v>24</v>
      </c>
    </row>
    <row r="152" spans="1:25" x14ac:dyDescent="0.25">
      <c r="A152" s="25"/>
      <c r="B152" s="31"/>
      <c r="C152" s="32" t="s">
        <v>11</v>
      </c>
      <c r="D152" s="33">
        <f t="shared" si="137"/>
        <v>143</v>
      </c>
      <c r="E152" s="93">
        <v>66</v>
      </c>
      <c r="F152" s="93">
        <v>56</v>
      </c>
      <c r="G152" s="93">
        <v>14</v>
      </c>
      <c r="H152" s="93">
        <v>7</v>
      </c>
      <c r="I152" s="33">
        <f t="shared" si="138"/>
        <v>143</v>
      </c>
      <c r="J152" s="93">
        <v>65</v>
      </c>
      <c r="K152" s="93">
        <v>56</v>
      </c>
      <c r="L152" s="93">
        <v>12</v>
      </c>
      <c r="M152" s="93">
        <v>10</v>
      </c>
      <c r="N152" s="33">
        <f t="shared" si="139"/>
        <v>0</v>
      </c>
      <c r="O152" s="93">
        <v>0</v>
      </c>
      <c r="P152" s="93">
        <v>0</v>
      </c>
      <c r="Q152" s="93">
        <v>0</v>
      </c>
      <c r="R152" s="93">
        <v>0</v>
      </c>
      <c r="S152" s="34">
        <f t="shared" si="134"/>
        <v>0</v>
      </c>
      <c r="T152" s="34">
        <f t="shared" si="135"/>
        <v>3</v>
      </c>
      <c r="U152" s="34">
        <f t="shared" si="136"/>
        <v>-3</v>
      </c>
      <c r="V152" s="34">
        <f t="shared" si="130"/>
        <v>1</v>
      </c>
      <c r="W152" s="34">
        <f t="shared" si="131"/>
        <v>0</v>
      </c>
      <c r="X152" s="61">
        <f t="shared" si="132"/>
        <v>2</v>
      </c>
      <c r="Y152" s="61">
        <f t="shared" si="133"/>
        <v>-3</v>
      </c>
    </row>
    <row r="153" spans="1:25" x14ac:dyDescent="0.25">
      <c r="A153" s="25"/>
      <c r="B153" s="31"/>
      <c r="C153" s="32" t="s">
        <v>12</v>
      </c>
      <c r="D153" s="33">
        <f t="shared" si="137"/>
        <v>132</v>
      </c>
      <c r="E153" s="93">
        <v>48</v>
      </c>
      <c r="F153" s="93">
        <v>60</v>
      </c>
      <c r="G153" s="93">
        <v>15</v>
      </c>
      <c r="H153" s="93">
        <v>9</v>
      </c>
      <c r="I153" s="33">
        <f t="shared" si="138"/>
        <v>130</v>
      </c>
      <c r="J153" s="93">
        <v>55</v>
      </c>
      <c r="K153" s="93">
        <v>57</v>
      </c>
      <c r="L153" s="93">
        <v>12</v>
      </c>
      <c r="M153" s="93">
        <v>6</v>
      </c>
      <c r="N153" s="33">
        <f t="shared" si="139"/>
        <v>0</v>
      </c>
      <c r="O153" s="93">
        <v>0</v>
      </c>
      <c r="P153" s="93">
        <v>0</v>
      </c>
      <c r="Q153" s="93">
        <v>0</v>
      </c>
      <c r="R153" s="93">
        <v>0</v>
      </c>
      <c r="S153" s="34">
        <f t="shared" si="134"/>
        <v>2</v>
      </c>
      <c r="T153" s="34">
        <f t="shared" si="135"/>
        <v>-4</v>
      </c>
      <c r="U153" s="34">
        <f t="shared" si="136"/>
        <v>6</v>
      </c>
      <c r="V153" s="34">
        <f t="shared" si="130"/>
        <v>-7</v>
      </c>
      <c r="W153" s="34">
        <f t="shared" si="131"/>
        <v>3</v>
      </c>
      <c r="X153" s="61">
        <f t="shared" si="132"/>
        <v>3</v>
      </c>
      <c r="Y153" s="61">
        <f t="shared" si="133"/>
        <v>3</v>
      </c>
    </row>
    <row r="154" spans="1:25" x14ac:dyDescent="0.25">
      <c r="A154" s="25"/>
      <c r="B154" s="31"/>
      <c r="C154" s="32" t="s">
        <v>13</v>
      </c>
      <c r="D154" s="33">
        <f t="shared" si="137"/>
        <v>149</v>
      </c>
      <c r="E154" s="93">
        <v>69</v>
      </c>
      <c r="F154" s="93">
        <v>64</v>
      </c>
      <c r="G154" s="93">
        <v>9</v>
      </c>
      <c r="H154" s="93">
        <v>7</v>
      </c>
      <c r="I154" s="33">
        <f t="shared" si="138"/>
        <v>142</v>
      </c>
      <c r="J154" s="93">
        <v>56</v>
      </c>
      <c r="K154" s="93">
        <v>61</v>
      </c>
      <c r="L154" s="93">
        <v>18</v>
      </c>
      <c r="M154" s="93">
        <v>7</v>
      </c>
      <c r="N154" s="33">
        <f t="shared" si="139"/>
        <v>0</v>
      </c>
      <c r="O154" s="93">
        <v>0</v>
      </c>
      <c r="P154" s="93">
        <v>0</v>
      </c>
      <c r="Q154" s="93">
        <v>0</v>
      </c>
      <c r="R154" s="93">
        <v>0</v>
      </c>
      <c r="S154" s="34">
        <f t="shared" si="134"/>
        <v>7</v>
      </c>
      <c r="T154" s="34">
        <f t="shared" si="135"/>
        <v>4</v>
      </c>
      <c r="U154" s="34">
        <f t="shared" si="136"/>
        <v>3</v>
      </c>
      <c r="V154" s="34">
        <f t="shared" si="130"/>
        <v>13</v>
      </c>
      <c r="W154" s="34">
        <f t="shared" si="131"/>
        <v>3</v>
      </c>
      <c r="X154" s="61">
        <f t="shared" si="132"/>
        <v>-9</v>
      </c>
      <c r="Y154" s="61">
        <f t="shared" si="133"/>
        <v>0</v>
      </c>
    </row>
    <row r="155" spans="1:25" x14ac:dyDescent="0.25">
      <c r="A155" s="25"/>
      <c r="B155" s="31"/>
      <c r="C155" s="32" t="s">
        <v>14</v>
      </c>
      <c r="D155" s="33">
        <f t="shared" si="137"/>
        <v>118</v>
      </c>
      <c r="E155" s="93">
        <v>52</v>
      </c>
      <c r="F155" s="93">
        <v>43</v>
      </c>
      <c r="G155" s="93">
        <v>16</v>
      </c>
      <c r="H155" s="93">
        <v>7</v>
      </c>
      <c r="I155" s="33">
        <f t="shared" si="138"/>
        <v>153</v>
      </c>
      <c r="J155" s="93">
        <v>64</v>
      </c>
      <c r="K155" s="93">
        <v>65</v>
      </c>
      <c r="L155" s="93">
        <v>14</v>
      </c>
      <c r="M155" s="93">
        <v>10</v>
      </c>
      <c r="N155" s="33">
        <f t="shared" si="139"/>
        <v>0</v>
      </c>
      <c r="O155" s="93">
        <v>0</v>
      </c>
      <c r="P155" s="93">
        <v>0</v>
      </c>
      <c r="Q155" s="93">
        <v>0</v>
      </c>
      <c r="R155" s="93">
        <v>0</v>
      </c>
      <c r="S155" s="34">
        <f t="shared" si="134"/>
        <v>-35</v>
      </c>
      <c r="T155" s="34">
        <f t="shared" si="135"/>
        <v>-10</v>
      </c>
      <c r="U155" s="34">
        <f t="shared" si="136"/>
        <v>-25</v>
      </c>
      <c r="V155" s="34">
        <f>SUM(E155-J155+O155)</f>
        <v>-12</v>
      </c>
      <c r="W155" s="34">
        <f t="shared" si="131"/>
        <v>-22</v>
      </c>
      <c r="X155" s="61">
        <f t="shared" si="132"/>
        <v>2</v>
      </c>
      <c r="Y155" s="61">
        <f t="shared" si="133"/>
        <v>-3</v>
      </c>
    </row>
    <row r="156" spans="1:25" x14ac:dyDescent="0.25">
      <c r="A156" s="25"/>
      <c r="B156" s="31"/>
      <c r="C156" s="32" t="s">
        <v>15</v>
      </c>
      <c r="D156" s="33">
        <f t="shared" si="137"/>
        <v>162</v>
      </c>
      <c r="E156" s="93">
        <v>60</v>
      </c>
      <c r="F156" s="93">
        <v>59</v>
      </c>
      <c r="G156" s="93">
        <v>19</v>
      </c>
      <c r="H156" s="93">
        <v>24</v>
      </c>
      <c r="I156" s="33">
        <f t="shared" si="138"/>
        <v>127</v>
      </c>
      <c r="J156" s="93">
        <v>52</v>
      </c>
      <c r="K156" s="93">
        <v>54</v>
      </c>
      <c r="L156" s="93">
        <v>15</v>
      </c>
      <c r="M156" s="93">
        <v>6</v>
      </c>
      <c r="N156" s="33">
        <f t="shared" si="139"/>
        <v>0</v>
      </c>
      <c r="O156" s="93">
        <v>0</v>
      </c>
      <c r="P156" s="93">
        <v>0</v>
      </c>
      <c r="Q156" s="93">
        <v>0</v>
      </c>
      <c r="R156" s="93">
        <v>0</v>
      </c>
      <c r="S156" s="34">
        <f t="shared" si="134"/>
        <v>35</v>
      </c>
      <c r="T156" s="34">
        <f t="shared" si="135"/>
        <v>12</v>
      </c>
      <c r="U156" s="34">
        <f t="shared" si="136"/>
        <v>23</v>
      </c>
      <c r="V156" s="34">
        <f t="shared" si="130"/>
        <v>8</v>
      </c>
      <c r="W156" s="34">
        <f t="shared" si="131"/>
        <v>5</v>
      </c>
      <c r="X156" s="61">
        <f t="shared" si="132"/>
        <v>4</v>
      </c>
      <c r="Y156" s="61">
        <f t="shared" si="133"/>
        <v>18</v>
      </c>
    </row>
    <row r="157" spans="1:25" x14ac:dyDescent="0.25">
      <c r="A157" s="25"/>
      <c r="B157" s="31"/>
      <c r="C157" s="32" t="s">
        <v>16</v>
      </c>
      <c r="D157" s="33">
        <f t="shared" si="137"/>
        <v>109</v>
      </c>
      <c r="E157" s="93">
        <v>42</v>
      </c>
      <c r="F157" s="93">
        <v>42</v>
      </c>
      <c r="G157" s="93">
        <v>8</v>
      </c>
      <c r="H157" s="93">
        <v>17</v>
      </c>
      <c r="I157" s="33">
        <f t="shared" si="138"/>
        <v>163</v>
      </c>
      <c r="J157" s="93">
        <v>66</v>
      </c>
      <c r="K157" s="93">
        <v>69</v>
      </c>
      <c r="L157" s="93">
        <v>19</v>
      </c>
      <c r="M157" s="93">
        <v>9</v>
      </c>
      <c r="N157" s="33">
        <f t="shared" si="139"/>
        <v>0</v>
      </c>
      <c r="O157" s="93">
        <v>0</v>
      </c>
      <c r="P157" s="93">
        <v>0</v>
      </c>
      <c r="Q157" s="93">
        <v>0</v>
      </c>
      <c r="R157" s="93">
        <v>0</v>
      </c>
      <c r="S157" s="34">
        <f t="shared" si="134"/>
        <v>-54</v>
      </c>
      <c r="T157" s="34">
        <f t="shared" si="135"/>
        <v>-35</v>
      </c>
      <c r="U157" s="34">
        <f t="shared" si="136"/>
        <v>-19</v>
      </c>
      <c r="V157" s="34">
        <f t="shared" si="130"/>
        <v>-24</v>
      </c>
      <c r="W157" s="34">
        <f t="shared" si="131"/>
        <v>-27</v>
      </c>
      <c r="X157" s="61">
        <f t="shared" si="132"/>
        <v>-11</v>
      </c>
      <c r="Y157" s="61">
        <f t="shared" si="133"/>
        <v>8</v>
      </c>
    </row>
    <row r="158" spans="1:25" x14ac:dyDescent="0.25">
      <c r="A158" s="25"/>
      <c r="B158" s="31"/>
      <c r="C158" s="32" t="s">
        <v>17</v>
      </c>
      <c r="D158" s="33">
        <f t="shared" si="137"/>
        <v>118</v>
      </c>
      <c r="E158" s="93">
        <v>46</v>
      </c>
      <c r="F158" s="93">
        <v>45</v>
      </c>
      <c r="G158" s="93">
        <v>19</v>
      </c>
      <c r="H158" s="93">
        <v>8</v>
      </c>
      <c r="I158" s="33">
        <f t="shared" si="138"/>
        <v>128</v>
      </c>
      <c r="J158" s="93">
        <v>53</v>
      </c>
      <c r="K158" s="93">
        <v>46</v>
      </c>
      <c r="L158" s="93">
        <v>18</v>
      </c>
      <c r="M158" s="93">
        <v>11</v>
      </c>
      <c r="N158" s="33">
        <f t="shared" si="139"/>
        <v>0</v>
      </c>
      <c r="O158" s="93">
        <v>0</v>
      </c>
      <c r="P158" s="93">
        <v>0</v>
      </c>
      <c r="Q158" s="93">
        <v>0</v>
      </c>
      <c r="R158" s="93">
        <v>0</v>
      </c>
      <c r="S158" s="34">
        <f t="shared" si="134"/>
        <v>-10</v>
      </c>
      <c r="T158" s="34">
        <f t="shared" si="135"/>
        <v>-6</v>
      </c>
      <c r="U158" s="34">
        <f t="shared" si="136"/>
        <v>-4</v>
      </c>
      <c r="V158" s="34">
        <f t="shared" si="130"/>
        <v>-7</v>
      </c>
      <c r="W158" s="34">
        <f t="shared" si="131"/>
        <v>-1</v>
      </c>
      <c r="X158" s="61">
        <f t="shared" si="132"/>
        <v>1</v>
      </c>
      <c r="Y158" s="61">
        <f t="shared" si="133"/>
        <v>-3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  <col min="17" max="17" width="9" customWidth="1"/>
  </cols>
  <sheetData>
    <row r="1" spans="2:20" ht="32.25" customHeight="1" x14ac:dyDescent="0.15">
      <c r="B1" s="121" t="s">
        <v>86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94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4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4" t="s">
        <v>0</v>
      </c>
      <c r="O4" s="94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69</v>
      </c>
      <c r="E6" s="29">
        <f t="shared" ref="E6:H6" si="0">SUM(E7:E18)</f>
        <v>35</v>
      </c>
      <c r="F6" s="29">
        <f t="shared" si="0"/>
        <v>33</v>
      </c>
      <c r="G6" s="29">
        <f t="shared" si="0"/>
        <v>1</v>
      </c>
      <c r="H6" s="29">
        <f t="shared" si="0"/>
        <v>0</v>
      </c>
      <c r="I6" s="29">
        <f>SUM(J6+K6+L6+M6)</f>
        <v>120</v>
      </c>
      <c r="J6" s="29">
        <f t="shared" ref="J6:M6" si="1">SUM(J7:J18)</f>
        <v>55</v>
      </c>
      <c r="K6" s="29">
        <f t="shared" si="1"/>
        <v>64</v>
      </c>
      <c r="L6" s="29">
        <f t="shared" si="1"/>
        <v>0</v>
      </c>
      <c r="M6" s="29">
        <f t="shared" si="1"/>
        <v>1</v>
      </c>
      <c r="N6" s="29">
        <f>SUM(O6+P6)</f>
        <v>-51</v>
      </c>
      <c r="O6" s="29">
        <f>SUM(O7:O18)</f>
        <v>-19</v>
      </c>
      <c r="P6" s="29">
        <f>SUM(P7:P18)</f>
        <v>-32</v>
      </c>
      <c r="Q6" s="29">
        <f t="shared" ref="Q6:Q18" si="2">SUM(E6-J6)</f>
        <v>-20</v>
      </c>
      <c r="R6" s="29">
        <f t="shared" ref="R6:R18" si="3">SUM(F6-K6)</f>
        <v>-31</v>
      </c>
      <c r="S6" s="29">
        <f t="shared" ref="S6:S18" si="4">SUM(G6-L6)</f>
        <v>1</v>
      </c>
      <c r="T6" s="9">
        <f t="shared" ref="T6:T18" si="5">SUM(H6-M6)</f>
        <v>-1</v>
      </c>
    </row>
    <row r="7" spans="2:20" s="3" customFormat="1" ht="13.5" customHeight="1" x14ac:dyDescent="0.25">
      <c r="B7" s="10"/>
      <c r="C7" s="11" t="s">
        <v>6</v>
      </c>
      <c r="D7" s="34">
        <f>SUM(E7+F7+G7+H7)</f>
        <v>7</v>
      </c>
      <c r="E7" s="93">
        <v>4</v>
      </c>
      <c r="F7" s="93">
        <v>2</v>
      </c>
      <c r="G7" s="93">
        <v>1</v>
      </c>
      <c r="H7" s="93">
        <v>0</v>
      </c>
      <c r="I7" s="33">
        <f>SUM(J7+K7+L7+M7)</f>
        <v>7</v>
      </c>
      <c r="J7" s="93">
        <v>2</v>
      </c>
      <c r="K7" s="93">
        <v>5</v>
      </c>
      <c r="L7" s="93">
        <v>0</v>
      </c>
      <c r="M7" s="93">
        <v>0</v>
      </c>
      <c r="N7" s="33">
        <f t="shared" ref="N7:N18" si="6">SUM(Q7+R7+S7+T7)</f>
        <v>0</v>
      </c>
      <c r="O7" s="33">
        <f t="shared" ref="O7:O18" si="7">SUM(Q7+S7)</f>
        <v>3</v>
      </c>
      <c r="P7" s="33">
        <f t="shared" ref="P7:P18" si="8">SUM(R7+T7)</f>
        <v>-3</v>
      </c>
      <c r="Q7" s="33">
        <f>SUM(E7-J7)</f>
        <v>2</v>
      </c>
      <c r="R7" s="33">
        <f t="shared" si="3"/>
        <v>-3</v>
      </c>
      <c r="S7" s="60">
        <f t="shared" si="4"/>
        <v>1</v>
      </c>
      <c r="T7" s="16">
        <f t="shared" si="5"/>
        <v>0</v>
      </c>
    </row>
    <row r="8" spans="2:20" s="3" customFormat="1" ht="13.5" customHeight="1" x14ac:dyDescent="0.25">
      <c r="B8" s="10"/>
      <c r="C8" s="11" t="s">
        <v>7</v>
      </c>
      <c r="D8" s="34">
        <f t="shared" ref="D8:D18" si="9">SUM(E8+F8+G8+H8)</f>
        <v>8</v>
      </c>
      <c r="E8" s="93">
        <v>3</v>
      </c>
      <c r="F8" s="93">
        <v>5</v>
      </c>
      <c r="G8" s="93">
        <v>0</v>
      </c>
      <c r="H8" s="93">
        <v>0</v>
      </c>
      <c r="I8" s="33">
        <f t="shared" ref="I8:I18" si="10">SUM(J8+K8+L8+M8)</f>
        <v>12</v>
      </c>
      <c r="J8" s="93">
        <v>6</v>
      </c>
      <c r="K8" s="93">
        <v>6</v>
      </c>
      <c r="L8" s="93">
        <v>0</v>
      </c>
      <c r="M8" s="93">
        <v>0</v>
      </c>
      <c r="N8" s="33">
        <f t="shared" si="6"/>
        <v>-4</v>
      </c>
      <c r="O8" s="33">
        <f t="shared" si="7"/>
        <v>-3</v>
      </c>
      <c r="P8" s="33">
        <f t="shared" si="8"/>
        <v>-1</v>
      </c>
      <c r="Q8" s="33">
        <f t="shared" si="2"/>
        <v>-3</v>
      </c>
      <c r="R8" s="33">
        <f t="shared" si="3"/>
        <v>-1</v>
      </c>
      <c r="S8" s="60">
        <f t="shared" si="4"/>
        <v>0</v>
      </c>
      <c r="T8" s="16">
        <f t="shared" si="5"/>
        <v>0</v>
      </c>
    </row>
    <row r="9" spans="2:20" s="3" customFormat="1" ht="13.5" customHeight="1" x14ac:dyDescent="0.25">
      <c r="B9" s="10"/>
      <c r="C9" s="11" t="s">
        <v>8</v>
      </c>
      <c r="D9" s="34">
        <f t="shared" si="9"/>
        <v>8</v>
      </c>
      <c r="E9" s="93">
        <v>5</v>
      </c>
      <c r="F9" s="93">
        <v>3</v>
      </c>
      <c r="G9" s="93">
        <v>0</v>
      </c>
      <c r="H9" s="93">
        <v>0</v>
      </c>
      <c r="I9" s="33">
        <f t="shared" si="10"/>
        <v>9</v>
      </c>
      <c r="J9" s="93">
        <v>5</v>
      </c>
      <c r="K9" s="93">
        <v>4</v>
      </c>
      <c r="L9" s="93">
        <v>0</v>
      </c>
      <c r="M9" s="93">
        <v>0</v>
      </c>
      <c r="N9" s="33">
        <f t="shared" si="6"/>
        <v>-1</v>
      </c>
      <c r="O9" s="33">
        <f t="shared" si="7"/>
        <v>0</v>
      </c>
      <c r="P9" s="33">
        <f t="shared" si="8"/>
        <v>-1</v>
      </c>
      <c r="Q9" s="33">
        <f t="shared" si="2"/>
        <v>0</v>
      </c>
      <c r="R9" s="33">
        <f t="shared" si="3"/>
        <v>-1</v>
      </c>
      <c r="S9" s="60">
        <f t="shared" si="4"/>
        <v>0</v>
      </c>
      <c r="T9" s="16">
        <f t="shared" si="5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9"/>
        <v>3</v>
      </c>
      <c r="E10" s="93">
        <v>0</v>
      </c>
      <c r="F10" s="93">
        <v>3</v>
      </c>
      <c r="G10" s="93">
        <v>0</v>
      </c>
      <c r="H10" s="93">
        <v>0</v>
      </c>
      <c r="I10" s="33">
        <f t="shared" si="10"/>
        <v>11</v>
      </c>
      <c r="J10" s="93">
        <v>5</v>
      </c>
      <c r="K10" s="93">
        <v>6</v>
      </c>
      <c r="L10" s="93">
        <v>0</v>
      </c>
      <c r="M10" s="93">
        <v>0</v>
      </c>
      <c r="N10" s="33">
        <f t="shared" si="6"/>
        <v>-8</v>
      </c>
      <c r="O10" s="33">
        <f t="shared" si="7"/>
        <v>-5</v>
      </c>
      <c r="P10" s="33">
        <f t="shared" si="8"/>
        <v>-3</v>
      </c>
      <c r="Q10" s="33">
        <f t="shared" si="2"/>
        <v>-5</v>
      </c>
      <c r="R10" s="33">
        <f t="shared" si="3"/>
        <v>-3</v>
      </c>
      <c r="S10" s="53">
        <f t="shared" si="4"/>
        <v>0</v>
      </c>
      <c r="T10" s="16">
        <f t="shared" si="5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9"/>
        <v>8</v>
      </c>
      <c r="E11" s="93">
        <v>3</v>
      </c>
      <c r="F11" s="93">
        <v>5</v>
      </c>
      <c r="G11" s="93">
        <v>0</v>
      </c>
      <c r="H11" s="93">
        <v>0</v>
      </c>
      <c r="I11" s="33">
        <f t="shared" si="10"/>
        <v>12</v>
      </c>
      <c r="J11" s="93">
        <v>6</v>
      </c>
      <c r="K11" s="93">
        <v>6</v>
      </c>
      <c r="L11" s="93">
        <v>0</v>
      </c>
      <c r="M11" s="93">
        <v>0</v>
      </c>
      <c r="N11" s="33">
        <f t="shared" si="6"/>
        <v>-4</v>
      </c>
      <c r="O11" s="33">
        <f t="shared" si="7"/>
        <v>-3</v>
      </c>
      <c r="P11" s="33">
        <f t="shared" si="8"/>
        <v>-1</v>
      </c>
      <c r="Q11" s="33">
        <f t="shared" si="2"/>
        <v>-3</v>
      </c>
      <c r="R11" s="33">
        <f t="shared" si="3"/>
        <v>-1</v>
      </c>
      <c r="S11" s="53">
        <f t="shared" si="4"/>
        <v>0</v>
      </c>
      <c r="T11" s="16">
        <f t="shared" si="5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9"/>
        <v>5</v>
      </c>
      <c r="E12" s="93">
        <v>5</v>
      </c>
      <c r="F12" s="93">
        <v>0</v>
      </c>
      <c r="G12" s="93">
        <v>0</v>
      </c>
      <c r="H12" s="93">
        <v>0</v>
      </c>
      <c r="I12" s="33">
        <f t="shared" si="10"/>
        <v>7</v>
      </c>
      <c r="J12" s="93">
        <v>4</v>
      </c>
      <c r="K12" s="93">
        <v>3</v>
      </c>
      <c r="L12" s="93">
        <v>0</v>
      </c>
      <c r="M12" s="93">
        <v>0</v>
      </c>
      <c r="N12" s="33">
        <f t="shared" si="6"/>
        <v>-2</v>
      </c>
      <c r="O12" s="33">
        <f t="shared" si="7"/>
        <v>1</v>
      </c>
      <c r="P12" s="33">
        <f t="shared" si="8"/>
        <v>-3</v>
      </c>
      <c r="Q12" s="33">
        <f t="shared" si="2"/>
        <v>1</v>
      </c>
      <c r="R12" s="33">
        <f t="shared" si="3"/>
        <v>-3</v>
      </c>
      <c r="S12" s="53">
        <f t="shared" si="4"/>
        <v>0</v>
      </c>
      <c r="T12" s="16">
        <f t="shared" si="5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9"/>
        <v>4</v>
      </c>
      <c r="E13" s="93">
        <v>1</v>
      </c>
      <c r="F13" s="93">
        <v>3</v>
      </c>
      <c r="G13" s="93">
        <v>0</v>
      </c>
      <c r="H13" s="93">
        <v>0</v>
      </c>
      <c r="I13" s="33">
        <f t="shared" si="10"/>
        <v>8</v>
      </c>
      <c r="J13" s="93">
        <v>2</v>
      </c>
      <c r="K13" s="93">
        <v>6</v>
      </c>
      <c r="L13" s="93">
        <v>0</v>
      </c>
      <c r="M13" s="93">
        <v>0</v>
      </c>
      <c r="N13" s="33">
        <f t="shared" si="6"/>
        <v>-4</v>
      </c>
      <c r="O13" s="33">
        <f t="shared" si="7"/>
        <v>-1</v>
      </c>
      <c r="P13" s="33">
        <f t="shared" si="8"/>
        <v>-3</v>
      </c>
      <c r="Q13" s="33">
        <f t="shared" si="2"/>
        <v>-1</v>
      </c>
      <c r="R13" s="33">
        <f t="shared" si="3"/>
        <v>-3</v>
      </c>
      <c r="S13" s="53">
        <f t="shared" si="4"/>
        <v>0</v>
      </c>
      <c r="T13" s="16">
        <f t="shared" si="5"/>
        <v>0</v>
      </c>
    </row>
    <row r="14" spans="2:20" s="3" customFormat="1" ht="13.5" customHeight="1" x14ac:dyDescent="0.25">
      <c r="B14" s="10"/>
      <c r="C14" s="11" t="s">
        <v>13</v>
      </c>
      <c r="D14" s="34">
        <f t="shared" si="9"/>
        <v>5</v>
      </c>
      <c r="E14" s="93">
        <v>3</v>
      </c>
      <c r="F14" s="93">
        <v>2</v>
      </c>
      <c r="G14" s="93">
        <v>0</v>
      </c>
      <c r="H14" s="93">
        <v>0</v>
      </c>
      <c r="I14" s="33">
        <f t="shared" si="10"/>
        <v>14</v>
      </c>
      <c r="J14" s="93">
        <v>8</v>
      </c>
      <c r="K14" s="93">
        <v>6</v>
      </c>
      <c r="L14" s="93">
        <v>0</v>
      </c>
      <c r="M14" s="93">
        <v>0</v>
      </c>
      <c r="N14" s="33">
        <f t="shared" si="6"/>
        <v>-9</v>
      </c>
      <c r="O14" s="33">
        <f t="shared" si="7"/>
        <v>-5</v>
      </c>
      <c r="P14" s="33">
        <f t="shared" si="8"/>
        <v>-4</v>
      </c>
      <c r="Q14" s="33">
        <f t="shared" si="2"/>
        <v>-5</v>
      </c>
      <c r="R14" s="33">
        <f t="shared" si="3"/>
        <v>-4</v>
      </c>
      <c r="S14" s="53">
        <f t="shared" si="4"/>
        <v>0</v>
      </c>
      <c r="T14" s="16">
        <f t="shared" si="5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9"/>
        <v>7</v>
      </c>
      <c r="E15" s="93">
        <v>2</v>
      </c>
      <c r="F15" s="93">
        <v>5</v>
      </c>
      <c r="G15" s="93">
        <v>0</v>
      </c>
      <c r="H15" s="93">
        <v>0</v>
      </c>
      <c r="I15" s="33">
        <f t="shared" si="10"/>
        <v>13</v>
      </c>
      <c r="J15" s="93">
        <v>5</v>
      </c>
      <c r="K15" s="93">
        <v>8</v>
      </c>
      <c r="L15" s="93">
        <v>0</v>
      </c>
      <c r="M15" s="93">
        <v>0</v>
      </c>
      <c r="N15" s="33">
        <f t="shared" si="6"/>
        <v>-6</v>
      </c>
      <c r="O15" s="33">
        <f t="shared" si="7"/>
        <v>-3</v>
      </c>
      <c r="P15" s="33">
        <f t="shared" si="8"/>
        <v>-3</v>
      </c>
      <c r="Q15" s="33">
        <f t="shared" si="2"/>
        <v>-3</v>
      </c>
      <c r="R15" s="33">
        <f t="shared" si="3"/>
        <v>-3</v>
      </c>
      <c r="S15" s="53">
        <f t="shared" si="4"/>
        <v>0</v>
      </c>
      <c r="T15" s="16">
        <f t="shared" si="5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9"/>
        <v>3</v>
      </c>
      <c r="E16" s="93">
        <v>2</v>
      </c>
      <c r="F16" s="93">
        <v>1</v>
      </c>
      <c r="G16" s="93">
        <v>0</v>
      </c>
      <c r="H16" s="93">
        <v>0</v>
      </c>
      <c r="I16" s="33">
        <f t="shared" si="10"/>
        <v>9</v>
      </c>
      <c r="J16" s="93">
        <v>5</v>
      </c>
      <c r="K16" s="93">
        <v>3</v>
      </c>
      <c r="L16" s="93">
        <v>0</v>
      </c>
      <c r="M16" s="93">
        <v>1</v>
      </c>
      <c r="N16" s="33">
        <f t="shared" si="6"/>
        <v>-6</v>
      </c>
      <c r="O16" s="33">
        <f t="shared" si="7"/>
        <v>-3</v>
      </c>
      <c r="P16" s="33">
        <f t="shared" si="8"/>
        <v>-3</v>
      </c>
      <c r="Q16" s="33">
        <f t="shared" si="2"/>
        <v>-3</v>
      </c>
      <c r="R16" s="33">
        <f t="shared" si="3"/>
        <v>-2</v>
      </c>
      <c r="S16" s="53">
        <f t="shared" si="4"/>
        <v>0</v>
      </c>
      <c r="T16" s="16">
        <f t="shared" si="5"/>
        <v>-1</v>
      </c>
    </row>
    <row r="17" spans="2:20" s="3" customFormat="1" ht="13.5" customHeight="1" x14ac:dyDescent="0.25">
      <c r="B17" s="10"/>
      <c r="C17" s="11" t="s">
        <v>16</v>
      </c>
      <c r="D17" s="34">
        <f t="shared" si="9"/>
        <v>6</v>
      </c>
      <c r="E17" s="93">
        <v>5</v>
      </c>
      <c r="F17" s="93">
        <v>1</v>
      </c>
      <c r="G17" s="93">
        <v>0</v>
      </c>
      <c r="H17" s="93">
        <v>0</v>
      </c>
      <c r="I17" s="33">
        <f t="shared" si="10"/>
        <v>9</v>
      </c>
      <c r="J17" s="93">
        <v>3</v>
      </c>
      <c r="K17" s="93">
        <v>6</v>
      </c>
      <c r="L17" s="93">
        <v>0</v>
      </c>
      <c r="M17" s="93">
        <v>0</v>
      </c>
      <c r="N17" s="33">
        <f t="shared" si="6"/>
        <v>-3</v>
      </c>
      <c r="O17" s="33">
        <f t="shared" si="7"/>
        <v>2</v>
      </c>
      <c r="P17" s="33">
        <f t="shared" si="8"/>
        <v>-5</v>
      </c>
      <c r="Q17" s="33">
        <f t="shared" si="2"/>
        <v>2</v>
      </c>
      <c r="R17" s="33">
        <f t="shared" si="3"/>
        <v>-5</v>
      </c>
      <c r="S17" s="53">
        <f t="shared" si="4"/>
        <v>0</v>
      </c>
      <c r="T17" s="16">
        <f t="shared" si="5"/>
        <v>0</v>
      </c>
    </row>
    <row r="18" spans="2:20" s="3" customFormat="1" ht="13.5" customHeight="1" x14ac:dyDescent="0.25">
      <c r="B18" s="10"/>
      <c r="C18" s="11" t="s">
        <v>17</v>
      </c>
      <c r="D18" s="34">
        <f t="shared" si="9"/>
        <v>5</v>
      </c>
      <c r="E18" s="93">
        <v>2</v>
      </c>
      <c r="F18" s="93">
        <v>3</v>
      </c>
      <c r="G18" s="93">
        <v>0</v>
      </c>
      <c r="H18" s="93">
        <v>0</v>
      </c>
      <c r="I18" s="33">
        <f t="shared" si="10"/>
        <v>9</v>
      </c>
      <c r="J18" s="93">
        <v>4</v>
      </c>
      <c r="K18" s="93">
        <v>5</v>
      </c>
      <c r="L18" s="93">
        <v>0</v>
      </c>
      <c r="M18" s="93">
        <v>0</v>
      </c>
      <c r="N18" s="33">
        <f t="shared" si="6"/>
        <v>-4</v>
      </c>
      <c r="O18" s="33">
        <f t="shared" si="7"/>
        <v>-2</v>
      </c>
      <c r="P18" s="33">
        <f t="shared" si="8"/>
        <v>-2</v>
      </c>
      <c r="Q18" s="33">
        <f t="shared" si="2"/>
        <v>-2</v>
      </c>
      <c r="R18" s="33">
        <f t="shared" si="3"/>
        <v>-2</v>
      </c>
      <c r="S18" s="53">
        <f t="shared" si="4"/>
        <v>0</v>
      </c>
      <c r="T18" s="16">
        <f t="shared" si="5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65</v>
      </c>
      <c r="E20" s="29">
        <f t="shared" ref="E20:H20" si="11">SUM(E21:E32)</f>
        <v>35</v>
      </c>
      <c r="F20" s="29">
        <f t="shared" si="11"/>
        <v>28</v>
      </c>
      <c r="G20" s="29">
        <f t="shared" si="11"/>
        <v>2</v>
      </c>
      <c r="H20" s="29">
        <f t="shared" si="11"/>
        <v>0</v>
      </c>
      <c r="I20" s="29">
        <f>SUM(J20+K20+L20+M20)</f>
        <v>140</v>
      </c>
      <c r="J20" s="29">
        <f t="shared" ref="J20:K20" si="12">SUM(J21:J32)</f>
        <v>67</v>
      </c>
      <c r="K20" s="29">
        <f t="shared" si="12"/>
        <v>72</v>
      </c>
      <c r="L20" s="29">
        <f>SUM(L21:L32)</f>
        <v>0</v>
      </c>
      <c r="M20" s="29">
        <f>SUM(M21:M32)</f>
        <v>1</v>
      </c>
      <c r="N20" s="29">
        <f>SUM(O20+P20)</f>
        <v>-75</v>
      </c>
      <c r="O20" s="29">
        <f>SUM(O21:O32)</f>
        <v>-30</v>
      </c>
      <c r="P20" s="29">
        <f>SUM(P21:P32)</f>
        <v>-45</v>
      </c>
      <c r="Q20" s="29">
        <f t="shared" ref="Q20:Q32" si="13">SUM(E20-J20)</f>
        <v>-32</v>
      </c>
      <c r="R20" s="29">
        <f t="shared" ref="R20:R32" si="14">SUM(F20-K20)</f>
        <v>-44</v>
      </c>
      <c r="S20" s="54">
        <f t="shared" ref="S20:S32" si="15">SUM(G20-L20)</f>
        <v>2</v>
      </c>
      <c r="T20" s="9">
        <f t="shared" ref="T20:T32" si="16">SUM(H20-M20)</f>
        <v>-1</v>
      </c>
    </row>
    <row r="21" spans="2:20" s="3" customFormat="1" ht="13.5" customHeight="1" x14ac:dyDescent="0.25">
      <c r="B21" s="10"/>
      <c r="C21" s="11" t="s">
        <v>6</v>
      </c>
      <c r="D21" s="33">
        <f>SUM(E21+F21+G21+H21)</f>
        <v>5</v>
      </c>
      <c r="E21" s="93">
        <v>3</v>
      </c>
      <c r="F21" s="93">
        <v>2</v>
      </c>
      <c r="G21" s="93">
        <v>0</v>
      </c>
      <c r="H21" s="93">
        <v>0</v>
      </c>
      <c r="I21" s="33">
        <f>SUM(J21+K21+L21+M21)</f>
        <v>12</v>
      </c>
      <c r="J21" s="93">
        <v>8</v>
      </c>
      <c r="K21" s="93">
        <v>4</v>
      </c>
      <c r="L21" s="93">
        <v>0</v>
      </c>
      <c r="M21" s="93">
        <v>0</v>
      </c>
      <c r="N21" s="33">
        <f t="shared" ref="N21:N32" si="17">SUM(Q21+R21+S21+T21)</f>
        <v>-7</v>
      </c>
      <c r="O21" s="33">
        <f t="shared" ref="O21:O32" si="18">SUM(Q21+S21)</f>
        <v>-5</v>
      </c>
      <c r="P21" s="33">
        <f t="shared" ref="P21:P32" si="19">SUM(R21+T21)</f>
        <v>-2</v>
      </c>
      <c r="Q21" s="33">
        <f t="shared" si="13"/>
        <v>-5</v>
      </c>
      <c r="R21" s="33">
        <f t="shared" si="14"/>
        <v>-2</v>
      </c>
      <c r="S21" s="55">
        <f t="shared" si="15"/>
        <v>0</v>
      </c>
      <c r="T21" s="56">
        <f t="shared" si="16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0">SUM(E22+F22+G22+H22)</f>
        <v>1</v>
      </c>
      <c r="E22" s="93">
        <v>0</v>
      </c>
      <c r="F22" s="93">
        <v>1</v>
      </c>
      <c r="G22" s="93">
        <v>0</v>
      </c>
      <c r="H22" s="93">
        <v>0</v>
      </c>
      <c r="I22" s="33">
        <f t="shared" ref="I22:I32" si="21">SUM(J22+K22+L22+M22)</f>
        <v>19</v>
      </c>
      <c r="J22" s="93">
        <v>8</v>
      </c>
      <c r="K22" s="93">
        <v>11</v>
      </c>
      <c r="L22" s="93">
        <v>0</v>
      </c>
      <c r="M22" s="93">
        <v>0</v>
      </c>
      <c r="N22" s="33">
        <f t="shared" si="17"/>
        <v>-18</v>
      </c>
      <c r="O22" s="33">
        <f t="shared" si="18"/>
        <v>-8</v>
      </c>
      <c r="P22" s="33">
        <f t="shared" si="19"/>
        <v>-10</v>
      </c>
      <c r="Q22" s="33">
        <f t="shared" si="13"/>
        <v>-8</v>
      </c>
      <c r="R22" s="33">
        <f t="shared" si="14"/>
        <v>-10</v>
      </c>
      <c r="S22" s="55">
        <f t="shared" si="15"/>
        <v>0</v>
      </c>
      <c r="T22" s="56">
        <f t="shared" si="16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0"/>
        <v>6</v>
      </c>
      <c r="E23" s="93">
        <v>2</v>
      </c>
      <c r="F23" s="93">
        <v>4</v>
      </c>
      <c r="G23" s="93">
        <v>0</v>
      </c>
      <c r="H23" s="93">
        <v>0</v>
      </c>
      <c r="I23" s="33">
        <f t="shared" si="21"/>
        <v>12</v>
      </c>
      <c r="J23" s="93">
        <v>2</v>
      </c>
      <c r="K23" s="93">
        <v>10</v>
      </c>
      <c r="L23" s="93">
        <v>0</v>
      </c>
      <c r="M23" s="93">
        <v>0</v>
      </c>
      <c r="N23" s="33">
        <f t="shared" si="17"/>
        <v>-6</v>
      </c>
      <c r="O23" s="33">
        <f t="shared" si="18"/>
        <v>0</v>
      </c>
      <c r="P23" s="33">
        <f t="shared" si="19"/>
        <v>-6</v>
      </c>
      <c r="Q23" s="33">
        <f t="shared" si="13"/>
        <v>0</v>
      </c>
      <c r="R23" s="33">
        <f t="shared" si="14"/>
        <v>-6</v>
      </c>
      <c r="S23" s="55">
        <f t="shared" si="15"/>
        <v>0</v>
      </c>
      <c r="T23" s="56">
        <f t="shared" si="16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0"/>
        <v>10</v>
      </c>
      <c r="E24" s="93">
        <v>3</v>
      </c>
      <c r="F24" s="93">
        <v>7</v>
      </c>
      <c r="G24" s="93">
        <v>0</v>
      </c>
      <c r="H24" s="93">
        <v>0</v>
      </c>
      <c r="I24" s="33">
        <f t="shared" si="21"/>
        <v>10</v>
      </c>
      <c r="J24" s="93">
        <v>5</v>
      </c>
      <c r="K24" s="93">
        <v>5</v>
      </c>
      <c r="L24" s="93">
        <v>0</v>
      </c>
      <c r="M24" s="93">
        <v>0</v>
      </c>
      <c r="N24" s="33">
        <f t="shared" si="17"/>
        <v>0</v>
      </c>
      <c r="O24" s="33">
        <f t="shared" si="18"/>
        <v>-2</v>
      </c>
      <c r="P24" s="33">
        <f t="shared" si="19"/>
        <v>2</v>
      </c>
      <c r="Q24" s="33">
        <f t="shared" si="13"/>
        <v>-2</v>
      </c>
      <c r="R24" s="33">
        <f t="shared" si="14"/>
        <v>2</v>
      </c>
      <c r="S24" s="55">
        <f t="shared" si="15"/>
        <v>0</v>
      </c>
      <c r="T24" s="56">
        <f t="shared" si="16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0"/>
        <v>3</v>
      </c>
      <c r="E25" s="93">
        <v>2</v>
      </c>
      <c r="F25" s="93">
        <v>1</v>
      </c>
      <c r="G25" s="93">
        <v>0</v>
      </c>
      <c r="H25" s="93">
        <v>0</v>
      </c>
      <c r="I25" s="33">
        <f t="shared" si="21"/>
        <v>9</v>
      </c>
      <c r="J25" s="93">
        <v>5</v>
      </c>
      <c r="K25" s="93">
        <v>4</v>
      </c>
      <c r="L25" s="93">
        <v>0</v>
      </c>
      <c r="M25" s="93">
        <v>0</v>
      </c>
      <c r="N25" s="33">
        <f t="shared" si="17"/>
        <v>-6</v>
      </c>
      <c r="O25" s="33">
        <f t="shared" si="18"/>
        <v>-3</v>
      </c>
      <c r="P25" s="33">
        <f t="shared" si="19"/>
        <v>-3</v>
      </c>
      <c r="Q25" s="33">
        <f t="shared" si="13"/>
        <v>-3</v>
      </c>
      <c r="R25" s="33">
        <f t="shared" si="14"/>
        <v>-3</v>
      </c>
      <c r="S25" s="55">
        <f t="shared" si="15"/>
        <v>0</v>
      </c>
      <c r="T25" s="56">
        <f t="shared" si="16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0"/>
        <v>4</v>
      </c>
      <c r="E26" s="93">
        <v>2</v>
      </c>
      <c r="F26" s="93">
        <v>2</v>
      </c>
      <c r="G26" s="93">
        <v>0</v>
      </c>
      <c r="H26" s="93">
        <v>0</v>
      </c>
      <c r="I26" s="33">
        <f t="shared" si="21"/>
        <v>6</v>
      </c>
      <c r="J26" s="93">
        <v>3</v>
      </c>
      <c r="K26" s="93">
        <v>3</v>
      </c>
      <c r="L26" s="93">
        <v>0</v>
      </c>
      <c r="M26" s="93">
        <v>0</v>
      </c>
      <c r="N26" s="33">
        <f t="shared" si="17"/>
        <v>-2</v>
      </c>
      <c r="O26" s="33">
        <f t="shared" si="18"/>
        <v>-1</v>
      </c>
      <c r="P26" s="33">
        <f t="shared" si="19"/>
        <v>-1</v>
      </c>
      <c r="Q26" s="33">
        <f t="shared" si="13"/>
        <v>-1</v>
      </c>
      <c r="R26" s="33">
        <f t="shared" si="14"/>
        <v>-1</v>
      </c>
      <c r="S26" s="55">
        <f t="shared" si="15"/>
        <v>0</v>
      </c>
      <c r="T26" s="56">
        <f t="shared" si="16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0"/>
        <v>10</v>
      </c>
      <c r="E27" s="93">
        <v>8</v>
      </c>
      <c r="F27" s="93">
        <v>2</v>
      </c>
      <c r="G27" s="93">
        <v>0</v>
      </c>
      <c r="H27" s="93">
        <v>0</v>
      </c>
      <c r="I27" s="33">
        <f t="shared" si="21"/>
        <v>10</v>
      </c>
      <c r="J27" s="93">
        <v>4</v>
      </c>
      <c r="K27" s="93">
        <v>6</v>
      </c>
      <c r="L27" s="93">
        <v>0</v>
      </c>
      <c r="M27" s="93">
        <v>0</v>
      </c>
      <c r="N27" s="33">
        <f t="shared" si="17"/>
        <v>0</v>
      </c>
      <c r="O27" s="33">
        <f t="shared" si="18"/>
        <v>4</v>
      </c>
      <c r="P27" s="33">
        <f t="shared" si="19"/>
        <v>-4</v>
      </c>
      <c r="Q27" s="33">
        <f t="shared" si="13"/>
        <v>4</v>
      </c>
      <c r="R27" s="33">
        <f t="shared" si="14"/>
        <v>-4</v>
      </c>
      <c r="S27" s="55">
        <f t="shared" si="15"/>
        <v>0</v>
      </c>
      <c r="T27" s="56">
        <f t="shared" si="16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0"/>
        <v>7</v>
      </c>
      <c r="E28" s="93">
        <v>7</v>
      </c>
      <c r="F28" s="93">
        <v>0</v>
      </c>
      <c r="G28" s="93">
        <v>0</v>
      </c>
      <c r="H28" s="93">
        <v>0</v>
      </c>
      <c r="I28" s="33">
        <f t="shared" si="21"/>
        <v>11</v>
      </c>
      <c r="J28" s="93">
        <v>4</v>
      </c>
      <c r="K28" s="93">
        <v>6</v>
      </c>
      <c r="L28" s="93">
        <v>0</v>
      </c>
      <c r="M28" s="93">
        <v>1</v>
      </c>
      <c r="N28" s="33">
        <f t="shared" si="17"/>
        <v>-4</v>
      </c>
      <c r="O28" s="33">
        <f t="shared" si="18"/>
        <v>3</v>
      </c>
      <c r="P28" s="33">
        <f t="shared" si="19"/>
        <v>-7</v>
      </c>
      <c r="Q28" s="33">
        <f t="shared" si="13"/>
        <v>3</v>
      </c>
      <c r="R28" s="33">
        <f t="shared" si="14"/>
        <v>-6</v>
      </c>
      <c r="S28" s="55">
        <f t="shared" si="15"/>
        <v>0</v>
      </c>
      <c r="T28" s="56">
        <f t="shared" si="16"/>
        <v>-1</v>
      </c>
    </row>
    <row r="29" spans="2:20" s="3" customFormat="1" ht="13.5" customHeight="1" x14ac:dyDescent="0.25">
      <c r="B29" s="10"/>
      <c r="C29" s="11" t="s">
        <v>14</v>
      </c>
      <c r="D29" s="33">
        <f t="shared" si="20"/>
        <v>6</v>
      </c>
      <c r="E29" s="93">
        <v>3</v>
      </c>
      <c r="F29" s="93">
        <v>3</v>
      </c>
      <c r="G29" s="93">
        <v>0</v>
      </c>
      <c r="H29" s="93">
        <v>0</v>
      </c>
      <c r="I29" s="33">
        <f t="shared" si="21"/>
        <v>13</v>
      </c>
      <c r="J29" s="93">
        <v>5</v>
      </c>
      <c r="K29" s="93">
        <v>8</v>
      </c>
      <c r="L29" s="93">
        <v>0</v>
      </c>
      <c r="M29" s="93">
        <v>0</v>
      </c>
      <c r="N29" s="33">
        <f t="shared" si="17"/>
        <v>-7</v>
      </c>
      <c r="O29" s="33">
        <f t="shared" si="18"/>
        <v>-2</v>
      </c>
      <c r="P29" s="33">
        <f t="shared" si="19"/>
        <v>-5</v>
      </c>
      <c r="Q29" s="33">
        <f t="shared" si="13"/>
        <v>-2</v>
      </c>
      <c r="R29" s="33">
        <f t="shared" si="14"/>
        <v>-5</v>
      </c>
      <c r="S29" s="55">
        <f t="shared" si="15"/>
        <v>0</v>
      </c>
      <c r="T29" s="56">
        <f t="shared" si="16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0"/>
        <v>3</v>
      </c>
      <c r="E30" s="93">
        <v>2</v>
      </c>
      <c r="F30" s="93">
        <v>1</v>
      </c>
      <c r="G30" s="93">
        <v>0</v>
      </c>
      <c r="H30" s="93">
        <v>0</v>
      </c>
      <c r="I30" s="33">
        <f t="shared" si="21"/>
        <v>11</v>
      </c>
      <c r="J30" s="93">
        <v>4</v>
      </c>
      <c r="K30" s="93">
        <v>7</v>
      </c>
      <c r="L30" s="93">
        <v>0</v>
      </c>
      <c r="M30" s="93">
        <v>0</v>
      </c>
      <c r="N30" s="33">
        <f t="shared" si="17"/>
        <v>-8</v>
      </c>
      <c r="O30" s="33">
        <f t="shared" si="18"/>
        <v>-2</v>
      </c>
      <c r="P30" s="33">
        <f t="shared" si="19"/>
        <v>-6</v>
      </c>
      <c r="Q30" s="33">
        <f t="shared" si="13"/>
        <v>-2</v>
      </c>
      <c r="R30" s="33">
        <f t="shared" si="14"/>
        <v>-6</v>
      </c>
      <c r="S30" s="55">
        <f t="shared" si="15"/>
        <v>0</v>
      </c>
      <c r="T30" s="61">
        <f t="shared" si="16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0"/>
        <v>2</v>
      </c>
      <c r="E31" s="93">
        <v>0</v>
      </c>
      <c r="F31" s="93">
        <v>2</v>
      </c>
      <c r="G31" s="93">
        <v>0</v>
      </c>
      <c r="H31" s="93">
        <v>0</v>
      </c>
      <c r="I31" s="33">
        <f t="shared" si="21"/>
        <v>14</v>
      </c>
      <c r="J31" s="93">
        <v>9</v>
      </c>
      <c r="K31" s="93">
        <v>5</v>
      </c>
      <c r="L31" s="93">
        <v>0</v>
      </c>
      <c r="M31" s="93">
        <v>0</v>
      </c>
      <c r="N31" s="33">
        <f t="shared" si="17"/>
        <v>-12</v>
      </c>
      <c r="O31" s="33">
        <f t="shared" si="18"/>
        <v>-9</v>
      </c>
      <c r="P31" s="33">
        <f t="shared" si="19"/>
        <v>-3</v>
      </c>
      <c r="Q31" s="33">
        <f t="shared" si="13"/>
        <v>-9</v>
      </c>
      <c r="R31" s="33">
        <f t="shared" si="14"/>
        <v>-3</v>
      </c>
      <c r="S31" s="55">
        <f t="shared" si="15"/>
        <v>0</v>
      </c>
      <c r="T31" s="56">
        <f t="shared" si="16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0"/>
        <v>8</v>
      </c>
      <c r="E32" s="93">
        <v>3</v>
      </c>
      <c r="F32" s="93">
        <v>3</v>
      </c>
      <c r="G32" s="93">
        <v>2</v>
      </c>
      <c r="H32" s="93">
        <v>0</v>
      </c>
      <c r="I32" s="33">
        <f t="shared" si="21"/>
        <v>13</v>
      </c>
      <c r="J32" s="93">
        <v>10</v>
      </c>
      <c r="K32" s="93">
        <v>3</v>
      </c>
      <c r="L32" s="93">
        <v>0</v>
      </c>
      <c r="M32" s="93">
        <v>0</v>
      </c>
      <c r="N32" s="33">
        <f t="shared" si="17"/>
        <v>-5</v>
      </c>
      <c r="O32" s="33">
        <f t="shared" si="18"/>
        <v>-5</v>
      </c>
      <c r="P32" s="33">
        <f t="shared" si="19"/>
        <v>0</v>
      </c>
      <c r="Q32" s="33">
        <f t="shared" si="13"/>
        <v>-7</v>
      </c>
      <c r="R32" s="33">
        <f t="shared" si="14"/>
        <v>0</v>
      </c>
      <c r="S32" s="55">
        <f t="shared" si="15"/>
        <v>2</v>
      </c>
      <c r="T32" s="56">
        <f t="shared" si="16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19</v>
      </c>
      <c r="E34" s="29">
        <f t="shared" ref="E34:H34" si="22">SUM(E35:E46)</f>
        <v>7</v>
      </c>
      <c r="F34" s="29">
        <f t="shared" si="22"/>
        <v>12</v>
      </c>
      <c r="G34" s="29">
        <v>0</v>
      </c>
      <c r="H34" s="29">
        <f t="shared" si="22"/>
        <v>0</v>
      </c>
      <c r="I34" s="29">
        <f>SUM(J34+K34+L34+M34)</f>
        <v>39</v>
      </c>
      <c r="J34" s="29">
        <f t="shared" ref="J34:K34" si="23">SUM(J35:J46)</f>
        <v>15</v>
      </c>
      <c r="K34" s="29">
        <f t="shared" si="23"/>
        <v>24</v>
      </c>
      <c r="L34" s="29">
        <f>SUM(L35:L46)</f>
        <v>0</v>
      </c>
      <c r="M34" s="29">
        <f>SUM(M35:M46)</f>
        <v>0</v>
      </c>
      <c r="N34" s="29">
        <f>SUM(O34+P34)</f>
        <v>-20</v>
      </c>
      <c r="O34" s="29">
        <f>SUM(O35:O46)</f>
        <v>-8</v>
      </c>
      <c r="P34" s="29">
        <f>SUM(P35:P46)</f>
        <v>-12</v>
      </c>
      <c r="Q34" s="29">
        <f t="shared" ref="Q34:Q46" si="24">SUM(E34-J34)</f>
        <v>-8</v>
      </c>
      <c r="R34" s="29">
        <f t="shared" ref="R34:R46" si="25">SUM(F34-K34)</f>
        <v>-12</v>
      </c>
      <c r="S34" s="57">
        <f t="shared" ref="S34:S46" si="26">SUM(G34-L34)</f>
        <v>0</v>
      </c>
      <c r="T34" s="58">
        <f t="shared" ref="T34:T46" si="27">SUM(H34-M34)</f>
        <v>0</v>
      </c>
    </row>
    <row r="35" spans="2:20" s="3" customFormat="1" ht="13.5" customHeight="1" x14ac:dyDescent="0.25">
      <c r="B35" s="10"/>
      <c r="C35" s="11" t="s">
        <v>6</v>
      </c>
      <c r="D35" s="33">
        <f>SUM(E35+F35+G35+H35)</f>
        <v>1</v>
      </c>
      <c r="E35" s="93">
        <v>0</v>
      </c>
      <c r="F35" s="93">
        <v>1</v>
      </c>
      <c r="G35" s="93">
        <v>0</v>
      </c>
      <c r="H35" s="93">
        <v>0</v>
      </c>
      <c r="I35" s="33">
        <f>SUM(J35+K35+L35+M35)</f>
        <v>4</v>
      </c>
      <c r="J35" s="93">
        <v>1</v>
      </c>
      <c r="K35" s="93">
        <v>3</v>
      </c>
      <c r="L35" s="93">
        <v>0</v>
      </c>
      <c r="M35" s="93">
        <v>0</v>
      </c>
      <c r="N35" s="33">
        <f t="shared" ref="N35:N46" si="28">SUM(Q35+R35+S35+T35)</f>
        <v>-3</v>
      </c>
      <c r="O35" s="33">
        <f t="shared" ref="O35:O46" si="29">SUM(Q35+S35)</f>
        <v>-1</v>
      </c>
      <c r="P35" s="33">
        <f t="shared" ref="P35:P46" si="30">SUM(R35+T35)</f>
        <v>-2</v>
      </c>
      <c r="Q35" s="33">
        <f t="shared" si="24"/>
        <v>-1</v>
      </c>
      <c r="R35" s="33">
        <f t="shared" si="25"/>
        <v>-2</v>
      </c>
      <c r="S35" s="55">
        <f t="shared" si="26"/>
        <v>0</v>
      </c>
      <c r="T35" s="56">
        <f t="shared" si="27"/>
        <v>0</v>
      </c>
    </row>
    <row r="36" spans="2:20" s="3" customFormat="1" ht="13.5" customHeight="1" x14ac:dyDescent="0.25">
      <c r="B36" s="10"/>
      <c r="C36" s="11" t="s">
        <v>7</v>
      </c>
      <c r="D36" s="33">
        <f t="shared" ref="D36:D46" si="31">SUM(E36+F36+G36+H36)</f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ref="I36:I46" si="32">SUM(J36+K36+L36+M36)</f>
        <v>4</v>
      </c>
      <c r="J36" s="93">
        <v>0</v>
      </c>
      <c r="K36" s="93">
        <v>4</v>
      </c>
      <c r="L36" s="93">
        <v>0</v>
      </c>
      <c r="M36" s="93">
        <v>0</v>
      </c>
      <c r="N36" s="33">
        <f t="shared" si="28"/>
        <v>-4</v>
      </c>
      <c r="O36" s="33">
        <f t="shared" si="29"/>
        <v>0</v>
      </c>
      <c r="P36" s="33">
        <f t="shared" si="30"/>
        <v>-4</v>
      </c>
      <c r="Q36" s="33">
        <f t="shared" si="24"/>
        <v>0</v>
      </c>
      <c r="R36" s="33">
        <f t="shared" si="25"/>
        <v>-4</v>
      </c>
      <c r="S36" s="55">
        <f t="shared" si="26"/>
        <v>0</v>
      </c>
      <c r="T36" s="56">
        <f t="shared" si="27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31"/>
        <v>1</v>
      </c>
      <c r="E37" s="93">
        <v>0</v>
      </c>
      <c r="F37" s="93">
        <v>1</v>
      </c>
      <c r="G37" s="93">
        <v>0</v>
      </c>
      <c r="H37" s="93">
        <v>0</v>
      </c>
      <c r="I37" s="33">
        <f t="shared" si="32"/>
        <v>3</v>
      </c>
      <c r="J37" s="93">
        <v>1</v>
      </c>
      <c r="K37" s="93">
        <v>2</v>
      </c>
      <c r="L37" s="93">
        <v>0</v>
      </c>
      <c r="M37" s="93">
        <v>0</v>
      </c>
      <c r="N37" s="33">
        <f t="shared" si="28"/>
        <v>-2</v>
      </c>
      <c r="O37" s="33">
        <f t="shared" si="29"/>
        <v>-1</v>
      </c>
      <c r="P37" s="33">
        <f t="shared" si="30"/>
        <v>-1</v>
      </c>
      <c r="Q37" s="33">
        <f t="shared" si="24"/>
        <v>-1</v>
      </c>
      <c r="R37" s="33">
        <f t="shared" si="25"/>
        <v>-1</v>
      </c>
      <c r="S37" s="55">
        <f t="shared" si="26"/>
        <v>0</v>
      </c>
      <c r="T37" s="56">
        <f t="shared" si="27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31"/>
        <v>4</v>
      </c>
      <c r="E38" s="93">
        <v>3</v>
      </c>
      <c r="F38" s="93">
        <v>1</v>
      </c>
      <c r="G38" s="93">
        <v>0</v>
      </c>
      <c r="H38" s="93">
        <v>0</v>
      </c>
      <c r="I38" s="33">
        <f t="shared" si="32"/>
        <v>4</v>
      </c>
      <c r="J38" s="93">
        <v>1</v>
      </c>
      <c r="K38" s="93">
        <v>3</v>
      </c>
      <c r="L38" s="93">
        <v>0</v>
      </c>
      <c r="M38" s="93">
        <v>0</v>
      </c>
      <c r="N38" s="33">
        <f t="shared" si="28"/>
        <v>0</v>
      </c>
      <c r="O38" s="33">
        <f t="shared" si="29"/>
        <v>2</v>
      </c>
      <c r="P38" s="33">
        <f t="shared" si="30"/>
        <v>-2</v>
      </c>
      <c r="Q38" s="33">
        <f t="shared" si="24"/>
        <v>2</v>
      </c>
      <c r="R38" s="33">
        <f t="shared" si="25"/>
        <v>-2</v>
      </c>
      <c r="S38" s="55">
        <f t="shared" si="26"/>
        <v>0</v>
      </c>
      <c r="T38" s="56">
        <f t="shared" si="27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31"/>
        <v>2</v>
      </c>
      <c r="E39" s="93">
        <v>1</v>
      </c>
      <c r="F39" s="93">
        <v>1</v>
      </c>
      <c r="G39" s="93">
        <v>0</v>
      </c>
      <c r="H39" s="93">
        <v>0</v>
      </c>
      <c r="I39" s="33">
        <f t="shared" si="32"/>
        <v>2</v>
      </c>
      <c r="J39" s="93">
        <v>1</v>
      </c>
      <c r="K39" s="93">
        <v>1</v>
      </c>
      <c r="L39" s="93">
        <v>0</v>
      </c>
      <c r="M39" s="93">
        <v>0</v>
      </c>
      <c r="N39" s="33">
        <f t="shared" si="28"/>
        <v>0</v>
      </c>
      <c r="O39" s="33">
        <f t="shared" si="29"/>
        <v>0</v>
      </c>
      <c r="P39" s="33">
        <f t="shared" si="30"/>
        <v>0</v>
      </c>
      <c r="Q39" s="33">
        <f t="shared" si="24"/>
        <v>0</v>
      </c>
      <c r="R39" s="33">
        <f t="shared" si="25"/>
        <v>0</v>
      </c>
      <c r="S39" s="55">
        <f t="shared" si="26"/>
        <v>0</v>
      </c>
      <c r="T39" s="56">
        <f t="shared" si="27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31"/>
        <v>2</v>
      </c>
      <c r="E40" s="93">
        <v>0</v>
      </c>
      <c r="F40" s="93">
        <v>2</v>
      </c>
      <c r="G40" s="93">
        <v>0</v>
      </c>
      <c r="H40" s="93">
        <v>0</v>
      </c>
      <c r="I40" s="33">
        <f t="shared" si="32"/>
        <v>3</v>
      </c>
      <c r="J40" s="93">
        <v>1</v>
      </c>
      <c r="K40" s="93">
        <v>2</v>
      </c>
      <c r="L40" s="93">
        <v>0</v>
      </c>
      <c r="M40" s="93">
        <v>0</v>
      </c>
      <c r="N40" s="33">
        <f t="shared" si="28"/>
        <v>-1</v>
      </c>
      <c r="O40" s="33">
        <f t="shared" si="29"/>
        <v>-1</v>
      </c>
      <c r="P40" s="33">
        <f t="shared" si="30"/>
        <v>0</v>
      </c>
      <c r="Q40" s="33">
        <f t="shared" si="24"/>
        <v>-1</v>
      </c>
      <c r="R40" s="33">
        <f t="shared" si="25"/>
        <v>0</v>
      </c>
      <c r="S40" s="55">
        <f t="shared" si="26"/>
        <v>0</v>
      </c>
      <c r="T40" s="56">
        <f t="shared" si="27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31"/>
        <v>1</v>
      </c>
      <c r="E41" s="93">
        <v>0</v>
      </c>
      <c r="F41" s="93">
        <v>1</v>
      </c>
      <c r="G41" s="93">
        <v>0</v>
      </c>
      <c r="H41" s="93">
        <v>0</v>
      </c>
      <c r="I41" s="33">
        <f t="shared" si="32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8"/>
        <v>1</v>
      </c>
      <c r="O41" s="33">
        <f t="shared" si="29"/>
        <v>0</v>
      </c>
      <c r="P41" s="33">
        <f t="shared" si="30"/>
        <v>1</v>
      </c>
      <c r="Q41" s="33">
        <f t="shared" si="24"/>
        <v>0</v>
      </c>
      <c r="R41" s="33">
        <f t="shared" si="25"/>
        <v>1</v>
      </c>
      <c r="S41" s="55">
        <f t="shared" si="26"/>
        <v>0</v>
      </c>
      <c r="T41" s="56">
        <f t="shared" si="27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31"/>
        <v>1</v>
      </c>
      <c r="E42" s="93">
        <v>0</v>
      </c>
      <c r="F42" s="93">
        <v>1</v>
      </c>
      <c r="G42" s="93">
        <v>0</v>
      </c>
      <c r="H42" s="93">
        <v>0</v>
      </c>
      <c r="I42" s="33">
        <f t="shared" si="32"/>
        <v>4</v>
      </c>
      <c r="J42" s="93">
        <v>3</v>
      </c>
      <c r="K42" s="93">
        <v>1</v>
      </c>
      <c r="L42" s="93">
        <v>0</v>
      </c>
      <c r="M42" s="93">
        <v>0</v>
      </c>
      <c r="N42" s="33">
        <f t="shared" si="28"/>
        <v>-3</v>
      </c>
      <c r="O42" s="33">
        <f t="shared" si="29"/>
        <v>-3</v>
      </c>
      <c r="P42" s="33">
        <f t="shared" si="30"/>
        <v>0</v>
      </c>
      <c r="Q42" s="33">
        <f t="shared" si="24"/>
        <v>-3</v>
      </c>
      <c r="R42" s="33">
        <f t="shared" si="25"/>
        <v>0</v>
      </c>
      <c r="S42" s="55">
        <f t="shared" si="26"/>
        <v>0</v>
      </c>
      <c r="T42" s="56">
        <f t="shared" si="27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31"/>
        <v>2</v>
      </c>
      <c r="E43" s="93">
        <v>1</v>
      </c>
      <c r="F43" s="93">
        <v>1</v>
      </c>
      <c r="G43" s="93">
        <v>0</v>
      </c>
      <c r="H43" s="93">
        <v>0</v>
      </c>
      <c r="I43" s="33">
        <f t="shared" si="32"/>
        <v>3</v>
      </c>
      <c r="J43" s="93">
        <v>2</v>
      </c>
      <c r="K43" s="93">
        <v>1</v>
      </c>
      <c r="L43" s="93">
        <v>0</v>
      </c>
      <c r="M43" s="93">
        <v>0</v>
      </c>
      <c r="N43" s="33">
        <f t="shared" si="28"/>
        <v>-1</v>
      </c>
      <c r="O43" s="33">
        <f t="shared" si="29"/>
        <v>-1</v>
      </c>
      <c r="P43" s="33">
        <f t="shared" si="30"/>
        <v>0</v>
      </c>
      <c r="Q43" s="33">
        <f t="shared" si="24"/>
        <v>-1</v>
      </c>
      <c r="R43" s="33">
        <f t="shared" si="25"/>
        <v>0</v>
      </c>
      <c r="S43" s="55">
        <f t="shared" si="26"/>
        <v>0</v>
      </c>
      <c r="T43" s="56">
        <f t="shared" si="27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31"/>
        <v>3</v>
      </c>
      <c r="E44" s="93">
        <v>1</v>
      </c>
      <c r="F44" s="93">
        <v>2</v>
      </c>
      <c r="G44" s="93">
        <v>0</v>
      </c>
      <c r="H44" s="93">
        <v>0</v>
      </c>
      <c r="I44" s="33">
        <f t="shared" si="32"/>
        <v>1</v>
      </c>
      <c r="J44" s="93">
        <v>0</v>
      </c>
      <c r="K44" s="93">
        <v>1</v>
      </c>
      <c r="L44" s="93">
        <v>0</v>
      </c>
      <c r="M44" s="93">
        <v>0</v>
      </c>
      <c r="N44" s="33">
        <f t="shared" si="28"/>
        <v>2</v>
      </c>
      <c r="O44" s="33">
        <f t="shared" si="29"/>
        <v>1</v>
      </c>
      <c r="P44" s="33">
        <f t="shared" si="30"/>
        <v>1</v>
      </c>
      <c r="Q44" s="33">
        <f t="shared" si="24"/>
        <v>1</v>
      </c>
      <c r="R44" s="33">
        <f t="shared" si="25"/>
        <v>1</v>
      </c>
      <c r="S44" s="55">
        <f t="shared" si="26"/>
        <v>0</v>
      </c>
      <c r="T44" s="56">
        <f t="shared" si="27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31"/>
        <v>2</v>
      </c>
      <c r="E45" s="93">
        <v>1</v>
      </c>
      <c r="F45" s="93">
        <v>1</v>
      </c>
      <c r="G45" s="93">
        <v>0</v>
      </c>
      <c r="H45" s="93">
        <v>0</v>
      </c>
      <c r="I45" s="33">
        <f t="shared" si="32"/>
        <v>8</v>
      </c>
      <c r="J45" s="93">
        <v>3</v>
      </c>
      <c r="K45" s="93">
        <v>5</v>
      </c>
      <c r="L45" s="93">
        <v>0</v>
      </c>
      <c r="M45" s="93">
        <v>0</v>
      </c>
      <c r="N45" s="33">
        <f t="shared" si="28"/>
        <v>-6</v>
      </c>
      <c r="O45" s="33">
        <f t="shared" si="29"/>
        <v>-2</v>
      </c>
      <c r="P45" s="33">
        <f t="shared" si="30"/>
        <v>-4</v>
      </c>
      <c r="Q45" s="33">
        <f t="shared" si="24"/>
        <v>-2</v>
      </c>
      <c r="R45" s="33">
        <f t="shared" si="25"/>
        <v>-4</v>
      </c>
      <c r="S45" s="55">
        <f t="shared" si="26"/>
        <v>0</v>
      </c>
      <c r="T45" s="56">
        <f t="shared" si="27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31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32"/>
        <v>3</v>
      </c>
      <c r="J46" s="93">
        <v>2</v>
      </c>
      <c r="K46" s="93">
        <v>1</v>
      </c>
      <c r="L46" s="93">
        <v>0</v>
      </c>
      <c r="M46" s="93">
        <v>0</v>
      </c>
      <c r="N46" s="33">
        <f t="shared" si="28"/>
        <v>-3</v>
      </c>
      <c r="O46" s="33">
        <f t="shared" si="29"/>
        <v>-2</v>
      </c>
      <c r="P46" s="33">
        <f t="shared" si="30"/>
        <v>-1</v>
      </c>
      <c r="Q46" s="33">
        <f t="shared" si="24"/>
        <v>-2</v>
      </c>
      <c r="R46" s="33">
        <f t="shared" si="25"/>
        <v>-1</v>
      </c>
      <c r="S46" s="55">
        <f t="shared" si="26"/>
        <v>0</v>
      </c>
      <c r="T46" s="56">
        <f t="shared" si="27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23</v>
      </c>
      <c r="E48" s="29">
        <f t="shared" ref="E48:H48" si="33">SUM(E49:E60)</f>
        <v>15</v>
      </c>
      <c r="F48" s="29">
        <f t="shared" si="33"/>
        <v>8</v>
      </c>
      <c r="G48" s="29">
        <f t="shared" si="33"/>
        <v>0</v>
      </c>
      <c r="H48" s="29">
        <f t="shared" si="33"/>
        <v>0</v>
      </c>
      <c r="I48" s="29">
        <f>SUM(J48+K48+L48+M48)</f>
        <v>61</v>
      </c>
      <c r="J48" s="29">
        <f t="shared" ref="J48:K48" si="34">SUM(J49:J60)</f>
        <v>32</v>
      </c>
      <c r="K48" s="29">
        <f t="shared" si="34"/>
        <v>29</v>
      </c>
      <c r="L48" s="29">
        <f>SUM(L49:L60)</f>
        <v>0</v>
      </c>
      <c r="M48" s="29">
        <f>SUM(M49:M60)</f>
        <v>0</v>
      </c>
      <c r="N48" s="29">
        <f>SUM(O48+P48)</f>
        <v>-38</v>
      </c>
      <c r="O48" s="29">
        <f>SUM(O49:O60)</f>
        <v>-17</v>
      </c>
      <c r="P48" s="29">
        <f>SUM(P49:P60)</f>
        <v>-21</v>
      </c>
      <c r="Q48" s="29">
        <f t="shared" ref="Q48:Q60" si="35">SUM(E48-J48)</f>
        <v>-17</v>
      </c>
      <c r="R48" s="29">
        <f t="shared" ref="R48:R60" si="36">SUM(F48-K48)</f>
        <v>-21</v>
      </c>
      <c r="S48" s="57">
        <f t="shared" ref="S48:S60" si="37">SUM(G48-L48)</f>
        <v>0</v>
      </c>
      <c r="T48" s="58">
        <f t="shared" ref="T48:T60" si="38">SUM(H48-M48)</f>
        <v>0</v>
      </c>
    </row>
    <row r="49" spans="2:20" s="3" customFormat="1" ht="13.5" customHeight="1" x14ac:dyDescent="0.25">
      <c r="B49" s="10"/>
      <c r="C49" s="11" t="s">
        <v>6</v>
      </c>
      <c r="D49" s="33">
        <f>SUM(E49+F49+G49+H49)</f>
        <v>3</v>
      </c>
      <c r="E49" s="93">
        <v>2</v>
      </c>
      <c r="F49" s="93">
        <v>1</v>
      </c>
      <c r="G49" s="93">
        <v>0</v>
      </c>
      <c r="H49" s="93">
        <v>0</v>
      </c>
      <c r="I49" s="33">
        <f>SUM(J49+K49+L49+M49)</f>
        <v>11</v>
      </c>
      <c r="J49" s="93">
        <v>6</v>
      </c>
      <c r="K49" s="93">
        <v>5</v>
      </c>
      <c r="L49" s="93">
        <v>0</v>
      </c>
      <c r="M49" s="93">
        <v>0</v>
      </c>
      <c r="N49" s="33">
        <f t="shared" ref="N49:N60" si="39">SUM(Q49+R49+S49+T49)</f>
        <v>-8</v>
      </c>
      <c r="O49" s="33">
        <f t="shared" ref="O49:O60" si="40">SUM(Q49+S49)</f>
        <v>-4</v>
      </c>
      <c r="P49" s="33">
        <f t="shared" ref="P49:P60" si="41">SUM(R49+T49)</f>
        <v>-4</v>
      </c>
      <c r="Q49" s="33">
        <f t="shared" si="35"/>
        <v>-4</v>
      </c>
      <c r="R49" s="33">
        <f t="shared" si="36"/>
        <v>-4</v>
      </c>
      <c r="S49" s="55">
        <f t="shared" si="37"/>
        <v>0</v>
      </c>
      <c r="T49" s="56">
        <f t="shared" si="38"/>
        <v>0</v>
      </c>
    </row>
    <row r="50" spans="2:20" s="3" customFormat="1" ht="13.5" customHeight="1" x14ac:dyDescent="0.25">
      <c r="B50" s="10"/>
      <c r="C50" s="11" t="s">
        <v>7</v>
      </c>
      <c r="D50" s="33">
        <f t="shared" ref="D50:D60" si="42">SUM(E50+F50+G50+H50)</f>
        <v>2</v>
      </c>
      <c r="E50" s="93">
        <v>1</v>
      </c>
      <c r="F50" s="93">
        <v>1</v>
      </c>
      <c r="G50" s="93">
        <v>0</v>
      </c>
      <c r="H50" s="93">
        <v>0</v>
      </c>
      <c r="I50" s="33">
        <f t="shared" ref="I50:I60" si="43">SUM(J50+K50+L50+M50)</f>
        <v>5</v>
      </c>
      <c r="J50" s="93">
        <v>3</v>
      </c>
      <c r="K50" s="93">
        <v>2</v>
      </c>
      <c r="L50" s="93">
        <v>0</v>
      </c>
      <c r="M50" s="93">
        <v>0</v>
      </c>
      <c r="N50" s="33">
        <f t="shared" si="39"/>
        <v>-3</v>
      </c>
      <c r="O50" s="33">
        <f t="shared" si="40"/>
        <v>-2</v>
      </c>
      <c r="P50" s="33">
        <f t="shared" si="41"/>
        <v>-1</v>
      </c>
      <c r="Q50" s="33">
        <f t="shared" si="35"/>
        <v>-2</v>
      </c>
      <c r="R50" s="33">
        <f t="shared" si="36"/>
        <v>-1</v>
      </c>
      <c r="S50" s="55">
        <f t="shared" si="37"/>
        <v>0</v>
      </c>
      <c r="T50" s="56">
        <f t="shared" si="38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42"/>
        <v>5</v>
      </c>
      <c r="E51" s="93">
        <v>5</v>
      </c>
      <c r="F51" s="93">
        <v>0</v>
      </c>
      <c r="G51" s="93">
        <v>0</v>
      </c>
      <c r="H51" s="93">
        <v>0</v>
      </c>
      <c r="I51" s="33">
        <f t="shared" si="43"/>
        <v>6</v>
      </c>
      <c r="J51" s="93">
        <v>2</v>
      </c>
      <c r="K51" s="93">
        <v>4</v>
      </c>
      <c r="L51" s="93">
        <v>0</v>
      </c>
      <c r="M51" s="93">
        <v>0</v>
      </c>
      <c r="N51" s="33">
        <f t="shared" si="39"/>
        <v>-1</v>
      </c>
      <c r="O51" s="33">
        <f t="shared" si="40"/>
        <v>3</v>
      </c>
      <c r="P51" s="33">
        <f t="shared" si="41"/>
        <v>-4</v>
      </c>
      <c r="Q51" s="33">
        <f t="shared" si="35"/>
        <v>3</v>
      </c>
      <c r="R51" s="33">
        <f t="shared" si="36"/>
        <v>-4</v>
      </c>
      <c r="S51" s="55">
        <f t="shared" si="37"/>
        <v>0</v>
      </c>
      <c r="T51" s="56">
        <f t="shared" si="38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42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43"/>
        <v>5</v>
      </c>
      <c r="J52" s="93">
        <v>4</v>
      </c>
      <c r="K52" s="93">
        <v>1</v>
      </c>
      <c r="L52" s="93">
        <v>0</v>
      </c>
      <c r="M52" s="93">
        <v>0</v>
      </c>
      <c r="N52" s="33">
        <f t="shared" si="39"/>
        <v>-5</v>
      </c>
      <c r="O52" s="33">
        <f t="shared" si="40"/>
        <v>-4</v>
      </c>
      <c r="P52" s="33">
        <f t="shared" si="41"/>
        <v>-1</v>
      </c>
      <c r="Q52" s="33">
        <f t="shared" si="35"/>
        <v>-4</v>
      </c>
      <c r="R52" s="33">
        <f t="shared" si="36"/>
        <v>-1</v>
      </c>
      <c r="S52" s="55">
        <f t="shared" si="37"/>
        <v>0</v>
      </c>
      <c r="T52" s="56">
        <f t="shared" si="38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42"/>
        <v>1</v>
      </c>
      <c r="E53" s="93">
        <v>0</v>
      </c>
      <c r="F53" s="93">
        <v>1</v>
      </c>
      <c r="G53" s="93">
        <v>0</v>
      </c>
      <c r="H53" s="93">
        <v>0</v>
      </c>
      <c r="I53" s="33">
        <f t="shared" si="43"/>
        <v>6</v>
      </c>
      <c r="J53" s="93">
        <v>2</v>
      </c>
      <c r="K53" s="93">
        <v>4</v>
      </c>
      <c r="L53" s="93">
        <v>0</v>
      </c>
      <c r="M53" s="93">
        <v>0</v>
      </c>
      <c r="N53" s="33">
        <f t="shared" si="39"/>
        <v>-5</v>
      </c>
      <c r="O53" s="33">
        <f t="shared" si="40"/>
        <v>-2</v>
      </c>
      <c r="P53" s="33">
        <f t="shared" si="41"/>
        <v>-3</v>
      </c>
      <c r="Q53" s="33">
        <f t="shared" si="35"/>
        <v>-2</v>
      </c>
      <c r="R53" s="33">
        <f t="shared" si="36"/>
        <v>-3</v>
      </c>
      <c r="S53" s="55">
        <f t="shared" si="37"/>
        <v>0</v>
      </c>
      <c r="T53" s="56">
        <f t="shared" si="38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42"/>
        <v>1</v>
      </c>
      <c r="E54" s="93">
        <v>1</v>
      </c>
      <c r="F54" s="93">
        <v>0</v>
      </c>
      <c r="G54" s="93">
        <v>0</v>
      </c>
      <c r="H54" s="93">
        <v>0</v>
      </c>
      <c r="I54" s="33">
        <f t="shared" si="43"/>
        <v>7</v>
      </c>
      <c r="J54" s="93">
        <v>5</v>
      </c>
      <c r="K54" s="93">
        <v>2</v>
      </c>
      <c r="L54" s="93">
        <v>0</v>
      </c>
      <c r="M54" s="93">
        <v>0</v>
      </c>
      <c r="N54" s="33">
        <f t="shared" si="39"/>
        <v>-6</v>
      </c>
      <c r="O54" s="33">
        <f t="shared" si="40"/>
        <v>-4</v>
      </c>
      <c r="P54" s="33">
        <f t="shared" si="41"/>
        <v>-2</v>
      </c>
      <c r="Q54" s="33">
        <f t="shared" si="35"/>
        <v>-4</v>
      </c>
      <c r="R54" s="33">
        <f t="shared" si="36"/>
        <v>-2</v>
      </c>
      <c r="S54" s="55">
        <f t="shared" si="37"/>
        <v>0</v>
      </c>
      <c r="T54" s="56">
        <f t="shared" si="38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42"/>
        <v>1</v>
      </c>
      <c r="E55" s="93">
        <v>0</v>
      </c>
      <c r="F55" s="93">
        <v>1</v>
      </c>
      <c r="G55" s="93">
        <v>0</v>
      </c>
      <c r="H55" s="93">
        <v>0</v>
      </c>
      <c r="I55" s="33">
        <f t="shared" si="43"/>
        <v>3</v>
      </c>
      <c r="J55" s="93">
        <v>2</v>
      </c>
      <c r="K55" s="93">
        <v>1</v>
      </c>
      <c r="L55" s="93">
        <v>0</v>
      </c>
      <c r="M55" s="93">
        <v>0</v>
      </c>
      <c r="N55" s="33">
        <f t="shared" si="39"/>
        <v>-2</v>
      </c>
      <c r="O55" s="33">
        <f t="shared" si="40"/>
        <v>-2</v>
      </c>
      <c r="P55" s="33">
        <f t="shared" si="41"/>
        <v>0</v>
      </c>
      <c r="Q55" s="33">
        <f t="shared" si="35"/>
        <v>-2</v>
      </c>
      <c r="R55" s="33">
        <f t="shared" si="36"/>
        <v>0</v>
      </c>
      <c r="S55" s="55">
        <f t="shared" si="37"/>
        <v>0</v>
      </c>
      <c r="T55" s="56">
        <f t="shared" si="38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42"/>
        <v>2</v>
      </c>
      <c r="E56" s="93">
        <v>2</v>
      </c>
      <c r="F56" s="93">
        <v>0</v>
      </c>
      <c r="G56" s="93">
        <v>0</v>
      </c>
      <c r="H56" s="93">
        <v>0</v>
      </c>
      <c r="I56" s="33">
        <f t="shared" si="43"/>
        <v>4</v>
      </c>
      <c r="J56" s="93">
        <v>1</v>
      </c>
      <c r="K56" s="93">
        <v>3</v>
      </c>
      <c r="L56" s="93">
        <v>0</v>
      </c>
      <c r="M56" s="93">
        <v>0</v>
      </c>
      <c r="N56" s="33">
        <f t="shared" si="39"/>
        <v>-2</v>
      </c>
      <c r="O56" s="33">
        <f t="shared" si="40"/>
        <v>1</v>
      </c>
      <c r="P56" s="33">
        <f t="shared" si="41"/>
        <v>-3</v>
      </c>
      <c r="Q56" s="33">
        <f t="shared" si="35"/>
        <v>1</v>
      </c>
      <c r="R56" s="33">
        <f t="shared" si="36"/>
        <v>-3</v>
      </c>
      <c r="S56" s="55">
        <f t="shared" si="37"/>
        <v>0</v>
      </c>
      <c r="T56" s="56">
        <f t="shared" si="38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42"/>
        <v>3</v>
      </c>
      <c r="E57" s="93">
        <v>2</v>
      </c>
      <c r="F57" s="93">
        <v>1</v>
      </c>
      <c r="G57" s="93">
        <v>0</v>
      </c>
      <c r="H57" s="93">
        <v>0</v>
      </c>
      <c r="I57" s="33">
        <f t="shared" si="43"/>
        <v>1</v>
      </c>
      <c r="J57" s="93">
        <v>1</v>
      </c>
      <c r="K57" s="93">
        <v>0</v>
      </c>
      <c r="L57" s="93">
        <v>0</v>
      </c>
      <c r="M57" s="93">
        <v>0</v>
      </c>
      <c r="N57" s="33">
        <f t="shared" si="39"/>
        <v>2</v>
      </c>
      <c r="O57" s="33">
        <f t="shared" si="40"/>
        <v>1</v>
      </c>
      <c r="P57" s="33">
        <f t="shared" si="41"/>
        <v>1</v>
      </c>
      <c r="Q57" s="33">
        <f t="shared" si="35"/>
        <v>1</v>
      </c>
      <c r="R57" s="33">
        <f t="shared" si="36"/>
        <v>1</v>
      </c>
      <c r="S57" s="55">
        <f t="shared" si="37"/>
        <v>0</v>
      </c>
      <c r="T57" s="56">
        <f t="shared" si="38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42"/>
        <v>1</v>
      </c>
      <c r="E58" s="93">
        <v>1</v>
      </c>
      <c r="F58" s="93">
        <v>0</v>
      </c>
      <c r="G58" s="93">
        <v>0</v>
      </c>
      <c r="H58" s="93">
        <v>0</v>
      </c>
      <c r="I58" s="33">
        <f t="shared" si="43"/>
        <v>2</v>
      </c>
      <c r="J58" s="93">
        <v>1</v>
      </c>
      <c r="K58" s="93">
        <v>1</v>
      </c>
      <c r="L58" s="93">
        <v>0</v>
      </c>
      <c r="M58" s="93">
        <v>0</v>
      </c>
      <c r="N58" s="33">
        <f t="shared" si="39"/>
        <v>-1</v>
      </c>
      <c r="O58" s="33">
        <f t="shared" si="40"/>
        <v>0</v>
      </c>
      <c r="P58" s="33">
        <f t="shared" si="41"/>
        <v>-1</v>
      </c>
      <c r="Q58" s="33">
        <f t="shared" si="35"/>
        <v>0</v>
      </c>
      <c r="R58" s="33">
        <f t="shared" si="36"/>
        <v>-1</v>
      </c>
      <c r="S58" s="55">
        <f t="shared" si="37"/>
        <v>0</v>
      </c>
      <c r="T58" s="56">
        <f t="shared" si="38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42"/>
        <v>4</v>
      </c>
      <c r="E59" s="93">
        <v>1</v>
      </c>
      <c r="F59" s="93">
        <v>3</v>
      </c>
      <c r="G59" s="93">
        <v>0</v>
      </c>
      <c r="H59" s="93">
        <v>0</v>
      </c>
      <c r="I59" s="33">
        <f t="shared" si="43"/>
        <v>3</v>
      </c>
      <c r="J59" s="93">
        <v>2</v>
      </c>
      <c r="K59" s="93">
        <v>1</v>
      </c>
      <c r="L59" s="93">
        <v>0</v>
      </c>
      <c r="M59" s="93">
        <v>0</v>
      </c>
      <c r="N59" s="33">
        <f t="shared" si="39"/>
        <v>1</v>
      </c>
      <c r="O59" s="33">
        <f t="shared" si="40"/>
        <v>-1</v>
      </c>
      <c r="P59" s="33">
        <f t="shared" si="41"/>
        <v>2</v>
      </c>
      <c r="Q59" s="33">
        <f t="shared" si="35"/>
        <v>-1</v>
      </c>
      <c r="R59" s="33">
        <f t="shared" si="36"/>
        <v>2</v>
      </c>
      <c r="S59" s="55">
        <f t="shared" si="37"/>
        <v>0</v>
      </c>
      <c r="T59" s="56">
        <f t="shared" si="38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42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43"/>
        <v>8</v>
      </c>
      <c r="J60" s="93">
        <v>3</v>
      </c>
      <c r="K60" s="93">
        <v>5</v>
      </c>
      <c r="L60" s="93">
        <v>0</v>
      </c>
      <c r="M60" s="93">
        <v>0</v>
      </c>
      <c r="N60" s="33">
        <f t="shared" si="39"/>
        <v>-8</v>
      </c>
      <c r="O60" s="33">
        <f t="shared" si="40"/>
        <v>-3</v>
      </c>
      <c r="P60" s="33">
        <f t="shared" si="41"/>
        <v>-5</v>
      </c>
      <c r="Q60" s="33">
        <f t="shared" si="35"/>
        <v>-3</v>
      </c>
      <c r="R60" s="33">
        <f t="shared" si="36"/>
        <v>-5</v>
      </c>
      <c r="S60" s="55">
        <f t="shared" si="37"/>
        <v>0</v>
      </c>
      <c r="T60" s="56">
        <f t="shared" si="38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64</v>
      </c>
      <c r="E62" s="29">
        <f t="shared" ref="E62:H62" si="44">SUM(E63:E74)</f>
        <v>30</v>
      </c>
      <c r="F62" s="29">
        <f t="shared" si="44"/>
        <v>34</v>
      </c>
      <c r="G62" s="29">
        <f t="shared" si="44"/>
        <v>0</v>
      </c>
      <c r="H62" s="29">
        <f t="shared" si="44"/>
        <v>0</v>
      </c>
      <c r="I62" s="29">
        <f>SUM(J62+K62+L62+M62)</f>
        <v>123</v>
      </c>
      <c r="J62" s="29">
        <f t="shared" ref="J62:K62" si="45">SUM(J63:J74)</f>
        <v>64</v>
      </c>
      <c r="K62" s="29">
        <f t="shared" si="45"/>
        <v>59</v>
      </c>
      <c r="L62" s="29">
        <f>SUM(L63:L74)</f>
        <v>0</v>
      </c>
      <c r="M62" s="29">
        <f>SUM(M63:M74)</f>
        <v>0</v>
      </c>
      <c r="N62" s="29">
        <f>SUM(O62+P62)</f>
        <v>-59</v>
      </c>
      <c r="O62" s="29">
        <f>SUM(O63:O74)</f>
        <v>-34</v>
      </c>
      <c r="P62" s="29">
        <f>SUM(P63:P74)</f>
        <v>-25</v>
      </c>
      <c r="Q62" s="29">
        <f t="shared" ref="Q62:Q74" si="46">SUM(E62-J62)</f>
        <v>-34</v>
      </c>
      <c r="R62" s="29">
        <f t="shared" ref="R62:R74" si="47">SUM(F62-K62)</f>
        <v>-25</v>
      </c>
      <c r="S62" s="54">
        <f t="shared" ref="S62:S74" si="48">SUM(G62-L62)</f>
        <v>0</v>
      </c>
      <c r="T62" s="9">
        <f t="shared" ref="T62:T74" si="49">SUM(H62-M62)</f>
        <v>0</v>
      </c>
    </row>
    <row r="63" spans="2:20" s="3" customFormat="1" ht="13.5" customHeight="1" x14ac:dyDescent="0.25">
      <c r="B63" s="10"/>
      <c r="C63" s="11" t="s">
        <v>6</v>
      </c>
      <c r="D63" s="33">
        <f>SUM(E63+F63+G63+H63)</f>
        <v>5</v>
      </c>
      <c r="E63" s="93">
        <v>2</v>
      </c>
      <c r="F63" s="93">
        <v>3</v>
      </c>
      <c r="G63" s="93">
        <v>0</v>
      </c>
      <c r="H63" s="93">
        <v>0</v>
      </c>
      <c r="I63" s="33">
        <f>SUM(J63+K63+L63+M63)</f>
        <v>11</v>
      </c>
      <c r="J63" s="93">
        <v>6</v>
      </c>
      <c r="K63" s="93">
        <v>5</v>
      </c>
      <c r="L63" s="93">
        <v>0</v>
      </c>
      <c r="M63" s="93">
        <v>0</v>
      </c>
      <c r="N63" s="33">
        <f t="shared" ref="N63:N74" si="50">SUM(Q63+R63+S63+T63)</f>
        <v>-6</v>
      </c>
      <c r="O63" s="33">
        <f t="shared" ref="O63:O74" si="51">SUM(Q63+S63)</f>
        <v>-4</v>
      </c>
      <c r="P63" s="33">
        <f t="shared" ref="P63:P74" si="52">SUM(R63+T63)</f>
        <v>-2</v>
      </c>
      <c r="Q63" s="33">
        <f t="shared" si="46"/>
        <v>-4</v>
      </c>
      <c r="R63" s="33">
        <f t="shared" si="47"/>
        <v>-2</v>
      </c>
      <c r="S63" s="55">
        <f t="shared" si="48"/>
        <v>0</v>
      </c>
      <c r="T63" s="16">
        <f t="shared" si="49"/>
        <v>0</v>
      </c>
    </row>
    <row r="64" spans="2:20" s="3" customFormat="1" ht="13.5" customHeight="1" x14ac:dyDescent="0.25">
      <c r="B64" s="10"/>
      <c r="C64" s="11" t="s">
        <v>7</v>
      </c>
      <c r="D64" s="33">
        <f t="shared" ref="D64:D74" si="53">SUM(E64+F64+G64+H64)</f>
        <v>8</v>
      </c>
      <c r="E64" s="93">
        <v>6</v>
      </c>
      <c r="F64" s="93">
        <v>2</v>
      </c>
      <c r="G64" s="93">
        <v>0</v>
      </c>
      <c r="H64" s="93">
        <v>0</v>
      </c>
      <c r="I64" s="33">
        <f t="shared" ref="I64:I74" si="54">SUM(J64+K64+L64+M64)</f>
        <v>9</v>
      </c>
      <c r="J64" s="93">
        <v>6</v>
      </c>
      <c r="K64" s="93">
        <v>3</v>
      </c>
      <c r="L64" s="93">
        <v>0</v>
      </c>
      <c r="M64" s="93">
        <v>0</v>
      </c>
      <c r="N64" s="33">
        <f t="shared" si="50"/>
        <v>-1</v>
      </c>
      <c r="O64" s="33">
        <f t="shared" si="51"/>
        <v>0</v>
      </c>
      <c r="P64" s="33">
        <f t="shared" si="52"/>
        <v>-1</v>
      </c>
      <c r="Q64" s="33">
        <f t="shared" si="46"/>
        <v>0</v>
      </c>
      <c r="R64" s="33">
        <f t="shared" si="47"/>
        <v>-1</v>
      </c>
      <c r="S64" s="55">
        <f t="shared" si="48"/>
        <v>0</v>
      </c>
      <c r="T64" s="16">
        <f t="shared" si="49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53"/>
        <v>5</v>
      </c>
      <c r="E65" s="93">
        <v>2</v>
      </c>
      <c r="F65" s="93">
        <v>3</v>
      </c>
      <c r="G65" s="93">
        <v>0</v>
      </c>
      <c r="H65" s="93">
        <v>0</v>
      </c>
      <c r="I65" s="33">
        <f t="shared" si="54"/>
        <v>20</v>
      </c>
      <c r="J65" s="93">
        <v>9</v>
      </c>
      <c r="K65" s="93">
        <v>11</v>
      </c>
      <c r="L65" s="93">
        <v>0</v>
      </c>
      <c r="M65" s="93">
        <v>0</v>
      </c>
      <c r="N65" s="33">
        <f t="shared" si="50"/>
        <v>-15</v>
      </c>
      <c r="O65" s="33">
        <f t="shared" si="51"/>
        <v>-7</v>
      </c>
      <c r="P65" s="33">
        <f t="shared" si="52"/>
        <v>-8</v>
      </c>
      <c r="Q65" s="33">
        <f t="shared" si="46"/>
        <v>-7</v>
      </c>
      <c r="R65" s="33">
        <f t="shared" si="47"/>
        <v>-8</v>
      </c>
      <c r="S65" s="55">
        <f t="shared" si="48"/>
        <v>0</v>
      </c>
      <c r="T65" s="16">
        <f t="shared" si="49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53"/>
        <v>5</v>
      </c>
      <c r="E66" s="93">
        <v>2</v>
      </c>
      <c r="F66" s="93">
        <v>3</v>
      </c>
      <c r="G66" s="93">
        <v>0</v>
      </c>
      <c r="H66" s="93">
        <v>0</v>
      </c>
      <c r="I66" s="33">
        <f t="shared" si="54"/>
        <v>7</v>
      </c>
      <c r="J66" s="93">
        <v>2</v>
      </c>
      <c r="K66" s="93">
        <v>5</v>
      </c>
      <c r="L66" s="93">
        <v>0</v>
      </c>
      <c r="M66" s="93">
        <v>0</v>
      </c>
      <c r="N66" s="33">
        <f t="shared" si="50"/>
        <v>-2</v>
      </c>
      <c r="O66" s="33">
        <f t="shared" si="51"/>
        <v>0</v>
      </c>
      <c r="P66" s="33">
        <f t="shared" si="52"/>
        <v>-2</v>
      </c>
      <c r="Q66" s="33">
        <f t="shared" si="46"/>
        <v>0</v>
      </c>
      <c r="R66" s="33">
        <f t="shared" si="47"/>
        <v>-2</v>
      </c>
      <c r="S66" s="55">
        <f t="shared" si="48"/>
        <v>0</v>
      </c>
      <c r="T66" s="16">
        <f t="shared" si="49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53"/>
        <v>5</v>
      </c>
      <c r="E67" s="93">
        <v>1</v>
      </c>
      <c r="F67" s="93">
        <v>4</v>
      </c>
      <c r="G67" s="93">
        <v>0</v>
      </c>
      <c r="H67" s="93">
        <v>0</v>
      </c>
      <c r="I67" s="33">
        <f t="shared" si="54"/>
        <v>10</v>
      </c>
      <c r="J67" s="93">
        <v>7</v>
      </c>
      <c r="K67" s="93">
        <v>3</v>
      </c>
      <c r="L67" s="93">
        <v>0</v>
      </c>
      <c r="M67" s="93">
        <v>0</v>
      </c>
      <c r="N67" s="33">
        <f t="shared" si="50"/>
        <v>-5</v>
      </c>
      <c r="O67" s="33">
        <f t="shared" si="51"/>
        <v>-6</v>
      </c>
      <c r="P67" s="33">
        <f t="shared" si="52"/>
        <v>1</v>
      </c>
      <c r="Q67" s="33">
        <f t="shared" si="46"/>
        <v>-6</v>
      </c>
      <c r="R67" s="33">
        <f t="shared" si="47"/>
        <v>1</v>
      </c>
      <c r="S67" s="55">
        <f t="shared" si="48"/>
        <v>0</v>
      </c>
      <c r="T67" s="16">
        <f t="shared" si="49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53"/>
        <v>2</v>
      </c>
      <c r="E68" s="93">
        <v>1</v>
      </c>
      <c r="F68" s="93">
        <v>1</v>
      </c>
      <c r="G68" s="93">
        <v>0</v>
      </c>
      <c r="H68" s="93">
        <v>0</v>
      </c>
      <c r="I68" s="33">
        <f t="shared" si="54"/>
        <v>10</v>
      </c>
      <c r="J68" s="93">
        <v>4</v>
      </c>
      <c r="K68" s="93">
        <v>6</v>
      </c>
      <c r="L68" s="93">
        <v>0</v>
      </c>
      <c r="M68" s="93">
        <v>0</v>
      </c>
      <c r="N68" s="33">
        <f t="shared" si="50"/>
        <v>-8</v>
      </c>
      <c r="O68" s="33">
        <f t="shared" si="51"/>
        <v>-3</v>
      </c>
      <c r="P68" s="33">
        <f t="shared" si="52"/>
        <v>-5</v>
      </c>
      <c r="Q68" s="33">
        <f t="shared" si="46"/>
        <v>-3</v>
      </c>
      <c r="R68" s="33">
        <f t="shared" si="47"/>
        <v>-5</v>
      </c>
      <c r="S68" s="55">
        <f t="shared" si="48"/>
        <v>0</v>
      </c>
      <c r="T68" s="16">
        <f t="shared" si="49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53"/>
        <v>6</v>
      </c>
      <c r="E69" s="93">
        <v>2</v>
      </c>
      <c r="F69" s="93">
        <v>4</v>
      </c>
      <c r="G69" s="93">
        <v>0</v>
      </c>
      <c r="H69" s="93">
        <v>0</v>
      </c>
      <c r="I69" s="33">
        <f t="shared" si="54"/>
        <v>9</v>
      </c>
      <c r="J69" s="93">
        <v>5</v>
      </c>
      <c r="K69" s="93">
        <v>4</v>
      </c>
      <c r="L69" s="93">
        <v>0</v>
      </c>
      <c r="M69" s="93">
        <v>0</v>
      </c>
      <c r="N69" s="33">
        <f t="shared" si="50"/>
        <v>-3</v>
      </c>
      <c r="O69" s="33">
        <f t="shared" si="51"/>
        <v>-3</v>
      </c>
      <c r="P69" s="33">
        <f t="shared" si="52"/>
        <v>0</v>
      </c>
      <c r="Q69" s="33">
        <f t="shared" si="46"/>
        <v>-3</v>
      </c>
      <c r="R69" s="33">
        <f t="shared" si="47"/>
        <v>0</v>
      </c>
      <c r="S69" s="55">
        <f t="shared" si="48"/>
        <v>0</v>
      </c>
      <c r="T69" s="16">
        <f t="shared" si="49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53"/>
        <v>5</v>
      </c>
      <c r="E70" s="93">
        <v>1</v>
      </c>
      <c r="F70" s="93">
        <v>4</v>
      </c>
      <c r="G70" s="93">
        <v>0</v>
      </c>
      <c r="H70" s="93">
        <v>0</v>
      </c>
      <c r="I70" s="33">
        <f t="shared" si="54"/>
        <v>10</v>
      </c>
      <c r="J70" s="93">
        <v>6</v>
      </c>
      <c r="K70" s="93">
        <v>4</v>
      </c>
      <c r="L70" s="93">
        <v>0</v>
      </c>
      <c r="M70" s="93">
        <v>0</v>
      </c>
      <c r="N70" s="33">
        <f t="shared" si="50"/>
        <v>-5</v>
      </c>
      <c r="O70" s="33">
        <f t="shared" si="51"/>
        <v>-5</v>
      </c>
      <c r="P70" s="33">
        <f t="shared" si="52"/>
        <v>0</v>
      </c>
      <c r="Q70" s="33">
        <f t="shared" si="46"/>
        <v>-5</v>
      </c>
      <c r="R70" s="33">
        <f t="shared" si="47"/>
        <v>0</v>
      </c>
      <c r="S70" s="55">
        <f t="shared" si="48"/>
        <v>0</v>
      </c>
      <c r="T70" s="16">
        <f t="shared" si="49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53"/>
        <v>3</v>
      </c>
      <c r="E71" s="93">
        <v>3</v>
      </c>
      <c r="F71" s="93">
        <v>0</v>
      </c>
      <c r="G71" s="93">
        <v>0</v>
      </c>
      <c r="H71" s="93">
        <v>0</v>
      </c>
      <c r="I71" s="33">
        <f t="shared" si="54"/>
        <v>11</v>
      </c>
      <c r="J71" s="93">
        <v>6</v>
      </c>
      <c r="K71" s="93">
        <v>5</v>
      </c>
      <c r="L71" s="93">
        <v>0</v>
      </c>
      <c r="M71" s="93">
        <v>0</v>
      </c>
      <c r="N71" s="33">
        <f t="shared" si="50"/>
        <v>-8</v>
      </c>
      <c r="O71" s="33">
        <f t="shared" si="51"/>
        <v>-3</v>
      </c>
      <c r="P71" s="33">
        <f t="shared" si="52"/>
        <v>-5</v>
      </c>
      <c r="Q71" s="33">
        <f t="shared" si="46"/>
        <v>-3</v>
      </c>
      <c r="R71" s="33">
        <f t="shared" si="47"/>
        <v>-5</v>
      </c>
      <c r="S71" s="55">
        <f t="shared" si="48"/>
        <v>0</v>
      </c>
      <c r="T71" s="16">
        <f t="shared" si="49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53"/>
        <v>10</v>
      </c>
      <c r="E72" s="93">
        <v>5</v>
      </c>
      <c r="F72" s="93">
        <v>5</v>
      </c>
      <c r="G72" s="93">
        <v>0</v>
      </c>
      <c r="H72" s="93">
        <v>0</v>
      </c>
      <c r="I72" s="33">
        <f t="shared" si="54"/>
        <v>8</v>
      </c>
      <c r="J72" s="93">
        <v>6</v>
      </c>
      <c r="K72" s="93">
        <v>2</v>
      </c>
      <c r="L72" s="93">
        <v>0</v>
      </c>
      <c r="M72" s="93">
        <v>0</v>
      </c>
      <c r="N72" s="33">
        <f t="shared" si="50"/>
        <v>2</v>
      </c>
      <c r="O72" s="33">
        <f t="shared" si="51"/>
        <v>-1</v>
      </c>
      <c r="P72" s="33">
        <f t="shared" si="52"/>
        <v>3</v>
      </c>
      <c r="Q72" s="33">
        <f t="shared" si="46"/>
        <v>-1</v>
      </c>
      <c r="R72" s="33">
        <f t="shared" si="47"/>
        <v>3</v>
      </c>
      <c r="S72" s="55">
        <f t="shared" si="48"/>
        <v>0</v>
      </c>
      <c r="T72" s="16">
        <f t="shared" si="49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53"/>
        <v>8</v>
      </c>
      <c r="E73" s="93">
        <v>4</v>
      </c>
      <c r="F73" s="93">
        <v>4</v>
      </c>
      <c r="G73" s="93">
        <v>0</v>
      </c>
      <c r="H73" s="93">
        <v>0</v>
      </c>
      <c r="I73" s="33">
        <f t="shared" si="54"/>
        <v>10</v>
      </c>
      <c r="J73" s="93">
        <v>3</v>
      </c>
      <c r="K73" s="93">
        <v>7</v>
      </c>
      <c r="L73" s="93">
        <v>0</v>
      </c>
      <c r="M73" s="93">
        <v>0</v>
      </c>
      <c r="N73" s="33">
        <f t="shared" si="50"/>
        <v>-2</v>
      </c>
      <c r="O73" s="33">
        <f t="shared" si="51"/>
        <v>1</v>
      </c>
      <c r="P73" s="33">
        <f t="shared" si="52"/>
        <v>-3</v>
      </c>
      <c r="Q73" s="33">
        <f t="shared" si="46"/>
        <v>1</v>
      </c>
      <c r="R73" s="33">
        <f t="shared" si="47"/>
        <v>-3</v>
      </c>
      <c r="S73" s="55">
        <f t="shared" si="48"/>
        <v>0</v>
      </c>
      <c r="T73" s="16">
        <f t="shared" si="49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53"/>
        <v>2</v>
      </c>
      <c r="E74" s="93">
        <v>1</v>
      </c>
      <c r="F74" s="93">
        <v>1</v>
      </c>
      <c r="G74" s="93">
        <v>0</v>
      </c>
      <c r="H74" s="93">
        <v>0</v>
      </c>
      <c r="I74" s="33">
        <f t="shared" si="54"/>
        <v>8</v>
      </c>
      <c r="J74" s="93">
        <v>4</v>
      </c>
      <c r="K74" s="93">
        <v>4</v>
      </c>
      <c r="L74" s="93">
        <v>0</v>
      </c>
      <c r="M74" s="93">
        <v>0</v>
      </c>
      <c r="N74" s="33">
        <f t="shared" si="50"/>
        <v>-6</v>
      </c>
      <c r="O74" s="33">
        <f t="shared" si="51"/>
        <v>-3</v>
      </c>
      <c r="P74" s="33">
        <f t="shared" si="52"/>
        <v>-3</v>
      </c>
      <c r="Q74" s="33">
        <f t="shared" si="46"/>
        <v>-3</v>
      </c>
      <c r="R74" s="33">
        <f t="shared" si="47"/>
        <v>-3</v>
      </c>
      <c r="S74" s="55">
        <f t="shared" si="48"/>
        <v>0</v>
      </c>
      <c r="T74" s="16">
        <f t="shared" si="49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10</v>
      </c>
      <c r="E76" s="29">
        <f t="shared" ref="E76:H76" si="55">SUM(E77:E88)</f>
        <v>6</v>
      </c>
      <c r="F76" s="29">
        <f t="shared" si="55"/>
        <v>4</v>
      </c>
      <c r="G76" s="29">
        <f t="shared" si="55"/>
        <v>0</v>
      </c>
      <c r="H76" s="29">
        <f t="shared" si="55"/>
        <v>0</v>
      </c>
      <c r="I76" s="29">
        <f>SUM(J76+K76+L76+M76)</f>
        <v>32</v>
      </c>
      <c r="J76" s="29">
        <f t="shared" ref="J76:K76" si="56">SUM(J77:J88)</f>
        <v>20</v>
      </c>
      <c r="K76" s="29">
        <f t="shared" si="56"/>
        <v>12</v>
      </c>
      <c r="L76" s="29">
        <f>SUM(L77:L88)</f>
        <v>0</v>
      </c>
      <c r="M76" s="29">
        <f>SUM(M77:M88)</f>
        <v>0</v>
      </c>
      <c r="N76" s="29">
        <f>SUM(O76+P76)</f>
        <v>-22</v>
      </c>
      <c r="O76" s="29">
        <f>SUM(O77:O88)</f>
        <v>-14</v>
      </c>
      <c r="P76" s="29">
        <f>SUM(P77:P88)</f>
        <v>-8</v>
      </c>
      <c r="Q76" s="29">
        <f t="shared" ref="Q76:Q88" si="57">SUM(E76-J76)</f>
        <v>-14</v>
      </c>
      <c r="R76" s="29">
        <f t="shared" ref="R76:R88" si="58">SUM(F76-K76)</f>
        <v>-8</v>
      </c>
      <c r="S76" s="54">
        <f t="shared" ref="S76:S88" si="59">SUM(G76-L76)</f>
        <v>0</v>
      </c>
      <c r="T76" s="9">
        <f t="shared" ref="T76:T88" si="60">SUM(H76-M76)</f>
        <v>0</v>
      </c>
    </row>
    <row r="77" spans="2:20" s="3" customFormat="1" ht="13.5" customHeight="1" x14ac:dyDescent="0.25">
      <c r="B77" s="10"/>
      <c r="C77" s="11" t="s">
        <v>6</v>
      </c>
      <c r="D77" s="33">
        <f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>SUM(J77+K77+L77+M77)</f>
        <v>7</v>
      </c>
      <c r="J77" s="93">
        <v>5</v>
      </c>
      <c r="K77" s="93">
        <v>2</v>
      </c>
      <c r="L77" s="93">
        <v>0</v>
      </c>
      <c r="M77" s="93">
        <v>0</v>
      </c>
      <c r="N77" s="33">
        <f t="shared" ref="N77:N88" si="61">SUM(Q77+R77+S77+T77)</f>
        <v>-7</v>
      </c>
      <c r="O77" s="33">
        <f t="shared" ref="O77:O88" si="62">SUM(Q77+S77)</f>
        <v>-5</v>
      </c>
      <c r="P77" s="33">
        <f t="shared" ref="P77:P88" si="63">SUM(R77+T77)</f>
        <v>-2</v>
      </c>
      <c r="Q77" s="33">
        <f t="shared" si="57"/>
        <v>-5</v>
      </c>
      <c r="R77" s="33">
        <f t="shared" si="58"/>
        <v>-2</v>
      </c>
      <c r="S77" s="55">
        <f t="shared" si="59"/>
        <v>0</v>
      </c>
      <c r="T77" s="16">
        <f t="shared" si="60"/>
        <v>0</v>
      </c>
    </row>
    <row r="78" spans="2:20" s="3" customFormat="1" ht="13.5" customHeight="1" x14ac:dyDescent="0.25">
      <c r="B78" s="10"/>
      <c r="C78" s="11" t="s">
        <v>7</v>
      </c>
      <c r="D78" s="33">
        <f t="shared" ref="D78:D88" si="64">SUM(E78+F78+G78+H78)</f>
        <v>2</v>
      </c>
      <c r="E78" s="93">
        <v>1</v>
      </c>
      <c r="F78" s="93">
        <v>1</v>
      </c>
      <c r="G78" s="93">
        <v>0</v>
      </c>
      <c r="H78" s="93">
        <v>0</v>
      </c>
      <c r="I78" s="33">
        <f t="shared" ref="I78:I88" si="65">SUM(J78+K78+L78+M78)</f>
        <v>2</v>
      </c>
      <c r="J78" s="93">
        <v>2</v>
      </c>
      <c r="K78" s="93">
        <v>0</v>
      </c>
      <c r="L78" s="93">
        <v>0</v>
      </c>
      <c r="M78" s="93">
        <v>0</v>
      </c>
      <c r="N78" s="33">
        <f t="shared" si="61"/>
        <v>0</v>
      </c>
      <c r="O78" s="33">
        <f t="shared" si="62"/>
        <v>-1</v>
      </c>
      <c r="P78" s="33">
        <f t="shared" si="63"/>
        <v>1</v>
      </c>
      <c r="Q78" s="33">
        <f t="shared" si="57"/>
        <v>-1</v>
      </c>
      <c r="R78" s="33">
        <f t="shared" si="58"/>
        <v>1</v>
      </c>
      <c r="S78" s="55">
        <f t="shared" si="59"/>
        <v>0</v>
      </c>
      <c r="T78" s="16">
        <f t="shared" si="60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64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65"/>
        <v>3</v>
      </c>
      <c r="J79" s="93">
        <v>3</v>
      </c>
      <c r="K79" s="93">
        <v>0</v>
      </c>
      <c r="L79" s="93">
        <v>0</v>
      </c>
      <c r="M79" s="93">
        <v>0</v>
      </c>
      <c r="N79" s="33">
        <f t="shared" si="61"/>
        <v>-3</v>
      </c>
      <c r="O79" s="33">
        <f t="shared" si="62"/>
        <v>-3</v>
      </c>
      <c r="P79" s="33">
        <f t="shared" si="63"/>
        <v>0</v>
      </c>
      <c r="Q79" s="33">
        <f t="shared" si="57"/>
        <v>-3</v>
      </c>
      <c r="R79" s="33">
        <f t="shared" si="58"/>
        <v>0</v>
      </c>
      <c r="S79" s="55">
        <f t="shared" si="59"/>
        <v>0</v>
      </c>
      <c r="T79" s="16">
        <f t="shared" si="60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64"/>
        <v>4</v>
      </c>
      <c r="E80" s="93">
        <v>3</v>
      </c>
      <c r="F80" s="93">
        <v>1</v>
      </c>
      <c r="G80" s="93">
        <v>0</v>
      </c>
      <c r="H80" s="93">
        <v>0</v>
      </c>
      <c r="I80" s="33">
        <f t="shared" si="65"/>
        <v>3</v>
      </c>
      <c r="J80" s="93">
        <v>1</v>
      </c>
      <c r="K80" s="93">
        <v>2</v>
      </c>
      <c r="L80" s="93">
        <v>0</v>
      </c>
      <c r="M80" s="93">
        <v>0</v>
      </c>
      <c r="N80" s="33">
        <f t="shared" si="61"/>
        <v>1</v>
      </c>
      <c r="O80" s="33">
        <f t="shared" si="62"/>
        <v>2</v>
      </c>
      <c r="P80" s="33">
        <f t="shared" si="63"/>
        <v>-1</v>
      </c>
      <c r="Q80" s="33">
        <f t="shared" si="57"/>
        <v>2</v>
      </c>
      <c r="R80" s="33">
        <f t="shared" si="58"/>
        <v>-1</v>
      </c>
      <c r="S80" s="55">
        <f t="shared" si="59"/>
        <v>0</v>
      </c>
      <c r="T80" s="16">
        <f t="shared" si="60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64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65"/>
        <v>4</v>
      </c>
      <c r="J81" s="93">
        <v>3</v>
      </c>
      <c r="K81" s="93">
        <v>1</v>
      </c>
      <c r="L81" s="93">
        <v>0</v>
      </c>
      <c r="M81" s="93">
        <v>0</v>
      </c>
      <c r="N81" s="33">
        <f t="shared" si="61"/>
        <v>-4</v>
      </c>
      <c r="O81" s="33">
        <f t="shared" si="62"/>
        <v>-3</v>
      </c>
      <c r="P81" s="33">
        <f t="shared" si="63"/>
        <v>-1</v>
      </c>
      <c r="Q81" s="33">
        <f t="shared" si="57"/>
        <v>-3</v>
      </c>
      <c r="R81" s="33">
        <f t="shared" si="58"/>
        <v>-1</v>
      </c>
      <c r="S81" s="55">
        <f t="shared" si="59"/>
        <v>0</v>
      </c>
      <c r="T81" s="16">
        <f t="shared" si="60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64"/>
        <v>1</v>
      </c>
      <c r="E82" s="93">
        <v>0</v>
      </c>
      <c r="F82" s="93">
        <v>1</v>
      </c>
      <c r="G82" s="93">
        <v>0</v>
      </c>
      <c r="H82" s="93">
        <v>0</v>
      </c>
      <c r="I82" s="33">
        <f t="shared" si="65"/>
        <v>3</v>
      </c>
      <c r="J82" s="93">
        <v>3</v>
      </c>
      <c r="K82" s="93">
        <v>0</v>
      </c>
      <c r="L82" s="93">
        <v>0</v>
      </c>
      <c r="M82" s="93">
        <v>0</v>
      </c>
      <c r="N82" s="33">
        <f t="shared" si="61"/>
        <v>-2</v>
      </c>
      <c r="O82" s="33">
        <f t="shared" si="62"/>
        <v>-3</v>
      </c>
      <c r="P82" s="33">
        <f t="shared" si="63"/>
        <v>1</v>
      </c>
      <c r="Q82" s="33">
        <f t="shared" si="57"/>
        <v>-3</v>
      </c>
      <c r="R82" s="33">
        <f t="shared" si="58"/>
        <v>1</v>
      </c>
      <c r="S82" s="55">
        <f t="shared" si="59"/>
        <v>0</v>
      </c>
      <c r="T82" s="16">
        <f t="shared" si="60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64"/>
        <v>1</v>
      </c>
      <c r="E83" s="93">
        <v>0</v>
      </c>
      <c r="F83" s="93">
        <v>1</v>
      </c>
      <c r="G83" s="93">
        <v>0</v>
      </c>
      <c r="H83" s="93">
        <v>0</v>
      </c>
      <c r="I83" s="33">
        <f t="shared" si="65"/>
        <v>2</v>
      </c>
      <c r="J83" s="93">
        <v>0</v>
      </c>
      <c r="K83" s="93">
        <v>2</v>
      </c>
      <c r="L83" s="93">
        <v>0</v>
      </c>
      <c r="M83" s="93">
        <v>0</v>
      </c>
      <c r="N83" s="33">
        <f t="shared" si="61"/>
        <v>-1</v>
      </c>
      <c r="O83" s="33">
        <f t="shared" si="62"/>
        <v>0</v>
      </c>
      <c r="P83" s="33">
        <f t="shared" si="63"/>
        <v>-1</v>
      </c>
      <c r="Q83" s="33">
        <f t="shared" si="57"/>
        <v>0</v>
      </c>
      <c r="R83" s="33">
        <f t="shared" si="58"/>
        <v>-1</v>
      </c>
      <c r="S83" s="55">
        <f t="shared" si="59"/>
        <v>0</v>
      </c>
      <c r="T83" s="16">
        <f t="shared" si="60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64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65"/>
        <v>3</v>
      </c>
      <c r="J84" s="93">
        <v>1</v>
      </c>
      <c r="K84" s="93">
        <v>2</v>
      </c>
      <c r="L84" s="93">
        <v>0</v>
      </c>
      <c r="M84" s="93">
        <v>0</v>
      </c>
      <c r="N84" s="33">
        <f t="shared" si="61"/>
        <v>-3</v>
      </c>
      <c r="O84" s="33">
        <f t="shared" si="62"/>
        <v>-1</v>
      </c>
      <c r="P84" s="33">
        <f t="shared" si="63"/>
        <v>-2</v>
      </c>
      <c r="Q84" s="33">
        <f t="shared" si="57"/>
        <v>-1</v>
      </c>
      <c r="R84" s="33">
        <f t="shared" si="58"/>
        <v>-2</v>
      </c>
      <c r="S84" s="55">
        <f t="shared" si="59"/>
        <v>0</v>
      </c>
      <c r="T84" s="16">
        <f t="shared" si="60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64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65"/>
        <v>1</v>
      </c>
      <c r="J85" s="93">
        <v>1</v>
      </c>
      <c r="K85" s="93">
        <v>0</v>
      </c>
      <c r="L85" s="93">
        <v>0</v>
      </c>
      <c r="M85" s="93">
        <v>0</v>
      </c>
      <c r="N85" s="33">
        <f t="shared" si="61"/>
        <v>-1</v>
      </c>
      <c r="O85" s="33">
        <f t="shared" si="62"/>
        <v>-1</v>
      </c>
      <c r="P85" s="33">
        <f t="shared" si="63"/>
        <v>0</v>
      </c>
      <c r="Q85" s="33">
        <f t="shared" si="57"/>
        <v>-1</v>
      </c>
      <c r="R85" s="33">
        <f t="shared" si="58"/>
        <v>0</v>
      </c>
      <c r="S85" s="55">
        <f t="shared" si="59"/>
        <v>0</v>
      </c>
      <c r="T85" s="16">
        <f t="shared" si="60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64"/>
        <v>1</v>
      </c>
      <c r="E86" s="93">
        <v>1</v>
      </c>
      <c r="F86" s="93">
        <v>0</v>
      </c>
      <c r="G86" s="93">
        <v>0</v>
      </c>
      <c r="H86" s="93">
        <v>0</v>
      </c>
      <c r="I86" s="33">
        <f t="shared" si="65"/>
        <v>3</v>
      </c>
      <c r="J86" s="93">
        <v>1</v>
      </c>
      <c r="K86" s="93">
        <v>2</v>
      </c>
      <c r="L86" s="93">
        <v>0</v>
      </c>
      <c r="M86" s="93">
        <v>0</v>
      </c>
      <c r="N86" s="33">
        <f t="shared" si="61"/>
        <v>-2</v>
      </c>
      <c r="O86" s="33">
        <f t="shared" si="62"/>
        <v>0</v>
      </c>
      <c r="P86" s="33">
        <f t="shared" si="63"/>
        <v>-2</v>
      </c>
      <c r="Q86" s="33">
        <f t="shared" si="57"/>
        <v>0</v>
      </c>
      <c r="R86" s="33">
        <f t="shared" si="58"/>
        <v>-2</v>
      </c>
      <c r="S86" s="55">
        <f t="shared" si="59"/>
        <v>0</v>
      </c>
      <c r="T86" s="16">
        <f t="shared" si="60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64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65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61"/>
        <v>0</v>
      </c>
      <c r="O87" s="33">
        <f t="shared" si="62"/>
        <v>0</v>
      </c>
      <c r="P87" s="33">
        <f t="shared" si="63"/>
        <v>0</v>
      </c>
      <c r="Q87" s="33">
        <f t="shared" si="57"/>
        <v>0</v>
      </c>
      <c r="R87" s="33">
        <f t="shared" si="58"/>
        <v>0</v>
      </c>
      <c r="S87" s="55">
        <f t="shared" si="59"/>
        <v>0</v>
      </c>
      <c r="T87" s="16">
        <f t="shared" si="60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64"/>
        <v>1</v>
      </c>
      <c r="E88" s="93">
        <v>1</v>
      </c>
      <c r="F88" s="93">
        <v>0</v>
      </c>
      <c r="G88" s="93">
        <v>0</v>
      </c>
      <c r="H88" s="93">
        <v>0</v>
      </c>
      <c r="I88" s="33">
        <f t="shared" si="65"/>
        <v>1</v>
      </c>
      <c r="J88" s="93">
        <v>0</v>
      </c>
      <c r="K88" s="93">
        <v>1</v>
      </c>
      <c r="L88" s="93">
        <v>0</v>
      </c>
      <c r="M88" s="93">
        <v>0</v>
      </c>
      <c r="N88" s="33">
        <f t="shared" si="61"/>
        <v>0</v>
      </c>
      <c r="O88" s="33">
        <f t="shared" si="62"/>
        <v>1</v>
      </c>
      <c r="P88" s="33">
        <f t="shared" si="63"/>
        <v>-1</v>
      </c>
      <c r="Q88" s="33">
        <f t="shared" si="57"/>
        <v>1</v>
      </c>
      <c r="R88" s="33">
        <f t="shared" si="58"/>
        <v>-1</v>
      </c>
      <c r="S88" s="55">
        <f t="shared" si="59"/>
        <v>0</v>
      </c>
      <c r="T88" s="16">
        <f t="shared" si="60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9</v>
      </c>
      <c r="E90" s="29">
        <f t="shared" ref="E90:H90" si="66">SUM(E91:E102)</f>
        <v>4</v>
      </c>
      <c r="F90" s="29">
        <f t="shared" si="66"/>
        <v>5</v>
      </c>
      <c r="G90" s="29">
        <f t="shared" si="66"/>
        <v>0</v>
      </c>
      <c r="H90" s="29">
        <f t="shared" si="66"/>
        <v>0</v>
      </c>
      <c r="I90" s="29">
        <f>SUM(J90+K90+L90+M90)</f>
        <v>43</v>
      </c>
      <c r="J90" s="29">
        <f t="shared" ref="J90:K90" si="67">SUM(J91:J102)</f>
        <v>18</v>
      </c>
      <c r="K90" s="29">
        <f t="shared" si="67"/>
        <v>25</v>
      </c>
      <c r="L90" s="29">
        <f>SUM(L91:L102)</f>
        <v>0</v>
      </c>
      <c r="M90" s="29">
        <f>SUM(M91:M102)</f>
        <v>0</v>
      </c>
      <c r="N90" s="29">
        <f>SUM(O90+P90)</f>
        <v>-34</v>
      </c>
      <c r="O90" s="29">
        <f>SUM(O91:O102)</f>
        <v>-14</v>
      </c>
      <c r="P90" s="29">
        <f>SUM(P91:P102)</f>
        <v>-20</v>
      </c>
      <c r="Q90" s="29">
        <f t="shared" ref="Q90:Q102" si="68">SUM(E90-J90)</f>
        <v>-14</v>
      </c>
      <c r="R90" s="29">
        <f t="shared" ref="R90:R102" si="69">SUM(F90-K90)</f>
        <v>-20</v>
      </c>
      <c r="S90" s="57">
        <f t="shared" ref="S90:S102" si="70">SUM(G90-L90)</f>
        <v>0</v>
      </c>
      <c r="T90" s="58">
        <f t="shared" ref="T90:T102" si="71">SUM(H90-M90)</f>
        <v>0</v>
      </c>
    </row>
    <row r="91" spans="2:20" s="3" customFormat="1" ht="13.5" customHeight="1" x14ac:dyDescent="0.25">
      <c r="B91" s="10"/>
      <c r="C91" s="11" t="s">
        <v>6</v>
      </c>
      <c r="D91" s="33">
        <f>SUM(E91+F91+G91+H91)</f>
        <v>1</v>
      </c>
      <c r="E91" s="93">
        <v>1</v>
      </c>
      <c r="F91" s="93">
        <v>0</v>
      </c>
      <c r="G91" s="93">
        <v>0</v>
      </c>
      <c r="H91" s="93">
        <v>0</v>
      </c>
      <c r="I91" s="33">
        <f>SUM(J91+K91+L91+M91)</f>
        <v>3</v>
      </c>
      <c r="J91" s="93">
        <v>0</v>
      </c>
      <c r="K91" s="93">
        <v>3</v>
      </c>
      <c r="L91" s="93">
        <v>0</v>
      </c>
      <c r="M91" s="93">
        <v>0</v>
      </c>
      <c r="N91" s="33">
        <f t="shared" ref="N91:N102" si="72">SUM(Q91+R91+S91+T91)</f>
        <v>-2</v>
      </c>
      <c r="O91" s="33">
        <f t="shared" ref="O91:O102" si="73">SUM(Q91+S91)</f>
        <v>1</v>
      </c>
      <c r="P91" s="33">
        <f t="shared" ref="P91:P102" si="74">SUM(R91+T91)</f>
        <v>-3</v>
      </c>
      <c r="Q91" s="33">
        <f t="shared" si="68"/>
        <v>1</v>
      </c>
      <c r="R91" s="33">
        <f t="shared" si="69"/>
        <v>-3</v>
      </c>
      <c r="S91" s="55">
        <f t="shared" si="70"/>
        <v>0</v>
      </c>
      <c r="T91" s="56">
        <f t="shared" si="71"/>
        <v>0</v>
      </c>
    </row>
    <row r="92" spans="2:20" s="3" customFormat="1" ht="13.5" customHeight="1" x14ac:dyDescent="0.25">
      <c r="B92" s="10"/>
      <c r="C92" s="11" t="s">
        <v>7</v>
      </c>
      <c r="D92" s="33">
        <f t="shared" ref="D92:D102" si="75">SUM(E92+F92+G92+H92)</f>
        <v>2</v>
      </c>
      <c r="E92" s="93">
        <v>1</v>
      </c>
      <c r="F92" s="93">
        <v>1</v>
      </c>
      <c r="G92" s="93">
        <v>0</v>
      </c>
      <c r="H92" s="93">
        <v>0</v>
      </c>
      <c r="I92" s="33">
        <f t="shared" ref="I92:I102" si="76">SUM(J92+K92+L92+M92)</f>
        <v>3</v>
      </c>
      <c r="J92" s="93">
        <v>3</v>
      </c>
      <c r="K92" s="93">
        <v>0</v>
      </c>
      <c r="L92" s="93">
        <v>0</v>
      </c>
      <c r="M92" s="93">
        <v>0</v>
      </c>
      <c r="N92" s="33">
        <f t="shared" si="72"/>
        <v>-1</v>
      </c>
      <c r="O92" s="33">
        <f t="shared" si="73"/>
        <v>-2</v>
      </c>
      <c r="P92" s="33">
        <f t="shared" si="74"/>
        <v>1</v>
      </c>
      <c r="Q92" s="33">
        <f t="shared" si="68"/>
        <v>-2</v>
      </c>
      <c r="R92" s="33">
        <f t="shared" si="69"/>
        <v>1</v>
      </c>
      <c r="S92" s="55">
        <f t="shared" si="70"/>
        <v>0</v>
      </c>
      <c r="T92" s="56">
        <f t="shared" si="71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75"/>
        <v>2</v>
      </c>
      <c r="E93" s="93">
        <v>1</v>
      </c>
      <c r="F93" s="93">
        <v>1</v>
      </c>
      <c r="G93" s="93">
        <v>0</v>
      </c>
      <c r="H93" s="93">
        <v>0</v>
      </c>
      <c r="I93" s="33">
        <f t="shared" si="76"/>
        <v>3</v>
      </c>
      <c r="J93" s="93">
        <v>2</v>
      </c>
      <c r="K93" s="93">
        <v>1</v>
      </c>
      <c r="L93" s="93">
        <v>0</v>
      </c>
      <c r="M93" s="93">
        <v>0</v>
      </c>
      <c r="N93" s="33">
        <f t="shared" si="72"/>
        <v>-1</v>
      </c>
      <c r="O93" s="33">
        <f t="shared" si="73"/>
        <v>-1</v>
      </c>
      <c r="P93" s="33">
        <f t="shared" si="74"/>
        <v>0</v>
      </c>
      <c r="Q93" s="33">
        <f t="shared" si="68"/>
        <v>-1</v>
      </c>
      <c r="R93" s="33">
        <f t="shared" si="69"/>
        <v>0</v>
      </c>
      <c r="S93" s="55">
        <f t="shared" si="70"/>
        <v>0</v>
      </c>
      <c r="T93" s="56">
        <f t="shared" si="71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75"/>
        <v>1</v>
      </c>
      <c r="E94" s="93">
        <v>0</v>
      </c>
      <c r="F94" s="93">
        <v>1</v>
      </c>
      <c r="G94" s="93">
        <v>0</v>
      </c>
      <c r="H94" s="93">
        <v>0</v>
      </c>
      <c r="I94" s="33">
        <f t="shared" si="76"/>
        <v>3</v>
      </c>
      <c r="J94" s="93">
        <v>2</v>
      </c>
      <c r="K94" s="93">
        <v>1</v>
      </c>
      <c r="L94" s="93">
        <v>0</v>
      </c>
      <c r="M94" s="93">
        <v>0</v>
      </c>
      <c r="N94" s="33">
        <f t="shared" si="72"/>
        <v>-2</v>
      </c>
      <c r="O94" s="33">
        <f t="shared" si="73"/>
        <v>-2</v>
      </c>
      <c r="P94" s="33">
        <f t="shared" si="74"/>
        <v>0</v>
      </c>
      <c r="Q94" s="33">
        <f t="shared" si="68"/>
        <v>-2</v>
      </c>
      <c r="R94" s="33">
        <f t="shared" si="69"/>
        <v>0</v>
      </c>
      <c r="S94" s="55">
        <f t="shared" si="70"/>
        <v>0</v>
      </c>
      <c r="T94" s="56">
        <f t="shared" si="71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75"/>
        <v>1</v>
      </c>
      <c r="E95" s="93">
        <v>1</v>
      </c>
      <c r="F95" s="93">
        <v>0</v>
      </c>
      <c r="G95" s="93">
        <v>0</v>
      </c>
      <c r="H95" s="93">
        <v>0</v>
      </c>
      <c r="I95" s="33">
        <f t="shared" si="76"/>
        <v>2</v>
      </c>
      <c r="J95" s="93">
        <v>0</v>
      </c>
      <c r="K95" s="93">
        <v>2</v>
      </c>
      <c r="L95" s="93">
        <v>0</v>
      </c>
      <c r="M95" s="93">
        <v>0</v>
      </c>
      <c r="N95" s="33">
        <f t="shared" si="72"/>
        <v>-1</v>
      </c>
      <c r="O95" s="33">
        <f t="shared" si="73"/>
        <v>1</v>
      </c>
      <c r="P95" s="33">
        <f t="shared" si="74"/>
        <v>-2</v>
      </c>
      <c r="Q95" s="33">
        <f t="shared" si="68"/>
        <v>1</v>
      </c>
      <c r="R95" s="33">
        <f t="shared" si="69"/>
        <v>-2</v>
      </c>
      <c r="S95" s="55">
        <f t="shared" si="70"/>
        <v>0</v>
      </c>
      <c r="T95" s="56">
        <f t="shared" si="71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75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76"/>
        <v>2</v>
      </c>
      <c r="J96" s="93">
        <v>1</v>
      </c>
      <c r="K96" s="93">
        <v>1</v>
      </c>
      <c r="L96" s="93">
        <v>0</v>
      </c>
      <c r="M96" s="93">
        <v>0</v>
      </c>
      <c r="N96" s="33">
        <f t="shared" si="72"/>
        <v>-2</v>
      </c>
      <c r="O96" s="33">
        <f t="shared" si="73"/>
        <v>-1</v>
      </c>
      <c r="P96" s="33">
        <f t="shared" si="74"/>
        <v>-1</v>
      </c>
      <c r="Q96" s="33">
        <f t="shared" si="68"/>
        <v>-1</v>
      </c>
      <c r="R96" s="33">
        <f t="shared" si="69"/>
        <v>-1</v>
      </c>
      <c r="S96" s="55">
        <f t="shared" si="70"/>
        <v>0</v>
      </c>
      <c r="T96" s="56">
        <f t="shared" si="71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75"/>
        <v>1</v>
      </c>
      <c r="E97" s="93">
        <v>0</v>
      </c>
      <c r="F97" s="93">
        <v>1</v>
      </c>
      <c r="G97" s="93">
        <v>0</v>
      </c>
      <c r="H97" s="93">
        <v>0</v>
      </c>
      <c r="I97" s="33">
        <f t="shared" si="76"/>
        <v>9</v>
      </c>
      <c r="J97" s="93">
        <v>5</v>
      </c>
      <c r="K97" s="93">
        <v>4</v>
      </c>
      <c r="L97" s="93">
        <v>0</v>
      </c>
      <c r="M97" s="93">
        <v>0</v>
      </c>
      <c r="N97" s="33">
        <f t="shared" si="72"/>
        <v>-8</v>
      </c>
      <c r="O97" s="33">
        <f t="shared" si="73"/>
        <v>-5</v>
      </c>
      <c r="P97" s="33">
        <f t="shared" si="74"/>
        <v>-3</v>
      </c>
      <c r="Q97" s="33">
        <f t="shared" si="68"/>
        <v>-5</v>
      </c>
      <c r="R97" s="33">
        <f t="shared" si="69"/>
        <v>-3</v>
      </c>
      <c r="S97" s="55">
        <f t="shared" si="70"/>
        <v>0</v>
      </c>
      <c r="T97" s="56">
        <f t="shared" si="71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75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76"/>
        <v>3</v>
      </c>
      <c r="J98" s="93">
        <v>0</v>
      </c>
      <c r="K98" s="93">
        <v>3</v>
      </c>
      <c r="L98" s="93">
        <v>0</v>
      </c>
      <c r="M98" s="93">
        <v>0</v>
      </c>
      <c r="N98" s="33">
        <f t="shared" si="72"/>
        <v>-3</v>
      </c>
      <c r="O98" s="33">
        <f t="shared" si="73"/>
        <v>0</v>
      </c>
      <c r="P98" s="33">
        <f t="shared" si="74"/>
        <v>-3</v>
      </c>
      <c r="Q98" s="33">
        <f t="shared" si="68"/>
        <v>0</v>
      </c>
      <c r="R98" s="33">
        <f t="shared" si="69"/>
        <v>-3</v>
      </c>
      <c r="S98" s="55">
        <f t="shared" si="70"/>
        <v>0</v>
      </c>
      <c r="T98" s="56">
        <f t="shared" si="71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75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76"/>
        <v>5</v>
      </c>
      <c r="J99" s="93">
        <v>1</v>
      </c>
      <c r="K99" s="93">
        <v>4</v>
      </c>
      <c r="L99" s="93">
        <v>0</v>
      </c>
      <c r="M99" s="93">
        <v>0</v>
      </c>
      <c r="N99" s="33">
        <f t="shared" si="72"/>
        <v>-5</v>
      </c>
      <c r="O99" s="33">
        <f t="shared" si="73"/>
        <v>-1</v>
      </c>
      <c r="P99" s="33">
        <f t="shared" si="74"/>
        <v>-4</v>
      </c>
      <c r="Q99" s="33">
        <f t="shared" si="68"/>
        <v>-1</v>
      </c>
      <c r="R99" s="33">
        <f t="shared" si="69"/>
        <v>-4</v>
      </c>
      <c r="S99" s="55">
        <f t="shared" si="70"/>
        <v>0</v>
      </c>
      <c r="T99" s="56">
        <f t="shared" si="71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75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76"/>
        <v>5</v>
      </c>
      <c r="J100" s="93">
        <v>3</v>
      </c>
      <c r="K100" s="93">
        <v>2</v>
      </c>
      <c r="L100" s="93">
        <v>0</v>
      </c>
      <c r="M100" s="93">
        <v>0</v>
      </c>
      <c r="N100" s="33">
        <f t="shared" si="72"/>
        <v>-5</v>
      </c>
      <c r="O100" s="33">
        <f t="shared" si="73"/>
        <v>-3</v>
      </c>
      <c r="P100" s="33">
        <f t="shared" si="74"/>
        <v>-2</v>
      </c>
      <c r="Q100" s="33">
        <f t="shared" si="68"/>
        <v>-3</v>
      </c>
      <c r="R100" s="33">
        <f t="shared" si="69"/>
        <v>-2</v>
      </c>
      <c r="S100" s="55">
        <f t="shared" si="70"/>
        <v>0</v>
      </c>
      <c r="T100" s="56">
        <f t="shared" si="71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75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76"/>
        <v>3</v>
      </c>
      <c r="J101" s="93">
        <v>1</v>
      </c>
      <c r="K101" s="93">
        <v>2</v>
      </c>
      <c r="L101" s="93">
        <v>0</v>
      </c>
      <c r="M101" s="93">
        <v>0</v>
      </c>
      <c r="N101" s="33">
        <f t="shared" si="72"/>
        <v>-3</v>
      </c>
      <c r="O101" s="33">
        <f t="shared" si="73"/>
        <v>-1</v>
      </c>
      <c r="P101" s="33">
        <f t="shared" si="74"/>
        <v>-2</v>
      </c>
      <c r="Q101" s="33">
        <f t="shared" si="68"/>
        <v>-1</v>
      </c>
      <c r="R101" s="33">
        <f t="shared" si="69"/>
        <v>-2</v>
      </c>
      <c r="S101" s="55">
        <f t="shared" si="70"/>
        <v>0</v>
      </c>
      <c r="T101" s="56">
        <f t="shared" si="71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75"/>
        <v>1</v>
      </c>
      <c r="E102" s="93">
        <v>0</v>
      </c>
      <c r="F102" s="93">
        <v>1</v>
      </c>
      <c r="G102" s="93">
        <v>0</v>
      </c>
      <c r="H102" s="93">
        <v>0</v>
      </c>
      <c r="I102" s="33">
        <f t="shared" si="76"/>
        <v>2</v>
      </c>
      <c r="J102" s="93">
        <v>0</v>
      </c>
      <c r="K102" s="93">
        <v>2</v>
      </c>
      <c r="L102" s="93">
        <v>0</v>
      </c>
      <c r="M102" s="93">
        <v>0</v>
      </c>
      <c r="N102" s="33">
        <f t="shared" si="72"/>
        <v>-1</v>
      </c>
      <c r="O102" s="33">
        <f t="shared" si="73"/>
        <v>0</v>
      </c>
      <c r="P102" s="33">
        <f t="shared" si="74"/>
        <v>-1</v>
      </c>
      <c r="Q102" s="33">
        <f t="shared" si="68"/>
        <v>0</v>
      </c>
      <c r="R102" s="33">
        <f t="shared" si="69"/>
        <v>-1</v>
      </c>
      <c r="S102" s="55">
        <f t="shared" si="70"/>
        <v>0</v>
      </c>
      <c r="T102" s="56">
        <f t="shared" si="71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18</v>
      </c>
      <c r="E104" s="29">
        <f t="shared" ref="E104:H104" si="77">SUM(E105:E116)</f>
        <v>13</v>
      </c>
      <c r="F104" s="29">
        <f t="shared" si="77"/>
        <v>5</v>
      </c>
      <c r="G104" s="29">
        <f t="shared" si="77"/>
        <v>0</v>
      </c>
      <c r="H104" s="29">
        <f t="shared" si="77"/>
        <v>0</v>
      </c>
      <c r="I104" s="29">
        <f>SUM(J104+K104+L104+M104)</f>
        <v>53</v>
      </c>
      <c r="J104" s="29">
        <f t="shared" ref="J104:K104" si="78">SUM(J105:J116)</f>
        <v>21</v>
      </c>
      <c r="K104" s="29">
        <f t="shared" si="78"/>
        <v>32</v>
      </c>
      <c r="L104" s="29">
        <f>SUM(L105:L116)</f>
        <v>0</v>
      </c>
      <c r="M104" s="29">
        <f>SUM(M105:M116)</f>
        <v>0</v>
      </c>
      <c r="N104" s="29">
        <f>SUM(O104+P104)</f>
        <v>-35</v>
      </c>
      <c r="O104" s="29">
        <f>SUM(O105:O116)</f>
        <v>-8</v>
      </c>
      <c r="P104" s="29">
        <f>SUM(P105:P116)</f>
        <v>-27</v>
      </c>
      <c r="Q104" s="29">
        <f t="shared" ref="Q104:Q116" si="79">SUM(E104-J104)</f>
        <v>-8</v>
      </c>
      <c r="R104" s="29">
        <f t="shared" ref="R104:R116" si="80">SUM(F104-K104)</f>
        <v>-27</v>
      </c>
      <c r="S104" s="57">
        <f t="shared" ref="S104:S116" si="81">SUM(G104-L104)</f>
        <v>0</v>
      </c>
      <c r="T104" s="58">
        <f t="shared" ref="T104:T116" si="82">SUM(H104-M104)</f>
        <v>0</v>
      </c>
    </row>
    <row r="105" spans="2:20" s="3" customFormat="1" ht="13.5" customHeight="1" x14ac:dyDescent="0.25">
      <c r="B105" s="10"/>
      <c r="C105" s="11" t="s">
        <v>6</v>
      </c>
      <c r="D105" s="33">
        <f>SUM(E105+F105+G105+H105)</f>
        <v>1</v>
      </c>
      <c r="E105" s="93">
        <v>0</v>
      </c>
      <c r="F105" s="93">
        <v>1</v>
      </c>
      <c r="G105" s="93">
        <v>0</v>
      </c>
      <c r="H105" s="93">
        <v>0</v>
      </c>
      <c r="I105" s="33">
        <f>SUM(J105+K105+L105+M105)</f>
        <v>6</v>
      </c>
      <c r="J105" s="93">
        <v>0</v>
      </c>
      <c r="K105" s="93">
        <v>6</v>
      </c>
      <c r="L105" s="93">
        <v>0</v>
      </c>
      <c r="M105" s="93">
        <v>0</v>
      </c>
      <c r="N105" s="33">
        <f t="shared" ref="N105:N116" si="83">SUM(Q105+R105+S105+T105)</f>
        <v>-5</v>
      </c>
      <c r="O105" s="33">
        <f t="shared" ref="O105:O116" si="84">SUM(Q105+S105)</f>
        <v>0</v>
      </c>
      <c r="P105" s="33">
        <f t="shared" ref="P105:P116" si="85">SUM(R105+T105)</f>
        <v>-5</v>
      </c>
      <c r="Q105" s="33">
        <f t="shared" si="79"/>
        <v>0</v>
      </c>
      <c r="R105" s="33">
        <f t="shared" si="80"/>
        <v>-5</v>
      </c>
      <c r="S105" s="55">
        <f t="shared" si="81"/>
        <v>0</v>
      </c>
      <c r="T105" s="56">
        <f t="shared" si="82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ref="D106:D116" si="86">SUM(E106+F106+G106+H106)</f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ref="I106:I116" si="87">SUM(J106+K106+L106+M106)</f>
        <v>2</v>
      </c>
      <c r="J106" s="93">
        <v>1</v>
      </c>
      <c r="K106" s="93">
        <v>1</v>
      </c>
      <c r="L106" s="93">
        <v>0</v>
      </c>
      <c r="M106" s="93">
        <v>0</v>
      </c>
      <c r="N106" s="33">
        <f t="shared" si="83"/>
        <v>-2</v>
      </c>
      <c r="O106" s="33">
        <f t="shared" si="84"/>
        <v>-1</v>
      </c>
      <c r="P106" s="33">
        <f t="shared" si="85"/>
        <v>-1</v>
      </c>
      <c r="Q106" s="33">
        <f t="shared" si="79"/>
        <v>-1</v>
      </c>
      <c r="R106" s="33">
        <f t="shared" si="80"/>
        <v>-1</v>
      </c>
      <c r="S106" s="55">
        <f t="shared" si="81"/>
        <v>0</v>
      </c>
      <c r="T106" s="56">
        <f t="shared" si="82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86"/>
        <v>3</v>
      </c>
      <c r="E107" s="93">
        <v>2</v>
      </c>
      <c r="F107" s="93">
        <v>1</v>
      </c>
      <c r="G107" s="93">
        <v>0</v>
      </c>
      <c r="H107" s="93">
        <v>0</v>
      </c>
      <c r="I107" s="33">
        <f t="shared" si="87"/>
        <v>5</v>
      </c>
      <c r="J107" s="93">
        <v>4</v>
      </c>
      <c r="K107" s="93">
        <v>1</v>
      </c>
      <c r="L107" s="93">
        <v>0</v>
      </c>
      <c r="M107" s="93">
        <v>0</v>
      </c>
      <c r="N107" s="33">
        <f t="shared" si="83"/>
        <v>-2</v>
      </c>
      <c r="O107" s="33">
        <f t="shared" si="84"/>
        <v>-2</v>
      </c>
      <c r="P107" s="33">
        <f t="shared" si="85"/>
        <v>0</v>
      </c>
      <c r="Q107" s="33">
        <f t="shared" si="79"/>
        <v>-2</v>
      </c>
      <c r="R107" s="33">
        <f t="shared" si="80"/>
        <v>0</v>
      </c>
      <c r="S107" s="55">
        <f t="shared" si="81"/>
        <v>0</v>
      </c>
      <c r="T107" s="56">
        <f t="shared" si="82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86"/>
        <v>2</v>
      </c>
      <c r="E108" s="93">
        <v>1</v>
      </c>
      <c r="F108" s="93">
        <v>1</v>
      </c>
      <c r="G108" s="93">
        <v>0</v>
      </c>
      <c r="H108" s="93">
        <v>0</v>
      </c>
      <c r="I108" s="33">
        <f t="shared" si="87"/>
        <v>5</v>
      </c>
      <c r="J108" s="93">
        <v>1</v>
      </c>
      <c r="K108" s="93">
        <v>4</v>
      </c>
      <c r="L108" s="93">
        <v>0</v>
      </c>
      <c r="M108" s="93">
        <v>0</v>
      </c>
      <c r="N108" s="33">
        <f t="shared" si="83"/>
        <v>-3</v>
      </c>
      <c r="O108" s="33">
        <f t="shared" si="84"/>
        <v>0</v>
      </c>
      <c r="P108" s="33">
        <f t="shared" si="85"/>
        <v>-3</v>
      </c>
      <c r="Q108" s="33">
        <f t="shared" si="79"/>
        <v>0</v>
      </c>
      <c r="R108" s="33">
        <f t="shared" si="80"/>
        <v>-3</v>
      </c>
      <c r="S108" s="55">
        <f t="shared" si="81"/>
        <v>0</v>
      </c>
      <c r="T108" s="56">
        <f t="shared" si="82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86"/>
        <v>1</v>
      </c>
      <c r="E109" s="93">
        <v>0</v>
      </c>
      <c r="F109" s="93">
        <v>1</v>
      </c>
      <c r="G109" s="93">
        <v>0</v>
      </c>
      <c r="H109" s="93">
        <v>0</v>
      </c>
      <c r="I109" s="33">
        <f t="shared" si="87"/>
        <v>5</v>
      </c>
      <c r="J109" s="93">
        <v>3</v>
      </c>
      <c r="K109" s="93">
        <v>2</v>
      </c>
      <c r="L109" s="93">
        <v>0</v>
      </c>
      <c r="M109" s="93">
        <v>0</v>
      </c>
      <c r="N109" s="33">
        <f t="shared" si="83"/>
        <v>-4</v>
      </c>
      <c r="O109" s="33">
        <f t="shared" si="84"/>
        <v>-3</v>
      </c>
      <c r="P109" s="33">
        <f t="shared" si="85"/>
        <v>-1</v>
      </c>
      <c r="Q109" s="33">
        <f t="shared" si="79"/>
        <v>-3</v>
      </c>
      <c r="R109" s="33">
        <f t="shared" si="80"/>
        <v>-1</v>
      </c>
      <c r="S109" s="55">
        <f t="shared" si="81"/>
        <v>0</v>
      </c>
      <c r="T109" s="56">
        <f t="shared" si="82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86"/>
        <v>1</v>
      </c>
      <c r="E110" s="93">
        <v>1</v>
      </c>
      <c r="F110" s="93">
        <v>0</v>
      </c>
      <c r="G110" s="93">
        <v>0</v>
      </c>
      <c r="H110" s="93">
        <v>0</v>
      </c>
      <c r="I110" s="33">
        <f t="shared" si="87"/>
        <v>6</v>
      </c>
      <c r="J110" s="93">
        <v>1</v>
      </c>
      <c r="K110" s="93">
        <v>5</v>
      </c>
      <c r="L110" s="93">
        <v>0</v>
      </c>
      <c r="M110" s="93">
        <v>0</v>
      </c>
      <c r="N110" s="33">
        <f t="shared" si="83"/>
        <v>-5</v>
      </c>
      <c r="O110" s="33">
        <f t="shared" si="84"/>
        <v>0</v>
      </c>
      <c r="P110" s="33">
        <f t="shared" si="85"/>
        <v>-5</v>
      </c>
      <c r="Q110" s="33">
        <f t="shared" si="79"/>
        <v>0</v>
      </c>
      <c r="R110" s="33">
        <f t="shared" si="80"/>
        <v>-5</v>
      </c>
      <c r="S110" s="55">
        <f t="shared" si="81"/>
        <v>0</v>
      </c>
      <c r="T110" s="56">
        <f t="shared" si="82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86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87"/>
        <v>4</v>
      </c>
      <c r="J111" s="93">
        <v>0</v>
      </c>
      <c r="K111" s="93">
        <v>4</v>
      </c>
      <c r="L111" s="93">
        <v>0</v>
      </c>
      <c r="M111" s="93">
        <v>0</v>
      </c>
      <c r="N111" s="33">
        <f t="shared" si="83"/>
        <v>-4</v>
      </c>
      <c r="O111" s="33">
        <f t="shared" si="84"/>
        <v>0</v>
      </c>
      <c r="P111" s="33">
        <f t="shared" si="85"/>
        <v>-4</v>
      </c>
      <c r="Q111" s="33">
        <f t="shared" si="79"/>
        <v>0</v>
      </c>
      <c r="R111" s="33">
        <f t="shared" si="80"/>
        <v>-4</v>
      </c>
      <c r="S111" s="55">
        <f t="shared" si="81"/>
        <v>0</v>
      </c>
      <c r="T111" s="56">
        <f t="shared" si="82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86"/>
        <v>2</v>
      </c>
      <c r="E112" s="93">
        <v>2</v>
      </c>
      <c r="F112" s="93">
        <v>0</v>
      </c>
      <c r="G112" s="93">
        <v>0</v>
      </c>
      <c r="H112" s="93">
        <v>0</v>
      </c>
      <c r="I112" s="33">
        <f t="shared" si="87"/>
        <v>2</v>
      </c>
      <c r="J112" s="93">
        <v>0</v>
      </c>
      <c r="K112" s="93">
        <v>2</v>
      </c>
      <c r="L112" s="93">
        <v>0</v>
      </c>
      <c r="M112" s="93">
        <v>0</v>
      </c>
      <c r="N112" s="33">
        <f t="shared" si="83"/>
        <v>0</v>
      </c>
      <c r="O112" s="33">
        <f t="shared" si="84"/>
        <v>2</v>
      </c>
      <c r="P112" s="33">
        <f t="shared" si="85"/>
        <v>-2</v>
      </c>
      <c r="Q112" s="33">
        <f t="shared" si="79"/>
        <v>2</v>
      </c>
      <c r="R112" s="33">
        <f t="shared" si="80"/>
        <v>-2</v>
      </c>
      <c r="S112" s="55">
        <f t="shared" si="81"/>
        <v>0</v>
      </c>
      <c r="T112" s="56">
        <f t="shared" si="82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86"/>
        <v>2</v>
      </c>
      <c r="E113" s="93">
        <v>2</v>
      </c>
      <c r="F113" s="93">
        <v>0</v>
      </c>
      <c r="G113" s="93">
        <v>0</v>
      </c>
      <c r="H113" s="93">
        <v>0</v>
      </c>
      <c r="I113" s="33">
        <f t="shared" si="87"/>
        <v>1</v>
      </c>
      <c r="J113" s="93">
        <v>1</v>
      </c>
      <c r="K113" s="93">
        <v>0</v>
      </c>
      <c r="L113" s="93">
        <v>0</v>
      </c>
      <c r="M113" s="93">
        <v>0</v>
      </c>
      <c r="N113" s="33">
        <f t="shared" si="83"/>
        <v>1</v>
      </c>
      <c r="O113" s="33">
        <f t="shared" si="84"/>
        <v>1</v>
      </c>
      <c r="P113" s="33">
        <f t="shared" si="85"/>
        <v>0</v>
      </c>
      <c r="Q113" s="33">
        <f t="shared" si="79"/>
        <v>1</v>
      </c>
      <c r="R113" s="33">
        <f t="shared" si="80"/>
        <v>0</v>
      </c>
      <c r="S113" s="55">
        <f t="shared" si="81"/>
        <v>0</v>
      </c>
      <c r="T113" s="56">
        <f t="shared" si="82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86"/>
        <v>3</v>
      </c>
      <c r="E114" s="93">
        <v>3</v>
      </c>
      <c r="F114" s="93">
        <v>0</v>
      </c>
      <c r="G114" s="93">
        <v>0</v>
      </c>
      <c r="H114" s="93">
        <v>0</v>
      </c>
      <c r="I114" s="33">
        <f t="shared" si="87"/>
        <v>5</v>
      </c>
      <c r="J114" s="93">
        <v>3</v>
      </c>
      <c r="K114" s="93">
        <v>2</v>
      </c>
      <c r="L114" s="93">
        <v>0</v>
      </c>
      <c r="M114" s="93">
        <v>0</v>
      </c>
      <c r="N114" s="33">
        <f t="shared" si="83"/>
        <v>-2</v>
      </c>
      <c r="O114" s="33">
        <f t="shared" si="84"/>
        <v>0</v>
      </c>
      <c r="P114" s="33">
        <f t="shared" si="85"/>
        <v>-2</v>
      </c>
      <c r="Q114" s="33">
        <f t="shared" si="79"/>
        <v>0</v>
      </c>
      <c r="R114" s="33">
        <f t="shared" si="80"/>
        <v>-2</v>
      </c>
      <c r="S114" s="55">
        <f t="shared" si="81"/>
        <v>0</v>
      </c>
      <c r="T114" s="56">
        <f t="shared" si="82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86"/>
        <v>1</v>
      </c>
      <c r="E115" s="93">
        <v>1</v>
      </c>
      <c r="F115" s="93">
        <v>0</v>
      </c>
      <c r="G115" s="93">
        <v>0</v>
      </c>
      <c r="H115" s="93">
        <v>0</v>
      </c>
      <c r="I115" s="33">
        <f t="shared" si="87"/>
        <v>5</v>
      </c>
      <c r="J115" s="93">
        <v>2</v>
      </c>
      <c r="K115" s="93">
        <v>3</v>
      </c>
      <c r="L115" s="93">
        <v>0</v>
      </c>
      <c r="M115" s="93">
        <v>0</v>
      </c>
      <c r="N115" s="33">
        <f t="shared" si="83"/>
        <v>-4</v>
      </c>
      <c r="O115" s="33">
        <f t="shared" si="84"/>
        <v>-1</v>
      </c>
      <c r="P115" s="33">
        <f t="shared" si="85"/>
        <v>-3</v>
      </c>
      <c r="Q115" s="33">
        <f t="shared" si="79"/>
        <v>-1</v>
      </c>
      <c r="R115" s="33">
        <f t="shared" si="80"/>
        <v>-3</v>
      </c>
      <c r="S115" s="55">
        <f t="shared" si="81"/>
        <v>0</v>
      </c>
      <c r="T115" s="56">
        <f t="shared" si="82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86"/>
        <v>2</v>
      </c>
      <c r="E116" s="93">
        <v>1</v>
      </c>
      <c r="F116" s="93">
        <v>1</v>
      </c>
      <c r="G116" s="93">
        <v>0</v>
      </c>
      <c r="H116" s="93">
        <v>0</v>
      </c>
      <c r="I116" s="33">
        <f t="shared" si="87"/>
        <v>7</v>
      </c>
      <c r="J116" s="93">
        <v>5</v>
      </c>
      <c r="K116" s="93">
        <v>2</v>
      </c>
      <c r="L116" s="93">
        <v>0</v>
      </c>
      <c r="M116" s="93">
        <v>0</v>
      </c>
      <c r="N116" s="33">
        <f t="shared" si="83"/>
        <v>-5</v>
      </c>
      <c r="O116" s="33">
        <f t="shared" si="84"/>
        <v>-4</v>
      </c>
      <c r="P116" s="33">
        <f t="shared" si="85"/>
        <v>-1</v>
      </c>
      <c r="Q116" s="33">
        <f t="shared" si="79"/>
        <v>-4</v>
      </c>
      <c r="R116" s="33">
        <f t="shared" si="80"/>
        <v>-1</v>
      </c>
      <c r="S116" s="55">
        <f t="shared" si="81"/>
        <v>0</v>
      </c>
      <c r="T116" s="56">
        <f t="shared" si="82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8</v>
      </c>
      <c r="E118" s="29">
        <f t="shared" ref="E118:H118" si="88">SUM(E119:E130)</f>
        <v>3</v>
      </c>
      <c r="F118" s="29">
        <f t="shared" si="88"/>
        <v>5</v>
      </c>
      <c r="G118" s="29">
        <f t="shared" si="88"/>
        <v>0</v>
      </c>
      <c r="H118" s="29">
        <f t="shared" si="88"/>
        <v>0</v>
      </c>
      <c r="I118" s="29">
        <f>SUM(J118+K118+L118+M118)</f>
        <v>57</v>
      </c>
      <c r="J118" s="29">
        <f t="shared" ref="J118:K118" si="89">SUM(J119:J130)</f>
        <v>23</v>
      </c>
      <c r="K118" s="29">
        <f t="shared" si="89"/>
        <v>34</v>
      </c>
      <c r="L118" s="29">
        <f>SUM(L119:L130)</f>
        <v>0</v>
      </c>
      <c r="M118" s="29">
        <f>SUM(M119:M130)</f>
        <v>0</v>
      </c>
      <c r="N118" s="29">
        <f>SUM(O118+P118)</f>
        <v>-49</v>
      </c>
      <c r="O118" s="29">
        <f>SUM(O119:O130)</f>
        <v>-20</v>
      </c>
      <c r="P118" s="29">
        <f>SUM(P119:P130)</f>
        <v>-29</v>
      </c>
      <c r="Q118" s="29">
        <f t="shared" ref="Q118:Q130" si="90">SUM(E118-J118)</f>
        <v>-20</v>
      </c>
      <c r="R118" s="29">
        <f t="shared" ref="R118:R130" si="91">SUM(F118-K118)</f>
        <v>-29</v>
      </c>
      <c r="S118" s="57">
        <f t="shared" ref="S118:S130" si="92">SUM(G118-L118)</f>
        <v>0</v>
      </c>
      <c r="T118" s="58">
        <f t="shared" ref="T118:T130" si="93">SUM(H118-M118)</f>
        <v>0</v>
      </c>
    </row>
    <row r="119" spans="2:20" s="3" customFormat="1" ht="13.5" customHeight="1" x14ac:dyDescent="0.25">
      <c r="B119" s="10"/>
      <c r="C119" s="11" t="s">
        <v>6</v>
      </c>
      <c r="D119" s="33">
        <f>SUM(E119+F119+G119+H119)</f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>SUM(J119+K119+L119+M119)</f>
        <v>5</v>
      </c>
      <c r="J119" s="93">
        <v>2</v>
      </c>
      <c r="K119" s="93">
        <v>3</v>
      </c>
      <c r="L119" s="93">
        <v>0</v>
      </c>
      <c r="M119" s="93">
        <v>0</v>
      </c>
      <c r="N119" s="33">
        <f t="shared" ref="N119:N130" si="94">SUM(Q119+R119+S119+T119)</f>
        <v>-5</v>
      </c>
      <c r="O119" s="33">
        <f t="shared" ref="O119:O130" si="95">SUM(Q119+S119)</f>
        <v>-2</v>
      </c>
      <c r="P119" s="33">
        <f t="shared" ref="P119:P130" si="96">SUM(R119+T119)</f>
        <v>-3</v>
      </c>
      <c r="Q119" s="33">
        <f t="shared" si="90"/>
        <v>-2</v>
      </c>
      <c r="R119" s="33">
        <f t="shared" si="91"/>
        <v>-3</v>
      </c>
      <c r="S119" s="55">
        <f t="shared" si="92"/>
        <v>0</v>
      </c>
      <c r="T119" s="56">
        <f t="shared" si="93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ref="D120:D130" si="97">SUM(E120+F120+G120+H120)</f>
        <v>1</v>
      </c>
      <c r="E120" s="93">
        <v>0</v>
      </c>
      <c r="F120" s="93">
        <v>1</v>
      </c>
      <c r="G120" s="93">
        <v>0</v>
      </c>
      <c r="H120" s="93">
        <v>0</v>
      </c>
      <c r="I120" s="33">
        <f t="shared" ref="I120:I130" si="98">SUM(J120+K120+L120+M120)</f>
        <v>6</v>
      </c>
      <c r="J120" s="93">
        <v>2</v>
      </c>
      <c r="K120" s="93">
        <v>4</v>
      </c>
      <c r="L120" s="93">
        <v>0</v>
      </c>
      <c r="M120" s="93">
        <v>0</v>
      </c>
      <c r="N120" s="33">
        <f t="shared" si="94"/>
        <v>-5</v>
      </c>
      <c r="O120" s="33">
        <f t="shared" si="95"/>
        <v>-2</v>
      </c>
      <c r="P120" s="33">
        <f t="shared" si="96"/>
        <v>-3</v>
      </c>
      <c r="Q120" s="33">
        <f t="shared" si="90"/>
        <v>-2</v>
      </c>
      <c r="R120" s="33">
        <f t="shared" si="91"/>
        <v>-3</v>
      </c>
      <c r="S120" s="55">
        <f t="shared" si="92"/>
        <v>0</v>
      </c>
      <c r="T120" s="56">
        <f t="shared" si="93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7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8"/>
        <v>7</v>
      </c>
      <c r="J121" s="93">
        <v>3</v>
      </c>
      <c r="K121" s="93">
        <v>4</v>
      </c>
      <c r="L121" s="93">
        <v>0</v>
      </c>
      <c r="M121" s="93">
        <v>0</v>
      </c>
      <c r="N121" s="33">
        <f t="shared" si="94"/>
        <v>-7</v>
      </c>
      <c r="O121" s="33">
        <f t="shared" si="95"/>
        <v>-3</v>
      </c>
      <c r="P121" s="33">
        <f t="shared" si="96"/>
        <v>-4</v>
      </c>
      <c r="Q121" s="33">
        <f t="shared" si="90"/>
        <v>-3</v>
      </c>
      <c r="R121" s="33">
        <f t="shared" si="91"/>
        <v>-4</v>
      </c>
      <c r="S121" s="55">
        <f t="shared" si="92"/>
        <v>0</v>
      </c>
      <c r="T121" s="56">
        <f t="shared" si="93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7"/>
        <v>0</v>
      </c>
      <c r="E122" s="93">
        <v>0</v>
      </c>
      <c r="F122" s="93">
        <v>0</v>
      </c>
      <c r="G122" s="93">
        <v>0</v>
      </c>
      <c r="H122" s="93">
        <v>0</v>
      </c>
      <c r="I122" s="33">
        <f t="shared" si="98"/>
        <v>5</v>
      </c>
      <c r="J122" s="93">
        <v>2</v>
      </c>
      <c r="K122" s="93">
        <v>3</v>
      </c>
      <c r="L122" s="93">
        <v>0</v>
      </c>
      <c r="M122" s="93">
        <v>0</v>
      </c>
      <c r="N122" s="33">
        <f t="shared" si="94"/>
        <v>-5</v>
      </c>
      <c r="O122" s="33">
        <f t="shared" si="95"/>
        <v>-2</v>
      </c>
      <c r="P122" s="33">
        <f t="shared" si="96"/>
        <v>-3</v>
      </c>
      <c r="Q122" s="33">
        <f t="shared" si="90"/>
        <v>-2</v>
      </c>
      <c r="R122" s="33">
        <f t="shared" si="91"/>
        <v>-3</v>
      </c>
      <c r="S122" s="55">
        <f t="shared" si="92"/>
        <v>0</v>
      </c>
      <c r="T122" s="56">
        <f t="shared" si="93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7"/>
        <v>1</v>
      </c>
      <c r="E123" s="93">
        <v>1</v>
      </c>
      <c r="F123" s="93">
        <v>0</v>
      </c>
      <c r="G123" s="93">
        <v>0</v>
      </c>
      <c r="H123" s="93">
        <v>0</v>
      </c>
      <c r="I123" s="33">
        <f t="shared" si="98"/>
        <v>5</v>
      </c>
      <c r="J123" s="93">
        <v>2</v>
      </c>
      <c r="K123" s="93">
        <v>3</v>
      </c>
      <c r="L123" s="93">
        <v>0</v>
      </c>
      <c r="M123" s="93">
        <v>0</v>
      </c>
      <c r="N123" s="33">
        <f t="shared" si="94"/>
        <v>-4</v>
      </c>
      <c r="O123" s="33">
        <f t="shared" si="95"/>
        <v>-1</v>
      </c>
      <c r="P123" s="33">
        <f t="shared" si="96"/>
        <v>-3</v>
      </c>
      <c r="Q123" s="33">
        <f t="shared" si="90"/>
        <v>-1</v>
      </c>
      <c r="R123" s="33">
        <f t="shared" si="91"/>
        <v>-3</v>
      </c>
      <c r="S123" s="55">
        <f t="shared" si="92"/>
        <v>0</v>
      </c>
      <c r="T123" s="56">
        <f t="shared" si="93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7"/>
        <v>1</v>
      </c>
      <c r="E124" s="93">
        <v>1</v>
      </c>
      <c r="F124" s="93">
        <v>0</v>
      </c>
      <c r="G124" s="93">
        <v>0</v>
      </c>
      <c r="H124" s="93">
        <v>0</v>
      </c>
      <c r="I124" s="33">
        <f t="shared" si="98"/>
        <v>5</v>
      </c>
      <c r="J124" s="93">
        <v>4</v>
      </c>
      <c r="K124" s="93">
        <v>1</v>
      </c>
      <c r="L124" s="93">
        <v>0</v>
      </c>
      <c r="M124" s="93">
        <v>0</v>
      </c>
      <c r="N124" s="33">
        <f t="shared" si="94"/>
        <v>-4</v>
      </c>
      <c r="O124" s="33">
        <f t="shared" si="95"/>
        <v>-3</v>
      </c>
      <c r="P124" s="33">
        <f t="shared" si="96"/>
        <v>-1</v>
      </c>
      <c r="Q124" s="33">
        <f t="shared" si="90"/>
        <v>-3</v>
      </c>
      <c r="R124" s="33">
        <f t="shared" si="91"/>
        <v>-1</v>
      </c>
      <c r="S124" s="55">
        <f t="shared" si="92"/>
        <v>0</v>
      </c>
      <c r="T124" s="56">
        <f t="shared" si="93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7"/>
        <v>1</v>
      </c>
      <c r="E125" s="93">
        <v>0</v>
      </c>
      <c r="F125" s="93">
        <v>1</v>
      </c>
      <c r="G125" s="93">
        <v>0</v>
      </c>
      <c r="H125" s="93">
        <v>0</v>
      </c>
      <c r="I125" s="33">
        <f t="shared" si="98"/>
        <v>7</v>
      </c>
      <c r="J125" s="93">
        <v>2</v>
      </c>
      <c r="K125" s="93">
        <v>5</v>
      </c>
      <c r="L125" s="93">
        <v>0</v>
      </c>
      <c r="M125" s="93">
        <v>0</v>
      </c>
      <c r="N125" s="33">
        <f t="shared" si="94"/>
        <v>-6</v>
      </c>
      <c r="O125" s="33">
        <f t="shared" si="95"/>
        <v>-2</v>
      </c>
      <c r="P125" s="33">
        <f t="shared" si="96"/>
        <v>-4</v>
      </c>
      <c r="Q125" s="33">
        <f t="shared" si="90"/>
        <v>-2</v>
      </c>
      <c r="R125" s="33">
        <f t="shared" si="91"/>
        <v>-4</v>
      </c>
      <c r="S125" s="55">
        <f t="shared" si="92"/>
        <v>0</v>
      </c>
      <c r="T125" s="56">
        <f t="shared" si="93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7"/>
        <v>2</v>
      </c>
      <c r="E126" s="93">
        <v>1</v>
      </c>
      <c r="F126" s="93">
        <v>1</v>
      </c>
      <c r="G126" s="93">
        <v>0</v>
      </c>
      <c r="H126" s="93">
        <v>0</v>
      </c>
      <c r="I126" s="33">
        <f t="shared" si="98"/>
        <v>6</v>
      </c>
      <c r="J126" s="93">
        <v>2</v>
      </c>
      <c r="K126" s="93">
        <v>4</v>
      </c>
      <c r="L126" s="93">
        <v>0</v>
      </c>
      <c r="M126" s="93">
        <v>0</v>
      </c>
      <c r="N126" s="33">
        <f t="shared" si="94"/>
        <v>-4</v>
      </c>
      <c r="O126" s="33">
        <f t="shared" si="95"/>
        <v>-1</v>
      </c>
      <c r="P126" s="33">
        <f t="shared" si="96"/>
        <v>-3</v>
      </c>
      <c r="Q126" s="33">
        <f t="shared" si="90"/>
        <v>-1</v>
      </c>
      <c r="R126" s="33">
        <f t="shared" si="91"/>
        <v>-3</v>
      </c>
      <c r="S126" s="55">
        <f t="shared" si="92"/>
        <v>0</v>
      </c>
      <c r="T126" s="56">
        <f t="shared" si="93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7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98"/>
        <v>2</v>
      </c>
      <c r="J127" s="93">
        <v>2</v>
      </c>
      <c r="K127" s="93">
        <v>0</v>
      </c>
      <c r="L127" s="93">
        <v>0</v>
      </c>
      <c r="M127" s="93">
        <v>0</v>
      </c>
      <c r="N127" s="33">
        <f t="shared" si="94"/>
        <v>-2</v>
      </c>
      <c r="O127" s="33">
        <f t="shared" si="95"/>
        <v>-2</v>
      </c>
      <c r="P127" s="33">
        <f t="shared" si="96"/>
        <v>0</v>
      </c>
      <c r="Q127" s="33">
        <f t="shared" si="90"/>
        <v>-2</v>
      </c>
      <c r="R127" s="33">
        <f t="shared" si="91"/>
        <v>0</v>
      </c>
      <c r="S127" s="55">
        <f t="shared" si="92"/>
        <v>0</v>
      </c>
      <c r="T127" s="56">
        <f t="shared" si="93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7"/>
        <v>1</v>
      </c>
      <c r="E128" s="93">
        <v>0</v>
      </c>
      <c r="F128" s="93">
        <v>1</v>
      </c>
      <c r="G128" s="93">
        <v>0</v>
      </c>
      <c r="H128" s="93">
        <v>0</v>
      </c>
      <c r="I128" s="33">
        <f t="shared" si="98"/>
        <v>2</v>
      </c>
      <c r="J128" s="93">
        <v>1</v>
      </c>
      <c r="K128" s="93">
        <v>1</v>
      </c>
      <c r="L128" s="93">
        <v>0</v>
      </c>
      <c r="M128" s="93">
        <v>0</v>
      </c>
      <c r="N128" s="33">
        <f t="shared" si="94"/>
        <v>-1</v>
      </c>
      <c r="O128" s="33">
        <f t="shared" si="95"/>
        <v>-1</v>
      </c>
      <c r="P128" s="33">
        <f t="shared" si="96"/>
        <v>0</v>
      </c>
      <c r="Q128" s="33">
        <f t="shared" si="90"/>
        <v>-1</v>
      </c>
      <c r="R128" s="33">
        <f t="shared" si="91"/>
        <v>0</v>
      </c>
      <c r="S128" s="55">
        <f t="shared" si="92"/>
        <v>0</v>
      </c>
      <c r="T128" s="56">
        <f t="shared" si="93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7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98"/>
        <v>1</v>
      </c>
      <c r="J129" s="93">
        <v>1</v>
      </c>
      <c r="K129" s="93">
        <v>0</v>
      </c>
      <c r="L129" s="93">
        <v>0</v>
      </c>
      <c r="M129" s="93">
        <v>0</v>
      </c>
      <c r="N129" s="33">
        <f t="shared" si="94"/>
        <v>-1</v>
      </c>
      <c r="O129" s="33">
        <f t="shared" si="95"/>
        <v>-1</v>
      </c>
      <c r="P129" s="33">
        <f t="shared" si="96"/>
        <v>0</v>
      </c>
      <c r="Q129" s="33">
        <f t="shared" si="90"/>
        <v>-1</v>
      </c>
      <c r="R129" s="33">
        <f t="shared" si="91"/>
        <v>0</v>
      </c>
      <c r="S129" s="55">
        <f t="shared" si="92"/>
        <v>0</v>
      </c>
      <c r="T129" s="56">
        <f t="shared" si="93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7"/>
        <v>1</v>
      </c>
      <c r="E130" s="93">
        <v>0</v>
      </c>
      <c r="F130" s="93">
        <v>1</v>
      </c>
      <c r="G130" s="93">
        <v>0</v>
      </c>
      <c r="H130" s="93">
        <v>0</v>
      </c>
      <c r="I130" s="33">
        <f t="shared" si="98"/>
        <v>6</v>
      </c>
      <c r="J130" s="93">
        <v>0</v>
      </c>
      <c r="K130" s="93">
        <v>6</v>
      </c>
      <c r="L130" s="93">
        <v>0</v>
      </c>
      <c r="M130" s="93">
        <v>0</v>
      </c>
      <c r="N130" s="33">
        <f t="shared" si="94"/>
        <v>-5</v>
      </c>
      <c r="O130" s="33">
        <f t="shared" si="95"/>
        <v>0</v>
      </c>
      <c r="P130" s="33">
        <f t="shared" si="96"/>
        <v>-5</v>
      </c>
      <c r="Q130" s="33">
        <f t="shared" si="90"/>
        <v>0</v>
      </c>
      <c r="R130" s="33">
        <f t="shared" si="91"/>
        <v>-5</v>
      </c>
      <c r="S130" s="55">
        <f t="shared" si="92"/>
        <v>0</v>
      </c>
      <c r="T130" s="56">
        <f t="shared" si="93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14</v>
      </c>
      <c r="E132" s="29">
        <f t="shared" ref="E132:H132" si="99">SUM(E133:E144)</f>
        <v>9</v>
      </c>
      <c r="F132" s="29">
        <f t="shared" si="99"/>
        <v>4</v>
      </c>
      <c r="G132" s="29">
        <f t="shared" si="99"/>
        <v>1</v>
      </c>
      <c r="H132" s="29">
        <f t="shared" si="99"/>
        <v>0</v>
      </c>
      <c r="I132" s="29">
        <f>SUM(J132+K132+L132+M132)</f>
        <v>34</v>
      </c>
      <c r="J132" s="29">
        <f t="shared" ref="J132:K132" si="100">SUM(J133:J144)</f>
        <v>21</v>
      </c>
      <c r="K132" s="29">
        <f t="shared" si="100"/>
        <v>13</v>
      </c>
      <c r="L132" s="29">
        <f>SUM(L133:L144)</f>
        <v>0</v>
      </c>
      <c r="M132" s="29">
        <f>SUM(M133:M144)</f>
        <v>0</v>
      </c>
      <c r="N132" s="29">
        <f>SUM(O132+P132)</f>
        <v>-20</v>
      </c>
      <c r="O132" s="29">
        <f>SUM(O133:O144)</f>
        <v>-11</v>
      </c>
      <c r="P132" s="29">
        <f>SUM(P133:P144)</f>
        <v>-9</v>
      </c>
      <c r="Q132" s="29">
        <f t="shared" ref="Q132:Q144" si="101">SUM(E132-J132)</f>
        <v>-12</v>
      </c>
      <c r="R132" s="29">
        <f t="shared" ref="R132:R144" si="102">SUM(F132-K132)</f>
        <v>-9</v>
      </c>
      <c r="S132" s="57">
        <f t="shared" ref="S132:S144" si="103">SUM(G132-L132)</f>
        <v>1</v>
      </c>
      <c r="T132" s="58">
        <f t="shared" ref="T132:T144" si="104">SUM(H132-M132)</f>
        <v>0</v>
      </c>
    </row>
    <row r="133" spans="2:20" s="3" customFormat="1" ht="13.5" customHeight="1" x14ac:dyDescent="0.25">
      <c r="B133" s="10"/>
      <c r="C133" s="11" t="s">
        <v>6</v>
      </c>
      <c r="D133" s="33">
        <f>SUM(E133+F133+G133+H133)</f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>SUM(J133+K133+L133+M133)</f>
        <v>5</v>
      </c>
      <c r="J133" s="93">
        <v>2</v>
      </c>
      <c r="K133" s="93">
        <v>3</v>
      </c>
      <c r="L133" s="93">
        <v>0</v>
      </c>
      <c r="M133" s="93">
        <v>0</v>
      </c>
      <c r="N133" s="33">
        <f t="shared" ref="N133:N144" si="105">SUM(Q133+R133+S133+T133)</f>
        <v>-5</v>
      </c>
      <c r="O133" s="33">
        <f t="shared" ref="O133:O144" si="106">SUM(Q133+S133)</f>
        <v>-2</v>
      </c>
      <c r="P133" s="33">
        <f t="shared" ref="P133:P144" si="107">SUM(R133+T133)</f>
        <v>-3</v>
      </c>
      <c r="Q133" s="33">
        <f t="shared" si="101"/>
        <v>-2</v>
      </c>
      <c r="R133" s="33">
        <f t="shared" si="102"/>
        <v>-3</v>
      </c>
      <c r="S133" s="55">
        <f t="shared" si="103"/>
        <v>0</v>
      </c>
      <c r="T133" s="56">
        <f t="shared" si="104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ref="D134:D144" si="108">SUM(E134+F134+G134+H134)</f>
        <v>1</v>
      </c>
      <c r="E134" s="93">
        <v>1</v>
      </c>
      <c r="F134" s="93">
        <v>0</v>
      </c>
      <c r="G134" s="93">
        <v>0</v>
      </c>
      <c r="H134" s="93">
        <v>0</v>
      </c>
      <c r="I134" s="33">
        <f t="shared" ref="I134:I144" si="109">SUM(J134+K134+L134+M134)</f>
        <v>2</v>
      </c>
      <c r="J134" s="93">
        <v>1</v>
      </c>
      <c r="K134" s="93">
        <v>1</v>
      </c>
      <c r="L134" s="93">
        <v>0</v>
      </c>
      <c r="M134" s="93">
        <v>0</v>
      </c>
      <c r="N134" s="33">
        <f t="shared" si="105"/>
        <v>-1</v>
      </c>
      <c r="O134" s="33">
        <f t="shared" si="106"/>
        <v>0</v>
      </c>
      <c r="P134" s="33">
        <f t="shared" si="107"/>
        <v>-1</v>
      </c>
      <c r="Q134" s="33">
        <f t="shared" si="101"/>
        <v>0</v>
      </c>
      <c r="R134" s="33">
        <f t="shared" si="102"/>
        <v>-1</v>
      </c>
      <c r="S134" s="55">
        <f t="shared" si="103"/>
        <v>0</v>
      </c>
      <c r="T134" s="56">
        <f t="shared" si="104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8"/>
        <v>1</v>
      </c>
      <c r="E135" s="93">
        <v>0</v>
      </c>
      <c r="F135" s="93">
        <v>1</v>
      </c>
      <c r="G135" s="93">
        <v>0</v>
      </c>
      <c r="H135" s="93">
        <v>0</v>
      </c>
      <c r="I135" s="33">
        <f t="shared" si="109"/>
        <v>3</v>
      </c>
      <c r="J135" s="93">
        <v>3</v>
      </c>
      <c r="K135" s="93">
        <v>0</v>
      </c>
      <c r="L135" s="93">
        <v>0</v>
      </c>
      <c r="M135" s="93">
        <v>0</v>
      </c>
      <c r="N135" s="33">
        <f t="shared" si="105"/>
        <v>-2</v>
      </c>
      <c r="O135" s="33">
        <f t="shared" si="106"/>
        <v>-3</v>
      </c>
      <c r="P135" s="33">
        <f t="shared" si="107"/>
        <v>1</v>
      </c>
      <c r="Q135" s="33">
        <f t="shared" si="101"/>
        <v>-3</v>
      </c>
      <c r="R135" s="33">
        <f t="shared" si="102"/>
        <v>1</v>
      </c>
      <c r="S135" s="55">
        <f t="shared" si="103"/>
        <v>0</v>
      </c>
      <c r="T135" s="56">
        <f t="shared" si="104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108"/>
        <v>1</v>
      </c>
      <c r="E136" s="93">
        <v>1</v>
      </c>
      <c r="F136" s="93">
        <v>0</v>
      </c>
      <c r="G136" s="93">
        <v>0</v>
      </c>
      <c r="H136" s="93">
        <v>0</v>
      </c>
      <c r="I136" s="33">
        <f t="shared" si="109"/>
        <v>5</v>
      </c>
      <c r="J136" s="93">
        <v>4</v>
      </c>
      <c r="K136" s="93">
        <v>1</v>
      </c>
      <c r="L136" s="93">
        <v>0</v>
      </c>
      <c r="M136" s="93">
        <v>0</v>
      </c>
      <c r="N136" s="33">
        <f t="shared" si="105"/>
        <v>-4</v>
      </c>
      <c r="O136" s="33">
        <f t="shared" si="106"/>
        <v>-3</v>
      </c>
      <c r="P136" s="33">
        <f t="shared" si="107"/>
        <v>-1</v>
      </c>
      <c r="Q136" s="33">
        <f t="shared" si="101"/>
        <v>-3</v>
      </c>
      <c r="R136" s="33">
        <f t="shared" si="102"/>
        <v>-1</v>
      </c>
      <c r="S136" s="55">
        <f t="shared" si="103"/>
        <v>0</v>
      </c>
      <c r="T136" s="56">
        <f t="shared" si="104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8"/>
        <v>3</v>
      </c>
      <c r="E137" s="93">
        <v>3</v>
      </c>
      <c r="F137" s="93">
        <v>0</v>
      </c>
      <c r="G137" s="93">
        <v>0</v>
      </c>
      <c r="H137" s="93">
        <v>0</v>
      </c>
      <c r="I137" s="33">
        <f t="shared" si="109"/>
        <v>6</v>
      </c>
      <c r="J137" s="93">
        <v>4</v>
      </c>
      <c r="K137" s="93">
        <v>2</v>
      </c>
      <c r="L137" s="93">
        <v>0</v>
      </c>
      <c r="M137" s="93">
        <v>0</v>
      </c>
      <c r="N137" s="33">
        <f t="shared" si="105"/>
        <v>-3</v>
      </c>
      <c r="O137" s="33">
        <f t="shared" si="106"/>
        <v>-1</v>
      </c>
      <c r="P137" s="33">
        <f t="shared" si="107"/>
        <v>-2</v>
      </c>
      <c r="Q137" s="33">
        <f t="shared" si="101"/>
        <v>-1</v>
      </c>
      <c r="R137" s="33">
        <f t="shared" si="102"/>
        <v>-2</v>
      </c>
      <c r="S137" s="55">
        <f t="shared" si="103"/>
        <v>0</v>
      </c>
      <c r="T137" s="56">
        <f t="shared" si="104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8"/>
        <v>2</v>
      </c>
      <c r="E138" s="93">
        <v>2</v>
      </c>
      <c r="F138" s="93">
        <v>0</v>
      </c>
      <c r="G138" s="93">
        <v>0</v>
      </c>
      <c r="H138" s="93">
        <v>0</v>
      </c>
      <c r="I138" s="33">
        <f t="shared" si="109"/>
        <v>1</v>
      </c>
      <c r="J138" s="93">
        <v>1</v>
      </c>
      <c r="K138" s="93">
        <v>0</v>
      </c>
      <c r="L138" s="93">
        <v>0</v>
      </c>
      <c r="M138" s="93">
        <v>0</v>
      </c>
      <c r="N138" s="33">
        <f t="shared" si="105"/>
        <v>1</v>
      </c>
      <c r="O138" s="33">
        <f t="shared" si="106"/>
        <v>1</v>
      </c>
      <c r="P138" s="33">
        <f t="shared" si="107"/>
        <v>0</v>
      </c>
      <c r="Q138" s="33">
        <f t="shared" si="101"/>
        <v>1</v>
      </c>
      <c r="R138" s="33">
        <f t="shared" si="102"/>
        <v>0</v>
      </c>
      <c r="S138" s="55">
        <f t="shared" si="103"/>
        <v>0</v>
      </c>
      <c r="T138" s="56">
        <f t="shared" si="104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8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109"/>
        <v>3</v>
      </c>
      <c r="J139" s="93">
        <v>1</v>
      </c>
      <c r="K139" s="93">
        <v>2</v>
      </c>
      <c r="L139" s="93">
        <v>0</v>
      </c>
      <c r="M139" s="93">
        <v>0</v>
      </c>
      <c r="N139" s="33">
        <f t="shared" si="105"/>
        <v>-3</v>
      </c>
      <c r="O139" s="33">
        <f t="shared" si="106"/>
        <v>-1</v>
      </c>
      <c r="P139" s="33">
        <f t="shared" si="107"/>
        <v>-2</v>
      </c>
      <c r="Q139" s="33">
        <f t="shared" si="101"/>
        <v>-1</v>
      </c>
      <c r="R139" s="33">
        <f t="shared" si="102"/>
        <v>-2</v>
      </c>
      <c r="S139" s="55">
        <f t="shared" si="103"/>
        <v>0</v>
      </c>
      <c r="T139" s="56">
        <f t="shared" si="104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8"/>
        <v>2</v>
      </c>
      <c r="E140" s="93">
        <v>1</v>
      </c>
      <c r="F140" s="93">
        <v>1</v>
      </c>
      <c r="G140" s="93">
        <v>0</v>
      </c>
      <c r="H140" s="93">
        <v>0</v>
      </c>
      <c r="I140" s="33">
        <f t="shared" si="109"/>
        <v>2</v>
      </c>
      <c r="J140" s="93">
        <v>2</v>
      </c>
      <c r="K140" s="93">
        <v>0</v>
      </c>
      <c r="L140" s="93">
        <v>0</v>
      </c>
      <c r="M140" s="93">
        <v>0</v>
      </c>
      <c r="N140" s="33">
        <f t="shared" si="105"/>
        <v>0</v>
      </c>
      <c r="O140" s="33">
        <f t="shared" si="106"/>
        <v>-1</v>
      </c>
      <c r="P140" s="33">
        <f t="shared" si="107"/>
        <v>1</v>
      </c>
      <c r="Q140" s="33">
        <f t="shared" si="101"/>
        <v>-1</v>
      </c>
      <c r="R140" s="33">
        <f t="shared" si="102"/>
        <v>1</v>
      </c>
      <c r="S140" s="55">
        <f t="shared" si="103"/>
        <v>0</v>
      </c>
      <c r="T140" s="56">
        <f t="shared" si="104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8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109"/>
        <v>1</v>
      </c>
      <c r="J141" s="93">
        <v>0</v>
      </c>
      <c r="K141" s="93">
        <v>1</v>
      </c>
      <c r="L141" s="93">
        <v>0</v>
      </c>
      <c r="M141" s="93">
        <v>0</v>
      </c>
      <c r="N141" s="33">
        <f t="shared" si="105"/>
        <v>-1</v>
      </c>
      <c r="O141" s="33">
        <f t="shared" si="106"/>
        <v>0</v>
      </c>
      <c r="P141" s="33">
        <f t="shared" si="107"/>
        <v>-1</v>
      </c>
      <c r="Q141" s="33">
        <f t="shared" si="101"/>
        <v>0</v>
      </c>
      <c r="R141" s="33">
        <f t="shared" si="102"/>
        <v>-1</v>
      </c>
      <c r="S141" s="55">
        <f t="shared" si="103"/>
        <v>0</v>
      </c>
      <c r="T141" s="56">
        <f t="shared" si="104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8"/>
        <v>1</v>
      </c>
      <c r="E142" s="93">
        <v>0</v>
      </c>
      <c r="F142" s="93">
        <v>1</v>
      </c>
      <c r="G142" s="93">
        <v>0</v>
      </c>
      <c r="H142" s="93">
        <v>0</v>
      </c>
      <c r="I142" s="33">
        <f t="shared" si="109"/>
        <v>2</v>
      </c>
      <c r="J142" s="93">
        <v>1</v>
      </c>
      <c r="K142" s="93">
        <v>1</v>
      </c>
      <c r="L142" s="93">
        <v>0</v>
      </c>
      <c r="M142" s="93">
        <v>0</v>
      </c>
      <c r="N142" s="33">
        <f t="shared" si="105"/>
        <v>-1</v>
      </c>
      <c r="O142" s="33">
        <f t="shared" si="106"/>
        <v>-1</v>
      </c>
      <c r="P142" s="33">
        <f t="shared" si="107"/>
        <v>0</v>
      </c>
      <c r="Q142" s="33">
        <f t="shared" si="101"/>
        <v>-1</v>
      </c>
      <c r="R142" s="33">
        <f t="shared" si="102"/>
        <v>0</v>
      </c>
      <c r="S142" s="55">
        <f t="shared" si="103"/>
        <v>0</v>
      </c>
      <c r="T142" s="56">
        <f t="shared" si="104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8"/>
        <v>3</v>
      </c>
      <c r="E143" s="93">
        <v>1</v>
      </c>
      <c r="F143" s="93">
        <v>1</v>
      </c>
      <c r="G143" s="93">
        <v>1</v>
      </c>
      <c r="H143" s="93">
        <v>0</v>
      </c>
      <c r="I143" s="33">
        <f t="shared" si="109"/>
        <v>1</v>
      </c>
      <c r="J143" s="93">
        <v>1</v>
      </c>
      <c r="K143" s="93">
        <v>0</v>
      </c>
      <c r="L143" s="93">
        <v>0</v>
      </c>
      <c r="M143" s="93">
        <v>0</v>
      </c>
      <c r="N143" s="33">
        <f t="shared" si="105"/>
        <v>2</v>
      </c>
      <c r="O143" s="33">
        <f t="shared" si="106"/>
        <v>1</v>
      </c>
      <c r="P143" s="33">
        <f t="shared" si="107"/>
        <v>1</v>
      </c>
      <c r="Q143" s="33">
        <f t="shared" si="101"/>
        <v>0</v>
      </c>
      <c r="R143" s="33">
        <f t="shared" si="102"/>
        <v>1</v>
      </c>
      <c r="S143" s="55">
        <f t="shared" si="103"/>
        <v>1</v>
      </c>
      <c r="T143" s="56">
        <f t="shared" si="104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8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109"/>
        <v>3</v>
      </c>
      <c r="J144" s="93">
        <v>1</v>
      </c>
      <c r="K144" s="93">
        <v>2</v>
      </c>
      <c r="L144" s="93">
        <v>0</v>
      </c>
      <c r="M144" s="93">
        <v>0</v>
      </c>
      <c r="N144" s="33">
        <f t="shared" si="105"/>
        <v>-3</v>
      </c>
      <c r="O144" s="33">
        <f t="shared" si="106"/>
        <v>-1</v>
      </c>
      <c r="P144" s="33">
        <f t="shared" si="107"/>
        <v>-2</v>
      </c>
      <c r="Q144" s="33">
        <f t="shared" si="101"/>
        <v>-1</v>
      </c>
      <c r="R144" s="33">
        <f t="shared" si="102"/>
        <v>-2</v>
      </c>
      <c r="S144" s="55">
        <f t="shared" si="103"/>
        <v>0</v>
      </c>
      <c r="T144" s="56">
        <f t="shared" si="104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299</v>
      </c>
      <c r="E146" s="29">
        <f>SUM(E147:E158)</f>
        <v>157</v>
      </c>
      <c r="F146" s="29">
        <f>SUM(F147:F158)</f>
        <v>138</v>
      </c>
      <c r="G146" s="29">
        <f>SUM(G147:G158)</f>
        <v>4</v>
      </c>
      <c r="H146" s="29">
        <f>SUM(H147:H158)</f>
        <v>0</v>
      </c>
      <c r="I146" s="29">
        <f>SUM(I6+I20+I34+I48+I62+I76+I90+I104+I118+I132)</f>
        <v>702</v>
      </c>
      <c r="J146" s="29">
        <f t="shared" ref="J146" si="110">SUM(J147:J158)</f>
        <v>336</v>
      </c>
      <c r="K146" s="29">
        <f t="shared" ref="K146" si="111">SUM(K147:K158)</f>
        <v>364</v>
      </c>
      <c r="L146" s="29">
        <f>SUM(L147:L158)</f>
        <v>0</v>
      </c>
      <c r="M146" s="29">
        <f>SUM(M147:M158)</f>
        <v>2</v>
      </c>
      <c r="N146" s="29">
        <f>SUM(O146+P146)</f>
        <v>-403</v>
      </c>
      <c r="O146" s="29">
        <f>SUM(O147:O158)</f>
        <v>-175</v>
      </c>
      <c r="P146" s="29">
        <f>SUM(P147:P158)</f>
        <v>-228</v>
      </c>
      <c r="Q146" s="29">
        <f t="shared" ref="Q146:Q158" si="112">SUM(E146-J146)</f>
        <v>-179</v>
      </c>
      <c r="R146" s="29">
        <f t="shared" ref="R146:R158" si="113">SUM(F146-K146)</f>
        <v>-226</v>
      </c>
      <c r="S146" s="9">
        <f t="shared" ref="S146:S158" si="114">SUM(G146-L146)</f>
        <v>4</v>
      </c>
      <c r="T146" s="9">
        <f t="shared" ref="T146:T158" si="115">SUM(H146-M146)</f>
        <v>-2</v>
      </c>
    </row>
    <row r="147" spans="2:20" x14ac:dyDescent="0.25">
      <c r="B147" s="10"/>
      <c r="C147" s="11" t="s">
        <v>6</v>
      </c>
      <c r="D147" s="33">
        <f>SUM(E147+F147+G147+H147)</f>
        <v>23</v>
      </c>
      <c r="E147" s="93">
        <v>12</v>
      </c>
      <c r="F147" s="93">
        <v>10</v>
      </c>
      <c r="G147" s="93">
        <v>1</v>
      </c>
      <c r="H147" s="93">
        <v>0</v>
      </c>
      <c r="I147" s="33">
        <f>SUM(J147+K147+L147+M147)</f>
        <v>71</v>
      </c>
      <c r="J147" s="93">
        <v>32</v>
      </c>
      <c r="K147" s="93">
        <v>39</v>
      </c>
      <c r="L147" s="93">
        <v>0</v>
      </c>
      <c r="M147" s="93">
        <v>0</v>
      </c>
      <c r="N147" s="33">
        <f t="shared" ref="N147:N158" si="116">SUM(Q147+R147+S147+T147)</f>
        <v>-48</v>
      </c>
      <c r="O147" s="33">
        <f t="shared" ref="O147:O158" si="117">SUM(Q147+S147)</f>
        <v>-19</v>
      </c>
      <c r="P147" s="33">
        <f t="shared" ref="P147:P158" si="118">SUM(R147+T147)</f>
        <v>-29</v>
      </c>
      <c r="Q147" s="33">
        <f t="shared" si="112"/>
        <v>-20</v>
      </c>
      <c r="R147" s="33">
        <f t="shared" si="113"/>
        <v>-29</v>
      </c>
      <c r="S147" s="16">
        <f t="shared" si="114"/>
        <v>1</v>
      </c>
      <c r="T147" s="16">
        <f t="shared" si="115"/>
        <v>0</v>
      </c>
    </row>
    <row r="148" spans="2:20" x14ac:dyDescent="0.25">
      <c r="B148" s="10"/>
      <c r="C148" s="11" t="s">
        <v>7</v>
      </c>
      <c r="D148" s="33">
        <f t="shared" ref="D148:D158" si="119">SUM(E148+F148+G148+H148)</f>
        <v>25</v>
      </c>
      <c r="E148" s="93">
        <v>13</v>
      </c>
      <c r="F148" s="93">
        <v>12</v>
      </c>
      <c r="G148" s="93">
        <v>0</v>
      </c>
      <c r="H148" s="93">
        <v>0</v>
      </c>
      <c r="I148" s="33">
        <f t="shared" ref="I148:I158" si="120">SUM(J148+K148+L148+M148)</f>
        <v>64</v>
      </c>
      <c r="J148" s="93">
        <v>32</v>
      </c>
      <c r="K148" s="93">
        <v>32</v>
      </c>
      <c r="L148" s="93">
        <v>0</v>
      </c>
      <c r="M148" s="93">
        <v>0</v>
      </c>
      <c r="N148" s="33">
        <f t="shared" si="116"/>
        <v>-39</v>
      </c>
      <c r="O148" s="33">
        <f t="shared" si="117"/>
        <v>-19</v>
      </c>
      <c r="P148" s="33">
        <f t="shared" si="118"/>
        <v>-20</v>
      </c>
      <c r="Q148" s="33">
        <f t="shared" si="112"/>
        <v>-19</v>
      </c>
      <c r="R148" s="33">
        <f t="shared" si="113"/>
        <v>-20</v>
      </c>
      <c r="S148" s="16">
        <f t="shared" si="114"/>
        <v>0</v>
      </c>
      <c r="T148" s="16">
        <f t="shared" si="115"/>
        <v>0</v>
      </c>
    </row>
    <row r="149" spans="2:20" x14ac:dyDescent="0.25">
      <c r="B149" s="10"/>
      <c r="C149" s="11" t="s">
        <v>8</v>
      </c>
      <c r="D149" s="33">
        <f t="shared" si="119"/>
        <v>31</v>
      </c>
      <c r="E149" s="93">
        <v>17</v>
      </c>
      <c r="F149" s="93">
        <v>14</v>
      </c>
      <c r="G149" s="93">
        <v>0</v>
      </c>
      <c r="H149" s="93">
        <v>0</v>
      </c>
      <c r="I149" s="33">
        <f t="shared" si="120"/>
        <v>71</v>
      </c>
      <c r="J149" s="93">
        <v>34</v>
      </c>
      <c r="K149" s="93">
        <v>37</v>
      </c>
      <c r="L149" s="93">
        <v>0</v>
      </c>
      <c r="M149" s="93">
        <v>0</v>
      </c>
      <c r="N149" s="33">
        <f t="shared" si="116"/>
        <v>-40</v>
      </c>
      <c r="O149" s="33">
        <f t="shared" si="117"/>
        <v>-17</v>
      </c>
      <c r="P149" s="33">
        <f t="shared" si="118"/>
        <v>-23</v>
      </c>
      <c r="Q149" s="33">
        <f t="shared" si="112"/>
        <v>-17</v>
      </c>
      <c r="R149" s="33">
        <f t="shared" si="113"/>
        <v>-23</v>
      </c>
      <c r="S149" s="34">
        <f t="shared" si="114"/>
        <v>0</v>
      </c>
      <c r="T149" s="16">
        <f t="shared" si="115"/>
        <v>0</v>
      </c>
    </row>
    <row r="150" spans="2:20" x14ac:dyDescent="0.25">
      <c r="B150" s="10"/>
      <c r="C150" s="11" t="s">
        <v>9</v>
      </c>
      <c r="D150" s="33">
        <f t="shared" si="119"/>
        <v>30</v>
      </c>
      <c r="E150" s="93">
        <v>13</v>
      </c>
      <c r="F150" s="93">
        <v>17</v>
      </c>
      <c r="G150" s="93">
        <v>0</v>
      </c>
      <c r="H150" s="93">
        <v>0</v>
      </c>
      <c r="I150" s="33">
        <f t="shared" si="120"/>
        <v>58</v>
      </c>
      <c r="J150" s="93">
        <v>27</v>
      </c>
      <c r="K150" s="93">
        <v>31</v>
      </c>
      <c r="L150" s="93">
        <v>0</v>
      </c>
      <c r="M150" s="93">
        <v>0</v>
      </c>
      <c r="N150" s="33">
        <f t="shared" si="116"/>
        <v>-28</v>
      </c>
      <c r="O150" s="33">
        <f t="shared" si="117"/>
        <v>-14</v>
      </c>
      <c r="P150" s="33">
        <f t="shared" si="118"/>
        <v>-14</v>
      </c>
      <c r="Q150" s="33">
        <f t="shared" si="112"/>
        <v>-14</v>
      </c>
      <c r="R150" s="33">
        <f t="shared" si="113"/>
        <v>-14</v>
      </c>
      <c r="S150" s="16">
        <f t="shared" si="114"/>
        <v>0</v>
      </c>
      <c r="T150" s="16">
        <f t="shared" si="115"/>
        <v>0</v>
      </c>
    </row>
    <row r="151" spans="2:20" x14ac:dyDescent="0.25">
      <c r="B151" s="10"/>
      <c r="C151" s="11" t="s">
        <v>10</v>
      </c>
      <c r="D151" s="33">
        <f t="shared" si="119"/>
        <v>25</v>
      </c>
      <c r="E151" s="93">
        <v>12</v>
      </c>
      <c r="F151" s="93">
        <v>13</v>
      </c>
      <c r="G151" s="93">
        <v>0</v>
      </c>
      <c r="H151" s="93">
        <v>0</v>
      </c>
      <c r="I151" s="33">
        <f t="shared" si="120"/>
        <v>61</v>
      </c>
      <c r="J151" s="93">
        <v>33</v>
      </c>
      <c r="K151" s="93">
        <v>28</v>
      </c>
      <c r="L151" s="93">
        <v>0</v>
      </c>
      <c r="M151" s="93">
        <v>0</v>
      </c>
      <c r="N151" s="33">
        <f t="shared" si="116"/>
        <v>-36</v>
      </c>
      <c r="O151" s="33">
        <f t="shared" si="117"/>
        <v>-21</v>
      </c>
      <c r="P151" s="33">
        <f t="shared" si="118"/>
        <v>-15</v>
      </c>
      <c r="Q151" s="33">
        <f t="shared" si="112"/>
        <v>-21</v>
      </c>
      <c r="R151" s="33">
        <f t="shared" si="113"/>
        <v>-15</v>
      </c>
      <c r="S151" s="16">
        <f t="shared" si="114"/>
        <v>0</v>
      </c>
      <c r="T151" s="16">
        <f t="shared" si="115"/>
        <v>0</v>
      </c>
    </row>
    <row r="152" spans="2:20" x14ac:dyDescent="0.25">
      <c r="B152" s="10"/>
      <c r="C152" s="11" t="s">
        <v>11</v>
      </c>
      <c r="D152" s="33">
        <f t="shared" si="119"/>
        <v>19</v>
      </c>
      <c r="E152" s="93">
        <v>13</v>
      </c>
      <c r="F152" s="93">
        <v>6</v>
      </c>
      <c r="G152" s="93">
        <v>0</v>
      </c>
      <c r="H152" s="93">
        <v>0</v>
      </c>
      <c r="I152" s="33">
        <f t="shared" si="120"/>
        <v>50</v>
      </c>
      <c r="J152" s="93">
        <v>27</v>
      </c>
      <c r="K152" s="93">
        <v>23</v>
      </c>
      <c r="L152" s="93">
        <v>0</v>
      </c>
      <c r="M152" s="93">
        <v>0</v>
      </c>
      <c r="N152" s="33">
        <f t="shared" si="116"/>
        <v>-31</v>
      </c>
      <c r="O152" s="33">
        <f t="shared" si="117"/>
        <v>-14</v>
      </c>
      <c r="P152" s="33">
        <f t="shared" si="118"/>
        <v>-17</v>
      </c>
      <c r="Q152" s="33">
        <f t="shared" si="112"/>
        <v>-14</v>
      </c>
      <c r="R152" s="33">
        <f t="shared" si="113"/>
        <v>-17</v>
      </c>
      <c r="S152" s="16">
        <f t="shared" si="114"/>
        <v>0</v>
      </c>
      <c r="T152" s="16">
        <f t="shared" si="115"/>
        <v>0</v>
      </c>
    </row>
    <row r="153" spans="2:20" x14ac:dyDescent="0.25">
      <c r="B153" s="10"/>
      <c r="C153" s="11" t="s">
        <v>12</v>
      </c>
      <c r="D153" s="33">
        <f t="shared" si="119"/>
        <v>25</v>
      </c>
      <c r="E153" s="93">
        <v>11</v>
      </c>
      <c r="F153" s="93">
        <v>14</v>
      </c>
      <c r="G153" s="93">
        <v>0</v>
      </c>
      <c r="H153" s="93">
        <v>0</v>
      </c>
      <c r="I153" s="33">
        <f t="shared" si="120"/>
        <v>55</v>
      </c>
      <c r="J153" s="93">
        <v>21</v>
      </c>
      <c r="K153" s="93">
        <v>34</v>
      </c>
      <c r="L153" s="93">
        <v>0</v>
      </c>
      <c r="M153" s="93">
        <v>0</v>
      </c>
      <c r="N153" s="33">
        <f t="shared" si="116"/>
        <v>-30</v>
      </c>
      <c r="O153" s="33">
        <f t="shared" si="117"/>
        <v>-10</v>
      </c>
      <c r="P153" s="33">
        <f t="shared" si="118"/>
        <v>-20</v>
      </c>
      <c r="Q153" s="33">
        <f t="shared" si="112"/>
        <v>-10</v>
      </c>
      <c r="R153" s="33">
        <f t="shared" si="113"/>
        <v>-20</v>
      </c>
      <c r="S153" s="16">
        <f t="shared" si="114"/>
        <v>0</v>
      </c>
      <c r="T153" s="16">
        <f t="shared" si="115"/>
        <v>0</v>
      </c>
    </row>
    <row r="154" spans="2:20" x14ac:dyDescent="0.25">
      <c r="B154" s="10"/>
      <c r="C154" s="11" t="s">
        <v>13</v>
      </c>
      <c r="D154" s="33">
        <f t="shared" si="119"/>
        <v>26</v>
      </c>
      <c r="E154" s="93">
        <v>17</v>
      </c>
      <c r="F154" s="93">
        <v>9</v>
      </c>
      <c r="G154" s="93">
        <v>0</v>
      </c>
      <c r="H154" s="93">
        <v>0</v>
      </c>
      <c r="I154" s="33">
        <f t="shared" si="120"/>
        <v>59</v>
      </c>
      <c r="J154" s="93">
        <v>27</v>
      </c>
      <c r="K154" s="93">
        <v>31</v>
      </c>
      <c r="L154" s="93">
        <v>0</v>
      </c>
      <c r="M154" s="93">
        <v>1</v>
      </c>
      <c r="N154" s="33">
        <f t="shared" si="116"/>
        <v>-33</v>
      </c>
      <c r="O154" s="33">
        <f t="shared" si="117"/>
        <v>-10</v>
      </c>
      <c r="P154" s="33">
        <f t="shared" si="118"/>
        <v>-23</v>
      </c>
      <c r="Q154" s="33">
        <f t="shared" si="112"/>
        <v>-10</v>
      </c>
      <c r="R154" s="33">
        <f t="shared" si="113"/>
        <v>-22</v>
      </c>
      <c r="S154" s="16">
        <f t="shared" si="114"/>
        <v>0</v>
      </c>
      <c r="T154" s="16">
        <f t="shared" si="115"/>
        <v>-1</v>
      </c>
    </row>
    <row r="155" spans="2:20" x14ac:dyDescent="0.25">
      <c r="B155" s="10"/>
      <c r="C155" s="11" t="s">
        <v>14</v>
      </c>
      <c r="D155" s="33">
        <f t="shared" si="119"/>
        <v>23</v>
      </c>
      <c r="E155" s="93">
        <v>13</v>
      </c>
      <c r="F155" s="93">
        <v>10</v>
      </c>
      <c r="G155" s="93">
        <v>0</v>
      </c>
      <c r="H155" s="93">
        <v>0</v>
      </c>
      <c r="I155" s="33">
        <f t="shared" si="120"/>
        <v>51</v>
      </c>
      <c r="J155" s="93">
        <v>24</v>
      </c>
      <c r="K155" s="93">
        <v>27</v>
      </c>
      <c r="L155" s="93">
        <v>0</v>
      </c>
      <c r="M155" s="93">
        <v>0</v>
      </c>
      <c r="N155" s="33">
        <f t="shared" si="116"/>
        <v>-28</v>
      </c>
      <c r="O155" s="33">
        <f t="shared" si="117"/>
        <v>-11</v>
      </c>
      <c r="P155" s="33">
        <f t="shared" si="118"/>
        <v>-17</v>
      </c>
      <c r="Q155" s="33">
        <f t="shared" si="112"/>
        <v>-11</v>
      </c>
      <c r="R155" s="33">
        <f t="shared" si="113"/>
        <v>-17</v>
      </c>
      <c r="S155" s="16">
        <f t="shared" si="114"/>
        <v>0</v>
      </c>
      <c r="T155" s="16">
        <f t="shared" si="115"/>
        <v>0</v>
      </c>
    </row>
    <row r="156" spans="2:20" x14ac:dyDescent="0.25">
      <c r="B156" s="10"/>
      <c r="C156" s="11" t="s">
        <v>15</v>
      </c>
      <c r="D156" s="33">
        <f t="shared" si="119"/>
        <v>26</v>
      </c>
      <c r="E156" s="93">
        <v>15</v>
      </c>
      <c r="F156" s="93">
        <v>11</v>
      </c>
      <c r="G156" s="93">
        <v>0</v>
      </c>
      <c r="H156" s="93">
        <v>0</v>
      </c>
      <c r="I156" s="33">
        <f t="shared" si="120"/>
        <v>48</v>
      </c>
      <c r="J156" s="93">
        <v>25</v>
      </c>
      <c r="K156" s="93">
        <v>22</v>
      </c>
      <c r="L156" s="93">
        <v>0</v>
      </c>
      <c r="M156" s="93">
        <v>1</v>
      </c>
      <c r="N156" s="33">
        <f t="shared" si="116"/>
        <v>-22</v>
      </c>
      <c r="O156" s="33">
        <f t="shared" si="117"/>
        <v>-10</v>
      </c>
      <c r="P156" s="33">
        <f t="shared" si="118"/>
        <v>-12</v>
      </c>
      <c r="Q156" s="33">
        <f t="shared" si="112"/>
        <v>-10</v>
      </c>
      <c r="R156" s="33">
        <f t="shared" si="113"/>
        <v>-11</v>
      </c>
      <c r="S156" s="16">
        <f t="shared" si="114"/>
        <v>0</v>
      </c>
      <c r="T156" s="16">
        <f t="shared" si="115"/>
        <v>-1</v>
      </c>
    </row>
    <row r="157" spans="2:20" x14ac:dyDescent="0.25">
      <c r="B157" s="10"/>
      <c r="C157" s="11" t="s">
        <v>16</v>
      </c>
      <c r="D157" s="33">
        <f t="shared" si="119"/>
        <v>26</v>
      </c>
      <c r="E157" s="93">
        <v>13</v>
      </c>
      <c r="F157" s="93">
        <v>12</v>
      </c>
      <c r="G157" s="93">
        <v>1</v>
      </c>
      <c r="H157" s="93">
        <v>0</v>
      </c>
      <c r="I157" s="33">
        <f t="shared" si="120"/>
        <v>54</v>
      </c>
      <c r="J157" s="93">
        <v>25</v>
      </c>
      <c r="K157" s="93">
        <v>29</v>
      </c>
      <c r="L157" s="93">
        <v>0</v>
      </c>
      <c r="M157" s="93">
        <v>0</v>
      </c>
      <c r="N157" s="33">
        <f t="shared" si="116"/>
        <v>-28</v>
      </c>
      <c r="O157" s="33">
        <f t="shared" si="117"/>
        <v>-11</v>
      </c>
      <c r="P157" s="33">
        <f t="shared" si="118"/>
        <v>-17</v>
      </c>
      <c r="Q157" s="33">
        <f t="shared" si="112"/>
        <v>-12</v>
      </c>
      <c r="R157" s="33">
        <f t="shared" si="113"/>
        <v>-17</v>
      </c>
      <c r="S157" s="16">
        <f t="shared" si="114"/>
        <v>1</v>
      </c>
      <c r="T157" s="16">
        <f t="shared" si="115"/>
        <v>0</v>
      </c>
    </row>
    <row r="158" spans="2:20" x14ac:dyDescent="0.25">
      <c r="B158" s="10"/>
      <c r="C158" s="11" t="s">
        <v>17</v>
      </c>
      <c r="D158" s="33">
        <f t="shared" si="119"/>
        <v>20</v>
      </c>
      <c r="E158" s="93">
        <v>8</v>
      </c>
      <c r="F158" s="93">
        <v>10</v>
      </c>
      <c r="G158" s="93">
        <v>2</v>
      </c>
      <c r="H158" s="93">
        <v>0</v>
      </c>
      <c r="I158" s="33">
        <f t="shared" si="120"/>
        <v>60</v>
      </c>
      <c r="J158" s="93">
        <v>29</v>
      </c>
      <c r="K158" s="93">
        <v>31</v>
      </c>
      <c r="L158" s="93">
        <v>0</v>
      </c>
      <c r="M158" s="93">
        <v>0</v>
      </c>
      <c r="N158" s="33">
        <f t="shared" si="116"/>
        <v>-40</v>
      </c>
      <c r="O158" s="33">
        <f t="shared" si="117"/>
        <v>-19</v>
      </c>
      <c r="P158" s="33">
        <f t="shared" si="118"/>
        <v>-21</v>
      </c>
      <c r="Q158" s="33">
        <f t="shared" si="112"/>
        <v>-21</v>
      </c>
      <c r="R158" s="33">
        <f t="shared" si="113"/>
        <v>-21</v>
      </c>
      <c r="S158" s="16">
        <f t="shared" si="114"/>
        <v>2</v>
      </c>
      <c r="T158" s="16">
        <f t="shared" si="115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87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94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4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4" t="s">
        <v>0</v>
      </c>
      <c r="O4" s="94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9</v>
      </c>
      <c r="E6" s="29">
        <f>SUM(E7:E18)</f>
        <v>6</v>
      </c>
      <c r="F6" s="29">
        <f>SUM(F7:F18)</f>
        <v>0</v>
      </c>
      <c r="G6" s="29">
        <f t="shared" ref="G6:H6" si="0">SUM(G7:G18)</f>
        <v>2</v>
      </c>
      <c r="H6" s="29">
        <f t="shared" si="0"/>
        <v>1</v>
      </c>
      <c r="I6" s="29">
        <f>SUM(J6+K6+L6+M6)</f>
        <v>18</v>
      </c>
      <c r="J6" s="29">
        <f>SUM(J7:J18)</f>
        <v>0</v>
      </c>
      <c r="K6" s="29">
        <f>SUM(K7:K18)</f>
        <v>0</v>
      </c>
      <c r="L6" s="29">
        <f t="shared" ref="L6:M6" si="1">SUM(L7:L18)</f>
        <v>15</v>
      </c>
      <c r="M6" s="29">
        <f t="shared" si="1"/>
        <v>3</v>
      </c>
      <c r="N6" s="29">
        <f t="shared" ref="N6:N18" si="2">SUM(Q6+R6+S6+T6)</f>
        <v>-9</v>
      </c>
      <c r="O6" s="29">
        <f>SUM(O7:O18)</f>
        <v>-7</v>
      </c>
      <c r="P6" s="29">
        <f>SUM(P7:P18)</f>
        <v>-2</v>
      </c>
      <c r="Q6" s="29">
        <f t="shared" ref="Q6:T6" si="3">SUM(Q7:Q18)</f>
        <v>6</v>
      </c>
      <c r="R6" s="29">
        <f t="shared" si="3"/>
        <v>0</v>
      </c>
      <c r="S6">
        <f t="shared" si="3"/>
        <v>-13</v>
      </c>
      <c r="T6">
        <f t="shared" si="3"/>
        <v>-2</v>
      </c>
    </row>
    <row r="7" spans="2:20" s="3" customFormat="1" ht="13.5" customHeight="1" x14ac:dyDescent="0.25">
      <c r="B7" s="10"/>
      <c r="C7" s="11" t="s">
        <v>6</v>
      </c>
      <c r="D7" s="33">
        <f t="shared" ref="D7:D18" si="4">SUM(E7+F7+G7+H7)</f>
        <v>0</v>
      </c>
      <c r="E7" s="93">
        <v>0</v>
      </c>
      <c r="F7" s="93">
        <v>0</v>
      </c>
      <c r="G7" s="93">
        <v>0</v>
      </c>
      <c r="H7" s="93">
        <v>0</v>
      </c>
      <c r="I7" s="33">
        <f t="shared" ref="I7:I18" si="5">SUM(J7+K7+L7+M7)</f>
        <v>0</v>
      </c>
      <c r="J7" s="93">
        <v>0</v>
      </c>
      <c r="K7" s="93">
        <v>0</v>
      </c>
      <c r="L7" s="93">
        <v>0</v>
      </c>
      <c r="M7" s="93">
        <v>0</v>
      </c>
      <c r="N7" s="33">
        <f t="shared" si="2"/>
        <v>0</v>
      </c>
      <c r="O7" s="33">
        <f t="shared" ref="O7:O18" si="6">SUM(Q7+S7)</f>
        <v>0</v>
      </c>
      <c r="P7" s="33">
        <f t="shared" ref="P7:P18" si="7">SUM(R7+T7)</f>
        <v>0</v>
      </c>
      <c r="Q7" s="33">
        <f t="shared" ref="Q7:Q18" si="8">SUM(E7-J7)</f>
        <v>0</v>
      </c>
      <c r="R7" s="33">
        <f t="shared" ref="R7:R18" si="9">SUM(F7-K7)</f>
        <v>0</v>
      </c>
      <c r="S7" s="47">
        <f t="shared" ref="S7:S18" si="10">SUM(G7-L7)</f>
        <v>0</v>
      </c>
      <c r="T7" s="49">
        <f t="shared" ref="T7:T18" si="11">SUM(H7-M7)</f>
        <v>0</v>
      </c>
    </row>
    <row r="8" spans="2:20" s="3" customFormat="1" ht="13.5" customHeight="1" x14ac:dyDescent="0.25">
      <c r="B8" s="10"/>
      <c r="C8" s="11" t="s">
        <v>7</v>
      </c>
      <c r="D8" s="33">
        <f t="shared" si="4"/>
        <v>0</v>
      </c>
      <c r="E8" s="93">
        <v>0</v>
      </c>
      <c r="F8" s="93">
        <v>0</v>
      </c>
      <c r="G8" s="93">
        <v>0</v>
      </c>
      <c r="H8" s="93">
        <v>0</v>
      </c>
      <c r="I8" s="33">
        <f t="shared" si="5"/>
        <v>0</v>
      </c>
      <c r="J8" s="93">
        <v>0</v>
      </c>
      <c r="K8" s="93">
        <v>0</v>
      </c>
      <c r="L8" s="93">
        <v>0</v>
      </c>
      <c r="M8" s="93">
        <v>0</v>
      </c>
      <c r="N8" s="33">
        <f t="shared" si="2"/>
        <v>0</v>
      </c>
      <c r="O8" s="33">
        <f t="shared" si="6"/>
        <v>0</v>
      </c>
      <c r="P8" s="33">
        <f t="shared" si="7"/>
        <v>0</v>
      </c>
      <c r="Q8" s="33">
        <f t="shared" si="8"/>
        <v>0</v>
      </c>
      <c r="R8" s="33">
        <f t="shared" si="9"/>
        <v>0</v>
      </c>
      <c r="S8" s="47">
        <f t="shared" si="10"/>
        <v>0</v>
      </c>
      <c r="T8" s="49">
        <f t="shared" si="11"/>
        <v>0</v>
      </c>
    </row>
    <row r="9" spans="2:20" s="3" customFormat="1" ht="13.5" customHeight="1" x14ac:dyDescent="0.25">
      <c r="B9" s="10"/>
      <c r="C9" s="11" t="s">
        <v>8</v>
      </c>
      <c r="D9" s="33">
        <f t="shared" si="4"/>
        <v>6</v>
      </c>
      <c r="E9" s="93">
        <v>3</v>
      </c>
      <c r="F9" s="93">
        <v>0</v>
      </c>
      <c r="G9" s="93">
        <v>2</v>
      </c>
      <c r="H9" s="93">
        <v>1</v>
      </c>
      <c r="I9" s="33">
        <f t="shared" si="5"/>
        <v>3</v>
      </c>
      <c r="J9" s="93">
        <v>0</v>
      </c>
      <c r="K9" s="93">
        <v>0</v>
      </c>
      <c r="L9" s="93">
        <v>2</v>
      </c>
      <c r="M9" s="93">
        <v>1</v>
      </c>
      <c r="N9" s="33">
        <f t="shared" si="2"/>
        <v>3</v>
      </c>
      <c r="O9" s="33">
        <f t="shared" si="6"/>
        <v>3</v>
      </c>
      <c r="P9" s="33">
        <f t="shared" si="7"/>
        <v>0</v>
      </c>
      <c r="Q9" s="33">
        <f t="shared" si="8"/>
        <v>3</v>
      </c>
      <c r="R9" s="33">
        <f t="shared" si="9"/>
        <v>0</v>
      </c>
      <c r="S9" s="47">
        <f t="shared" si="10"/>
        <v>0</v>
      </c>
      <c r="T9" s="49">
        <f t="shared" si="11"/>
        <v>0</v>
      </c>
    </row>
    <row r="10" spans="2:20" s="3" customFormat="1" ht="13.5" customHeight="1" x14ac:dyDescent="0.25">
      <c r="B10" s="10"/>
      <c r="C10" s="11" t="s">
        <v>9</v>
      </c>
      <c r="D10" s="33">
        <f t="shared" si="4"/>
        <v>1</v>
      </c>
      <c r="E10" s="93">
        <v>1</v>
      </c>
      <c r="F10" s="93">
        <v>0</v>
      </c>
      <c r="G10" s="93">
        <v>0</v>
      </c>
      <c r="H10" s="93">
        <v>0</v>
      </c>
      <c r="I10" s="33">
        <f t="shared" si="5"/>
        <v>6</v>
      </c>
      <c r="J10" s="93">
        <v>0</v>
      </c>
      <c r="K10" s="93">
        <v>0</v>
      </c>
      <c r="L10" s="93">
        <v>4</v>
      </c>
      <c r="M10" s="93">
        <v>2</v>
      </c>
      <c r="N10" s="33">
        <f t="shared" si="2"/>
        <v>-5</v>
      </c>
      <c r="O10" s="33">
        <f t="shared" si="6"/>
        <v>-3</v>
      </c>
      <c r="P10" s="33">
        <f t="shared" si="7"/>
        <v>-2</v>
      </c>
      <c r="Q10" s="33">
        <f t="shared" si="8"/>
        <v>1</v>
      </c>
      <c r="R10" s="33">
        <f t="shared" si="9"/>
        <v>0</v>
      </c>
      <c r="S10" s="47">
        <f t="shared" si="10"/>
        <v>-4</v>
      </c>
      <c r="T10" s="49">
        <f t="shared" si="11"/>
        <v>-2</v>
      </c>
    </row>
    <row r="11" spans="2:20" s="3" customFormat="1" ht="13.5" customHeight="1" x14ac:dyDescent="0.25">
      <c r="B11" s="10"/>
      <c r="C11" s="11" t="s">
        <v>10</v>
      </c>
      <c r="D11" s="33">
        <f t="shared" si="4"/>
        <v>0</v>
      </c>
      <c r="E11" s="93">
        <v>0</v>
      </c>
      <c r="F11" s="93">
        <v>0</v>
      </c>
      <c r="G11" s="93">
        <v>0</v>
      </c>
      <c r="H11" s="93">
        <v>0</v>
      </c>
      <c r="I11" s="33">
        <f t="shared" si="5"/>
        <v>1</v>
      </c>
      <c r="J11" s="93">
        <v>0</v>
      </c>
      <c r="K11" s="93">
        <v>0</v>
      </c>
      <c r="L11" s="93">
        <v>1</v>
      </c>
      <c r="M11" s="93">
        <v>0</v>
      </c>
      <c r="N11" s="33">
        <f t="shared" si="2"/>
        <v>-1</v>
      </c>
      <c r="O11" s="33">
        <f t="shared" si="6"/>
        <v>-1</v>
      </c>
      <c r="P11" s="33">
        <f t="shared" si="7"/>
        <v>0</v>
      </c>
      <c r="Q11" s="33">
        <f t="shared" si="8"/>
        <v>0</v>
      </c>
      <c r="R11" s="33">
        <f t="shared" si="9"/>
        <v>0</v>
      </c>
      <c r="S11" s="47">
        <f t="shared" si="10"/>
        <v>-1</v>
      </c>
      <c r="T11" s="49">
        <f t="shared" si="11"/>
        <v>0</v>
      </c>
    </row>
    <row r="12" spans="2:20" s="3" customFormat="1" ht="13.5" customHeight="1" x14ac:dyDescent="0.25">
      <c r="B12" s="10"/>
      <c r="C12" s="11" t="s">
        <v>11</v>
      </c>
      <c r="D12" s="33">
        <f t="shared" si="4"/>
        <v>1</v>
      </c>
      <c r="E12" s="93">
        <v>1</v>
      </c>
      <c r="F12" s="93">
        <v>0</v>
      </c>
      <c r="G12" s="93">
        <v>0</v>
      </c>
      <c r="H12" s="93">
        <v>0</v>
      </c>
      <c r="I12" s="33">
        <f t="shared" si="5"/>
        <v>0</v>
      </c>
      <c r="J12" s="93">
        <v>0</v>
      </c>
      <c r="K12" s="93">
        <v>0</v>
      </c>
      <c r="L12" s="93">
        <v>0</v>
      </c>
      <c r="M12" s="93">
        <v>0</v>
      </c>
      <c r="N12" s="33">
        <f t="shared" si="2"/>
        <v>1</v>
      </c>
      <c r="O12" s="33">
        <f t="shared" si="6"/>
        <v>1</v>
      </c>
      <c r="P12" s="33">
        <f t="shared" si="7"/>
        <v>0</v>
      </c>
      <c r="Q12" s="33">
        <f t="shared" si="8"/>
        <v>1</v>
      </c>
      <c r="R12" s="33">
        <f t="shared" si="9"/>
        <v>0</v>
      </c>
      <c r="S12" s="47">
        <f t="shared" si="10"/>
        <v>0</v>
      </c>
      <c r="T12" s="49">
        <f t="shared" si="11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4"/>
        <v>0</v>
      </c>
      <c r="E13" s="93">
        <v>0</v>
      </c>
      <c r="F13" s="93">
        <v>0</v>
      </c>
      <c r="G13" s="93">
        <v>0</v>
      </c>
      <c r="H13" s="93">
        <v>0</v>
      </c>
      <c r="I13" s="33">
        <f t="shared" si="5"/>
        <v>0</v>
      </c>
      <c r="J13" s="93">
        <v>0</v>
      </c>
      <c r="K13" s="93">
        <v>0</v>
      </c>
      <c r="L13" s="93">
        <v>0</v>
      </c>
      <c r="M13" s="93">
        <v>0</v>
      </c>
      <c r="N13" s="33">
        <f t="shared" si="2"/>
        <v>0</v>
      </c>
      <c r="O13" s="33">
        <f t="shared" si="6"/>
        <v>0</v>
      </c>
      <c r="P13" s="33">
        <f t="shared" si="7"/>
        <v>0</v>
      </c>
      <c r="Q13" s="33">
        <f t="shared" si="8"/>
        <v>0</v>
      </c>
      <c r="R13" s="33">
        <f t="shared" si="9"/>
        <v>0</v>
      </c>
      <c r="S13" s="47">
        <f t="shared" si="10"/>
        <v>0</v>
      </c>
      <c r="T13" s="49">
        <f t="shared" si="11"/>
        <v>0</v>
      </c>
    </row>
    <row r="14" spans="2:20" s="3" customFormat="1" ht="13.5" customHeight="1" x14ac:dyDescent="0.25">
      <c r="B14" s="10"/>
      <c r="C14" s="11" t="s">
        <v>13</v>
      </c>
      <c r="D14" s="33">
        <f t="shared" si="4"/>
        <v>0</v>
      </c>
      <c r="E14" s="93">
        <v>0</v>
      </c>
      <c r="F14" s="93">
        <v>0</v>
      </c>
      <c r="G14" s="93">
        <v>0</v>
      </c>
      <c r="H14" s="93">
        <v>0</v>
      </c>
      <c r="I14" s="33">
        <f t="shared" si="5"/>
        <v>3</v>
      </c>
      <c r="J14" s="93">
        <v>0</v>
      </c>
      <c r="K14" s="93">
        <v>0</v>
      </c>
      <c r="L14" s="93">
        <v>3</v>
      </c>
      <c r="M14" s="93">
        <v>0</v>
      </c>
      <c r="N14" s="33">
        <f t="shared" si="2"/>
        <v>-3</v>
      </c>
      <c r="O14" s="33">
        <f t="shared" si="6"/>
        <v>-3</v>
      </c>
      <c r="P14" s="33">
        <f t="shared" si="7"/>
        <v>0</v>
      </c>
      <c r="Q14" s="33">
        <f t="shared" si="8"/>
        <v>0</v>
      </c>
      <c r="R14" s="33">
        <f t="shared" si="9"/>
        <v>0</v>
      </c>
      <c r="S14" s="47">
        <f t="shared" si="10"/>
        <v>-3</v>
      </c>
      <c r="T14" s="49">
        <f t="shared" si="11"/>
        <v>0</v>
      </c>
    </row>
    <row r="15" spans="2:20" s="3" customFormat="1" ht="13.5" customHeight="1" x14ac:dyDescent="0.25">
      <c r="B15" s="10"/>
      <c r="C15" s="11" t="s">
        <v>14</v>
      </c>
      <c r="D15" s="33">
        <f t="shared" si="4"/>
        <v>0</v>
      </c>
      <c r="E15" s="93">
        <v>0</v>
      </c>
      <c r="F15" s="93">
        <v>0</v>
      </c>
      <c r="G15" s="93">
        <v>0</v>
      </c>
      <c r="H15" s="93">
        <v>0</v>
      </c>
      <c r="I15" s="33">
        <f t="shared" si="5"/>
        <v>0</v>
      </c>
      <c r="J15" s="93">
        <v>0</v>
      </c>
      <c r="K15" s="93">
        <v>0</v>
      </c>
      <c r="L15" s="93">
        <v>0</v>
      </c>
      <c r="M15" s="93">
        <v>0</v>
      </c>
      <c r="N15" s="33">
        <f t="shared" si="2"/>
        <v>0</v>
      </c>
      <c r="O15" s="33">
        <f t="shared" si="6"/>
        <v>0</v>
      </c>
      <c r="P15" s="33">
        <f t="shared" si="7"/>
        <v>0</v>
      </c>
      <c r="Q15" s="33">
        <f t="shared" si="8"/>
        <v>0</v>
      </c>
      <c r="R15" s="33">
        <f t="shared" si="9"/>
        <v>0</v>
      </c>
      <c r="S15" s="47">
        <f t="shared" si="10"/>
        <v>0</v>
      </c>
      <c r="T15" s="49">
        <f t="shared" si="11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4"/>
        <v>1</v>
      </c>
      <c r="E16" s="93">
        <v>1</v>
      </c>
      <c r="F16" s="93">
        <v>0</v>
      </c>
      <c r="G16" s="93">
        <v>0</v>
      </c>
      <c r="H16" s="93">
        <v>0</v>
      </c>
      <c r="I16" s="33">
        <f t="shared" si="5"/>
        <v>0</v>
      </c>
      <c r="J16" s="93">
        <v>0</v>
      </c>
      <c r="K16" s="93">
        <v>0</v>
      </c>
      <c r="L16" s="93">
        <v>0</v>
      </c>
      <c r="M16" s="93">
        <v>0</v>
      </c>
      <c r="N16" s="33">
        <f t="shared" si="2"/>
        <v>1</v>
      </c>
      <c r="O16" s="33">
        <f t="shared" si="6"/>
        <v>1</v>
      </c>
      <c r="P16" s="33">
        <f t="shared" si="7"/>
        <v>0</v>
      </c>
      <c r="Q16" s="33">
        <f t="shared" si="8"/>
        <v>1</v>
      </c>
      <c r="R16" s="33">
        <f t="shared" si="9"/>
        <v>0</v>
      </c>
      <c r="S16" s="47">
        <f t="shared" si="10"/>
        <v>0</v>
      </c>
      <c r="T16" s="49">
        <f t="shared" si="11"/>
        <v>0</v>
      </c>
    </row>
    <row r="17" spans="2:20" s="3" customFormat="1" ht="13.5" customHeight="1" x14ac:dyDescent="0.25">
      <c r="B17" s="10"/>
      <c r="C17" s="11" t="s">
        <v>16</v>
      </c>
      <c r="D17" s="33">
        <f t="shared" si="4"/>
        <v>0</v>
      </c>
      <c r="E17" s="93">
        <v>0</v>
      </c>
      <c r="F17" s="93">
        <v>0</v>
      </c>
      <c r="G17" s="93">
        <v>0</v>
      </c>
      <c r="H17" s="93">
        <v>0</v>
      </c>
      <c r="I17" s="33">
        <f t="shared" si="5"/>
        <v>5</v>
      </c>
      <c r="J17" s="93">
        <v>0</v>
      </c>
      <c r="K17" s="93">
        <v>0</v>
      </c>
      <c r="L17" s="93">
        <v>5</v>
      </c>
      <c r="M17" s="93">
        <v>0</v>
      </c>
      <c r="N17" s="33">
        <f t="shared" si="2"/>
        <v>-5</v>
      </c>
      <c r="O17" s="33">
        <f t="shared" si="6"/>
        <v>-5</v>
      </c>
      <c r="P17" s="33">
        <f t="shared" si="7"/>
        <v>0</v>
      </c>
      <c r="Q17" s="33">
        <f t="shared" si="8"/>
        <v>0</v>
      </c>
      <c r="R17" s="33">
        <f t="shared" si="9"/>
        <v>0</v>
      </c>
      <c r="S17" s="47">
        <f t="shared" si="10"/>
        <v>-5</v>
      </c>
      <c r="T17" s="49">
        <f t="shared" si="11"/>
        <v>0</v>
      </c>
    </row>
    <row r="18" spans="2:20" s="3" customFormat="1" ht="13.5" customHeight="1" x14ac:dyDescent="0.25">
      <c r="B18" s="10"/>
      <c r="C18" s="11" t="s">
        <v>17</v>
      </c>
      <c r="D18" s="33">
        <f t="shared" si="4"/>
        <v>0</v>
      </c>
      <c r="E18" s="93">
        <v>0</v>
      </c>
      <c r="F18" s="93">
        <v>0</v>
      </c>
      <c r="G18" s="93">
        <v>0</v>
      </c>
      <c r="H18" s="93">
        <v>0</v>
      </c>
      <c r="I18" s="33">
        <f t="shared" si="5"/>
        <v>0</v>
      </c>
      <c r="J18" s="93">
        <v>0</v>
      </c>
      <c r="K18" s="93">
        <v>0</v>
      </c>
      <c r="L18" s="93">
        <v>0</v>
      </c>
      <c r="M18" s="93">
        <v>0</v>
      </c>
      <c r="N18" s="33">
        <f t="shared" si="2"/>
        <v>0</v>
      </c>
      <c r="O18" s="33">
        <f t="shared" si="6"/>
        <v>0</v>
      </c>
      <c r="P18" s="33">
        <f t="shared" si="7"/>
        <v>0</v>
      </c>
      <c r="Q18" s="33">
        <f t="shared" si="8"/>
        <v>0</v>
      </c>
      <c r="R18" s="33">
        <f t="shared" si="9"/>
        <v>0</v>
      </c>
      <c r="S18" s="47">
        <f t="shared" si="10"/>
        <v>0</v>
      </c>
      <c r="T18" s="49">
        <f t="shared" si="11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12">SUM(E20+F20+G20+H20)</f>
        <v>5</v>
      </c>
      <c r="E20" s="29">
        <f>SUM(E21:E32)</f>
        <v>3</v>
      </c>
      <c r="F20" s="29">
        <f>SUM(F21:F32)</f>
        <v>2</v>
      </c>
      <c r="G20" s="29">
        <f t="shared" ref="G20:H20" si="13">SUM(G21:G32)</f>
        <v>0</v>
      </c>
      <c r="H20" s="29">
        <f t="shared" si="13"/>
        <v>0</v>
      </c>
      <c r="I20" s="29">
        <f t="shared" ref="I20:I32" si="14">SUM(J20+K20+L20+M20)</f>
        <v>8</v>
      </c>
      <c r="J20" s="29">
        <f>SUM(J21:J32)</f>
        <v>0</v>
      </c>
      <c r="K20" s="29">
        <f>SUM(K21:K32)</f>
        <v>0</v>
      </c>
      <c r="L20" s="29">
        <f t="shared" ref="L20:T20" si="15">SUM(L21:L32)</f>
        <v>5</v>
      </c>
      <c r="M20" s="29">
        <f t="shared" si="15"/>
        <v>3</v>
      </c>
      <c r="N20" s="29">
        <f t="shared" si="15"/>
        <v>-3</v>
      </c>
      <c r="O20" s="29">
        <f t="shared" si="15"/>
        <v>-2</v>
      </c>
      <c r="P20" s="29">
        <f>SUM(P21:P32)</f>
        <v>-1</v>
      </c>
      <c r="Q20" s="29">
        <f t="shared" si="15"/>
        <v>3</v>
      </c>
      <c r="R20" s="29">
        <f t="shared" si="15"/>
        <v>2</v>
      </c>
      <c r="S20" s="29">
        <f t="shared" si="15"/>
        <v>-5</v>
      </c>
      <c r="T20" s="29">
        <f t="shared" si="15"/>
        <v>-3</v>
      </c>
    </row>
    <row r="21" spans="2:20" s="3" customFormat="1" ht="13.5" customHeight="1" x14ac:dyDescent="0.25">
      <c r="B21" s="10"/>
      <c r="C21" s="11" t="s">
        <v>6</v>
      </c>
      <c r="D21" s="33">
        <f>SUM(E21+F21)</f>
        <v>1</v>
      </c>
      <c r="E21" s="93">
        <v>1</v>
      </c>
      <c r="F21" s="93">
        <v>0</v>
      </c>
      <c r="G21" s="93">
        <v>0</v>
      </c>
      <c r="H21" s="93">
        <v>0</v>
      </c>
      <c r="I21" s="33">
        <f t="shared" si="14"/>
        <v>0</v>
      </c>
      <c r="J21" s="93">
        <v>0</v>
      </c>
      <c r="K21" s="93">
        <v>0</v>
      </c>
      <c r="L21" s="93">
        <v>0</v>
      </c>
      <c r="M21" s="93">
        <v>0</v>
      </c>
      <c r="N21" s="33">
        <f t="shared" ref="N21:N32" si="16">SUM(Q21+R21+S21+T21)</f>
        <v>1</v>
      </c>
      <c r="O21" s="33">
        <f t="shared" ref="O21:O32" si="17">SUM(Q21+S21)</f>
        <v>1</v>
      </c>
      <c r="P21" s="33">
        <f t="shared" ref="P21:P32" si="18">SUM(R21+T21)</f>
        <v>0</v>
      </c>
      <c r="Q21" s="33">
        <f t="shared" ref="Q21:Q32" si="19">SUM(E21-J21)</f>
        <v>1</v>
      </c>
      <c r="R21" s="33">
        <f t="shared" ref="R21:R32" si="20">SUM(F21-K21)</f>
        <v>0</v>
      </c>
      <c r="S21" s="33">
        <f t="shared" ref="S21:S32" si="21">SUM(G21-L21)</f>
        <v>0</v>
      </c>
      <c r="T21" s="33">
        <f t="shared" ref="T21:T32" si="22">SUM(H21-M21)</f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3">SUM(E22+F22)</f>
        <v>0</v>
      </c>
      <c r="E22" s="93">
        <v>0</v>
      </c>
      <c r="F22" s="93">
        <v>0</v>
      </c>
      <c r="G22" s="93">
        <v>0</v>
      </c>
      <c r="H22" s="93">
        <v>0</v>
      </c>
      <c r="I22" s="33">
        <f t="shared" si="14"/>
        <v>1</v>
      </c>
      <c r="J22" s="93">
        <v>0</v>
      </c>
      <c r="K22" s="93">
        <v>0</v>
      </c>
      <c r="L22" s="93">
        <v>0</v>
      </c>
      <c r="M22" s="93">
        <v>1</v>
      </c>
      <c r="N22" s="33">
        <f t="shared" si="16"/>
        <v>-1</v>
      </c>
      <c r="O22" s="33">
        <f t="shared" si="17"/>
        <v>0</v>
      </c>
      <c r="P22" s="33">
        <f t="shared" si="18"/>
        <v>-1</v>
      </c>
      <c r="Q22" s="33">
        <f t="shared" si="19"/>
        <v>0</v>
      </c>
      <c r="R22" s="33">
        <f t="shared" si="20"/>
        <v>0</v>
      </c>
      <c r="S22" s="33">
        <f t="shared" si="21"/>
        <v>0</v>
      </c>
      <c r="T22" s="33">
        <f t="shared" si="22"/>
        <v>-1</v>
      </c>
    </row>
    <row r="23" spans="2:20" s="3" customFormat="1" ht="13.5" customHeight="1" x14ac:dyDescent="0.25">
      <c r="B23" s="10"/>
      <c r="C23" s="11" t="s">
        <v>8</v>
      </c>
      <c r="D23" s="33">
        <f t="shared" si="23"/>
        <v>0</v>
      </c>
      <c r="E23" s="93">
        <v>0</v>
      </c>
      <c r="F23" s="93">
        <v>0</v>
      </c>
      <c r="G23" s="93">
        <v>0</v>
      </c>
      <c r="H23" s="93">
        <v>0</v>
      </c>
      <c r="I23" s="33">
        <f t="shared" si="14"/>
        <v>0</v>
      </c>
      <c r="J23" s="93">
        <v>0</v>
      </c>
      <c r="K23" s="93">
        <v>0</v>
      </c>
      <c r="L23" s="93">
        <v>0</v>
      </c>
      <c r="M23" s="93">
        <v>0</v>
      </c>
      <c r="N23" s="33">
        <f t="shared" si="16"/>
        <v>0</v>
      </c>
      <c r="O23" s="33">
        <f t="shared" si="17"/>
        <v>0</v>
      </c>
      <c r="P23" s="33">
        <f t="shared" si="18"/>
        <v>0</v>
      </c>
      <c r="Q23" s="33">
        <f t="shared" si="19"/>
        <v>0</v>
      </c>
      <c r="R23" s="33">
        <f t="shared" si="20"/>
        <v>0</v>
      </c>
      <c r="S23" s="33">
        <f t="shared" si="21"/>
        <v>0</v>
      </c>
      <c r="T23" s="33">
        <f t="shared" si="22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3"/>
        <v>3</v>
      </c>
      <c r="E24" s="93">
        <v>2</v>
      </c>
      <c r="F24" s="93">
        <v>1</v>
      </c>
      <c r="G24" s="93">
        <v>0</v>
      </c>
      <c r="H24" s="93">
        <v>0</v>
      </c>
      <c r="I24" s="33">
        <f t="shared" si="14"/>
        <v>3</v>
      </c>
      <c r="J24" s="93">
        <v>0</v>
      </c>
      <c r="K24" s="93">
        <v>0</v>
      </c>
      <c r="L24" s="93">
        <v>1</v>
      </c>
      <c r="M24" s="93">
        <v>2</v>
      </c>
      <c r="N24" s="33">
        <f t="shared" si="16"/>
        <v>0</v>
      </c>
      <c r="O24" s="33">
        <f t="shared" si="17"/>
        <v>1</v>
      </c>
      <c r="P24" s="33">
        <f t="shared" si="18"/>
        <v>-1</v>
      </c>
      <c r="Q24" s="33">
        <f t="shared" si="19"/>
        <v>2</v>
      </c>
      <c r="R24" s="33">
        <f t="shared" si="20"/>
        <v>1</v>
      </c>
      <c r="S24" s="33">
        <f t="shared" si="21"/>
        <v>-1</v>
      </c>
      <c r="T24" s="33">
        <f t="shared" si="22"/>
        <v>-2</v>
      </c>
    </row>
    <row r="25" spans="2:20" s="3" customFormat="1" ht="13.5" customHeight="1" x14ac:dyDescent="0.25">
      <c r="B25" s="10"/>
      <c r="C25" s="11" t="s">
        <v>10</v>
      </c>
      <c r="D25" s="33">
        <f t="shared" si="23"/>
        <v>0</v>
      </c>
      <c r="E25" s="93">
        <v>0</v>
      </c>
      <c r="F25" s="93">
        <v>0</v>
      </c>
      <c r="G25" s="93">
        <v>0</v>
      </c>
      <c r="H25" s="93">
        <v>0</v>
      </c>
      <c r="I25" s="33">
        <f t="shared" si="14"/>
        <v>1</v>
      </c>
      <c r="J25" s="93">
        <v>0</v>
      </c>
      <c r="K25" s="93">
        <v>0</v>
      </c>
      <c r="L25" s="93">
        <v>1</v>
      </c>
      <c r="M25" s="93">
        <v>0</v>
      </c>
      <c r="N25" s="33">
        <f t="shared" si="16"/>
        <v>-1</v>
      </c>
      <c r="O25" s="33">
        <f t="shared" si="17"/>
        <v>-1</v>
      </c>
      <c r="P25" s="33">
        <f t="shared" si="18"/>
        <v>0</v>
      </c>
      <c r="Q25" s="33">
        <f t="shared" si="19"/>
        <v>0</v>
      </c>
      <c r="R25" s="33">
        <f t="shared" si="20"/>
        <v>0</v>
      </c>
      <c r="S25" s="33">
        <f t="shared" si="21"/>
        <v>-1</v>
      </c>
      <c r="T25" s="33">
        <f t="shared" si="22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3"/>
        <v>0</v>
      </c>
      <c r="E26" s="93">
        <v>0</v>
      </c>
      <c r="F26" s="93">
        <v>0</v>
      </c>
      <c r="G26" s="93">
        <v>0</v>
      </c>
      <c r="H26" s="93">
        <v>0</v>
      </c>
      <c r="I26" s="33">
        <f t="shared" si="14"/>
        <v>0</v>
      </c>
      <c r="J26" s="93">
        <v>0</v>
      </c>
      <c r="K26" s="93">
        <v>0</v>
      </c>
      <c r="L26" s="93">
        <v>0</v>
      </c>
      <c r="M26" s="93">
        <v>0</v>
      </c>
      <c r="N26" s="33">
        <f t="shared" si="16"/>
        <v>0</v>
      </c>
      <c r="O26" s="33">
        <f t="shared" si="17"/>
        <v>0</v>
      </c>
      <c r="P26" s="33">
        <f t="shared" si="18"/>
        <v>0</v>
      </c>
      <c r="Q26" s="33">
        <f t="shared" si="19"/>
        <v>0</v>
      </c>
      <c r="R26" s="33">
        <f t="shared" si="20"/>
        <v>0</v>
      </c>
      <c r="S26" s="33">
        <f t="shared" si="21"/>
        <v>0</v>
      </c>
      <c r="T26" s="33">
        <f t="shared" si="22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3"/>
        <v>0</v>
      </c>
      <c r="E27" s="93">
        <v>0</v>
      </c>
      <c r="F27" s="93">
        <v>0</v>
      </c>
      <c r="G27" s="93">
        <v>0</v>
      </c>
      <c r="H27" s="93">
        <v>0</v>
      </c>
      <c r="I27" s="33">
        <f t="shared" si="14"/>
        <v>0</v>
      </c>
      <c r="J27" s="93">
        <v>0</v>
      </c>
      <c r="K27" s="93">
        <v>0</v>
      </c>
      <c r="L27" s="93">
        <v>0</v>
      </c>
      <c r="M27" s="93">
        <v>0</v>
      </c>
      <c r="N27" s="33">
        <f t="shared" si="16"/>
        <v>0</v>
      </c>
      <c r="O27" s="33">
        <f t="shared" si="17"/>
        <v>0</v>
      </c>
      <c r="P27" s="33">
        <f t="shared" si="18"/>
        <v>0</v>
      </c>
      <c r="Q27" s="33">
        <f t="shared" si="19"/>
        <v>0</v>
      </c>
      <c r="R27" s="33">
        <f t="shared" si="20"/>
        <v>0</v>
      </c>
      <c r="S27" s="33">
        <f t="shared" si="21"/>
        <v>0</v>
      </c>
      <c r="T27" s="33">
        <f t="shared" si="22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3"/>
        <v>1</v>
      </c>
      <c r="E28" s="93">
        <v>0</v>
      </c>
      <c r="F28" s="93">
        <v>1</v>
      </c>
      <c r="G28" s="93">
        <v>0</v>
      </c>
      <c r="H28" s="93">
        <v>0</v>
      </c>
      <c r="I28" s="33">
        <f t="shared" si="14"/>
        <v>1</v>
      </c>
      <c r="J28" s="93">
        <v>0</v>
      </c>
      <c r="K28" s="93">
        <v>0</v>
      </c>
      <c r="L28" s="93">
        <v>1</v>
      </c>
      <c r="M28" s="93">
        <v>0</v>
      </c>
      <c r="N28" s="33">
        <f t="shared" si="16"/>
        <v>0</v>
      </c>
      <c r="O28" s="33">
        <f t="shared" si="17"/>
        <v>-1</v>
      </c>
      <c r="P28" s="33">
        <f t="shared" si="18"/>
        <v>1</v>
      </c>
      <c r="Q28" s="33">
        <f t="shared" si="19"/>
        <v>0</v>
      </c>
      <c r="R28" s="33">
        <f t="shared" si="20"/>
        <v>1</v>
      </c>
      <c r="S28" s="33">
        <f t="shared" si="21"/>
        <v>-1</v>
      </c>
      <c r="T28" s="33">
        <f t="shared" si="22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23"/>
        <v>0</v>
      </c>
      <c r="E29" s="93">
        <v>0</v>
      </c>
      <c r="F29" s="93">
        <v>0</v>
      </c>
      <c r="G29" s="93">
        <v>0</v>
      </c>
      <c r="H29" s="93">
        <v>0</v>
      </c>
      <c r="I29" s="33">
        <f t="shared" si="14"/>
        <v>2</v>
      </c>
      <c r="J29" s="93">
        <v>0</v>
      </c>
      <c r="K29" s="93">
        <v>0</v>
      </c>
      <c r="L29" s="93">
        <v>2</v>
      </c>
      <c r="M29" s="93">
        <v>0</v>
      </c>
      <c r="N29" s="33">
        <f t="shared" si="16"/>
        <v>-2</v>
      </c>
      <c r="O29" s="33">
        <f t="shared" si="17"/>
        <v>-2</v>
      </c>
      <c r="P29" s="33">
        <f t="shared" si="18"/>
        <v>0</v>
      </c>
      <c r="Q29" s="33">
        <f t="shared" si="19"/>
        <v>0</v>
      </c>
      <c r="R29" s="33">
        <f t="shared" si="20"/>
        <v>0</v>
      </c>
      <c r="S29" s="33">
        <f t="shared" si="21"/>
        <v>-2</v>
      </c>
      <c r="T29" s="33">
        <f t="shared" si="22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3"/>
        <v>0</v>
      </c>
      <c r="E30" s="93">
        <v>0</v>
      </c>
      <c r="F30" s="93">
        <v>0</v>
      </c>
      <c r="G30" s="93">
        <v>0</v>
      </c>
      <c r="H30" s="93">
        <v>0</v>
      </c>
      <c r="I30" s="33">
        <f t="shared" si="14"/>
        <v>0</v>
      </c>
      <c r="J30" s="93">
        <v>0</v>
      </c>
      <c r="K30" s="93">
        <v>0</v>
      </c>
      <c r="L30" s="93">
        <v>0</v>
      </c>
      <c r="M30" s="93">
        <v>0</v>
      </c>
      <c r="N30" s="33">
        <f t="shared" si="16"/>
        <v>0</v>
      </c>
      <c r="O30" s="33">
        <f t="shared" si="17"/>
        <v>0</v>
      </c>
      <c r="P30" s="33">
        <f t="shared" si="18"/>
        <v>0</v>
      </c>
      <c r="Q30" s="33">
        <f t="shared" si="19"/>
        <v>0</v>
      </c>
      <c r="R30" s="33">
        <f t="shared" si="20"/>
        <v>0</v>
      </c>
      <c r="S30" s="33">
        <f t="shared" si="21"/>
        <v>0</v>
      </c>
      <c r="T30" s="33">
        <f t="shared" si="22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3"/>
        <v>0</v>
      </c>
      <c r="E31" s="93">
        <v>0</v>
      </c>
      <c r="F31" s="93">
        <v>0</v>
      </c>
      <c r="G31" s="93">
        <v>0</v>
      </c>
      <c r="H31" s="93">
        <v>0</v>
      </c>
      <c r="I31" s="33">
        <f t="shared" si="14"/>
        <v>0</v>
      </c>
      <c r="J31" s="93">
        <v>0</v>
      </c>
      <c r="K31" s="93">
        <v>0</v>
      </c>
      <c r="L31" s="93">
        <v>0</v>
      </c>
      <c r="M31" s="93">
        <v>0</v>
      </c>
      <c r="N31" s="33">
        <f t="shared" si="16"/>
        <v>0</v>
      </c>
      <c r="O31" s="33">
        <f t="shared" si="17"/>
        <v>0</v>
      </c>
      <c r="P31" s="33">
        <f t="shared" si="18"/>
        <v>0</v>
      </c>
      <c r="Q31" s="33">
        <f t="shared" si="19"/>
        <v>0</v>
      </c>
      <c r="R31" s="33">
        <f t="shared" si="20"/>
        <v>0</v>
      </c>
      <c r="S31" s="33">
        <f t="shared" si="21"/>
        <v>0</v>
      </c>
      <c r="T31" s="33">
        <f t="shared" si="22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3"/>
        <v>0</v>
      </c>
      <c r="E32" s="93">
        <v>0</v>
      </c>
      <c r="F32" s="93">
        <v>0</v>
      </c>
      <c r="G32" s="93">
        <v>0</v>
      </c>
      <c r="H32" s="93">
        <v>0</v>
      </c>
      <c r="I32" s="33">
        <f t="shared" si="14"/>
        <v>0</v>
      </c>
      <c r="J32" s="93">
        <v>0</v>
      </c>
      <c r="K32" s="93">
        <v>0</v>
      </c>
      <c r="L32" s="93">
        <v>0</v>
      </c>
      <c r="M32" s="93">
        <v>0</v>
      </c>
      <c r="N32" s="33">
        <f t="shared" si="16"/>
        <v>0</v>
      </c>
      <c r="O32" s="33">
        <f t="shared" si="17"/>
        <v>0</v>
      </c>
      <c r="P32" s="33">
        <f t="shared" si="18"/>
        <v>0</v>
      </c>
      <c r="Q32" s="33">
        <f t="shared" si="19"/>
        <v>0</v>
      </c>
      <c r="R32" s="33">
        <f t="shared" si="20"/>
        <v>0</v>
      </c>
      <c r="S32" s="33">
        <f t="shared" si="21"/>
        <v>0</v>
      </c>
      <c r="T32" s="33">
        <f t="shared" si="22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24">SUM(E34+F34+G34+H34)</f>
        <v>7</v>
      </c>
      <c r="E34" s="29">
        <f>SUM(E35:E46)</f>
        <v>3</v>
      </c>
      <c r="F34" s="29">
        <f>SUM(F35:F46)</f>
        <v>4</v>
      </c>
      <c r="G34" s="29">
        <f t="shared" ref="G34:H34" si="25">SUM(G35:G46)</f>
        <v>0</v>
      </c>
      <c r="H34" s="29">
        <f t="shared" si="25"/>
        <v>0</v>
      </c>
      <c r="I34" s="29">
        <f t="shared" ref="I34:I46" si="26">SUM(J34+K34+L34+M34)</f>
        <v>8</v>
      </c>
      <c r="J34" s="29">
        <f t="shared" ref="J34:T34" si="27">SUM(J35:J46)</f>
        <v>0</v>
      </c>
      <c r="K34" s="29">
        <f t="shared" si="27"/>
        <v>0</v>
      </c>
      <c r="L34" s="29">
        <f t="shared" si="27"/>
        <v>7</v>
      </c>
      <c r="M34" s="29">
        <f t="shared" si="27"/>
        <v>1</v>
      </c>
      <c r="N34" s="29">
        <f t="shared" si="27"/>
        <v>-1</v>
      </c>
      <c r="O34" s="29">
        <f t="shared" si="27"/>
        <v>-4</v>
      </c>
      <c r="P34" s="29">
        <f>SUM(P35:P46)</f>
        <v>3</v>
      </c>
      <c r="Q34" s="29">
        <f t="shared" si="27"/>
        <v>3</v>
      </c>
      <c r="R34" s="29">
        <f t="shared" si="27"/>
        <v>4</v>
      </c>
      <c r="S34" s="29">
        <f t="shared" si="27"/>
        <v>-7</v>
      </c>
      <c r="T34" s="29">
        <f t="shared" si="27"/>
        <v>-1</v>
      </c>
    </row>
    <row r="35" spans="2:20" s="3" customFormat="1" ht="13.5" customHeight="1" x14ac:dyDescent="0.25">
      <c r="B35" s="10"/>
      <c r="C35" s="11" t="s">
        <v>6</v>
      </c>
      <c r="D35" s="33">
        <f t="shared" si="24"/>
        <v>1</v>
      </c>
      <c r="E35" s="93">
        <v>0</v>
      </c>
      <c r="F35" s="93">
        <v>1</v>
      </c>
      <c r="G35" s="93">
        <v>0</v>
      </c>
      <c r="H35" s="93">
        <v>0</v>
      </c>
      <c r="I35" s="33">
        <f t="shared" si="26"/>
        <v>0</v>
      </c>
      <c r="J35" s="93">
        <v>0</v>
      </c>
      <c r="K35" s="93">
        <v>0</v>
      </c>
      <c r="L35" s="93">
        <v>0</v>
      </c>
      <c r="M35" s="93">
        <v>0</v>
      </c>
      <c r="N35" s="33">
        <f t="shared" ref="N35:N46" si="28">SUM(Q35+R35+S35+T35)</f>
        <v>1</v>
      </c>
      <c r="O35" s="33">
        <f t="shared" ref="O35:O46" si="29">SUM(Q35+S35)</f>
        <v>0</v>
      </c>
      <c r="P35" s="33">
        <f t="shared" ref="P35:P46" si="30">SUM(R35+T35)</f>
        <v>1</v>
      </c>
      <c r="Q35" s="33">
        <f t="shared" ref="Q35:Q46" si="31">SUM(E35-J35)</f>
        <v>0</v>
      </c>
      <c r="R35" s="33">
        <f t="shared" ref="R35:R46" si="32">SUM(F35-K35)</f>
        <v>1</v>
      </c>
      <c r="S35" s="33">
        <f t="shared" ref="S35:S46" si="33">SUM(G35-L35)</f>
        <v>0</v>
      </c>
      <c r="T35" s="33">
        <f t="shared" ref="T35:T46" si="34">SUM(H35-M35)</f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24"/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si="26"/>
        <v>0</v>
      </c>
      <c r="J36" s="93">
        <v>0</v>
      </c>
      <c r="K36" s="93">
        <v>0</v>
      </c>
      <c r="L36" s="93">
        <v>0</v>
      </c>
      <c r="M36" s="93">
        <v>0</v>
      </c>
      <c r="N36" s="33">
        <f t="shared" si="28"/>
        <v>0</v>
      </c>
      <c r="O36" s="33">
        <f t="shared" si="29"/>
        <v>0</v>
      </c>
      <c r="P36" s="33">
        <f t="shared" si="30"/>
        <v>0</v>
      </c>
      <c r="Q36" s="33">
        <f t="shared" si="31"/>
        <v>0</v>
      </c>
      <c r="R36" s="33">
        <f t="shared" si="32"/>
        <v>0</v>
      </c>
      <c r="S36" s="33">
        <f t="shared" si="33"/>
        <v>0</v>
      </c>
      <c r="T36" s="33">
        <f t="shared" si="34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24"/>
        <v>0</v>
      </c>
      <c r="E37" s="93">
        <v>0</v>
      </c>
      <c r="F37" s="93">
        <v>0</v>
      </c>
      <c r="G37" s="93">
        <v>0</v>
      </c>
      <c r="H37" s="93">
        <v>0</v>
      </c>
      <c r="I37" s="33">
        <f t="shared" si="26"/>
        <v>0</v>
      </c>
      <c r="J37" s="93">
        <v>0</v>
      </c>
      <c r="K37" s="93">
        <v>0</v>
      </c>
      <c r="L37" s="93">
        <v>0</v>
      </c>
      <c r="M37" s="93">
        <v>0</v>
      </c>
      <c r="N37" s="33">
        <f t="shared" si="28"/>
        <v>0</v>
      </c>
      <c r="O37" s="33">
        <f t="shared" si="29"/>
        <v>0</v>
      </c>
      <c r="P37" s="33">
        <f t="shared" si="30"/>
        <v>0</v>
      </c>
      <c r="Q37" s="33">
        <f t="shared" si="31"/>
        <v>0</v>
      </c>
      <c r="R37" s="33">
        <f t="shared" si="32"/>
        <v>0</v>
      </c>
      <c r="S37" s="33">
        <f t="shared" si="33"/>
        <v>0</v>
      </c>
      <c r="T37" s="33">
        <f t="shared" si="34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24"/>
        <v>0</v>
      </c>
      <c r="E38" s="93">
        <v>0</v>
      </c>
      <c r="F38" s="93">
        <v>0</v>
      </c>
      <c r="G38" s="93">
        <v>0</v>
      </c>
      <c r="H38" s="93">
        <v>0</v>
      </c>
      <c r="I38" s="33">
        <f t="shared" si="26"/>
        <v>0</v>
      </c>
      <c r="J38" s="93">
        <v>0</v>
      </c>
      <c r="K38" s="93">
        <v>0</v>
      </c>
      <c r="L38" s="93">
        <v>0</v>
      </c>
      <c r="M38" s="93">
        <v>0</v>
      </c>
      <c r="N38" s="33">
        <f t="shared" si="28"/>
        <v>0</v>
      </c>
      <c r="O38" s="33">
        <f t="shared" si="29"/>
        <v>0</v>
      </c>
      <c r="P38" s="33">
        <f t="shared" si="30"/>
        <v>0</v>
      </c>
      <c r="Q38" s="33">
        <f t="shared" si="31"/>
        <v>0</v>
      </c>
      <c r="R38" s="33">
        <f t="shared" si="32"/>
        <v>0</v>
      </c>
      <c r="S38" s="33">
        <f t="shared" si="33"/>
        <v>0</v>
      </c>
      <c r="T38" s="33">
        <f t="shared" si="34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24"/>
        <v>1</v>
      </c>
      <c r="E39" s="93">
        <v>0</v>
      </c>
      <c r="F39" s="93">
        <v>1</v>
      </c>
      <c r="G39" s="93">
        <v>0</v>
      </c>
      <c r="H39" s="93">
        <v>0</v>
      </c>
      <c r="I39" s="33">
        <f t="shared" si="26"/>
        <v>0</v>
      </c>
      <c r="J39" s="93">
        <v>0</v>
      </c>
      <c r="K39" s="93">
        <v>0</v>
      </c>
      <c r="L39" s="93">
        <v>0</v>
      </c>
      <c r="M39" s="93">
        <v>0</v>
      </c>
      <c r="N39" s="33">
        <f t="shared" si="28"/>
        <v>1</v>
      </c>
      <c r="O39" s="33">
        <f t="shared" si="29"/>
        <v>0</v>
      </c>
      <c r="P39" s="33">
        <f t="shared" si="30"/>
        <v>1</v>
      </c>
      <c r="Q39" s="33">
        <f t="shared" si="31"/>
        <v>0</v>
      </c>
      <c r="R39" s="33">
        <f t="shared" si="32"/>
        <v>1</v>
      </c>
      <c r="S39" s="33">
        <f t="shared" si="33"/>
        <v>0</v>
      </c>
      <c r="T39" s="33">
        <f t="shared" si="34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24"/>
        <v>0</v>
      </c>
      <c r="E40" s="93">
        <v>0</v>
      </c>
      <c r="F40" s="93">
        <v>0</v>
      </c>
      <c r="G40" s="93">
        <v>0</v>
      </c>
      <c r="H40" s="93">
        <v>0</v>
      </c>
      <c r="I40" s="33">
        <f t="shared" si="26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28"/>
        <v>0</v>
      </c>
      <c r="O40" s="33">
        <f t="shared" si="29"/>
        <v>0</v>
      </c>
      <c r="P40" s="33">
        <f t="shared" si="30"/>
        <v>0</v>
      </c>
      <c r="Q40" s="33">
        <f t="shared" si="31"/>
        <v>0</v>
      </c>
      <c r="R40" s="33">
        <f t="shared" si="32"/>
        <v>0</v>
      </c>
      <c r="S40" s="33">
        <f t="shared" si="33"/>
        <v>0</v>
      </c>
      <c r="T40" s="33">
        <f t="shared" si="34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24"/>
        <v>0</v>
      </c>
      <c r="E41" s="93">
        <v>0</v>
      </c>
      <c r="F41" s="93">
        <v>0</v>
      </c>
      <c r="G41" s="93">
        <v>0</v>
      </c>
      <c r="H41" s="93">
        <v>0</v>
      </c>
      <c r="I41" s="33">
        <f t="shared" si="26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8"/>
        <v>0</v>
      </c>
      <c r="O41" s="33">
        <f t="shared" si="29"/>
        <v>0</v>
      </c>
      <c r="P41" s="33">
        <f t="shared" si="30"/>
        <v>0</v>
      </c>
      <c r="Q41" s="33">
        <f t="shared" si="31"/>
        <v>0</v>
      </c>
      <c r="R41" s="33">
        <f t="shared" si="32"/>
        <v>0</v>
      </c>
      <c r="S41" s="33">
        <f t="shared" si="33"/>
        <v>0</v>
      </c>
      <c r="T41" s="33">
        <f t="shared" si="34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24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26"/>
        <v>3</v>
      </c>
      <c r="J42" s="93">
        <v>0</v>
      </c>
      <c r="K42" s="93">
        <v>0</v>
      </c>
      <c r="L42" s="93">
        <v>3</v>
      </c>
      <c r="M42" s="93">
        <v>0</v>
      </c>
      <c r="N42" s="33">
        <f t="shared" si="28"/>
        <v>-3</v>
      </c>
      <c r="O42" s="33">
        <f t="shared" si="29"/>
        <v>-3</v>
      </c>
      <c r="P42" s="33">
        <f t="shared" si="30"/>
        <v>0</v>
      </c>
      <c r="Q42" s="33">
        <f t="shared" si="31"/>
        <v>0</v>
      </c>
      <c r="R42" s="33">
        <f t="shared" si="32"/>
        <v>0</v>
      </c>
      <c r="S42" s="33">
        <f t="shared" si="33"/>
        <v>-3</v>
      </c>
      <c r="T42" s="33">
        <f t="shared" si="34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24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26"/>
        <v>0</v>
      </c>
      <c r="J43" s="93">
        <v>0</v>
      </c>
      <c r="K43" s="93">
        <v>0</v>
      </c>
      <c r="L43" s="93">
        <v>0</v>
      </c>
      <c r="M43" s="93">
        <v>0</v>
      </c>
      <c r="N43" s="33">
        <f t="shared" si="28"/>
        <v>0</v>
      </c>
      <c r="O43" s="33">
        <f t="shared" si="29"/>
        <v>0</v>
      </c>
      <c r="P43" s="33">
        <f t="shared" si="30"/>
        <v>0</v>
      </c>
      <c r="Q43" s="33">
        <f t="shared" si="31"/>
        <v>0</v>
      </c>
      <c r="R43" s="33">
        <f t="shared" si="32"/>
        <v>0</v>
      </c>
      <c r="S43" s="33">
        <f t="shared" si="33"/>
        <v>0</v>
      </c>
      <c r="T43" s="33">
        <f t="shared" si="34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24"/>
        <v>1</v>
      </c>
      <c r="E44" s="93">
        <v>1</v>
      </c>
      <c r="F44" s="93">
        <v>0</v>
      </c>
      <c r="G44" s="93">
        <v>0</v>
      </c>
      <c r="H44" s="93">
        <v>0</v>
      </c>
      <c r="I44" s="33">
        <f t="shared" si="26"/>
        <v>0</v>
      </c>
      <c r="J44" s="93">
        <v>0</v>
      </c>
      <c r="K44" s="93">
        <v>0</v>
      </c>
      <c r="L44" s="93">
        <v>0</v>
      </c>
      <c r="M44" s="93">
        <v>0</v>
      </c>
      <c r="N44" s="33">
        <f t="shared" si="28"/>
        <v>1</v>
      </c>
      <c r="O44" s="33">
        <f t="shared" si="29"/>
        <v>1</v>
      </c>
      <c r="P44" s="33">
        <f t="shared" si="30"/>
        <v>0</v>
      </c>
      <c r="Q44" s="33">
        <f t="shared" si="31"/>
        <v>1</v>
      </c>
      <c r="R44" s="33">
        <f t="shared" si="32"/>
        <v>0</v>
      </c>
      <c r="S44" s="33">
        <f t="shared" si="33"/>
        <v>0</v>
      </c>
      <c r="T44" s="33">
        <f t="shared" si="34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24"/>
        <v>4</v>
      </c>
      <c r="E45" s="93">
        <v>2</v>
      </c>
      <c r="F45" s="93">
        <v>2</v>
      </c>
      <c r="G45" s="93">
        <v>0</v>
      </c>
      <c r="H45" s="93">
        <v>0</v>
      </c>
      <c r="I45" s="33">
        <f t="shared" si="26"/>
        <v>4</v>
      </c>
      <c r="J45" s="93">
        <v>0</v>
      </c>
      <c r="K45" s="93">
        <v>0</v>
      </c>
      <c r="L45" s="93">
        <v>4</v>
      </c>
      <c r="M45" s="93">
        <v>0</v>
      </c>
      <c r="N45" s="33">
        <f t="shared" si="28"/>
        <v>0</v>
      </c>
      <c r="O45" s="33">
        <f t="shared" si="29"/>
        <v>-2</v>
      </c>
      <c r="P45" s="33">
        <f t="shared" si="30"/>
        <v>2</v>
      </c>
      <c r="Q45" s="33">
        <f t="shared" si="31"/>
        <v>2</v>
      </c>
      <c r="R45" s="33">
        <f t="shared" si="32"/>
        <v>2</v>
      </c>
      <c r="S45" s="33">
        <f t="shared" si="33"/>
        <v>-4</v>
      </c>
      <c r="T45" s="33">
        <f t="shared" si="34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24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26"/>
        <v>1</v>
      </c>
      <c r="J46" s="93">
        <v>0</v>
      </c>
      <c r="K46" s="93">
        <v>0</v>
      </c>
      <c r="L46" s="93">
        <v>0</v>
      </c>
      <c r="M46" s="93">
        <v>1</v>
      </c>
      <c r="N46" s="33">
        <f t="shared" si="28"/>
        <v>-1</v>
      </c>
      <c r="O46" s="33">
        <f t="shared" si="29"/>
        <v>0</v>
      </c>
      <c r="P46" s="33">
        <f t="shared" si="30"/>
        <v>-1</v>
      </c>
      <c r="Q46" s="33">
        <f t="shared" si="31"/>
        <v>0</v>
      </c>
      <c r="R46" s="33">
        <f t="shared" si="32"/>
        <v>0</v>
      </c>
      <c r="S46" s="33">
        <f t="shared" si="33"/>
        <v>0</v>
      </c>
      <c r="T46" s="33">
        <f t="shared" si="34"/>
        <v>-1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35">SUM(E48+F48+G48+H48)</f>
        <v>4</v>
      </c>
      <c r="E48" s="29">
        <f>SUM(E49:E60)</f>
        <v>2</v>
      </c>
      <c r="F48" s="29">
        <f>SUM(F49:F60)</f>
        <v>2</v>
      </c>
      <c r="G48" s="29">
        <f t="shared" ref="G48:H48" si="36">SUM(G49:G60)</f>
        <v>0</v>
      </c>
      <c r="H48" s="29">
        <f t="shared" si="36"/>
        <v>0</v>
      </c>
      <c r="I48" s="29">
        <f t="shared" ref="I48:I60" si="37">SUM(J48+K48+L48+M48)</f>
        <v>8</v>
      </c>
      <c r="J48" s="29">
        <f>SUM(J49:J60)</f>
        <v>3</v>
      </c>
      <c r="K48" s="29">
        <f>SUM(K49:K60)</f>
        <v>2</v>
      </c>
      <c r="L48" s="29">
        <f t="shared" ref="L48:T48" si="38">SUM(L49:L60)</f>
        <v>3</v>
      </c>
      <c r="M48" s="29">
        <f t="shared" si="38"/>
        <v>0</v>
      </c>
      <c r="N48" s="29">
        <f t="shared" si="38"/>
        <v>-4</v>
      </c>
      <c r="O48" s="29">
        <f t="shared" si="38"/>
        <v>-4</v>
      </c>
      <c r="P48" s="29">
        <f>SUM(P49:P60)</f>
        <v>0</v>
      </c>
      <c r="Q48" s="29">
        <f t="shared" si="38"/>
        <v>-1</v>
      </c>
      <c r="R48" s="29">
        <f t="shared" si="38"/>
        <v>0</v>
      </c>
      <c r="S48" s="29">
        <f t="shared" si="38"/>
        <v>-3</v>
      </c>
      <c r="T48" s="29">
        <f t="shared" si="38"/>
        <v>0</v>
      </c>
    </row>
    <row r="49" spans="2:20" s="3" customFormat="1" ht="13.5" customHeight="1" x14ac:dyDescent="0.25">
      <c r="B49" s="10"/>
      <c r="C49" s="11" t="s">
        <v>6</v>
      </c>
      <c r="D49" s="33">
        <f t="shared" si="35"/>
        <v>0</v>
      </c>
      <c r="E49" s="93">
        <v>0</v>
      </c>
      <c r="F49" s="93">
        <v>0</v>
      </c>
      <c r="G49" s="93">
        <v>0</v>
      </c>
      <c r="H49" s="93">
        <v>0</v>
      </c>
      <c r="I49" s="33">
        <f t="shared" si="37"/>
        <v>2</v>
      </c>
      <c r="J49" s="93">
        <v>1</v>
      </c>
      <c r="K49" s="93">
        <v>0</v>
      </c>
      <c r="L49" s="93">
        <v>1</v>
      </c>
      <c r="M49" s="93">
        <v>0</v>
      </c>
      <c r="N49" s="33">
        <f t="shared" ref="N49:N60" si="39">SUM(Q49+R49+S49+T49)</f>
        <v>-2</v>
      </c>
      <c r="O49" s="33">
        <f t="shared" ref="O49:O60" si="40">SUM(Q49+S49)</f>
        <v>-2</v>
      </c>
      <c r="P49" s="33">
        <f t="shared" ref="P49:P60" si="41">SUM(R49+T49)</f>
        <v>0</v>
      </c>
      <c r="Q49" s="33">
        <f t="shared" ref="Q49:Q60" si="42">SUM(E49-J49)</f>
        <v>-1</v>
      </c>
      <c r="R49" s="33">
        <f t="shared" ref="R49:R60" si="43">SUM(F49-K49)</f>
        <v>0</v>
      </c>
      <c r="S49" s="33">
        <f t="shared" ref="S49:S60" si="44">SUM(G49-L49)</f>
        <v>-1</v>
      </c>
      <c r="T49" s="33">
        <f t="shared" ref="T49:T60" si="45">SUM(H49-M49)</f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35"/>
        <v>0</v>
      </c>
      <c r="E50" s="93">
        <v>0</v>
      </c>
      <c r="F50" s="93">
        <v>0</v>
      </c>
      <c r="G50" s="93">
        <v>0</v>
      </c>
      <c r="H50" s="93">
        <v>0</v>
      </c>
      <c r="I50" s="33">
        <f t="shared" si="37"/>
        <v>0</v>
      </c>
      <c r="J50" s="93">
        <v>0</v>
      </c>
      <c r="K50" s="93">
        <v>0</v>
      </c>
      <c r="L50" s="93">
        <v>0</v>
      </c>
      <c r="M50" s="93">
        <v>0</v>
      </c>
      <c r="N50" s="33">
        <f t="shared" si="39"/>
        <v>0</v>
      </c>
      <c r="O50" s="33">
        <f t="shared" si="40"/>
        <v>0</v>
      </c>
      <c r="P50" s="33">
        <f t="shared" si="41"/>
        <v>0</v>
      </c>
      <c r="Q50" s="33">
        <f t="shared" si="42"/>
        <v>0</v>
      </c>
      <c r="R50" s="33">
        <f t="shared" si="43"/>
        <v>0</v>
      </c>
      <c r="S50" s="33">
        <f t="shared" si="44"/>
        <v>0</v>
      </c>
      <c r="T50" s="33">
        <f t="shared" si="45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35"/>
        <v>1</v>
      </c>
      <c r="E51" s="93">
        <v>1</v>
      </c>
      <c r="F51" s="93">
        <v>0</v>
      </c>
      <c r="G51" s="93">
        <v>0</v>
      </c>
      <c r="H51" s="93">
        <v>0</v>
      </c>
      <c r="I51" s="33">
        <f t="shared" si="37"/>
        <v>0</v>
      </c>
      <c r="J51" s="93">
        <v>0</v>
      </c>
      <c r="K51" s="93">
        <v>0</v>
      </c>
      <c r="L51" s="93">
        <v>0</v>
      </c>
      <c r="M51" s="93">
        <v>0</v>
      </c>
      <c r="N51" s="33">
        <f t="shared" si="39"/>
        <v>1</v>
      </c>
      <c r="O51" s="33">
        <f t="shared" si="40"/>
        <v>1</v>
      </c>
      <c r="P51" s="33">
        <f t="shared" si="41"/>
        <v>0</v>
      </c>
      <c r="Q51" s="33">
        <f t="shared" si="42"/>
        <v>1</v>
      </c>
      <c r="R51" s="33">
        <f t="shared" si="43"/>
        <v>0</v>
      </c>
      <c r="S51" s="33">
        <f t="shared" si="44"/>
        <v>0</v>
      </c>
      <c r="T51" s="33">
        <f t="shared" si="45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35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37"/>
        <v>0</v>
      </c>
      <c r="J52" s="93">
        <v>0</v>
      </c>
      <c r="K52" s="93">
        <v>0</v>
      </c>
      <c r="L52" s="93">
        <v>0</v>
      </c>
      <c r="M52" s="93">
        <v>0</v>
      </c>
      <c r="N52" s="33">
        <f t="shared" si="39"/>
        <v>0</v>
      </c>
      <c r="O52" s="33">
        <f t="shared" si="40"/>
        <v>0</v>
      </c>
      <c r="P52" s="33">
        <f t="shared" si="41"/>
        <v>0</v>
      </c>
      <c r="Q52" s="33">
        <f t="shared" si="42"/>
        <v>0</v>
      </c>
      <c r="R52" s="33">
        <f t="shared" si="43"/>
        <v>0</v>
      </c>
      <c r="S52" s="33">
        <f t="shared" si="44"/>
        <v>0</v>
      </c>
      <c r="T52" s="33">
        <f t="shared" si="45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35"/>
        <v>0</v>
      </c>
      <c r="E53" s="93">
        <v>0</v>
      </c>
      <c r="F53" s="93">
        <v>0</v>
      </c>
      <c r="G53" s="93">
        <v>0</v>
      </c>
      <c r="H53" s="93">
        <v>0</v>
      </c>
      <c r="I53" s="33">
        <f t="shared" si="37"/>
        <v>0</v>
      </c>
      <c r="J53" s="93">
        <v>0</v>
      </c>
      <c r="K53" s="93">
        <v>0</v>
      </c>
      <c r="L53" s="93">
        <v>0</v>
      </c>
      <c r="M53" s="93">
        <v>0</v>
      </c>
      <c r="N53" s="33">
        <f t="shared" si="39"/>
        <v>0</v>
      </c>
      <c r="O53" s="33">
        <f t="shared" si="40"/>
        <v>0</v>
      </c>
      <c r="P53" s="33">
        <f t="shared" si="41"/>
        <v>0</v>
      </c>
      <c r="Q53" s="33">
        <f t="shared" si="42"/>
        <v>0</v>
      </c>
      <c r="R53" s="33">
        <f t="shared" si="43"/>
        <v>0</v>
      </c>
      <c r="S53" s="33">
        <f t="shared" si="44"/>
        <v>0</v>
      </c>
      <c r="T53" s="33">
        <f t="shared" si="45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35"/>
        <v>0</v>
      </c>
      <c r="E54" s="93">
        <v>0</v>
      </c>
      <c r="F54" s="93">
        <v>0</v>
      </c>
      <c r="G54" s="93">
        <v>0</v>
      </c>
      <c r="H54" s="93">
        <v>0</v>
      </c>
      <c r="I54" s="33">
        <f t="shared" si="37"/>
        <v>1</v>
      </c>
      <c r="J54" s="93">
        <v>0</v>
      </c>
      <c r="K54" s="93">
        <v>0</v>
      </c>
      <c r="L54" s="93">
        <v>1</v>
      </c>
      <c r="M54" s="93">
        <v>0</v>
      </c>
      <c r="N54" s="33">
        <f t="shared" si="39"/>
        <v>-1</v>
      </c>
      <c r="O54" s="33">
        <f t="shared" si="40"/>
        <v>-1</v>
      </c>
      <c r="P54" s="33">
        <f t="shared" si="41"/>
        <v>0</v>
      </c>
      <c r="Q54" s="33">
        <f t="shared" si="42"/>
        <v>0</v>
      </c>
      <c r="R54" s="33">
        <f t="shared" si="43"/>
        <v>0</v>
      </c>
      <c r="S54" s="33">
        <f t="shared" si="44"/>
        <v>-1</v>
      </c>
      <c r="T54" s="33">
        <f t="shared" si="45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35"/>
        <v>0</v>
      </c>
      <c r="E55" s="93">
        <v>0</v>
      </c>
      <c r="F55" s="93">
        <v>0</v>
      </c>
      <c r="G55" s="93">
        <v>0</v>
      </c>
      <c r="H55" s="93">
        <v>0</v>
      </c>
      <c r="I55" s="33">
        <f t="shared" si="37"/>
        <v>0</v>
      </c>
      <c r="J55" s="93">
        <v>0</v>
      </c>
      <c r="K55" s="93">
        <v>0</v>
      </c>
      <c r="L55" s="93">
        <v>0</v>
      </c>
      <c r="M55" s="93">
        <v>0</v>
      </c>
      <c r="N55" s="33">
        <f t="shared" si="39"/>
        <v>0</v>
      </c>
      <c r="O55" s="33">
        <f t="shared" si="40"/>
        <v>0</v>
      </c>
      <c r="P55" s="33">
        <f t="shared" si="41"/>
        <v>0</v>
      </c>
      <c r="Q55" s="33">
        <f t="shared" si="42"/>
        <v>0</v>
      </c>
      <c r="R55" s="33">
        <f t="shared" si="43"/>
        <v>0</v>
      </c>
      <c r="S55" s="33">
        <f t="shared" si="44"/>
        <v>0</v>
      </c>
      <c r="T55" s="33">
        <f t="shared" si="45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35"/>
        <v>0</v>
      </c>
      <c r="E56" s="93">
        <v>0</v>
      </c>
      <c r="F56" s="93">
        <v>0</v>
      </c>
      <c r="G56" s="93">
        <v>0</v>
      </c>
      <c r="H56" s="93">
        <v>0</v>
      </c>
      <c r="I56" s="33">
        <f t="shared" si="37"/>
        <v>1</v>
      </c>
      <c r="J56" s="93">
        <v>0</v>
      </c>
      <c r="K56" s="93">
        <v>0</v>
      </c>
      <c r="L56" s="93">
        <v>1</v>
      </c>
      <c r="M56" s="93">
        <v>0</v>
      </c>
      <c r="N56" s="33">
        <f t="shared" si="39"/>
        <v>-1</v>
      </c>
      <c r="O56" s="33">
        <f t="shared" si="40"/>
        <v>-1</v>
      </c>
      <c r="P56" s="33">
        <f t="shared" si="41"/>
        <v>0</v>
      </c>
      <c r="Q56" s="33">
        <f t="shared" si="42"/>
        <v>0</v>
      </c>
      <c r="R56" s="33">
        <f t="shared" si="43"/>
        <v>0</v>
      </c>
      <c r="S56" s="33">
        <f t="shared" si="44"/>
        <v>-1</v>
      </c>
      <c r="T56" s="33">
        <f t="shared" si="45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35"/>
        <v>2</v>
      </c>
      <c r="E57" s="93">
        <v>0</v>
      </c>
      <c r="F57" s="93">
        <v>2</v>
      </c>
      <c r="G57" s="93">
        <v>0</v>
      </c>
      <c r="H57" s="93">
        <v>0</v>
      </c>
      <c r="I57" s="33">
        <f t="shared" si="37"/>
        <v>0</v>
      </c>
      <c r="J57" s="93">
        <v>0</v>
      </c>
      <c r="K57" s="93">
        <v>0</v>
      </c>
      <c r="L57" s="93">
        <v>0</v>
      </c>
      <c r="M57" s="93">
        <v>0</v>
      </c>
      <c r="N57" s="33">
        <f t="shared" si="39"/>
        <v>2</v>
      </c>
      <c r="O57" s="33">
        <f t="shared" si="40"/>
        <v>0</v>
      </c>
      <c r="P57" s="33">
        <f t="shared" si="41"/>
        <v>2</v>
      </c>
      <c r="Q57" s="33">
        <f t="shared" si="42"/>
        <v>0</v>
      </c>
      <c r="R57" s="33">
        <f t="shared" si="43"/>
        <v>2</v>
      </c>
      <c r="S57" s="33">
        <f t="shared" si="44"/>
        <v>0</v>
      </c>
      <c r="T57" s="33">
        <f t="shared" si="45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35"/>
        <v>0</v>
      </c>
      <c r="E58" s="93">
        <v>0</v>
      </c>
      <c r="F58" s="93">
        <v>0</v>
      </c>
      <c r="G58" s="93">
        <v>0</v>
      </c>
      <c r="H58" s="93">
        <v>0</v>
      </c>
      <c r="I58" s="33">
        <f t="shared" si="37"/>
        <v>0</v>
      </c>
      <c r="J58" s="93">
        <v>0</v>
      </c>
      <c r="K58" s="93">
        <v>0</v>
      </c>
      <c r="L58" s="93">
        <v>0</v>
      </c>
      <c r="M58" s="93">
        <v>0</v>
      </c>
      <c r="N58" s="33">
        <f t="shared" si="39"/>
        <v>0</v>
      </c>
      <c r="O58" s="33">
        <f t="shared" si="40"/>
        <v>0</v>
      </c>
      <c r="P58" s="33">
        <f t="shared" si="41"/>
        <v>0</v>
      </c>
      <c r="Q58" s="33">
        <f t="shared" si="42"/>
        <v>0</v>
      </c>
      <c r="R58" s="33">
        <f t="shared" si="43"/>
        <v>0</v>
      </c>
      <c r="S58" s="33">
        <f t="shared" si="44"/>
        <v>0</v>
      </c>
      <c r="T58" s="33">
        <f t="shared" si="45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35"/>
        <v>1</v>
      </c>
      <c r="E59" s="93">
        <v>1</v>
      </c>
      <c r="F59" s="93">
        <v>0</v>
      </c>
      <c r="G59" s="93">
        <v>0</v>
      </c>
      <c r="H59" s="93">
        <v>0</v>
      </c>
      <c r="I59" s="33">
        <f t="shared" si="37"/>
        <v>4</v>
      </c>
      <c r="J59" s="93">
        <v>2</v>
      </c>
      <c r="K59" s="93">
        <v>2</v>
      </c>
      <c r="L59" s="93">
        <v>0</v>
      </c>
      <c r="M59" s="93">
        <v>0</v>
      </c>
      <c r="N59" s="33">
        <f t="shared" si="39"/>
        <v>-3</v>
      </c>
      <c r="O59" s="33">
        <f t="shared" si="40"/>
        <v>-1</v>
      </c>
      <c r="P59" s="33">
        <f t="shared" si="41"/>
        <v>-2</v>
      </c>
      <c r="Q59" s="33">
        <f t="shared" si="42"/>
        <v>-1</v>
      </c>
      <c r="R59" s="33">
        <f t="shared" si="43"/>
        <v>-2</v>
      </c>
      <c r="S59" s="33">
        <f t="shared" si="44"/>
        <v>0</v>
      </c>
      <c r="T59" s="33">
        <f t="shared" si="45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35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37"/>
        <v>0</v>
      </c>
      <c r="J60" s="93">
        <v>0</v>
      </c>
      <c r="K60" s="93">
        <v>0</v>
      </c>
      <c r="L60" s="93">
        <v>0</v>
      </c>
      <c r="M60" s="93">
        <v>0</v>
      </c>
      <c r="N60" s="33">
        <f t="shared" si="39"/>
        <v>0</v>
      </c>
      <c r="O60" s="33">
        <f t="shared" si="40"/>
        <v>0</v>
      </c>
      <c r="P60" s="33">
        <f t="shared" si="41"/>
        <v>0</v>
      </c>
      <c r="Q60" s="33">
        <f t="shared" si="42"/>
        <v>0</v>
      </c>
      <c r="R60" s="33">
        <f t="shared" si="43"/>
        <v>0</v>
      </c>
      <c r="S60" s="33">
        <f t="shared" si="44"/>
        <v>0</v>
      </c>
      <c r="T60" s="33">
        <f t="shared" si="45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46">SUM(E62+F62+G62+H62)</f>
        <v>4</v>
      </c>
      <c r="E62" s="29">
        <f>SUM(E63:E74)</f>
        <v>2</v>
      </c>
      <c r="F62" s="29">
        <f>SUM(F63:F74)</f>
        <v>2</v>
      </c>
      <c r="G62" s="29">
        <f t="shared" ref="G62:H62" si="47">SUM(G63:G74)</f>
        <v>0</v>
      </c>
      <c r="H62" s="29">
        <f t="shared" si="47"/>
        <v>0</v>
      </c>
      <c r="I62" s="29">
        <f t="shared" ref="I62:I74" si="48">SUM(J62+K62+L62+M62)</f>
        <v>3</v>
      </c>
      <c r="J62" s="29">
        <f>SUM(J63:J74)</f>
        <v>0</v>
      </c>
      <c r="K62" s="29">
        <f>SUM(K63:K74)</f>
        <v>0</v>
      </c>
      <c r="L62" s="29">
        <f t="shared" ref="L62:T62" si="49">SUM(L63:L74)</f>
        <v>2</v>
      </c>
      <c r="M62" s="29">
        <f t="shared" si="49"/>
        <v>1</v>
      </c>
      <c r="N62" s="29">
        <f t="shared" si="49"/>
        <v>1</v>
      </c>
      <c r="O62" s="29">
        <f t="shared" si="49"/>
        <v>0</v>
      </c>
      <c r="P62" s="29">
        <f>SUM(P63:P74)</f>
        <v>1</v>
      </c>
      <c r="Q62" s="29">
        <f t="shared" si="49"/>
        <v>2</v>
      </c>
      <c r="R62" s="29">
        <f t="shared" si="49"/>
        <v>2</v>
      </c>
      <c r="S62" s="29">
        <f t="shared" si="49"/>
        <v>-2</v>
      </c>
      <c r="T62" s="29">
        <f t="shared" si="49"/>
        <v>-1</v>
      </c>
    </row>
    <row r="63" spans="2:20" s="3" customFormat="1" ht="13.5" customHeight="1" x14ac:dyDescent="0.25">
      <c r="B63" s="10"/>
      <c r="C63" s="11" t="s">
        <v>6</v>
      </c>
      <c r="D63" s="33">
        <f t="shared" si="46"/>
        <v>0</v>
      </c>
      <c r="E63" s="93">
        <v>0</v>
      </c>
      <c r="F63" s="93">
        <v>0</v>
      </c>
      <c r="G63" s="93">
        <v>0</v>
      </c>
      <c r="H63" s="93">
        <v>0</v>
      </c>
      <c r="I63" s="33">
        <f t="shared" si="48"/>
        <v>1</v>
      </c>
      <c r="J63" s="93">
        <v>0</v>
      </c>
      <c r="K63" s="93">
        <v>0</v>
      </c>
      <c r="L63" s="93">
        <v>0</v>
      </c>
      <c r="M63" s="93">
        <v>1</v>
      </c>
      <c r="N63" s="33">
        <f t="shared" ref="N63:N74" si="50">SUM(Q63+R63+S63+T63)</f>
        <v>-1</v>
      </c>
      <c r="O63" s="33">
        <f t="shared" ref="O63:O74" si="51">SUM(Q63+S63)</f>
        <v>0</v>
      </c>
      <c r="P63" s="33">
        <f t="shared" ref="P63:P74" si="52">SUM(R63+T63)</f>
        <v>-1</v>
      </c>
      <c r="Q63" s="33">
        <f t="shared" ref="Q63:Q74" si="53">SUM(E63-J63)</f>
        <v>0</v>
      </c>
      <c r="R63" s="33">
        <f t="shared" ref="R63:R74" si="54">SUM(F63-K63)</f>
        <v>0</v>
      </c>
      <c r="S63" s="33">
        <f t="shared" ref="S63:S74" si="55">SUM(G63-L63)</f>
        <v>0</v>
      </c>
      <c r="T63" s="33">
        <f t="shared" ref="T63:T74" si="56">SUM(H63-M63)</f>
        <v>-1</v>
      </c>
    </row>
    <row r="64" spans="2:20" s="3" customFormat="1" ht="13.5" customHeight="1" x14ac:dyDescent="0.25">
      <c r="B64" s="10"/>
      <c r="C64" s="11" t="s">
        <v>7</v>
      </c>
      <c r="D64" s="33">
        <f t="shared" si="46"/>
        <v>0</v>
      </c>
      <c r="E64" s="93">
        <v>0</v>
      </c>
      <c r="F64" s="93">
        <v>0</v>
      </c>
      <c r="G64" s="93">
        <v>0</v>
      </c>
      <c r="H64" s="93">
        <v>0</v>
      </c>
      <c r="I64" s="33">
        <f t="shared" si="48"/>
        <v>0</v>
      </c>
      <c r="J64" s="93">
        <v>0</v>
      </c>
      <c r="K64" s="93">
        <v>0</v>
      </c>
      <c r="L64" s="93">
        <v>0</v>
      </c>
      <c r="M64" s="93">
        <v>0</v>
      </c>
      <c r="N64" s="33">
        <f t="shared" si="50"/>
        <v>0</v>
      </c>
      <c r="O64" s="33">
        <f t="shared" si="51"/>
        <v>0</v>
      </c>
      <c r="P64" s="33">
        <f t="shared" si="52"/>
        <v>0</v>
      </c>
      <c r="Q64" s="33">
        <f t="shared" si="53"/>
        <v>0</v>
      </c>
      <c r="R64" s="33">
        <f t="shared" si="54"/>
        <v>0</v>
      </c>
      <c r="S64" s="33">
        <f t="shared" si="55"/>
        <v>0</v>
      </c>
      <c r="T64" s="33">
        <f t="shared" si="56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46"/>
        <v>3</v>
      </c>
      <c r="E65" s="93">
        <v>2</v>
      </c>
      <c r="F65" s="93">
        <v>1</v>
      </c>
      <c r="G65" s="93">
        <v>0</v>
      </c>
      <c r="H65" s="93">
        <v>0</v>
      </c>
      <c r="I65" s="33">
        <f t="shared" si="48"/>
        <v>1</v>
      </c>
      <c r="J65" s="93">
        <v>0</v>
      </c>
      <c r="K65" s="93">
        <v>0</v>
      </c>
      <c r="L65" s="93">
        <v>1</v>
      </c>
      <c r="M65" s="93">
        <v>0</v>
      </c>
      <c r="N65" s="33">
        <f t="shared" si="50"/>
        <v>2</v>
      </c>
      <c r="O65" s="33">
        <f t="shared" si="51"/>
        <v>1</v>
      </c>
      <c r="P65" s="33">
        <f t="shared" si="52"/>
        <v>1</v>
      </c>
      <c r="Q65" s="33">
        <f t="shared" si="53"/>
        <v>2</v>
      </c>
      <c r="R65" s="33">
        <f t="shared" si="54"/>
        <v>1</v>
      </c>
      <c r="S65" s="33">
        <f t="shared" si="55"/>
        <v>-1</v>
      </c>
      <c r="T65" s="33">
        <f t="shared" si="56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46"/>
        <v>0</v>
      </c>
      <c r="E66" s="93">
        <v>0</v>
      </c>
      <c r="F66" s="93">
        <v>0</v>
      </c>
      <c r="G66" s="93">
        <v>0</v>
      </c>
      <c r="H66" s="93">
        <v>0</v>
      </c>
      <c r="I66" s="33">
        <f t="shared" si="48"/>
        <v>0</v>
      </c>
      <c r="J66" s="93">
        <v>0</v>
      </c>
      <c r="K66" s="93">
        <v>0</v>
      </c>
      <c r="L66" s="93">
        <v>0</v>
      </c>
      <c r="M66" s="93">
        <v>0</v>
      </c>
      <c r="N66" s="33">
        <f t="shared" si="50"/>
        <v>0</v>
      </c>
      <c r="O66" s="33">
        <f t="shared" si="51"/>
        <v>0</v>
      </c>
      <c r="P66" s="33">
        <f t="shared" si="52"/>
        <v>0</v>
      </c>
      <c r="Q66" s="33">
        <f t="shared" si="53"/>
        <v>0</v>
      </c>
      <c r="R66" s="33">
        <f t="shared" si="54"/>
        <v>0</v>
      </c>
      <c r="S66" s="33">
        <f t="shared" si="55"/>
        <v>0</v>
      </c>
      <c r="T66" s="33">
        <f t="shared" si="56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46"/>
        <v>0</v>
      </c>
      <c r="E67" s="93">
        <v>0</v>
      </c>
      <c r="F67" s="93">
        <v>0</v>
      </c>
      <c r="G67" s="93">
        <v>0</v>
      </c>
      <c r="H67" s="93">
        <v>0</v>
      </c>
      <c r="I67" s="33">
        <f t="shared" si="48"/>
        <v>0</v>
      </c>
      <c r="J67" s="93">
        <v>0</v>
      </c>
      <c r="K67" s="93">
        <v>0</v>
      </c>
      <c r="L67" s="93">
        <v>0</v>
      </c>
      <c r="M67" s="93">
        <v>0</v>
      </c>
      <c r="N67" s="33">
        <f t="shared" si="50"/>
        <v>0</v>
      </c>
      <c r="O67" s="33">
        <f t="shared" si="51"/>
        <v>0</v>
      </c>
      <c r="P67" s="33">
        <f t="shared" si="52"/>
        <v>0</v>
      </c>
      <c r="Q67" s="33">
        <f t="shared" si="53"/>
        <v>0</v>
      </c>
      <c r="R67" s="33">
        <f t="shared" si="54"/>
        <v>0</v>
      </c>
      <c r="S67" s="33">
        <f t="shared" si="55"/>
        <v>0</v>
      </c>
      <c r="T67" s="33">
        <f t="shared" si="56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46"/>
        <v>0</v>
      </c>
      <c r="E68" s="93">
        <v>0</v>
      </c>
      <c r="F68" s="93">
        <v>0</v>
      </c>
      <c r="G68" s="93">
        <v>0</v>
      </c>
      <c r="H68" s="93">
        <v>0</v>
      </c>
      <c r="I68" s="33">
        <f t="shared" si="48"/>
        <v>0</v>
      </c>
      <c r="J68" s="93">
        <v>0</v>
      </c>
      <c r="K68" s="93">
        <v>0</v>
      </c>
      <c r="L68" s="93">
        <v>0</v>
      </c>
      <c r="M68" s="93">
        <v>0</v>
      </c>
      <c r="N68" s="33">
        <f t="shared" si="50"/>
        <v>0</v>
      </c>
      <c r="O68" s="33">
        <f t="shared" si="51"/>
        <v>0</v>
      </c>
      <c r="P68" s="33">
        <f t="shared" si="52"/>
        <v>0</v>
      </c>
      <c r="Q68" s="33">
        <f t="shared" si="53"/>
        <v>0</v>
      </c>
      <c r="R68" s="33">
        <f t="shared" si="54"/>
        <v>0</v>
      </c>
      <c r="S68" s="33">
        <f t="shared" si="55"/>
        <v>0</v>
      </c>
      <c r="T68" s="33">
        <f t="shared" si="56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46"/>
        <v>0</v>
      </c>
      <c r="E69" s="93">
        <v>0</v>
      </c>
      <c r="F69" s="93">
        <v>0</v>
      </c>
      <c r="G69" s="93">
        <v>0</v>
      </c>
      <c r="H69" s="93">
        <v>0</v>
      </c>
      <c r="I69" s="33">
        <f t="shared" si="48"/>
        <v>0</v>
      </c>
      <c r="J69" s="93">
        <v>0</v>
      </c>
      <c r="K69" s="93">
        <v>0</v>
      </c>
      <c r="L69" s="93">
        <v>0</v>
      </c>
      <c r="M69" s="93">
        <v>0</v>
      </c>
      <c r="N69" s="33">
        <f t="shared" si="50"/>
        <v>0</v>
      </c>
      <c r="O69" s="33">
        <f t="shared" si="51"/>
        <v>0</v>
      </c>
      <c r="P69" s="33">
        <f t="shared" si="52"/>
        <v>0</v>
      </c>
      <c r="Q69" s="33">
        <f t="shared" si="53"/>
        <v>0</v>
      </c>
      <c r="R69" s="33">
        <f t="shared" si="54"/>
        <v>0</v>
      </c>
      <c r="S69" s="33">
        <f t="shared" si="55"/>
        <v>0</v>
      </c>
      <c r="T69" s="33">
        <f t="shared" si="56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46"/>
        <v>0</v>
      </c>
      <c r="E70" s="93">
        <v>0</v>
      </c>
      <c r="F70" s="93">
        <v>0</v>
      </c>
      <c r="G70" s="93">
        <v>0</v>
      </c>
      <c r="H70" s="93">
        <v>0</v>
      </c>
      <c r="I70" s="33">
        <f t="shared" si="48"/>
        <v>1</v>
      </c>
      <c r="J70" s="93">
        <v>0</v>
      </c>
      <c r="K70" s="93">
        <v>0</v>
      </c>
      <c r="L70" s="93">
        <v>1</v>
      </c>
      <c r="M70" s="93">
        <v>0</v>
      </c>
      <c r="N70" s="33">
        <f t="shared" si="50"/>
        <v>-1</v>
      </c>
      <c r="O70" s="33">
        <f t="shared" si="51"/>
        <v>-1</v>
      </c>
      <c r="P70" s="33">
        <f t="shared" si="52"/>
        <v>0</v>
      </c>
      <c r="Q70" s="33">
        <f t="shared" si="53"/>
        <v>0</v>
      </c>
      <c r="R70" s="33">
        <f t="shared" si="54"/>
        <v>0</v>
      </c>
      <c r="S70" s="33">
        <f t="shared" si="55"/>
        <v>-1</v>
      </c>
      <c r="T70" s="33">
        <f t="shared" si="56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46"/>
        <v>1</v>
      </c>
      <c r="E71" s="93">
        <v>0</v>
      </c>
      <c r="F71" s="93">
        <v>1</v>
      </c>
      <c r="G71" s="93">
        <v>0</v>
      </c>
      <c r="H71" s="93">
        <v>0</v>
      </c>
      <c r="I71" s="33">
        <f t="shared" si="48"/>
        <v>0</v>
      </c>
      <c r="J71" s="93">
        <v>0</v>
      </c>
      <c r="K71" s="93">
        <v>0</v>
      </c>
      <c r="L71" s="93">
        <v>0</v>
      </c>
      <c r="M71" s="93">
        <v>0</v>
      </c>
      <c r="N71" s="33">
        <f t="shared" si="50"/>
        <v>1</v>
      </c>
      <c r="O71" s="33">
        <f t="shared" si="51"/>
        <v>0</v>
      </c>
      <c r="P71" s="33">
        <f t="shared" si="52"/>
        <v>1</v>
      </c>
      <c r="Q71" s="33">
        <f t="shared" si="53"/>
        <v>0</v>
      </c>
      <c r="R71" s="33">
        <f t="shared" si="54"/>
        <v>1</v>
      </c>
      <c r="S71" s="33">
        <f t="shared" si="55"/>
        <v>0</v>
      </c>
      <c r="T71" s="33">
        <f t="shared" si="56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46"/>
        <v>0</v>
      </c>
      <c r="E72" s="93">
        <v>0</v>
      </c>
      <c r="F72" s="93">
        <v>0</v>
      </c>
      <c r="G72" s="93">
        <v>0</v>
      </c>
      <c r="H72" s="93">
        <v>0</v>
      </c>
      <c r="I72" s="33">
        <f t="shared" si="48"/>
        <v>0</v>
      </c>
      <c r="J72" s="93">
        <v>0</v>
      </c>
      <c r="K72" s="93">
        <v>0</v>
      </c>
      <c r="L72" s="93">
        <v>0</v>
      </c>
      <c r="M72" s="93">
        <v>0</v>
      </c>
      <c r="N72" s="33">
        <f t="shared" si="50"/>
        <v>0</v>
      </c>
      <c r="O72" s="33">
        <f t="shared" si="51"/>
        <v>0</v>
      </c>
      <c r="P72" s="33">
        <f t="shared" si="52"/>
        <v>0</v>
      </c>
      <c r="Q72" s="33">
        <f t="shared" si="53"/>
        <v>0</v>
      </c>
      <c r="R72" s="33">
        <f t="shared" si="54"/>
        <v>0</v>
      </c>
      <c r="S72" s="33">
        <f t="shared" si="55"/>
        <v>0</v>
      </c>
      <c r="T72" s="33">
        <f t="shared" si="56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46"/>
        <v>0</v>
      </c>
      <c r="E73" s="93">
        <v>0</v>
      </c>
      <c r="F73" s="93">
        <v>0</v>
      </c>
      <c r="G73" s="93">
        <v>0</v>
      </c>
      <c r="H73" s="93">
        <v>0</v>
      </c>
      <c r="I73" s="33">
        <f t="shared" si="48"/>
        <v>0</v>
      </c>
      <c r="J73" s="93">
        <v>0</v>
      </c>
      <c r="K73" s="93">
        <v>0</v>
      </c>
      <c r="L73" s="93">
        <v>0</v>
      </c>
      <c r="M73" s="93">
        <v>0</v>
      </c>
      <c r="N73" s="33">
        <f t="shared" si="50"/>
        <v>0</v>
      </c>
      <c r="O73" s="33">
        <f t="shared" si="51"/>
        <v>0</v>
      </c>
      <c r="P73" s="33">
        <f t="shared" si="52"/>
        <v>0</v>
      </c>
      <c r="Q73" s="33">
        <f t="shared" si="53"/>
        <v>0</v>
      </c>
      <c r="R73" s="33">
        <f t="shared" si="54"/>
        <v>0</v>
      </c>
      <c r="S73" s="33">
        <f t="shared" si="55"/>
        <v>0</v>
      </c>
      <c r="T73" s="33">
        <f t="shared" si="56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46"/>
        <v>0</v>
      </c>
      <c r="E74" s="93">
        <v>0</v>
      </c>
      <c r="F74" s="93">
        <v>0</v>
      </c>
      <c r="G74" s="93">
        <v>0</v>
      </c>
      <c r="H74" s="93">
        <v>0</v>
      </c>
      <c r="I74" s="33">
        <f t="shared" si="48"/>
        <v>0</v>
      </c>
      <c r="J74" s="93">
        <v>0</v>
      </c>
      <c r="K74" s="93">
        <v>0</v>
      </c>
      <c r="L74" s="93">
        <v>0</v>
      </c>
      <c r="M74" s="93">
        <v>0</v>
      </c>
      <c r="N74" s="33">
        <f t="shared" si="50"/>
        <v>0</v>
      </c>
      <c r="O74" s="33">
        <f t="shared" si="51"/>
        <v>0</v>
      </c>
      <c r="P74" s="33">
        <f t="shared" si="52"/>
        <v>0</v>
      </c>
      <c r="Q74" s="33">
        <f t="shared" si="53"/>
        <v>0</v>
      </c>
      <c r="R74" s="33">
        <f t="shared" si="54"/>
        <v>0</v>
      </c>
      <c r="S74" s="33">
        <f t="shared" si="55"/>
        <v>0</v>
      </c>
      <c r="T74" s="33">
        <f t="shared" si="56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57">SUM(E76+F76+G76+H76)</f>
        <v>3</v>
      </c>
      <c r="E76" s="29">
        <f>SUM(E77:E88)</f>
        <v>2</v>
      </c>
      <c r="F76" s="29">
        <f>SUM(F77:F88)</f>
        <v>1</v>
      </c>
      <c r="G76" s="29">
        <f t="shared" ref="G76:H76" si="58">SUM(G77:G88)</f>
        <v>0</v>
      </c>
      <c r="H76" s="29">
        <f t="shared" si="58"/>
        <v>0</v>
      </c>
      <c r="I76" s="29">
        <f t="shared" ref="I76:I88" si="59">SUM(J76+K76+L76+M76)</f>
        <v>0</v>
      </c>
      <c r="J76" s="29">
        <f>SUM(J77:J88)</f>
        <v>0</v>
      </c>
      <c r="K76" s="29">
        <f>SUM(K77:K88)</f>
        <v>0</v>
      </c>
      <c r="L76" s="29">
        <f t="shared" ref="L76:T76" si="60">SUM(L77:L88)</f>
        <v>0</v>
      </c>
      <c r="M76" s="29">
        <f t="shared" si="60"/>
        <v>0</v>
      </c>
      <c r="N76" s="29">
        <f t="shared" si="60"/>
        <v>3</v>
      </c>
      <c r="O76" s="29">
        <f t="shared" si="60"/>
        <v>2</v>
      </c>
      <c r="P76" s="29">
        <f>SUM(P77:P88)</f>
        <v>1</v>
      </c>
      <c r="Q76" s="29">
        <f t="shared" si="60"/>
        <v>2</v>
      </c>
      <c r="R76" s="29">
        <f t="shared" si="60"/>
        <v>1</v>
      </c>
      <c r="S76" s="29">
        <f t="shared" si="60"/>
        <v>0</v>
      </c>
      <c r="T76" s="29">
        <f t="shared" si="60"/>
        <v>0</v>
      </c>
    </row>
    <row r="77" spans="2:20" s="3" customFormat="1" ht="13.5" customHeight="1" x14ac:dyDescent="0.25">
      <c r="B77" s="10"/>
      <c r="C77" s="11" t="s">
        <v>6</v>
      </c>
      <c r="D77" s="33">
        <f t="shared" si="57"/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si="59"/>
        <v>0</v>
      </c>
      <c r="J77" s="93">
        <v>0</v>
      </c>
      <c r="K77" s="93">
        <v>0</v>
      </c>
      <c r="L77" s="93">
        <v>0</v>
      </c>
      <c r="M77" s="93">
        <v>0</v>
      </c>
      <c r="N77" s="33">
        <f t="shared" ref="N77:N88" si="61">SUM(Q77+R77+S77+T77)</f>
        <v>0</v>
      </c>
      <c r="O77" s="33">
        <f t="shared" ref="O77:O88" si="62">SUM(Q77+S77)</f>
        <v>0</v>
      </c>
      <c r="P77" s="33">
        <f t="shared" ref="P77:P88" si="63">SUM(R77+T77)</f>
        <v>0</v>
      </c>
      <c r="Q77" s="33">
        <f t="shared" ref="Q77:Q88" si="64">SUM(E77-J77)</f>
        <v>0</v>
      </c>
      <c r="R77" s="33">
        <f t="shared" ref="R77:R88" si="65">SUM(F77-K77)</f>
        <v>0</v>
      </c>
      <c r="S77" s="33">
        <f t="shared" ref="S77:S88" si="66">SUM(G77-L77)</f>
        <v>0</v>
      </c>
      <c r="T77" s="33">
        <f t="shared" ref="T77:T88" si="67">SUM(H77-M77)</f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57"/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si="59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61"/>
        <v>0</v>
      </c>
      <c r="O78" s="33">
        <f t="shared" si="62"/>
        <v>0</v>
      </c>
      <c r="P78" s="33">
        <f t="shared" si="63"/>
        <v>0</v>
      </c>
      <c r="Q78" s="33">
        <f t="shared" si="64"/>
        <v>0</v>
      </c>
      <c r="R78" s="33">
        <f t="shared" si="65"/>
        <v>0</v>
      </c>
      <c r="S78" s="33">
        <f t="shared" si="66"/>
        <v>0</v>
      </c>
      <c r="T78" s="33">
        <f t="shared" si="67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57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59"/>
        <v>0</v>
      </c>
      <c r="J79" s="93">
        <v>0</v>
      </c>
      <c r="K79" s="93">
        <v>0</v>
      </c>
      <c r="L79" s="93">
        <v>0</v>
      </c>
      <c r="M79" s="93">
        <v>0</v>
      </c>
      <c r="N79" s="33">
        <f t="shared" si="61"/>
        <v>0</v>
      </c>
      <c r="O79" s="33">
        <f t="shared" si="62"/>
        <v>0</v>
      </c>
      <c r="P79" s="33">
        <f t="shared" si="63"/>
        <v>0</v>
      </c>
      <c r="Q79" s="33">
        <f t="shared" si="64"/>
        <v>0</v>
      </c>
      <c r="R79" s="33">
        <f t="shared" si="65"/>
        <v>0</v>
      </c>
      <c r="S79" s="33">
        <f t="shared" si="66"/>
        <v>0</v>
      </c>
      <c r="T79" s="33">
        <f t="shared" si="67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57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59"/>
        <v>0</v>
      </c>
      <c r="J80" s="93">
        <v>0</v>
      </c>
      <c r="K80" s="93">
        <v>0</v>
      </c>
      <c r="L80" s="93">
        <v>0</v>
      </c>
      <c r="M80" s="93">
        <v>0</v>
      </c>
      <c r="N80" s="33">
        <f t="shared" si="61"/>
        <v>0</v>
      </c>
      <c r="O80" s="33">
        <f t="shared" si="62"/>
        <v>0</v>
      </c>
      <c r="P80" s="33">
        <f t="shared" si="63"/>
        <v>0</v>
      </c>
      <c r="Q80" s="33">
        <f t="shared" si="64"/>
        <v>0</v>
      </c>
      <c r="R80" s="33">
        <f t="shared" si="65"/>
        <v>0</v>
      </c>
      <c r="S80" s="33">
        <f t="shared" si="66"/>
        <v>0</v>
      </c>
      <c r="T80" s="33">
        <f t="shared" si="67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57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59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61"/>
        <v>0</v>
      </c>
      <c r="O81" s="33">
        <f t="shared" si="62"/>
        <v>0</v>
      </c>
      <c r="P81" s="33">
        <f t="shared" si="63"/>
        <v>0</v>
      </c>
      <c r="Q81" s="33">
        <f t="shared" si="64"/>
        <v>0</v>
      </c>
      <c r="R81" s="33">
        <f t="shared" si="65"/>
        <v>0</v>
      </c>
      <c r="S81" s="33">
        <f t="shared" si="66"/>
        <v>0</v>
      </c>
      <c r="T81" s="33">
        <f t="shared" si="67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57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59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61"/>
        <v>0</v>
      </c>
      <c r="O82" s="33">
        <f t="shared" si="62"/>
        <v>0</v>
      </c>
      <c r="P82" s="33">
        <f t="shared" si="63"/>
        <v>0</v>
      </c>
      <c r="Q82" s="33">
        <f t="shared" si="64"/>
        <v>0</v>
      </c>
      <c r="R82" s="33">
        <f t="shared" si="65"/>
        <v>0</v>
      </c>
      <c r="S82" s="33">
        <f t="shared" si="66"/>
        <v>0</v>
      </c>
      <c r="T82" s="33">
        <f t="shared" si="67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57"/>
        <v>1</v>
      </c>
      <c r="E83" s="93">
        <v>0</v>
      </c>
      <c r="F83" s="93">
        <v>1</v>
      </c>
      <c r="G83" s="93">
        <v>0</v>
      </c>
      <c r="H83" s="93">
        <v>0</v>
      </c>
      <c r="I83" s="33">
        <f t="shared" si="59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61"/>
        <v>1</v>
      </c>
      <c r="O83" s="33">
        <f t="shared" si="62"/>
        <v>0</v>
      </c>
      <c r="P83" s="33">
        <f t="shared" si="63"/>
        <v>1</v>
      </c>
      <c r="Q83" s="33">
        <f t="shared" si="64"/>
        <v>0</v>
      </c>
      <c r="R83" s="33">
        <f t="shared" si="65"/>
        <v>1</v>
      </c>
      <c r="S83" s="33">
        <f t="shared" si="66"/>
        <v>0</v>
      </c>
      <c r="T83" s="33">
        <f t="shared" si="67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57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59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61"/>
        <v>0</v>
      </c>
      <c r="O84" s="33">
        <f t="shared" si="62"/>
        <v>0</v>
      </c>
      <c r="P84" s="33">
        <f t="shared" si="63"/>
        <v>0</v>
      </c>
      <c r="Q84" s="33">
        <f t="shared" si="64"/>
        <v>0</v>
      </c>
      <c r="R84" s="33">
        <f t="shared" si="65"/>
        <v>0</v>
      </c>
      <c r="S84" s="33">
        <f t="shared" si="66"/>
        <v>0</v>
      </c>
      <c r="T84" s="33">
        <f t="shared" si="67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57"/>
        <v>2</v>
      </c>
      <c r="E85" s="93">
        <v>2</v>
      </c>
      <c r="F85" s="93">
        <v>0</v>
      </c>
      <c r="G85" s="93">
        <v>0</v>
      </c>
      <c r="H85" s="93">
        <v>0</v>
      </c>
      <c r="I85" s="33">
        <f t="shared" si="59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61"/>
        <v>2</v>
      </c>
      <c r="O85" s="33">
        <f t="shared" si="62"/>
        <v>2</v>
      </c>
      <c r="P85" s="33">
        <f t="shared" si="63"/>
        <v>0</v>
      </c>
      <c r="Q85" s="33">
        <f t="shared" si="64"/>
        <v>2</v>
      </c>
      <c r="R85" s="33">
        <f t="shared" si="65"/>
        <v>0</v>
      </c>
      <c r="S85" s="33">
        <f t="shared" si="66"/>
        <v>0</v>
      </c>
      <c r="T85" s="33">
        <f t="shared" si="67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57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59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61"/>
        <v>0</v>
      </c>
      <c r="O86" s="33">
        <f t="shared" si="62"/>
        <v>0</v>
      </c>
      <c r="P86" s="33">
        <f t="shared" si="63"/>
        <v>0</v>
      </c>
      <c r="Q86" s="33">
        <f t="shared" si="64"/>
        <v>0</v>
      </c>
      <c r="R86" s="33">
        <f t="shared" si="65"/>
        <v>0</v>
      </c>
      <c r="S86" s="33">
        <f t="shared" si="66"/>
        <v>0</v>
      </c>
      <c r="T86" s="33">
        <f t="shared" si="67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57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59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61"/>
        <v>0</v>
      </c>
      <c r="O87" s="33">
        <f t="shared" si="62"/>
        <v>0</v>
      </c>
      <c r="P87" s="33">
        <f t="shared" si="63"/>
        <v>0</v>
      </c>
      <c r="Q87" s="33">
        <f t="shared" si="64"/>
        <v>0</v>
      </c>
      <c r="R87" s="33">
        <f t="shared" si="65"/>
        <v>0</v>
      </c>
      <c r="S87" s="33">
        <f t="shared" si="66"/>
        <v>0</v>
      </c>
      <c r="T87" s="33">
        <f t="shared" si="67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57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59"/>
        <v>0</v>
      </c>
      <c r="J88" s="93">
        <v>0</v>
      </c>
      <c r="K88" s="93">
        <v>0</v>
      </c>
      <c r="L88" s="93">
        <v>0</v>
      </c>
      <c r="M88" s="93">
        <v>0</v>
      </c>
      <c r="N88" s="33">
        <f t="shared" si="61"/>
        <v>0</v>
      </c>
      <c r="O88" s="33">
        <f t="shared" si="62"/>
        <v>0</v>
      </c>
      <c r="P88" s="33">
        <f t="shared" si="63"/>
        <v>0</v>
      </c>
      <c r="Q88" s="33">
        <f t="shared" si="64"/>
        <v>0</v>
      </c>
      <c r="R88" s="33">
        <f t="shared" si="65"/>
        <v>0</v>
      </c>
      <c r="S88" s="33">
        <f t="shared" si="66"/>
        <v>0</v>
      </c>
      <c r="T88" s="33">
        <f t="shared" si="67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68">SUM(E90+F90+G90+H90)</f>
        <v>2</v>
      </c>
      <c r="E90" s="29">
        <f>SUM(E91:E102)</f>
        <v>2</v>
      </c>
      <c r="F90" s="29">
        <f>SUM(F91:F102)</f>
        <v>0</v>
      </c>
      <c r="G90" s="29">
        <f t="shared" ref="G90:H90" si="69">SUM(G91:G102)</f>
        <v>0</v>
      </c>
      <c r="H90" s="29">
        <f t="shared" si="69"/>
        <v>0</v>
      </c>
      <c r="I90" s="29">
        <f t="shared" ref="I90:I102" si="70">SUM(J90+K90+L90+M90)</f>
        <v>3</v>
      </c>
      <c r="J90" s="29">
        <f>SUM(J91:J102)</f>
        <v>0</v>
      </c>
      <c r="K90" s="29">
        <f>SUM(K91:K102)</f>
        <v>0</v>
      </c>
      <c r="L90" s="29">
        <f t="shared" ref="L90:T90" si="71">SUM(L91:L102)</f>
        <v>3</v>
      </c>
      <c r="M90" s="29">
        <f t="shared" si="71"/>
        <v>0</v>
      </c>
      <c r="N90" s="29">
        <f t="shared" si="71"/>
        <v>-1</v>
      </c>
      <c r="O90" s="29">
        <f t="shared" si="71"/>
        <v>-1</v>
      </c>
      <c r="P90" s="29">
        <f>SUM(P91:P102)</f>
        <v>0</v>
      </c>
      <c r="Q90" s="29">
        <f t="shared" si="71"/>
        <v>2</v>
      </c>
      <c r="R90" s="29">
        <f t="shared" si="71"/>
        <v>0</v>
      </c>
      <c r="S90" s="29">
        <f t="shared" si="71"/>
        <v>-3</v>
      </c>
      <c r="T90" s="29">
        <f t="shared" si="71"/>
        <v>0</v>
      </c>
    </row>
    <row r="91" spans="2:20" s="3" customFormat="1" ht="13.5" customHeight="1" x14ac:dyDescent="0.25">
      <c r="B91" s="10"/>
      <c r="C91" s="11" t="s">
        <v>6</v>
      </c>
      <c r="D91" s="33">
        <f t="shared" si="68"/>
        <v>0</v>
      </c>
      <c r="E91" s="93">
        <v>0</v>
      </c>
      <c r="F91" s="93">
        <v>0</v>
      </c>
      <c r="G91" s="93">
        <v>0</v>
      </c>
      <c r="H91" s="93">
        <v>0</v>
      </c>
      <c r="I91" s="33">
        <f t="shared" si="70"/>
        <v>2</v>
      </c>
      <c r="J91" s="93">
        <v>0</v>
      </c>
      <c r="K91" s="93">
        <v>0</v>
      </c>
      <c r="L91" s="93">
        <v>2</v>
      </c>
      <c r="M91" s="93">
        <v>0</v>
      </c>
      <c r="N91" s="33">
        <f t="shared" ref="N91:N102" si="72">SUM(Q91+R91+S91+T91)</f>
        <v>-2</v>
      </c>
      <c r="O91" s="33">
        <f t="shared" ref="O91:O102" si="73">SUM(Q91+S91)</f>
        <v>-2</v>
      </c>
      <c r="P91" s="33">
        <f t="shared" ref="P91:P102" si="74">SUM(R91+T91)</f>
        <v>0</v>
      </c>
      <c r="Q91" s="33">
        <f t="shared" ref="Q91:Q102" si="75">SUM(E91-J91)</f>
        <v>0</v>
      </c>
      <c r="R91" s="33">
        <f t="shared" ref="R91:R102" si="76">SUM(F91-K91)</f>
        <v>0</v>
      </c>
      <c r="S91" s="33">
        <f t="shared" ref="S91:S102" si="77">SUM(G91-L91)</f>
        <v>-2</v>
      </c>
      <c r="T91" s="33">
        <f t="shared" ref="T91:T102" si="78">SUM(H91-M91)</f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68"/>
        <v>1</v>
      </c>
      <c r="E92" s="93">
        <v>1</v>
      </c>
      <c r="F92" s="93">
        <v>0</v>
      </c>
      <c r="G92" s="93">
        <v>0</v>
      </c>
      <c r="H92" s="93">
        <v>0</v>
      </c>
      <c r="I92" s="33">
        <f t="shared" si="70"/>
        <v>0</v>
      </c>
      <c r="J92" s="93">
        <v>0</v>
      </c>
      <c r="K92" s="93">
        <v>0</v>
      </c>
      <c r="L92" s="93">
        <v>0</v>
      </c>
      <c r="M92" s="93">
        <v>0</v>
      </c>
      <c r="N92" s="33">
        <f t="shared" si="72"/>
        <v>1</v>
      </c>
      <c r="O92" s="33">
        <f t="shared" si="73"/>
        <v>1</v>
      </c>
      <c r="P92" s="33">
        <f t="shared" si="74"/>
        <v>0</v>
      </c>
      <c r="Q92" s="33">
        <f t="shared" si="75"/>
        <v>1</v>
      </c>
      <c r="R92" s="33">
        <f t="shared" si="76"/>
        <v>0</v>
      </c>
      <c r="S92" s="33">
        <f t="shared" si="77"/>
        <v>0</v>
      </c>
      <c r="T92" s="33">
        <f t="shared" si="78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68"/>
        <v>0</v>
      </c>
      <c r="E93" s="93">
        <v>0</v>
      </c>
      <c r="F93" s="93">
        <v>0</v>
      </c>
      <c r="G93" s="93">
        <v>0</v>
      </c>
      <c r="H93" s="93">
        <v>0</v>
      </c>
      <c r="I93" s="33">
        <f t="shared" si="70"/>
        <v>0</v>
      </c>
      <c r="J93" s="93">
        <v>0</v>
      </c>
      <c r="K93" s="93">
        <v>0</v>
      </c>
      <c r="L93" s="93">
        <v>0</v>
      </c>
      <c r="M93" s="93">
        <v>0</v>
      </c>
      <c r="N93" s="33">
        <f t="shared" si="72"/>
        <v>0</v>
      </c>
      <c r="O93" s="33">
        <f t="shared" si="73"/>
        <v>0</v>
      </c>
      <c r="P93" s="33">
        <f t="shared" si="74"/>
        <v>0</v>
      </c>
      <c r="Q93" s="33">
        <f t="shared" si="75"/>
        <v>0</v>
      </c>
      <c r="R93" s="33">
        <f t="shared" si="76"/>
        <v>0</v>
      </c>
      <c r="S93" s="33">
        <f t="shared" si="77"/>
        <v>0</v>
      </c>
      <c r="T93" s="33">
        <f t="shared" si="78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68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70"/>
        <v>0</v>
      </c>
      <c r="J94" s="93">
        <v>0</v>
      </c>
      <c r="K94" s="93">
        <v>0</v>
      </c>
      <c r="L94" s="93">
        <v>0</v>
      </c>
      <c r="M94" s="93">
        <v>0</v>
      </c>
      <c r="N94" s="33">
        <f t="shared" si="72"/>
        <v>0</v>
      </c>
      <c r="O94" s="33">
        <f t="shared" si="73"/>
        <v>0</v>
      </c>
      <c r="P94" s="33">
        <f t="shared" si="74"/>
        <v>0</v>
      </c>
      <c r="Q94" s="33">
        <f t="shared" si="75"/>
        <v>0</v>
      </c>
      <c r="R94" s="33">
        <f t="shared" si="76"/>
        <v>0</v>
      </c>
      <c r="S94" s="33">
        <f t="shared" si="77"/>
        <v>0</v>
      </c>
      <c r="T94" s="33">
        <f t="shared" si="78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68"/>
        <v>1</v>
      </c>
      <c r="E95" s="93">
        <v>1</v>
      </c>
      <c r="F95" s="93">
        <v>0</v>
      </c>
      <c r="G95" s="93">
        <v>0</v>
      </c>
      <c r="H95" s="93">
        <v>0</v>
      </c>
      <c r="I95" s="33">
        <f t="shared" si="70"/>
        <v>0</v>
      </c>
      <c r="J95" s="93">
        <v>0</v>
      </c>
      <c r="K95" s="93">
        <v>0</v>
      </c>
      <c r="L95" s="93">
        <v>0</v>
      </c>
      <c r="M95" s="93">
        <v>0</v>
      </c>
      <c r="N95" s="33">
        <f t="shared" si="72"/>
        <v>1</v>
      </c>
      <c r="O95" s="33">
        <f t="shared" si="73"/>
        <v>1</v>
      </c>
      <c r="P95" s="33">
        <f t="shared" si="74"/>
        <v>0</v>
      </c>
      <c r="Q95" s="33">
        <f t="shared" si="75"/>
        <v>1</v>
      </c>
      <c r="R95" s="33">
        <f t="shared" si="76"/>
        <v>0</v>
      </c>
      <c r="S95" s="33">
        <f t="shared" si="77"/>
        <v>0</v>
      </c>
      <c r="T95" s="33">
        <f t="shared" si="78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68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70"/>
        <v>0</v>
      </c>
      <c r="J96" s="93">
        <v>0</v>
      </c>
      <c r="K96" s="93">
        <v>0</v>
      </c>
      <c r="L96" s="93">
        <v>0</v>
      </c>
      <c r="M96" s="93">
        <v>0</v>
      </c>
      <c r="N96" s="33">
        <f t="shared" si="72"/>
        <v>0</v>
      </c>
      <c r="O96" s="33">
        <f t="shared" si="73"/>
        <v>0</v>
      </c>
      <c r="P96" s="33">
        <f t="shared" si="74"/>
        <v>0</v>
      </c>
      <c r="Q96" s="33">
        <f t="shared" si="75"/>
        <v>0</v>
      </c>
      <c r="R96" s="33">
        <f t="shared" si="76"/>
        <v>0</v>
      </c>
      <c r="S96" s="33">
        <f t="shared" si="77"/>
        <v>0</v>
      </c>
      <c r="T96" s="33">
        <f t="shared" si="78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68"/>
        <v>0</v>
      </c>
      <c r="E97" s="93">
        <v>0</v>
      </c>
      <c r="F97" s="93">
        <v>0</v>
      </c>
      <c r="G97" s="93">
        <v>0</v>
      </c>
      <c r="H97" s="93">
        <v>0</v>
      </c>
      <c r="I97" s="33">
        <f t="shared" si="70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72"/>
        <v>0</v>
      </c>
      <c r="O97" s="33">
        <f t="shared" si="73"/>
        <v>0</v>
      </c>
      <c r="P97" s="33">
        <f t="shared" si="74"/>
        <v>0</v>
      </c>
      <c r="Q97" s="33">
        <f t="shared" si="75"/>
        <v>0</v>
      </c>
      <c r="R97" s="33">
        <f t="shared" si="76"/>
        <v>0</v>
      </c>
      <c r="S97" s="33">
        <f t="shared" si="77"/>
        <v>0</v>
      </c>
      <c r="T97" s="33">
        <f t="shared" si="78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68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70"/>
        <v>1</v>
      </c>
      <c r="J98" s="93">
        <v>0</v>
      </c>
      <c r="K98" s="93">
        <v>0</v>
      </c>
      <c r="L98" s="93">
        <v>1</v>
      </c>
      <c r="M98" s="93">
        <v>0</v>
      </c>
      <c r="N98" s="33">
        <f t="shared" si="72"/>
        <v>-1</v>
      </c>
      <c r="O98" s="33">
        <f t="shared" si="73"/>
        <v>-1</v>
      </c>
      <c r="P98" s="33">
        <f t="shared" si="74"/>
        <v>0</v>
      </c>
      <c r="Q98" s="33">
        <f t="shared" si="75"/>
        <v>0</v>
      </c>
      <c r="R98" s="33">
        <f t="shared" si="76"/>
        <v>0</v>
      </c>
      <c r="S98" s="33">
        <f t="shared" si="77"/>
        <v>-1</v>
      </c>
      <c r="T98" s="33">
        <f t="shared" si="78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68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70"/>
        <v>0</v>
      </c>
      <c r="J99" s="93">
        <v>0</v>
      </c>
      <c r="K99" s="93">
        <v>0</v>
      </c>
      <c r="L99" s="93">
        <v>0</v>
      </c>
      <c r="M99" s="93">
        <v>0</v>
      </c>
      <c r="N99" s="33">
        <f t="shared" si="72"/>
        <v>0</v>
      </c>
      <c r="O99" s="33">
        <f t="shared" si="73"/>
        <v>0</v>
      </c>
      <c r="P99" s="33">
        <f t="shared" si="74"/>
        <v>0</v>
      </c>
      <c r="Q99" s="33">
        <f t="shared" si="75"/>
        <v>0</v>
      </c>
      <c r="R99" s="33">
        <f t="shared" si="76"/>
        <v>0</v>
      </c>
      <c r="S99" s="33">
        <f t="shared" si="77"/>
        <v>0</v>
      </c>
      <c r="T99" s="33">
        <f t="shared" si="78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68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70"/>
        <v>0</v>
      </c>
      <c r="J100" s="93">
        <v>0</v>
      </c>
      <c r="K100" s="93">
        <v>0</v>
      </c>
      <c r="L100" s="93">
        <v>0</v>
      </c>
      <c r="M100" s="93">
        <v>0</v>
      </c>
      <c r="N100" s="33">
        <f t="shared" si="72"/>
        <v>0</v>
      </c>
      <c r="O100" s="33">
        <f t="shared" si="73"/>
        <v>0</v>
      </c>
      <c r="P100" s="33">
        <f t="shared" si="74"/>
        <v>0</v>
      </c>
      <c r="Q100" s="33">
        <f t="shared" si="75"/>
        <v>0</v>
      </c>
      <c r="R100" s="33">
        <f t="shared" si="76"/>
        <v>0</v>
      </c>
      <c r="S100" s="33">
        <f t="shared" si="77"/>
        <v>0</v>
      </c>
      <c r="T100" s="33">
        <f t="shared" si="78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68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70"/>
        <v>0</v>
      </c>
      <c r="J101" s="93">
        <v>0</v>
      </c>
      <c r="K101" s="93">
        <v>0</v>
      </c>
      <c r="L101" s="93">
        <v>0</v>
      </c>
      <c r="M101" s="93">
        <v>0</v>
      </c>
      <c r="N101" s="33">
        <f t="shared" si="72"/>
        <v>0</v>
      </c>
      <c r="O101" s="33">
        <f t="shared" si="73"/>
        <v>0</v>
      </c>
      <c r="P101" s="33">
        <f t="shared" si="74"/>
        <v>0</v>
      </c>
      <c r="Q101" s="33">
        <f t="shared" si="75"/>
        <v>0</v>
      </c>
      <c r="R101" s="33">
        <f t="shared" si="76"/>
        <v>0</v>
      </c>
      <c r="S101" s="33">
        <f t="shared" si="77"/>
        <v>0</v>
      </c>
      <c r="T101" s="33">
        <f t="shared" si="78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68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70"/>
        <v>0</v>
      </c>
      <c r="J102" s="93">
        <v>0</v>
      </c>
      <c r="K102" s="93">
        <v>0</v>
      </c>
      <c r="L102" s="93">
        <v>0</v>
      </c>
      <c r="M102" s="93">
        <v>0</v>
      </c>
      <c r="N102" s="33">
        <f t="shared" si="72"/>
        <v>0</v>
      </c>
      <c r="O102" s="33">
        <f t="shared" si="73"/>
        <v>0</v>
      </c>
      <c r="P102" s="33">
        <f t="shared" si="74"/>
        <v>0</v>
      </c>
      <c r="Q102" s="33">
        <f t="shared" si="75"/>
        <v>0</v>
      </c>
      <c r="R102" s="33">
        <f t="shared" si="76"/>
        <v>0</v>
      </c>
      <c r="S102" s="33">
        <f t="shared" si="77"/>
        <v>0</v>
      </c>
      <c r="T102" s="33">
        <f t="shared" si="78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79">SUM(E104+F104+G104+H104)</f>
        <v>4</v>
      </c>
      <c r="E104" s="29">
        <f>SUM(E105:E116)</f>
        <v>2</v>
      </c>
      <c r="F104" s="29">
        <f>SUM(F105:F116)</f>
        <v>2</v>
      </c>
      <c r="G104" s="29">
        <f t="shared" ref="G104:H104" si="80">SUM(G105:G116)</f>
        <v>0</v>
      </c>
      <c r="H104" s="29">
        <f t="shared" si="80"/>
        <v>0</v>
      </c>
      <c r="I104" s="29">
        <f t="shared" ref="I104:I116" si="81">SUM(J104+K104+L104+M104)</f>
        <v>3</v>
      </c>
      <c r="J104" s="29">
        <f>SUM(J105:J116)</f>
        <v>1</v>
      </c>
      <c r="K104" s="29">
        <f>SUM(K105:K116)</f>
        <v>2</v>
      </c>
      <c r="L104" s="29">
        <f t="shared" ref="L104:T104" si="82">SUM(L105:L116)</f>
        <v>0</v>
      </c>
      <c r="M104" s="29">
        <f t="shared" si="82"/>
        <v>0</v>
      </c>
      <c r="N104" s="29">
        <f t="shared" si="82"/>
        <v>1</v>
      </c>
      <c r="O104" s="29">
        <f t="shared" si="82"/>
        <v>1</v>
      </c>
      <c r="P104" s="29">
        <f>SUM(P105:P116)</f>
        <v>0</v>
      </c>
      <c r="Q104" s="29">
        <f t="shared" si="82"/>
        <v>1</v>
      </c>
      <c r="R104" s="29">
        <f t="shared" si="82"/>
        <v>0</v>
      </c>
      <c r="S104" s="29">
        <f t="shared" si="82"/>
        <v>0</v>
      </c>
      <c r="T104" s="29">
        <f t="shared" si="82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79"/>
        <v>1</v>
      </c>
      <c r="E105" s="93">
        <v>1</v>
      </c>
      <c r="F105" s="93">
        <v>0</v>
      </c>
      <c r="G105" s="93">
        <v>0</v>
      </c>
      <c r="H105" s="93">
        <v>0</v>
      </c>
      <c r="I105" s="33">
        <f t="shared" si="81"/>
        <v>0</v>
      </c>
      <c r="J105" s="93">
        <v>0</v>
      </c>
      <c r="K105" s="93">
        <v>0</v>
      </c>
      <c r="L105" s="93">
        <v>0</v>
      </c>
      <c r="M105" s="93">
        <v>0</v>
      </c>
      <c r="N105" s="33">
        <f t="shared" ref="N105:N116" si="83">SUM(Q105+R105+S105+T105)</f>
        <v>1</v>
      </c>
      <c r="O105" s="33">
        <f t="shared" ref="O105:O116" si="84">SUM(Q105+S105)</f>
        <v>1</v>
      </c>
      <c r="P105" s="33">
        <f t="shared" ref="P105:P116" si="85">SUM(R105+T105)</f>
        <v>0</v>
      </c>
      <c r="Q105" s="33">
        <f t="shared" ref="Q105:Q116" si="86">SUM(E105-J105)</f>
        <v>1</v>
      </c>
      <c r="R105" s="33">
        <f t="shared" ref="R105:R116" si="87">SUM(F105-K105)</f>
        <v>0</v>
      </c>
      <c r="S105" s="33">
        <f t="shared" ref="S105:S116" si="88">SUM(G105-L105)</f>
        <v>0</v>
      </c>
      <c r="T105" s="33">
        <f t="shared" ref="T105:T116" si="89">SUM(H105-M105)</f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79"/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si="81"/>
        <v>0</v>
      </c>
      <c r="J106" s="93">
        <v>0</v>
      </c>
      <c r="K106" s="93">
        <v>0</v>
      </c>
      <c r="L106" s="93">
        <v>0</v>
      </c>
      <c r="M106" s="93">
        <v>0</v>
      </c>
      <c r="N106" s="33">
        <f t="shared" si="83"/>
        <v>0</v>
      </c>
      <c r="O106" s="33">
        <f t="shared" si="84"/>
        <v>0</v>
      </c>
      <c r="P106" s="33">
        <f t="shared" si="85"/>
        <v>0</v>
      </c>
      <c r="Q106" s="33">
        <f t="shared" si="86"/>
        <v>0</v>
      </c>
      <c r="R106" s="33">
        <f t="shared" si="87"/>
        <v>0</v>
      </c>
      <c r="S106" s="33">
        <f t="shared" si="88"/>
        <v>0</v>
      </c>
      <c r="T106" s="33">
        <f t="shared" si="89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79"/>
        <v>0</v>
      </c>
      <c r="E107" s="93">
        <v>0</v>
      </c>
      <c r="F107" s="93">
        <v>0</v>
      </c>
      <c r="G107" s="93">
        <v>0</v>
      </c>
      <c r="H107" s="93">
        <v>0</v>
      </c>
      <c r="I107" s="33">
        <f t="shared" si="81"/>
        <v>0</v>
      </c>
      <c r="J107" s="93">
        <v>0</v>
      </c>
      <c r="K107" s="93">
        <v>0</v>
      </c>
      <c r="L107" s="93">
        <v>0</v>
      </c>
      <c r="M107" s="93">
        <v>0</v>
      </c>
      <c r="N107" s="33">
        <f t="shared" si="83"/>
        <v>0</v>
      </c>
      <c r="O107" s="33">
        <f t="shared" si="84"/>
        <v>0</v>
      </c>
      <c r="P107" s="33">
        <f t="shared" si="85"/>
        <v>0</v>
      </c>
      <c r="Q107" s="33">
        <f t="shared" si="86"/>
        <v>0</v>
      </c>
      <c r="R107" s="33">
        <f t="shared" si="87"/>
        <v>0</v>
      </c>
      <c r="S107" s="33">
        <f t="shared" si="88"/>
        <v>0</v>
      </c>
      <c r="T107" s="33">
        <f t="shared" si="89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79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81"/>
        <v>0</v>
      </c>
      <c r="J108" s="93">
        <v>0</v>
      </c>
      <c r="K108" s="93">
        <v>0</v>
      </c>
      <c r="L108" s="93">
        <v>0</v>
      </c>
      <c r="M108" s="93">
        <v>0</v>
      </c>
      <c r="N108" s="33">
        <f t="shared" si="83"/>
        <v>0</v>
      </c>
      <c r="O108" s="33">
        <f t="shared" si="84"/>
        <v>0</v>
      </c>
      <c r="P108" s="33">
        <f t="shared" si="85"/>
        <v>0</v>
      </c>
      <c r="Q108" s="33">
        <f t="shared" si="86"/>
        <v>0</v>
      </c>
      <c r="R108" s="33">
        <f t="shared" si="87"/>
        <v>0</v>
      </c>
      <c r="S108" s="33">
        <f t="shared" si="88"/>
        <v>0</v>
      </c>
      <c r="T108" s="33">
        <f t="shared" si="89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79"/>
        <v>0</v>
      </c>
      <c r="E109" s="93">
        <v>0</v>
      </c>
      <c r="F109" s="93">
        <v>0</v>
      </c>
      <c r="G109" s="93">
        <v>0</v>
      </c>
      <c r="H109" s="93">
        <v>0</v>
      </c>
      <c r="I109" s="33">
        <f t="shared" si="81"/>
        <v>0</v>
      </c>
      <c r="J109" s="93">
        <v>0</v>
      </c>
      <c r="K109" s="93">
        <v>0</v>
      </c>
      <c r="L109" s="93">
        <v>0</v>
      </c>
      <c r="M109" s="93">
        <v>0</v>
      </c>
      <c r="N109" s="33">
        <f t="shared" si="83"/>
        <v>0</v>
      </c>
      <c r="O109" s="33">
        <f t="shared" si="84"/>
        <v>0</v>
      </c>
      <c r="P109" s="33">
        <f t="shared" si="85"/>
        <v>0</v>
      </c>
      <c r="Q109" s="33">
        <f t="shared" si="86"/>
        <v>0</v>
      </c>
      <c r="R109" s="33">
        <f t="shared" si="87"/>
        <v>0</v>
      </c>
      <c r="S109" s="33">
        <f t="shared" si="88"/>
        <v>0</v>
      </c>
      <c r="T109" s="33">
        <f t="shared" si="89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79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81"/>
        <v>0</v>
      </c>
      <c r="J110" s="93">
        <v>0</v>
      </c>
      <c r="K110" s="93">
        <v>0</v>
      </c>
      <c r="L110" s="93">
        <v>0</v>
      </c>
      <c r="M110" s="93">
        <v>0</v>
      </c>
      <c r="N110" s="33">
        <f t="shared" si="83"/>
        <v>0</v>
      </c>
      <c r="O110" s="33">
        <f t="shared" si="84"/>
        <v>0</v>
      </c>
      <c r="P110" s="33">
        <f t="shared" si="85"/>
        <v>0</v>
      </c>
      <c r="Q110" s="33">
        <f t="shared" si="86"/>
        <v>0</v>
      </c>
      <c r="R110" s="33">
        <f t="shared" si="87"/>
        <v>0</v>
      </c>
      <c r="S110" s="33">
        <f t="shared" si="88"/>
        <v>0</v>
      </c>
      <c r="T110" s="33">
        <f t="shared" si="89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79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81"/>
        <v>0</v>
      </c>
      <c r="J111" s="93">
        <v>0</v>
      </c>
      <c r="K111" s="93">
        <v>0</v>
      </c>
      <c r="L111" s="93">
        <v>0</v>
      </c>
      <c r="M111" s="93">
        <v>0</v>
      </c>
      <c r="N111" s="33">
        <f t="shared" si="83"/>
        <v>0</v>
      </c>
      <c r="O111" s="33">
        <f t="shared" si="84"/>
        <v>0</v>
      </c>
      <c r="P111" s="33">
        <f t="shared" si="85"/>
        <v>0</v>
      </c>
      <c r="Q111" s="33">
        <f t="shared" si="86"/>
        <v>0</v>
      </c>
      <c r="R111" s="33">
        <f t="shared" si="87"/>
        <v>0</v>
      </c>
      <c r="S111" s="33">
        <f t="shared" si="88"/>
        <v>0</v>
      </c>
      <c r="T111" s="33">
        <f t="shared" si="89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79"/>
        <v>0</v>
      </c>
      <c r="E112" s="93">
        <v>0</v>
      </c>
      <c r="F112" s="93">
        <v>0</v>
      </c>
      <c r="G112" s="93">
        <v>0</v>
      </c>
      <c r="H112" s="93">
        <v>0</v>
      </c>
      <c r="I112" s="33">
        <f t="shared" si="81"/>
        <v>0</v>
      </c>
      <c r="J112" s="93">
        <v>0</v>
      </c>
      <c r="K112" s="93">
        <v>0</v>
      </c>
      <c r="L112" s="93">
        <v>0</v>
      </c>
      <c r="M112" s="93">
        <v>0</v>
      </c>
      <c r="N112" s="33">
        <f t="shared" si="83"/>
        <v>0</v>
      </c>
      <c r="O112" s="33">
        <f t="shared" si="84"/>
        <v>0</v>
      </c>
      <c r="P112" s="33">
        <f t="shared" si="85"/>
        <v>0</v>
      </c>
      <c r="Q112" s="33">
        <f t="shared" si="86"/>
        <v>0</v>
      </c>
      <c r="R112" s="33">
        <f t="shared" si="87"/>
        <v>0</v>
      </c>
      <c r="S112" s="33">
        <f t="shared" si="88"/>
        <v>0</v>
      </c>
      <c r="T112" s="33">
        <f t="shared" si="89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79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81"/>
        <v>0</v>
      </c>
      <c r="J113" s="93">
        <v>0</v>
      </c>
      <c r="K113" s="93">
        <v>0</v>
      </c>
      <c r="L113" s="93">
        <v>0</v>
      </c>
      <c r="M113" s="93">
        <v>0</v>
      </c>
      <c r="N113" s="33">
        <f t="shared" si="83"/>
        <v>0</v>
      </c>
      <c r="O113" s="33">
        <f t="shared" si="84"/>
        <v>0</v>
      </c>
      <c r="P113" s="33">
        <f t="shared" si="85"/>
        <v>0</v>
      </c>
      <c r="Q113" s="33">
        <f t="shared" si="86"/>
        <v>0</v>
      </c>
      <c r="R113" s="33">
        <f t="shared" si="87"/>
        <v>0</v>
      </c>
      <c r="S113" s="33">
        <f t="shared" si="88"/>
        <v>0</v>
      </c>
      <c r="T113" s="33">
        <f t="shared" si="89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79"/>
        <v>0</v>
      </c>
      <c r="E114" s="93">
        <v>0</v>
      </c>
      <c r="F114" s="93">
        <v>0</v>
      </c>
      <c r="G114" s="93">
        <v>0</v>
      </c>
      <c r="H114" s="93">
        <v>0</v>
      </c>
      <c r="I114" s="33">
        <f t="shared" si="81"/>
        <v>0</v>
      </c>
      <c r="J114" s="93">
        <v>0</v>
      </c>
      <c r="K114" s="93">
        <v>0</v>
      </c>
      <c r="L114" s="93">
        <v>0</v>
      </c>
      <c r="M114" s="93">
        <v>0</v>
      </c>
      <c r="N114" s="33">
        <f t="shared" si="83"/>
        <v>0</v>
      </c>
      <c r="O114" s="33">
        <f t="shared" si="84"/>
        <v>0</v>
      </c>
      <c r="P114" s="33">
        <f t="shared" si="85"/>
        <v>0</v>
      </c>
      <c r="Q114" s="33">
        <f t="shared" si="86"/>
        <v>0</v>
      </c>
      <c r="R114" s="33">
        <f t="shared" si="87"/>
        <v>0</v>
      </c>
      <c r="S114" s="33">
        <f t="shared" si="88"/>
        <v>0</v>
      </c>
      <c r="T114" s="33">
        <f t="shared" si="89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79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81"/>
        <v>0</v>
      </c>
      <c r="J115" s="93">
        <v>0</v>
      </c>
      <c r="K115" s="93">
        <v>0</v>
      </c>
      <c r="L115" s="93">
        <v>0</v>
      </c>
      <c r="M115" s="93">
        <v>0</v>
      </c>
      <c r="N115" s="33">
        <f t="shared" si="83"/>
        <v>0</v>
      </c>
      <c r="O115" s="33">
        <f t="shared" si="84"/>
        <v>0</v>
      </c>
      <c r="P115" s="33">
        <f t="shared" si="85"/>
        <v>0</v>
      </c>
      <c r="Q115" s="33">
        <f t="shared" si="86"/>
        <v>0</v>
      </c>
      <c r="R115" s="33">
        <f t="shared" si="87"/>
        <v>0</v>
      </c>
      <c r="S115" s="33">
        <f t="shared" si="88"/>
        <v>0</v>
      </c>
      <c r="T115" s="33">
        <f t="shared" si="89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79"/>
        <v>3</v>
      </c>
      <c r="E116" s="93">
        <v>1</v>
      </c>
      <c r="F116" s="93">
        <v>2</v>
      </c>
      <c r="G116" s="93">
        <v>0</v>
      </c>
      <c r="H116" s="93">
        <v>0</v>
      </c>
      <c r="I116" s="33">
        <f t="shared" si="81"/>
        <v>3</v>
      </c>
      <c r="J116" s="93">
        <v>1</v>
      </c>
      <c r="K116" s="93">
        <v>2</v>
      </c>
      <c r="L116" s="93">
        <v>0</v>
      </c>
      <c r="M116" s="93">
        <v>0</v>
      </c>
      <c r="N116" s="33">
        <f t="shared" si="83"/>
        <v>0</v>
      </c>
      <c r="O116" s="33">
        <f t="shared" si="84"/>
        <v>0</v>
      </c>
      <c r="P116" s="33">
        <f t="shared" si="85"/>
        <v>0</v>
      </c>
      <c r="Q116" s="33">
        <f t="shared" si="86"/>
        <v>0</v>
      </c>
      <c r="R116" s="33">
        <f t="shared" si="87"/>
        <v>0</v>
      </c>
      <c r="S116" s="33">
        <f t="shared" si="88"/>
        <v>0</v>
      </c>
      <c r="T116" s="33">
        <f t="shared" si="89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90">SUM(E118+F118+G118+H118)</f>
        <v>2</v>
      </c>
      <c r="E118" s="29">
        <f>SUM(E119:E130)</f>
        <v>1</v>
      </c>
      <c r="F118" s="29">
        <f>SUM(F119:F130)</f>
        <v>1</v>
      </c>
      <c r="G118" s="29">
        <f t="shared" ref="G118:H118" si="91">SUM(G119:G130)</f>
        <v>0</v>
      </c>
      <c r="H118" s="29">
        <f t="shared" si="91"/>
        <v>0</v>
      </c>
      <c r="I118" s="29">
        <f t="shared" ref="I118:I130" si="92">SUM(J118+K118+L118+M118)</f>
        <v>0</v>
      </c>
      <c r="J118" s="29">
        <f>SUM(J119:J130)</f>
        <v>0</v>
      </c>
      <c r="K118" s="29">
        <f>SUM(K119:K130)</f>
        <v>0</v>
      </c>
      <c r="L118" s="29">
        <f t="shared" ref="L118:T118" si="93">SUM(L119:L130)</f>
        <v>0</v>
      </c>
      <c r="M118" s="29">
        <f t="shared" si="93"/>
        <v>0</v>
      </c>
      <c r="N118" s="29">
        <f t="shared" si="93"/>
        <v>2</v>
      </c>
      <c r="O118" s="29">
        <f t="shared" si="93"/>
        <v>1</v>
      </c>
      <c r="P118" s="29">
        <f>SUM(P119:P130)</f>
        <v>1</v>
      </c>
      <c r="Q118" s="29">
        <f t="shared" si="93"/>
        <v>1</v>
      </c>
      <c r="R118" s="29">
        <f t="shared" si="93"/>
        <v>1</v>
      </c>
      <c r="S118" s="29">
        <f t="shared" si="93"/>
        <v>0</v>
      </c>
      <c r="T118" s="29">
        <f t="shared" si="93"/>
        <v>0</v>
      </c>
    </row>
    <row r="119" spans="2:20" s="3" customFormat="1" ht="13.5" customHeight="1" x14ac:dyDescent="0.25">
      <c r="B119" s="10"/>
      <c r="C119" s="11" t="s">
        <v>6</v>
      </c>
      <c r="D119" s="33">
        <f t="shared" si="90"/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 t="shared" si="92"/>
        <v>0</v>
      </c>
      <c r="J119" s="93">
        <v>0</v>
      </c>
      <c r="K119" s="93">
        <v>0</v>
      </c>
      <c r="L119" s="93">
        <v>0</v>
      </c>
      <c r="M119" s="93">
        <v>0</v>
      </c>
      <c r="N119" s="33">
        <f t="shared" ref="N119:N130" si="94">SUM(Q119+R119+S119+T119)</f>
        <v>0</v>
      </c>
      <c r="O119" s="33">
        <f t="shared" ref="O119:O130" si="95">SUM(Q119+S119)</f>
        <v>0</v>
      </c>
      <c r="P119" s="33">
        <f t="shared" ref="P119:P130" si="96">SUM(R119+T119)</f>
        <v>0</v>
      </c>
      <c r="Q119" s="33">
        <f t="shared" ref="Q119:Q130" si="97">SUM(E119-J119)</f>
        <v>0</v>
      </c>
      <c r="R119" s="33">
        <f t="shared" ref="R119:R130" si="98">SUM(F119-K119)</f>
        <v>0</v>
      </c>
      <c r="S119" s="33">
        <f t="shared" ref="S119:S130" si="99">SUM(G119-L119)</f>
        <v>0</v>
      </c>
      <c r="T119" s="33">
        <f t="shared" ref="T119:T130" si="100">SUM(H119-M119)</f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90"/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si="92"/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94"/>
        <v>0</v>
      </c>
      <c r="O120" s="33">
        <f t="shared" si="95"/>
        <v>0</v>
      </c>
      <c r="P120" s="33">
        <f t="shared" si="96"/>
        <v>0</v>
      </c>
      <c r="Q120" s="33">
        <f t="shared" si="97"/>
        <v>0</v>
      </c>
      <c r="R120" s="33">
        <f t="shared" si="98"/>
        <v>0</v>
      </c>
      <c r="S120" s="33">
        <f t="shared" si="99"/>
        <v>0</v>
      </c>
      <c r="T120" s="33">
        <f t="shared" si="100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0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2"/>
        <v>0</v>
      </c>
      <c r="J121" s="93">
        <v>0</v>
      </c>
      <c r="K121" s="93">
        <v>0</v>
      </c>
      <c r="L121" s="93">
        <v>0</v>
      </c>
      <c r="M121" s="93">
        <v>0</v>
      </c>
      <c r="N121" s="33">
        <f t="shared" si="94"/>
        <v>0</v>
      </c>
      <c r="O121" s="33">
        <f t="shared" si="95"/>
        <v>0</v>
      </c>
      <c r="P121" s="33">
        <f t="shared" si="96"/>
        <v>0</v>
      </c>
      <c r="Q121" s="33">
        <f t="shared" si="97"/>
        <v>0</v>
      </c>
      <c r="R121" s="33">
        <f t="shared" si="98"/>
        <v>0</v>
      </c>
      <c r="S121" s="33">
        <f t="shared" si="99"/>
        <v>0</v>
      </c>
      <c r="T121" s="33">
        <f t="shared" si="100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0"/>
        <v>2</v>
      </c>
      <c r="E122" s="93">
        <v>1</v>
      </c>
      <c r="F122" s="93">
        <v>1</v>
      </c>
      <c r="G122" s="93">
        <v>0</v>
      </c>
      <c r="H122" s="93">
        <v>0</v>
      </c>
      <c r="I122" s="33">
        <f t="shared" si="92"/>
        <v>0</v>
      </c>
      <c r="J122" s="93">
        <v>0</v>
      </c>
      <c r="K122" s="93">
        <v>0</v>
      </c>
      <c r="L122" s="93">
        <v>0</v>
      </c>
      <c r="M122" s="93">
        <v>0</v>
      </c>
      <c r="N122" s="33">
        <f t="shared" si="94"/>
        <v>2</v>
      </c>
      <c r="O122" s="33">
        <f t="shared" si="95"/>
        <v>1</v>
      </c>
      <c r="P122" s="33">
        <f t="shared" si="96"/>
        <v>1</v>
      </c>
      <c r="Q122" s="33">
        <f t="shared" si="97"/>
        <v>1</v>
      </c>
      <c r="R122" s="33">
        <f t="shared" si="98"/>
        <v>1</v>
      </c>
      <c r="S122" s="33">
        <f t="shared" si="99"/>
        <v>0</v>
      </c>
      <c r="T122" s="33">
        <f t="shared" si="100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0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92"/>
        <v>0</v>
      </c>
      <c r="J123" s="93">
        <v>0</v>
      </c>
      <c r="K123" s="93">
        <v>0</v>
      </c>
      <c r="L123" s="93">
        <v>0</v>
      </c>
      <c r="M123" s="93">
        <v>0</v>
      </c>
      <c r="N123" s="33">
        <f t="shared" si="94"/>
        <v>0</v>
      </c>
      <c r="O123" s="33">
        <f t="shared" si="95"/>
        <v>0</v>
      </c>
      <c r="P123" s="33">
        <f t="shared" si="96"/>
        <v>0</v>
      </c>
      <c r="Q123" s="33">
        <f t="shared" si="97"/>
        <v>0</v>
      </c>
      <c r="R123" s="33">
        <f t="shared" si="98"/>
        <v>0</v>
      </c>
      <c r="S123" s="33">
        <f t="shared" si="99"/>
        <v>0</v>
      </c>
      <c r="T123" s="33">
        <f t="shared" si="100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0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92"/>
        <v>0</v>
      </c>
      <c r="J124" s="93">
        <v>0</v>
      </c>
      <c r="K124" s="93">
        <v>0</v>
      </c>
      <c r="L124" s="93">
        <v>0</v>
      </c>
      <c r="M124" s="93">
        <v>0</v>
      </c>
      <c r="N124" s="33">
        <f t="shared" si="94"/>
        <v>0</v>
      </c>
      <c r="O124" s="33">
        <f t="shared" si="95"/>
        <v>0</v>
      </c>
      <c r="P124" s="33">
        <f t="shared" si="96"/>
        <v>0</v>
      </c>
      <c r="Q124" s="33">
        <f t="shared" si="97"/>
        <v>0</v>
      </c>
      <c r="R124" s="33">
        <f t="shared" si="98"/>
        <v>0</v>
      </c>
      <c r="S124" s="33">
        <f t="shared" si="99"/>
        <v>0</v>
      </c>
      <c r="T124" s="33">
        <f t="shared" si="100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0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92"/>
        <v>0</v>
      </c>
      <c r="J125" s="93">
        <v>0</v>
      </c>
      <c r="K125" s="93">
        <v>0</v>
      </c>
      <c r="L125" s="93">
        <v>0</v>
      </c>
      <c r="M125" s="93">
        <v>0</v>
      </c>
      <c r="N125" s="33">
        <f t="shared" si="94"/>
        <v>0</v>
      </c>
      <c r="O125" s="33">
        <f t="shared" si="95"/>
        <v>0</v>
      </c>
      <c r="P125" s="33">
        <f t="shared" si="96"/>
        <v>0</v>
      </c>
      <c r="Q125" s="33">
        <f t="shared" si="97"/>
        <v>0</v>
      </c>
      <c r="R125" s="33">
        <f t="shared" si="98"/>
        <v>0</v>
      </c>
      <c r="S125" s="33">
        <f t="shared" si="99"/>
        <v>0</v>
      </c>
      <c r="T125" s="33">
        <f t="shared" si="100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0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92"/>
        <v>0</v>
      </c>
      <c r="J126" s="93">
        <v>0</v>
      </c>
      <c r="K126" s="93">
        <v>0</v>
      </c>
      <c r="L126" s="93">
        <v>0</v>
      </c>
      <c r="M126" s="93">
        <v>0</v>
      </c>
      <c r="N126" s="33">
        <f t="shared" si="94"/>
        <v>0</v>
      </c>
      <c r="O126" s="33">
        <f t="shared" si="95"/>
        <v>0</v>
      </c>
      <c r="P126" s="33">
        <f t="shared" si="96"/>
        <v>0</v>
      </c>
      <c r="Q126" s="33">
        <f t="shared" si="97"/>
        <v>0</v>
      </c>
      <c r="R126" s="33">
        <f t="shared" si="98"/>
        <v>0</v>
      </c>
      <c r="S126" s="33">
        <f t="shared" si="99"/>
        <v>0</v>
      </c>
      <c r="T126" s="33">
        <f t="shared" si="100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0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92"/>
        <v>0</v>
      </c>
      <c r="J127" s="93">
        <v>0</v>
      </c>
      <c r="K127" s="93">
        <v>0</v>
      </c>
      <c r="L127" s="93">
        <v>0</v>
      </c>
      <c r="M127" s="93">
        <v>0</v>
      </c>
      <c r="N127" s="33">
        <f t="shared" si="94"/>
        <v>0</v>
      </c>
      <c r="O127" s="33">
        <f t="shared" si="95"/>
        <v>0</v>
      </c>
      <c r="P127" s="33">
        <f t="shared" si="96"/>
        <v>0</v>
      </c>
      <c r="Q127" s="33">
        <f t="shared" si="97"/>
        <v>0</v>
      </c>
      <c r="R127" s="33">
        <f t="shared" si="98"/>
        <v>0</v>
      </c>
      <c r="S127" s="33">
        <f t="shared" si="99"/>
        <v>0</v>
      </c>
      <c r="T127" s="33">
        <f t="shared" si="100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0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92"/>
        <v>0</v>
      </c>
      <c r="J128" s="93">
        <v>0</v>
      </c>
      <c r="K128" s="93">
        <v>0</v>
      </c>
      <c r="L128" s="93">
        <v>0</v>
      </c>
      <c r="M128" s="93">
        <v>0</v>
      </c>
      <c r="N128" s="33">
        <f t="shared" si="94"/>
        <v>0</v>
      </c>
      <c r="O128" s="33">
        <f t="shared" si="95"/>
        <v>0</v>
      </c>
      <c r="P128" s="33">
        <f t="shared" si="96"/>
        <v>0</v>
      </c>
      <c r="Q128" s="33">
        <f t="shared" si="97"/>
        <v>0</v>
      </c>
      <c r="R128" s="33">
        <f t="shared" si="98"/>
        <v>0</v>
      </c>
      <c r="S128" s="33">
        <f t="shared" si="99"/>
        <v>0</v>
      </c>
      <c r="T128" s="33">
        <f t="shared" si="100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0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92"/>
        <v>0</v>
      </c>
      <c r="J129" s="93">
        <v>0</v>
      </c>
      <c r="K129" s="93">
        <v>0</v>
      </c>
      <c r="L129" s="93">
        <v>0</v>
      </c>
      <c r="M129" s="93">
        <v>0</v>
      </c>
      <c r="N129" s="33">
        <f t="shared" si="94"/>
        <v>0</v>
      </c>
      <c r="O129" s="33">
        <f t="shared" si="95"/>
        <v>0</v>
      </c>
      <c r="P129" s="33">
        <f t="shared" si="96"/>
        <v>0</v>
      </c>
      <c r="Q129" s="33">
        <f t="shared" si="97"/>
        <v>0</v>
      </c>
      <c r="R129" s="33">
        <f t="shared" si="98"/>
        <v>0</v>
      </c>
      <c r="S129" s="33">
        <f t="shared" si="99"/>
        <v>0</v>
      </c>
      <c r="T129" s="33">
        <f t="shared" si="100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0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92"/>
        <v>0</v>
      </c>
      <c r="J130" s="93">
        <v>0</v>
      </c>
      <c r="K130" s="93">
        <v>0</v>
      </c>
      <c r="L130" s="93">
        <v>0</v>
      </c>
      <c r="M130" s="93">
        <v>0</v>
      </c>
      <c r="N130" s="33">
        <f t="shared" si="94"/>
        <v>0</v>
      </c>
      <c r="O130" s="33">
        <f t="shared" si="95"/>
        <v>0</v>
      </c>
      <c r="P130" s="33">
        <f t="shared" si="96"/>
        <v>0</v>
      </c>
      <c r="Q130" s="33">
        <f t="shared" si="97"/>
        <v>0</v>
      </c>
      <c r="R130" s="33">
        <f t="shared" si="98"/>
        <v>0</v>
      </c>
      <c r="S130" s="33">
        <f t="shared" si="99"/>
        <v>0</v>
      </c>
      <c r="T130" s="33">
        <f t="shared" si="100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101">SUM(E132+F132+G132+H132)</f>
        <v>5</v>
      </c>
      <c r="E132" s="29">
        <f>SUM(E133:E144)</f>
        <v>1</v>
      </c>
      <c r="F132" s="29">
        <f>SUM(F133:F144)</f>
        <v>0</v>
      </c>
      <c r="G132" s="29">
        <f t="shared" ref="G132:H132" si="102">SUM(G133:G144)</f>
        <v>0</v>
      </c>
      <c r="H132" s="29">
        <f t="shared" si="102"/>
        <v>4</v>
      </c>
      <c r="I132" s="29">
        <f t="shared" ref="I132:I144" si="103">SUM(J132+K132+L132+M132)</f>
        <v>17</v>
      </c>
      <c r="J132" s="29">
        <f t="shared" ref="J132:T132" si="104">SUM(J133:J144)</f>
        <v>0</v>
      </c>
      <c r="K132" s="29">
        <f t="shared" si="104"/>
        <v>0</v>
      </c>
      <c r="L132" s="29">
        <f t="shared" si="104"/>
        <v>12</v>
      </c>
      <c r="M132" s="29">
        <f t="shared" si="104"/>
        <v>5</v>
      </c>
      <c r="N132" s="29">
        <f t="shared" si="104"/>
        <v>-12</v>
      </c>
      <c r="O132" s="29">
        <f t="shared" si="104"/>
        <v>-11</v>
      </c>
      <c r="P132" s="29">
        <f>SUM(P133:P144)</f>
        <v>-1</v>
      </c>
      <c r="Q132" s="29">
        <f t="shared" si="104"/>
        <v>1</v>
      </c>
      <c r="R132" s="29">
        <f t="shared" si="104"/>
        <v>0</v>
      </c>
      <c r="S132" s="29">
        <f t="shared" si="104"/>
        <v>-12</v>
      </c>
      <c r="T132" s="29">
        <f t="shared" si="104"/>
        <v>-1</v>
      </c>
    </row>
    <row r="133" spans="2:20" s="3" customFormat="1" ht="13.5" customHeight="1" x14ac:dyDescent="0.25">
      <c r="B133" s="10"/>
      <c r="C133" s="11" t="s">
        <v>6</v>
      </c>
      <c r="D133" s="33">
        <f t="shared" si="101"/>
        <v>1</v>
      </c>
      <c r="E133" s="93">
        <v>1</v>
      </c>
      <c r="F133" s="93">
        <v>0</v>
      </c>
      <c r="G133" s="93">
        <v>0</v>
      </c>
      <c r="H133" s="93">
        <v>0</v>
      </c>
      <c r="I133" s="33">
        <f t="shared" si="103"/>
        <v>0</v>
      </c>
      <c r="J133" s="93">
        <v>0</v>
      </c>
      <c r="K133" s="93">
        <v>0</v>
      </c>
      <c r="L133" s="93">
        <v>0</v>
      </c>
      <c r="M133" s="93">
        <v>0</v>
      </c>
      <c r="N133" s="33">
        <f t="shared" ref="N133:N144" si="105">SUM(Q133+R133+S133+T133)</f>
        <v>1</v>
      </c>
      <c r="O133" s="33">
        <f t="shared" ref="O133:O144" si="106">SUM(Q133+S133)</f>
        <v>1</v>
      </c>
      <c r="P133" s="33">
        <f t="shared" ref="P133:P144" si="107">SUM(R133+T133)</f>
        <v>0</v>
      </c>
      <c r="Q133" s="33">
        <f t="shared" ref="Q133:Q144" si="108">SUM(E133-J133)</f>
        <v>1</v>
      </c>
      <c r="R133" s="33">
        <f t="shared" ref="R133:R144" si="109">SUM(F133-K133)</f>
        <v>0</v>
      </c>
      <c r="S133" s="33">
        <f t="shared" ref="S133:S144" si="110">SUM(G133-L133)</f>
        <v>0</v>
      </c>
      <c r="T133" s="33">
        <f t="shared" ref="T133:T144" si="111">SUM(H133-M133)</f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101"/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si="103"/>
        <v>0</v>
      </c>
      <c r="J134" s="93">
        <v>0</v>
      </c>
      <c r="K134" s="93">
        <v>0</v>
      </c>
      <c r="L134" s="93">
        <v>0</v>
      </c>
      <c r="M134" s="93">
        <v>0</v>
      </c>
      <c r="N134" s="33">
        <f t="shared" si="105"/>
        <v>0</v>
      </c>
      <c r="O134" s="33">
        <f t="shared" si="106"/>
        <v>0</v>
      </c>
      <c r="P134" s="33">
        <f t="shared" si="107"/>
        <v>0</v>
      </c>
      <c r="Q134" s="33">
        <f t="shared" si="108"/>
        <v>0</v>
      </c>
      <c r="R134" s="33">
        <f t="shared" si="109"/>
        <v>0</v>
      </c>
      <c r="S134" s="33">
        <f t="shared" si="110"/>
        <v>0</v>
      </c>
      <c r="T134" s="33">
        <f t="shared" si="111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1"/>
        <v>0</v>
      </c>
      <c r="E135" s="93">
        <v>0</v>
      </c>
      <c r="F135" s="93">
        <v>0</v>
      </c>
      <c r="G135" s="93">
        <v>0</v>
      </c>
      <c r="H135" s="93">
        <v>0</v>
      </c>
      <c r="I135" s="33">
        <f t="shared" si="103"/>
        <v>1</v>
      </c>
      <c r="J135" s="93">
        <v>0</v>
      </c>
      <c r="K135" s="93">
        <v>0</v>
      </c>
      <c r="L135" s="93">
        <v>0</v>
      </c>
      <c r="M135" s="93">
        <v>1</v>
      </c>
      <c r="N135" s="33">
        <f t="shared" si="105"/>
        <v>-1</v>
      </c>
      <c r="O135" s="33">
        <f t="shared" si="106"/>
        <v>0</v>
      </c>
      <c r="P135" s="33">
        <f t="shared" si="107"/>
        <v>-1</v>
      </c>
      <c r="Q135" s="33">
        <f t="shared" si="108"/>
        <v>0</v>
      </c>
      <c r="R135" s="33">
        <f t="shared" si="109"/>
        <v>0</v>
      </c>
      <c r="S135" s="33">
        <f t="shared" si="110"/>
        <v>0</v>
      </c>
      <c r="T135" s="33">
        <f t="shared" si="111"/>
        <v>-1</v>
      </c>
    </row>
    <row r="136" spans="2:20" s="3" customFormat="1" ht="13.5" customHeight="1" x14ac:dyDescent="0.25">
      <c r="B136" s="10"/>
      <c r="C136" s="11" t="s">
        <v>9</v>
      </c>
      <c r="D136" s="33">
        <f t="shared" si="101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103"/>
        <v>0</v>
      </c>
      <c r="J136" s="93">
        <v>0</v>
      </c>
      <c r="K136" s="93">
        <v>0</v>
      </c>
      <c r="L136" s="93">
        <v>0</v>
      </c>
      <c r="M136" s="93">
        <v>0</v>
      </c>
      <c r="N136" s="33">
        <f t="shared" si="105"/>
        <v>0</v>
      </c>
      <c r="O136" s="33">
        <f t="shared" si="106"/>
        <v>0</v>
      </c>
      <c r="P136" s="33">
        <f t="shared" si="107"/>
        <v>0</v>
      </c>
      <c r="Q136" s="33">
        <f t="shared" si="108"/>
        <v>0</v>
      </c>
      <c r="R136" s="33">
        <f t="shared" si="109"/>
        <v>0</v>
      </c>
      <c r="S136" s="33">
        <f t="shared" si="110"/>
        <v>0</v>
      </c>
      <c r="T136" s="33">
        <f t="shared" si="111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1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103"/>
        <v>1</v>
      </c>
      <c r="J137" s="93">
        <v>0</v>
      </c>
      <c r="K137" s="93">
        <v>0</v>
      </c>
      <c r="L137" s="93">
        <v>1</v>
      </c>
      <c r="M137" s="93">
        <v>0</v>
      </c>
      <c r="N137" s="33">
        <f t="shared" si="105"/>
        <v>-1</v>
      </c>
      <c r="O137" s="33">
        <f t="shared" si="106"/>
        <v>-1</v>
      </c>
      <c r="P137" s="33">
        <f t="shared" si="107"/>
        <v>0</v>
      </c>
      <c r="Q137" s="33">
        <f t="shared" si="108"/>
        <v>0</v>
      </c>
      <c r="R137" s="33">
        <f t="shared" si="109"/>
        <v>0</v>
      </c>
      <c r="S137" s="33">
        <f t="shared" si="110"/>
        <v>-1</v>
      </c>
      <c r="T137" s="33">
        <f t="shared" si="111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1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103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105"/>
        <v>0</v>
      </c>
      <c r="O138" s="33">
        <f t="shared" si="106"/>
        <v>0</v>
      </c>
      <c r="P138" s="33">
        <f t="shared" si="107"/>
        <v>0</v>
      </c>
      <c r="Q138" s="33">
        <f t="shared" si="108"/>
        <v>0</v>
      </c>
      <c r="R138" s="33">
        <f t="shared" si="109"/>
        <v>0</v>
      </c>
      <c r="S138" s="33">
        <f t="shared" si="110"/>
        <v>0</v>
      </c>
      <c r="T138" s="33">
        <f t="shared" si="111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1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103"/>
        <v>4</v>
      </c>
      <c r="J139" s="93">
        <v>0</v>
      </c>
      <c r="K139" s="93">
        <v>0</v>
      </c>
      <c r="L139" s="93">
        <v>0</v>
      </c>
      <c r="M139" s="93">
        <v>4</v>
      </c>
      <c r="N139" s="33">
        <f t="shared" si="105"/>
        <v>-4</v>
      </c>
      <c r="O139" s="33">
        <f t="shared" si="106"/>
        <v>0</v>
      </c>
      <c r="P139" s="33">
        <f t="shared" si="107"/>
        <v>-4</v>
      </c>
      <c r="Q139" s="33">
        <f t="shared" si="108"/>
        <v>0</v>
      </c>
      <c r="R139" s="33">
        <f t="shared" si="109"/>
        <v>0</v>
      </c>
      <c r="S139" s="33">
        <f t="shared" si="110"/>
        <v>0</v>
      </c>
      <c r="T139" s="33">
        <f t="shared" si="111"/>
        <v>-4</v>
      </c>
    </row>
    <row r="140" spans="2:20" s="3" customFormat="1" ht="13.5" customHeight="1" x14ac:dyDescent="0.25">
      <c r="B140" s="10"/>
      <c r="C140" s="11" t="s">
        <v>13</v>
      </c>
      <c r="D140" s="33">
        <f t="shared" si="101"/>
        <v>4</v>
      </c>
      <c r="E140" s="93">
        <v>0</v>
      </c>
      <c r="F140" s="93">
        <v>0</v>
      </c>
      <c r="G140" s="93">
        <v>0</v>
      </c>
      <c r="H140" s="93">
        <v>4</v>
      </c>
      <c r="I140" s="33">
        <f t="shared" si="103"/>
        <v>5</v>
      </c>
      <c r="J140" s="93">
        <v>0</v>
      </c>
      <c r="K140" s="93">
        <v>0</v>
      </c>
      <c r="L140" s="93">
        <v>5</v>
      </c>
      <c r="M140" s="93">
        <v>0</v>
      </c>
      <c r="N140" s="33">
        <f t="shared" si="105"/>
        <v>-1</v>
      </c>
      <c r="O140" s="33">
        <f t="shared" si="106"/>
        <v>-5</v>
      </c>
      <c r="P140" s="33">
        <f t="shared" si="107"/>
        <v>4</v>
      </c>
      <c r="Q140" s="33">
        <f t="shared" si="108"/>
        <v>0</v>
      </c>
      <c r="R140" s="33">
        <f t="shared" si="109"/>
        <v>0</v>
      </c>
      <c r="S140" s="33">
        <f t="shared" si="110"/>
        <v>-5</v>
      </c>
      <c r="T140" s="33">
        <f t="shared" si="111"/>
        <v>4</v>
      </c>
    </row>
    <row r="141" spans="2:20" s="3" customFormat="1" ht="13.5" customHeight="1" x14ac:dyDescent="0.25">
      <c r="B141" s="10"/>
      <c r="C141" s="11" t="s">
        <v>14</v>
      </c>
      <c r="D141" s="33">
        <f t="shared" si="101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103"/>
        <v>0</v>
      </c>
      <c r="J141" s="93">
        <v>0</v>
      </c>
      <c r="K141" s="93">
        <v>0</v>
      </c>
      <c r="L141" s="93">
        <v>0</v>
      </c>
      <c r="M141" s="93">
        <v>0</v>
      </c>
      <c r="N141" s="33">
        <f t="shared" si="105"/>
        <v>0</v>
      </c>
      <c r="O141" s="33">
        <f t="shared" si="106"/>
        <v>0</v>
      </c>
      <c r="P141" s="33">
        <f t="shared" si="107"/>
        <v>0</v>
      </c>
      <c r="Q141" s="33">
        <f t="shared" si="108"/>
        <v>0</v>
      </c>
      <c r="R141" s="33">
        <f t="shared" si="109"/>
        <v>0</v>
      </c>
      <c r="S141" s="33">
        <f t="shared" si="110"/>
        <v>0</v>
      </c>
      <c r="T141" s="33">
        <f t="shared" si="111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1"/>
        <v>0</v>
      </c>
      <c r="E142" s="93">
        <v>0</v>
      </c>
      <c r="F142" s="93">
        <v>0</v>
      </c>
      <c r="G142" s="93">
        <v>0</v>
      </c>
      <c r="H142" s="93">
        <v>0</v>
      </c>
      <c r="I142" s="33">
        <f t="shared" si="103"/>
        <v>0</v>
      </c>
      <c r="J142" s="93">
        <v>0</v>
      </c>
      <c r="K142" s="93">
        <v>0</v>
      </c>
      <c r="L142" s="93">
        <v>0</v>
      </c>
      <c r="M142" s="93">
        <v>0</v>
      </c>
      <c r="N142" s="33">
        <f t="shared" si="105"/>
        <v>0</v>
      </c>
      <c r="O142" s="33">
        <f t="shared" si="106"/>
        <v>0</v>
      </c>
      <c r="P142" s="33">
        <f t="shared" si="107"/>
        <v>0</v>
      </c>
      <c r="Q142" s="33">
        <f t="shared" si="108"/>
        <v>0</v>
      </c>
      <c r="R142" s="33">
        <f t="shared" si="109"/>
        <v>0</v>
      </c>
      <c r="S142" s="33">
        <f t="shared" si="110"/>
        <v>0</v>
      </c>
      <c r="T142" s="33">
        <f t="shared" si="111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1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103"/>
        <v>6</v>
      </c>
      <c r="J143" s="93">
        <v>0</v>
      </c>
      <c r="K143" s="93">
        <v>0</v>
      </c>
      <c r="L143" s="93">
        <v>6</v>
      </c>
      <c r="M143" s="93">
        <v>0</v>
      </c>
      <c r="N143" s="33">
        <f t="shared" si="105"/>
        <v>-6</v>
      </c>
      <c r="O143" s="33">
        <f t="shared" si="106"/>
        <v>-6</v>
      </c>
      <c r="P143" s="33">
        <f t="shared" si="107"/>
        <v>0</v>
      </c>
      <c r="Q143" s="33">
        <f t="shared" si="108"/>
        <v>0</v>
      </c>
      <c r="R143" s="33">
        <f t="shared" si="109"/>
        <v>0</v>
      </c>
      <c r="S143" s="33">
        <f t="shared" si="110"/>
        <v>-6</v>
      </c>
      <c r="T143" s="33">
        <f t="shared" si="111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1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103"/>
        <v>0</v>
      </c>
      <c r="J144" s="93">
        <v>0</v>
      </c>
      <c r="K144" s="93">
        <v>0</v>
      </c>
      <c r="L144" s="93">
        <v>0</v>
      </c>
      <c r="M144" s="93">
        <v>0</v>
      </c>
      <c r="N144" s="33">
        <f t="shared" si="105"/>
        <v>0</v>
      </c>
      <c r="O144" s="33">
        <f t="shared" si="106"/>
        <v>0</v>
      </c>
      <c r="P144" s="33">
        <f t="shared" si="107"/>
        <v>0</v>
      </c>
      <c r="Q144" s="33">
        <f t="shared" si="108"/>
        <v>0</v>
      </c>
      <c r="R144" s="33">
        <f t="shared" si="109"/>
        <v>0</v>
      </c>
      <c r="S144" s="33">
        <f t="shared" si="110"/>
        <v>0</v>
      </c>
      <c r="T144" s="33">
        <f t="shared" si="111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45</v>
      </c>
      <c r="E146" s="29">
        <f>SUM(E147:E158)</f>
        <v>24</v>
      </c>
      <c r="F146" s="29">
        <f>SUM(F147:F158)</f>
        <v>14</v>
      </c>
      <c r="G146" s="29">
        <f t="shared" ref="G146:H146" si="112">SUM(G147:G158)</f>
        <v>2</v>
      </c>
      <c r="H146" s="29">
        <f t="shared" si="112"/>
        <v>5</v>
      </c>
      <c r="I146" s="29">
        <f>SUM(I6+I20+I34+I48+I62+I76+I90+I104+I118+I132)</f>
        <v>68</v>
      </c>
      <c r="J146" s="29">
        <f>SUM(J147:J158)</f>
        <v>4</v>
      </c>
      <c r="K146" s="29">
        <f>SUM(K147:K158)</f>
        <v>4</v>
      </c>
      <c r="L146" s="29">
        <f t="shared" ref="L146:T146" si="113">SUM(L147:L158)</f>
        <v>47</v>
      </c>
      <c r="M146" s="29">
        <f t="shared" si="113"/>
        <v>13</v>
      </c>
      <c r="N146" s="29">
        <f>SUM(N147:N158)</f>
        <v>-23</v>
      </c>
      <c r="O146" s="29">
        <f t="shared" si="113"/>
        <v>-25</v>
      </c>
      <c r="P146" s="29">
        <f>SUM(P147:P158)</f>
        <v>2</v>
      </c>
      <c r="Q146" s="29">
        <f t="shared" si="113"/>
        <v>20</v>
      </c>
      <c r="R146" s="29">
        <f t="shared" si="113"/>
        <v>10</v>
      </c>
      <c r="S146" s="29">
        <f t="shared" si="113"/>
        <v>-45</v>
      </c>
      <c r="T146" s="29">
        <f t="shared" si="113"/>
        <v>-8</v>
      </c>
    </row>
    <row r="147" spans="2:20" x14ac:dyDescent="0.25">
      <c r="B147" s="10"/>
      <c r="C147" s="11" t="s">
        <v>6</v>
      </c>
      <c r="D147" s="33">
        <f>SUM(E147+F147+G147+H147)</f>
        <v>4</v>
      </c>
      <c r="E147" s="93">
        <v>3</v>
      </c>
      <c r="F147" s="93">
        <v>1</v>
      </c>
      <c r="G147" s="93">
        <v>0</v>
      </c>
      <c r="H147" s="93">
        <v>0</v>
      </c>
      <c r="I147" s="33">
        <f t="shared" ref="I147:I158" si="114">SUM(J147+K147+L147+M147)</f>
        <v>5</v>
      </c>
      <c r="J147" s="93">
        <v>1</v>
      </c>
      <c r="K147" s="93">
        <v>0</v>
      </c>
      <c r="L147" s="93">
        <v>3</v>
      </c>
      <c r="M147" s="93">
        <v>1</v>
      </c>
      <c r="N147" s="33">
        <f t="shared" ref="N147:N158" si="115">SUM(Q147+R147+S147+T147)</f>
        <v>-1</v>
      </c>
      <c r="O147" s="33">
        <f t="shared" ref="O147:O158" si="116">SUM(Q147+S147)</f>
        <v>-1</v>
      </c>
      <c r="P147" s="33">
        <f t="shared" ref="P147:P158" si="117">SUM(R147+T147)</f>
        <v>0</v>
      </c>
      <c r="Q147" s="33">
        <f t="shared" ref="Q147:Q158" si="118">SUM(E147-J147)</f>
        <v>2</v>
      </c>
      <c r="R147" s="33">
        <f t="shared" ref="R147:T158" si="119">SUM(F147-K147)</f>
        <v>1</v>
      </c>
      <c r="S147" s="33">
        <f t="shared" si="119"/>
        <v>-3</v>
      </c>
      <c r="T147" s="33">
        <f t="shared" si="119"/>
        <v>-1</v>
      </c>
    </row>
    <row r="148" spans="2:20" x14ac:dyDescent="0.25">
      <c r="B148" s="10"/>
      <c r="C148" s="11" t="s">
        <v>7</v>
      </c>
      <c r="D148" s="33">
        <f t="shared" ref="D148:D158" si="120">SUM(E148+F148+G148+H148)</f>
        <v>1</v>
      </c>
      <c r="E148" s="93">
        <v>1</v>
      </c>
      <c r="F148" s="93">
        <v>0</v>
      </c>
      <c r="G148" s="93">
        <v>0</v>
      </c>
      <c r="H148" s="93">
        <v>0</v>
      </c>
      <c r="I148" s="33">
        <f t="shared" si="114"/>
        <v>1</v>
      </c>
      <c r="J148" s="93">
        <v>0</v>
      </c>
      <c r="K148" s="93">
        <v>0</v>
      </c>
      <c r="L148" s="93">
        <v>0</v>
      </c>
      <c r="M148" s="93">
        <v>1</v>
      </c>
      <c r="N148" s="33">
        <f t="shared" si="115"/>
        <v>0</v>
      </c>
      <c r="O148" s="33">
        <f t="shared" si="116"/>
        <v>1</v>
      </c>
      <c r="P148" s="33">
        <f t="shared" si="117"/>
        <v>-1</v>
      </c>
      <c r="Q148" s="33">
        <f t="shared" si="118"/>
        <v>1</v>
      </c>
      <c r="R148" s="33">
        <f t="shared" si="119"/>
        <v>0</v>
      </c>
      <c r="S148" s="33">
        <f t="shared" si="119"/>
        <v>0</v>
      </c>
      <c r="T148" s="33">
        <f t="shared" si="119"/>
        <v>-1</v>
      </c>
    </row>
    <row r="149" spans="2:20" x14ac:dyDescent="0.25">
      <c r="B149" s="10"/>
      <c r="C149" s="11" t="s">
        <v>8</v>
      </c>
      <c r="D149" s="33">
        <f t="shared" si="120"/>
        <v>10</v>
      </c>
      <c r="E149" s="93">
        <v>6</v>
      </c>
      <c r="F149" s="93">
        <v>1</v>
      </c>
      <c r="G149" s="93">
        <v>2</v>
      </c>
      <c r="H149" s="93">
        <v>1</v>
      </c>
      <c r="I149" s="33">
        <f t="shared" si="114"/>
        <v>5</v>
      </c>
      <c r="J149" s="93">
        <v>0</v>
      </c>
      <c r="K149" s="93">
        <v>0</v>
      </c>
      <c r="L149" s="93">
        <v>3</v>
      </c>
      <c r="M149" s="93">
        <v>2</v>
      </c>
      <c r="N149" s="33">
        <f t="shared" si="115"/>
        <v>5</v>
      </c>
      <c r="O149" s="33">
        <f t="shared" si="116"/>
        <v>5</v>
      </c>
      <c r="P149" s="33">
        <f t="shared" si="117"/>
        <v>0</v>
      </c>
      <c r="Q149" s="33">
        <f t="shared" si="118"/>
        <v>6</v>
      </c>
      <c r="R149" s="33">
        <f t="shared" si="119"/>
        <v>1</v>
      </c>
      <c r="S149" s="33">
        <f t="shared" si="119"/>
        <v>-1</v>
      </c>
      <c r="T149" s="33">
        <f t="shared" si="119"/>
        <v>-1</v>
      </c>
    </row>
    <row r="150" spans="2:20" x14ac:dyDescent="0.25">
      <c r="B150" s="10"/>
      <c r="C150" s="11" t="s">
        <v>9</v>
      </c>
      <c r="D150" s="33">
        <f t="shared" si="120"/>
        <v>6</v>
      </c>
      <c r="E150" s="93">
        <v>4</v>
      </c>
      <c r="F150" s="93">
        <v>2</v>
      </c>
      <c r="G150" s="93">
        <v>0</v>
      </c>
      <c r="H150" s="93">
        <v>0</v>
      </c>
      <c r="I150" s="33">
        <f t="shared" si="114"/>
        <v>9</v>
      </c>
      <c r="J150" s="93">
        <v>0</v>
      </c>
      <c r="K150" s="93">
        <v>0</v>
      </c>
      <c r="L150" s="93">
        <v>5</v>
      </c>
      <c r="M150" s="93">
        <v>4</v>
      </c>
      <c r="N150" s="33">
        <f t="shared" si="115"/>
        <v>-3</v>
      </c>
      <c r="O150" s="33">
        <f t="shared" si="116"/>
        <v>-1</v>
      </c>
      <c r="P150" s="33">
        <f t="shared" si="117"/>
        <v>-2</v>
      </c>
      <c r="Q150" s="33">
        <f t="shared" si="118"/>
        <v>4</v>
      </c>
      <c r="R150" s="33">
        <f t="shared" si="119"/>
        <v>2</v>
      </c>
      <c r="S150" s="33">
        <f t="shared" si="119"/>
        <v>-5</v>
      </c>
      <c r="T150" s="33">
        <f t="shared" si="119"/>
        <v>-4</v>
      </c>
    </row>
    <row r="151" spans="2:20" x14ac:dyDescent="0.25">
      <c r="B151" s="10"/>
      <c r="C151" s="11" t="s">
        <v>10</v>
      </c>
      <c r="D151" s="33">
        <f t="shared" si="120"/>
        <v>2</v>
      </c>
      <c r="E151" s="93">
        <v>1</v>
      </c>
      <c r="F151" s="93">
        <v>1</v>
      </c>
      <c r="G151" s="93">
        <v>0</v>
      </c>
      <c r="H151" s="93">
        <v>0</v>
      </c>
      <c r="I151" s="33">
        <f t="shared" si="114"/>
        <v>3</v>
      </c>
      <c r="J151" s="93">
        <v>0</v>
      </c>
      <c r="K151" s="93">
        <v>0</v>
      </c>
      <c r="L151" s="93">
        <v>3</v>
      </c>
      <c r="M151" s="93">
        <v>0</v>
      </c>
      <c r="N151" s="33">
        <f t="shared" si="115"/>
        <v>-1</v>
      </c>
      <c r="O151" s="33">
        <f t="shared" si="116"/>
        <v>-2</v>
      </c>
      <c r="P151" s="33">
        <f t="shared" si="117"/>
        <v>1</v>
      </c>
      <c r="Q151" s="33">
        <f t="shared" si="118"/>
        <v>1</v>
      </c>
      <c r="R151" s="33">
        <f t="shared" si="119"/>
        <v>1</v>
      </c>
      <c r="S151" s="33">
        <f t="shared" si="119"/>
        <v>-3</v>
      </c>
      <c r="T151" s="33">
        <f t="shared" si="119"/>
        <v>0</v>
      </c>
    </row>
    <row r="152" spans="2:20" x14ac:dyDescent="0.25">
      <c r="B152" s="10"/>
      <c r="C152" s="11" t="s">
        <v>11</v>
      </c>
      <c r="D152" s="33">
        <f t="shared" si="120"/>
        <v>1</v>
      </c>
      <c r="E152" s="93">
        <v>1</v>
      </c>
      <c r="F152" s="93">
        <v>0</v>
      </c>
      <c r="G152" s="93">
        <v>0</v>
      </c>
      <c r="H152" s="93">
        <v>0</v>
      </c>
      <c r="I152" s="33">
        <f t="shared" si="114"/>
        <v>1</v>
      </c>
      <c r="J152" s="93">
        <v>0</v>
      </c>
      <c r="K152" s="93">
        <v>0</v>
      </c>
      <c r="L152" s="93">
        <v>1</v>
      </c>
      <c r="M152" s="93">
        <v>0</v>
      </c>
      <c r="N152" s="33">
        <f t="shared" si="115"/>
        <v>0</v>
      </c>
      <c r="O152" s="33">
        <f t="shared" si="116"/>
        <v>0</v>
      </c>
      <c r="P152" s="33">
        <f t="shared" si="117"/>
        <v>0</v>
      </c>
      <c r="Q152" s="33">
        <f t="shared" si="118"/>
        <v>1</v>
      </c>
      <c r="R152" s="33">
        <f t="shared" si="119"/>
        <v>0</v>
      </c>
      <c r="S152" s="33">
        <f t="shared" si="119"/>
        <v>-1</v>
      </c>
      <c r="T152" s="33">
        <f t="shared" si="119"/>
        <v>0</v>
      </c>
    </row>
    <row r="153" spans="2:20" x14ac:dyDescent="0.25">
      <c r="B153" s="10"/>
      <c r="C153" s="11" t="s">
        <v>12</v>
      </c>
      <c r="D153" s="33">
        <f t="shared" si="120"/>
        <v>1</v>
      </c>
      <c r="E153" s="93">
        <v>0</v>
      </c>
      <c r="F153" s="93">
        <v>1</v>
      </c>
      <c r="G153" s="93">
        <v>0</v>
      </c>
      <c r="H153" s="93">
        <v>0</v>
      </c>
      <c r="I153" s="33">
        <f t="shared" si="114"/>
        <v>4</v>
      </c>
      <c r="J153" s="93">
        <v>0</v>
      </c>
      <c r="K153" s="93">
        <v>0</v>
      </c>
      <c r="L153" s="93">
        <v>0</v>
      </c>
      <c r="M153" s="93">
        <v>4</v>
      </c>
      <c r="N153" s="33">
        <f t="shared" si="115"/>
        <v>-3</v>
      </c>
      <c r="O153" s="33">
        <f t="shared" si="116"/>
        <v>0</v>
      </c>
      <c r="P153" s="33">
        <f t="shared" si="117"/>
        <v>-3</v>
      </c>
      <c r="Q153" s="33">
        <f t="shared" si="118"/>
        <v>0</v>
      </c>
      <c r="R153" s="33">
        <f t="shared" si="119"/>
        <v>1</v>
      </c>
      <c r="S153" s="33">
        <f t="shared" si="119"/>
        <v>0</v>
      </c>
      <c r="T153" s="33">
        <f t="shared" si="119"/>
        <v>-4</v>
      </c>
    </row>
    <row r="154" spans="2:20" x14ac:dyDescent="0.25">
      <c r="B154" s="10"/>
      <c r="C154" s="11" t="s">
        <v>13</v>
      </c>
      <c r="D154" s="33">
        <f t="shared" si="120"/>
        <v>5</v>
      </c>
      <c r="E154" s="93">
        <v>0</v>
      </c>
      <c r="F154" s="93">
        <v>1</v>
      </c>
      <c r="G154" s="93">
        <v>0</v>
      </c>
      <c r="H154" s="93">
        <v>4</v>
      </c>
      <c r="I154" s="33">
        <f t="shared" si="114"/>
        <v>15</v>
      </c>
      <c r="J154" s="93">
        <v>0</v>
      </c>
      <c r="K154" s="93">
        <v>0</v>
      </c>
      <c r="L154" s="93">
        <v>15</v>
      </c>
      <c r="M154" s="93">
        <v>0</v>
      </c>
      <c r="N154" s="33">
        <f t="shared" si="115"/>
        <v>-10</v>
      </c>
      <c r="O154" s="33">
        <f t="shared" si="116"/>
        <v>-15</v>
      </c>
      <c r="P154" s="33">
        <f t="shared" si="117"/>
        <v>5</v>
      </c>
      <c r="Q154" s="33">
        <f t="shared" si="118"/>
        <v>0</v>
      </c>
      <c r="R154" s="33">
        <f t="shared" si="119"/>
        <v>1</v>
      </c>
      <c r="S154" s="33">
        <f t="shared" si="119"/>
        <v>-15</v>
      </c>
      <c r="T154" s="33">
        <f t="shared" si="119"/>
        <v>4</v>
      </c>
    </row>
    <row r="155" spans="2:20" x14ac:dyDescent="0.25">
      <c r="B155" s="10"/>
      <c r="C155" s="11" t="s">
        <v>14</v>
      </c>
      <c r="D155" s="33">
        <f t="shared" si="120"/>
        <v>5</v>
      </c>
      <c r="E155" s="93">
        <v>2</v>
      </c>
      <c r="F155" s="93">
        <v>3</v>
      </c>
      <c r="G155" s="93">
        <v>0</v>
      </c>
      <c r="H155" s="93">
        <v>0</v>
      </c>
      <c r="I155" s="33">
        <f t="shared" si="114"/>
        <v>2</v>
      </c>
      <c r="J155" s="93">
        <v>0</v>
      </c>
      <c r="K155" s="93">
        <v>0</v>
      </c>
      <c r="L155" s="93">
        <v>2</v>
      </c>
      <c r="M155" s="93">
        <v>0</v>
      </c>
      <c r="N155" s="33">
        <f t="shared" si="115"/>
        <v>3</v>
      </c>
      <c r="O155" s="33">
        <f t="shared" si="116"/>
        <v>0</v>
      </c>
      <c r="P155" s="33">
        <f t="shared" si="117"/>
        <v>3</v>
      </c>
      <c r="Q155" s="33">
        <f t="shared" si="118"/>
        <v>2</v>
      </c>
      <c r="R155" s="33">
        <f t="shared" si="119"/>
        <v>3</v>
      </c>
      <c r="S155" s="33">
        <f t="shared" si="119"/>
        <v>-2</v>
      </c>
      <c r="T155" s="33">
        <f t="shared" si="119"/>
        <v>0</v>
      </c>
    </row>
    <row r="156" spans="2:20" x14ac:dyDescent="0.25">
      <c r="B156" s="10"/>
      <c r="C156" s="11" t="s">
        <v>15</v>
      </c>
      <c r="D156" s="33">
        <f t="shared" si="120"/>
        <v>2</v>
      </c>
      <c r="E156" s="93">
        <v>2</v>
      </c>
      <c r="F156" s="93">
        <v>0</v>
      </c>
      <c r="G156" s="93">
        <v>0</v>
      </c>
      <c r="H156" s="93">
        <v>0</v>
      </c>
      <c r="I156" s="33">
        <f t="shared" si="114"/>
        <v>0</v>
      </c>
      <c r="J156" s="93">
        <v>0</v>
      </c>
      <c r="K156" s="93">
        <v>0</v>
      </c>
      <c r="L156" s="93">
        <v>0</v>
      </c>
      <c r="M156" s="93">
        <v>0</v>
      </c>
      <c r="N156" s="33">
        <f t="shared" si="115"/>
        <v>2</v>
      </c>
      <c r="O156" s="33">
        <f t="shared" si="116"/>
        <v>2</v>
      </c>
      <c r="P156" s="33">
        <f t="shared" si="117"/>
        <v>0</v>
      </c>
      <c r="Q156" s="33">
        <f t="shared" si="118"/>
        <v>2</v>
      </c>
      <c r="R156" s="33">
        <f t="shared" si="119"/>
        <v>0</v>
      </c>
      <c r="S156" s="33">
        <f t="shared" si="119"/>
        <v>0</v>
      </c>
      <c r="T156" s="33">
        <f t="shared" si="119"/>
        <v>0</v>
      </c>
    </row>
    <row r="157" spans="2:20" x14ac:dyDescent="0.25">
      <c r="B157" s="10"/>
      <c r="C157" s="11" t="s">
        <v>16</v>
      </c>
      <c r="D157" s="33">
        <f t="shared" si="120"/>
        <v>5</v>
      </c>
      <c r="E157" s="93">
        <v>3</v>
      </c>
      <c r="F157" s="93">
        <v>2</v>
      </c>
      <c r="G157" s="93">
        <v>0</v>
      </c>
      <c r="H157" s="93">
        <v>0</v>
      </c>
      <c r="I157" s="33">
        <f t="shared" si="114"/>
        <v>19</v>
      </c>
      <c r="J157" s="93">
        <v>2</v>
      </c>
      <c r="K157" s="93">
        <v>2</v>
      </c>
      <c r="L157" s="93">
        <v>15</v>
      </c>
      <c r="M157" s="93">
        <v>0</v>
      </c>
      <c r="N157" s="33">
        <f t="shared" si="115"/>
        <v>-14</v>
      </c>
      <c r="O157" s="33">
        <f t="shared" si="116"/>
        <v>-14</v>
      </c>
      <c r="P157" s="33">
        <f t="shared" si="117"/>
        <v>0</v>
      </c>
      <c r="Q157" s="33">
        <f t="shared" si="118"/>
        <v>1</v>
      </c>
      <c r="R157" s="33">
        <f t="shared" si="119"/>
        <v>0</v>
      </c>
      <c r="S157" s="33">
        <f t="shared" si="119"/>
        <v>-15</v>
      </c>
      <c r="T157" s="33">
        <f t="shared" si="119"/>
        <v>0</v>
      </c>
    </row>
    <row r="158" spans="2:20" x14ac:dyDescent="0.25">
      <c r="B158" s="10"/>
      <c r="C158" s="11" t="s">
        <v>17</v>
      </c>
      <c r="D158" s="33">
        <f t="shared" si="120"/>
        <v>3</v>
      </c>
      <c r="E158" s="93">
        <v>1</v>
      </c>
      <c r="F158" s="93">
        <v>2</v>
      </c>
      <c r="G158" s="93">
        <v>0</v>
      </c>
      <c r="H158" s="93">
        <v>0</v>
      </c>
      <c r="I158" s="33">
        <f t="shared" si="114"/>
        <v>4</v>
      </c>
      <c r="J158" s="93">
        <v>1</v>
      </c>
      <c r="K158" s="93">
        <v>2</v>
      </c>
      <c r="L158" s="93">
        <v>0</v>
      </c>
      <c r="M158" s="93">
        <v>1</v>
      </c>
      <c r="N158" s="33">
        <f t="shared" si="115"/>
        <v>-1</v>
      </c>
      <c r="O158" s="33">
        <f t="shared" si="116"/>
        <v>0</v>
      </c>
      <c r="P158" s="33">
        <f t="shared" si="117"/>
        <v>-1</v>
      </c>
      <c r="Q158" s="33">
        <f t="shared" si="118"/>
        <v>0</v>
      </c>
      <c r="R158" s="33">
        <f t="shared" si="119"/>
        <v>0</v>
      </c>
      <c r="S158" s="33">
        <f t="shared" si="119"/>
        <v>0</v>
      </c>
      <c r="T158" s="33">
        <f t="shared" si="119"/>
        <v>-1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view="pageBreakPreview" zoomScale="90" zoomScaleNormal="100" zoomScaleSheetLayoutView="90" workbookViewId="0"/>
  </sheetViews>
  <sheetFormatPr defaultRowHeight="13.5" x14ac:dyDescent="0.15"/>
  <sheetData>
    <row r="1" spans="1:14" ht="30" customHeight="1" x14ac:dyDescent="0.15">
      <c r="A1" s="116" t="s">
        <v>88</v>
      </c>
    </row>
    <row r="2" spans="1:14" ht="16.5" x14ac:dyDescent="0.15">
      <c r="A2" s="78"/>
      <c r="B2" s="97"/>
      <c r="C2" s="114" t="s">
        <v>40</v>
      </c>
      <c r="D2" s="96"/>
      <c r="E2" s="115"/>
      <c r="F2" s="114" t="s">
        <v>20</v>
      </c>
      <c r="G2" s="96"/>
      <c r="H2" s="115"/>
      <c r="I2" s="114" t="s">
        <v>32</v>
      </c>
      <c r="J2" s="96"/>
      <c r="K2" s="115"/>
      <c r="L2" s="96"/>
      <c r="M2" s="87"/>
      <c r="N2" s="115"/>
    </row>
    <row r="3" spans="1:14" x14ac:dyDescent="0.15">
      <c r="A3" s="83"/>
      <c r="B3" s="98"/>
      <c r="C3" s="110" t="s">
        <v>0</v>
      </c>
      <c r="D3" s="84" t="s">
        <v>72</v>
      </c>
      <c r="E3" s="85" t="s">
        <v>73</v>
      </c>
      <c r="F3" s="110" t="s">
        <v>0</v>
      </c>
      <c r="G3" s="84" t="s">
        <v>72</v>
      </c>
      <c r="H3" s="85" t="s">
        <v>73</v>
      </c>
      <c r="I3" s="110" t="s">
        <v>0</v>
      </c>
      <c r="J3" s="84" t="s">
        <v>72</v>
      </c>
      <c r="K3" s="85" t="s">
        <v>73</v>
      </c>
      <c r="L3" s="87" t="s">
        <v>78</v>
      </c>
      <c r="M3" s="84" t="s">
        <v>72</v>
      </c>
      <c r="N3" s="85" t="s">
        <v>73</v>
      </c>
    </row>
    <row r="4" spans="1:14" ht="16.5" x14ac:dyDescent="0.15">
      <c r="A4" s="72" t="s">
        <v>18</v>
      </c>
      <c r="B4" s="99"/>
      <c r="C4" s="111">
        <v>-87</v>
      </c>
      <c r="D4" s="70">
        <v>-52</v>
      </c>
      <c r="E4" s="71">
        <v>-35</v>
      </c>
      <c r="F4" s="111">
        <v>-51</v>
      </c>
      <c r="G4" s="70">
        <v>-19</v>
      </c>
      <c r="H4" s="71">
        <v>-32</v>
      </c>
      <c r="I4" s="111">
        <v>-9</v>
      </c>
      <c r="J4" s="70">
        <v>-7</v>
      </c>
      <c r="K4" s="71">
        <v>-2</v>
      </c>
      <c r="L4" s="88">
        <f t="shared" ref="L4:L16" si="0">SUM(C4+F4+I4)</f>
        <v>-147</v>
      </c>
      <c r="M4" s="70">
        <f t="shared" ref="M4:M16" si="1">SUM(D4+G4+J4)</f>
        <v>-78</v>
      </c>
      <c r="N4" s="71">
        <f t="shared" ref="N4:N16" si="2">SUM(E4+H4+K4)</f>
        <v>-69</v>
      </c>
    </row>
    <row r="5" spans="1:14" x14ac:dyDescent="0.15">
      <c r="A5" s="69"/>
      <c r="B5" s="100" t="s">
        <v>6</v>
      </c>
      <c r="C5" s="111">
        <v>6</v>
      </c>
      <c r="D5" s="70">
        <v>5</v>
      </c>
      <c r="E5" s="71">
        <v>1</v>
      </c>
      <c r="F5" s="111">
        <v>0</v>
      </c>
      <c r="G5" s="70">
        <v>3</v>
      </c>
      <c r="H5" s="71">
        <v>-3</v>
      </c>
      <c r="I5" s="111">
        <v>0</v>
      </c>
      <c r="J5" s="70">
        <v>0</v>
      </c>
      <c r="K5" s="71">
        <v>0</v>
      </c>
      <c r="L5" s="88">
        <f t="shared" si="0"/>
        <v>6</v>
      </c>
      <c r="M5" s="70">
        <f t="shared" si="1"/>
        <v>8</v>
      </c>
      <c r="N5" s="71">
        <f t="shared" si="2"/>
        <v>-2</v>
      </c>
    </row>
    <row r="6" spans="1:14" x14ac:dyDescent="0.15">
      <c r="A6" s="69"/>
      <c r="B6" s="100" t="s">
        <v>7</v>
      </c>
      <c r="C6" s="111">
        <v>-25</v>
      </c>
      <c r="D6" s="70">
        <v>-22</v>
      </c>
      <c r="E6" s="71">
        <v>-3</v>
      </c>
      <c r="F6" s="111">
        <v>-4</v>
      </c>
      <c r="G6" s="70">
        <v>-3</v>
      </c>
      <c r="H6" s="71">
        <v>-1</v>
      </c>
      <c r="I6" s="111">
        <v>0</v>
      </c>
      <c r="J6" s="70">
        <v>0</v>
      </c>
      <c r="K6" s="71">
        <v>0</v>
      </c>
      <c r="L6" s="88">
        <f t="shared" si="0"/>
        <v>-29</v>
      </c>
      <c r="M6" s="70">
        <f t="shared" si="1"/>
        <v>-25</v>
      </c>
      <c r="N6" s="71">
        <f t="shared" si="2"/>
        <v>-4</v>
      </c>
    </row>
    <row r="7" spans="1:14" x14ac:dyDescent="0.15">
      <c r="A7" s="69"/>
      <c r="B7" s="100" t="s">
        <v>8</v>
      </c>
      <c r="C7" s="111">
        <v>-68</v>
      </c>
      <c r="D7" s="70">
        <v>-45</v>
      </c>
      <c r="E7" s="71">
        <v>-23</v>
      </c>
      <c r="F7" s="111">
        <v>-1</v>
      </c>
      <c r="G7" s="70">
        <v>0</v>
      </c>
      <c r="H7" s="71">
        <v>-1</v>
      </c>
      <c r="I7" s="111">
        <v>3</v>
      </c>
      <c r="J7" s="70">
        <v>3</v>
      </c>
      <c r="K7" s="71">
        <v>0</v>
      </c>
      <c r="L7" s="88">
        <f t="shared" si="0"/>
        <v>-66</v>
      </c>
      <c r="M7" s="70">
        <f t="shared" si="1"/>
        <v>-42</v>
      </c>
      <c r="N7" s="71">
        <f t="shared" si="2"/>
        <v>-24</v>
      </c>
    </row>
    <row r="8" spans="1:14" x14ac:dyDescent="0.15">
      <c r="A8" s="69"/>
      <c r="B8" s="100" t="s">
        <v>9</v>
      </c>
      <c r="C8" s="111">
        <v>49</v>
      </c>
      <c r="D8" s="70">
        <v>46</v>
      </c>
      <c r="E8" s="71">
        <v>3</v>
      </c>
      <c r="F8" s="111">
        <v>-8</v>
      </c>
      <c r="G8" s="70">
        <v>-5</v>
      </c>
      <c r="H8" s="71">
        <v>-3</v>
      </c>
      <c r="I8" s="111">
        <v>-5</v>
      </c>
      <c r="J8" s="70">
        <v>-3</v>
      </c>
      <c r="K8" s="71">
        <v>-2</v>
      </c>
      <c r="L8" s="88">
        <f t="shared" si="0"/>
        <v>36</v>
      </c>
      <c r="M8" s="70">
        <f t="shared" si="1"/>
        <v>38</v>
      </c>
      <c r="N8" s="71">
        <f t="shared" si="2"/>
        <v>-2</v>
      </c>
    </row>
    <row r="9" spans="1:14" x14ac:dyDescent="0.15">
      <c r="A9" s="69"/>
      <c r="B9" s="100" t="s">
        <v>10</v>
      </c>
      <c r="C9" s="111">
        <v>20</v>
      </c>
      <c r="D9" s="70">
        <v>6</v>
      </c>
      <c r="E9" s="71">
        <v>14</v>
      </c>
      <c r="F9" s="111">
        <v>-4</v>
      </c>
      <c r="G9" s="70">
        <v>-3</v>
      </c>
      <c r="H9" s="71">
        <v>-1</v>
      </c>
      <c r="I9" s="111">
        <v>-1</v>
      </c>
      <c r="J9" s="70">
        <v>-1</v>
      </c>
      <c r="K9" s="71">
        <v>0</v>
      </c>
      <c r="L9" s="88">
        <f t="shared" si="0"/>
        <v>15</v>
      </c>
      <c r="M9" s="70">
        <f t="shared" si="1"/>
        <v>2</v>
      </c>
      <c r="N9" s="71">
        <f t="shared" si="2"/>
        <v>13</v>
      </c>
    </row>
    <row r="10" spans="1:14" x14ac:dyDescent="0.15">
      <c r="A10" s="69"/>
      <c r="B10" s="100" t="s">
        <v>11</v>
      </c>
      <c r="C10" s="111">
        <v>16</v>
      </c>
      <c r="D10" s="70">
        <v>5</v>
      </c>
      <c r="E10" s="71">
        <v>11</v>
      </c>
      <c r="F10" s="111">
        <v>-2</v>
      </c>
      <c r="G10" s="70">
        <v>1</v>
      </c>
      <c r="H10" s="71">
        <v>-3</v>
      </c>
      <c r="I10" s="111">
        <v>1</v>
      </c>
      <c r="J10" s="70">
        <v>1</v>
      </c>
      <c r="K10" s="71">
        <v>0</v>
      </c>
      <c r="L10" s="88">
        <f t="shared" si="0"/>
        <v>15</v>
      </c>
      <c r="M10" s="70">
        <f t="shared" si="1"/>
        <v>7</v>
      </c>
      <c r="N10" s="71">
        <f t="shared" si="2"/>
        <v>8</v>
      </c>
    </row>
    <row r="11" spans="1:14" x14ac:dyDescent="0.15">
      <c r="A11" s="69"/>
      <c r="B11" s="100" t="s">
        <v>12</v>
      </c>
      <c r="C11" s="111">
        <v>-19</v>
      </c>
      <c r="D11" s="70">
        <v>-10</v>
      </c>
      <c r="E11" s="71">
        <v>-9</v>
      </c>
      <c r="F11" s="111">
        <v>-4</v>
      </c>
      <c r="G11" s="70">
        <v>-1</v>
      </c>
      <c r="H11" s="71">
        <v>-3</v>
      </c>
      <c r="I11" s="111">
        <v>0</v>
      </c>
      <c r="J11" s="70">
        <v>0</v>
      </c>
      <c r="K11" s="71">
        <v>0</v>
      </c>
      <c r="L11" s="88">
        <f t="shared" si="0"/>
        <v>-23</v>
      </c>
      <c r="M11" s="70">
        <f t="shared" si="1"/>
        <v>-11</v>
      </c>
      <c r="N11" s="71">
        <f t="shared" si="2"/>
        <v>-12</v>
      </c>
    </row>
    <row r="12" spans="1:14" x14ac:dyDescent="0.15">
      <c r="A12" s="69"/>
      <c r="B12" s="100" t="s">
        <v>13</v>
      </c>
      <c r="C12" s="111">
        <v>-4</v>
      </c>
      <c r="D12" s="70">
        <v>-4</v>
      </c>
      <c r="E12" s="71">
        <v>0</v>
      </c>
      <c r="F12" s="111">
        <v>-9</v>
      </c>
      <c r="G12" s="70">
        <v>-5</v>
      </c>
      <c r="H12" s="71">
        <v>-4</v>
      </c>
      <c r="I12" s="111">
        <v>-3</v>
      </c>
      <c r="J12" s="70">
        <v>-3</v>
      </c>
      <c r="K12" s="71">
        <v>0</v>
      </c>
      <c r="L12" s="88">
        <f t="shared" si="0"/>
        <v>-16</v>
      </c>
      <c r="M12" s="70">
        <f t="shared" si="1"/>
        <v>-12</v>
      </c>
      <c r="N12" s="71">
        <f t="shared" si="2"/>
        <v>-4</v>
      </c>
    </row>
    <row r="13" spans="1:14" x14ac:dyDescent="0.15">
      <c r="A13" s="69"/>
      <c r="B13" s="100" t="s">
        <v>14</v>
      </c>
      <c r="C13" s="111">
        <v>-14</v>
      </c>
      <c r="D13" s="70">
        <v>-6</v>
      </c>
      <c r="E13" s="71">
        <v>-8</v>
      </c>
      <c r="F13" s="111">
        <v>-6</v>
      </c>
      <c r="G13" s="70">
        <v>-3</v>
      </c>
      <c r="H13" s="71">
        <v>-3</v>
      </c>
      <c r="I13" s="111">
        <v>0</v>
      </c>
      <c r="J13" s="70">
        <v>0</v>
      </c>
      <c r="K13" s="71">
        <v>0</v>
      </c>
      <c r="L13" s="88">
        <f t="shared" si="0"/>
        <v>-20</v>
      </c>
      <c r="M13" s="70">
        <f t="shared" si="1"/>
        <v>-9</v>
      </c>
      <c r="N13" s="71">
        <f t="shared" si="2"/>
        <v>-11</v>
      </c>
    </row>
    <row r="14" spans="1:14" x14ac:dyDescent="0.15">
      <c r="A14" s="69"/>
      <c r="B14" s="100" t="s">
        <v>15</v>
      </c>
      <c r="C14" s="111">
        <v>-5</v>
      </c>
      <c r="D14" s="70">
        <v>-7</v>
      </c>
      <c r="E14" s="71">
        <v>2</v>
      </c>
      <c r="F14" s="111">
        <v>-6</v>
      </c>
      <c r="G14" s="70">
        <v>-3</v>
      </c>
      <c r="H14" s="71">
        <v>-3</v>
      </c>
      <c r="I14" s="111">
        <v>1</v>
      </c>
      <c r="J14" s="70">
        <v>1</v>
      </c>
      <c r="K14" s="71">
        <v>0</v>
      </c>
      <c r="L14" s="88">
        <f t="shared" si="0"/>
        <v>-10</v>
      </c>
      <c r="M14" s="70">
        <f t="shared" si="1"/>
        <v>-9</v>
      </c>
      <c r="N14" s="71">
        <f t="shared" si="2"/>
        <v>-1</v>
      </c>
    </row>
    <row r="15" spans="1:14" x14ac:dyDescent="0.15">
      <c r="A15" s="69"/>
      <c r="B15" s="100" t="s">
        <v>16</v>
      </c>
      <c r="C15" s="111">
        <v>-8</v>
      </c>
      <c r="D15" s="70">
        <v>1</v>
      </c>
      <c r="E15" s="71">
        <v>-9</v>
      </c>
      <c r="F15" s="111">
        <v>-3</v>
      </c>
      <c r="G15" s="70">
        <v>2</v>
      </c>
      <c r="H15" s="71">
        <v>-5</v>
      </c>
      <c r="I15" s="111">
        <v>-5</v>
      </c>
      <c r="J15" s="70">
        <v>-5</v>
      </c>
      <c r="K15" s="71">
        <v>0</v>
      </c>
      <c r="L15" s="88">
        <f t="shared" si="0"/>
        <v>-16</v>
      </c>
      <c r="M15" s="70">
        <f t="shared" si="1"/>
        <v>-2</v>
      </c>
      <c r="N15" s="71">
        <f t="shared" si="2"/>
        <v>-14</v>
      </c>
    </row>
    <row r="16" spans="1:14" x14ac:dyDescent="0.15">
      <c r="A16" s="69"/>
      <c r="B16" s="100" t="s">
        <v>17</v>
      </c>
      <c r="C16" s="111">
        <v>-35</v>
      </c>
      <c r="D16" s="70">
        <v>-21</v>
      </c>
      <c r="E16" s="71">
        <v>-14</v>
      </c>
      <c r="F16" s="111">
        <v>-4</v>
      </c>
      <c r="G16" s="70">
        <v>-2</v>
      </c>
      <c r="H16" s="71">
        <v>-2</v>
      </c>
      <c r="I16" s="111">
        <v>0</v>
      </c>
      <c r="J16" s="70">
        <v>0</v>
      </c>
      <c r="K16" s="71">
        <v>0</v>
      </c>
      <c r="L16" s="88">
        <f t="shared" si="0"/>
        <v>-39</v>
      </c>
      <c r="M16" s="70">
        <f t="shared" si="1"/>
        <v>-23</v>
      </c>
      <c r="N16" s="71">
        <f t="shared" si="2"/>
        <v>-16</v>
      </c>
    </row>
    <row r="17" spans="1:14" ht="16.5" x14ac:dyDescent="0.15">
      <c r="A17" s="73"/>
      <c r="B17" s="99"/>
      <c r="C17" s="111"/>
      <c r="D17" s="70"/>
      <c r="E17" s="71"/>
      <c r="F17" s="111"/>
      <c r="G17" s="70"/>
      <c r="H17" s="71"/>
      <c r="I17" s="111"/>
      <c r="J17" s="70"/>
      <c r="K17" s="71"/>
      <c r="L17" s="88"/>
      <c r="M17" s="70"/>
      <c r="N17" s="71"/>
    </row>
    <row r="18" spans="1:14" ht="16.5" x14ac:dyDescent="0.15">
      <c r="A18" s="72" t="s">
        <v>21</v>
      </c>
      <c r="B18" s="99"/>
      <c r="C18" s="111">
        <v>-88</v>
      </c>
      <c r="D18" s="70">
        <v>-55</v>
      </c>
      <c r="E18" s="71">
        <v>-33</v>
      </c>
      <c r="F18" s="111">
        <v>-75</v>
      </c>
      <c r="G18" s="70">
        <v>-30</v>
      </c>
      <c r="H18" s="71">
        <v>-45</v>
      </c>
      <c r="I18" s="111">
        <v>-3</v>
      </c>
      <c r="J18" s="70">
        <v>-2</v>
      </c>
      <c r="K18" s="71">
        <v>-1</v>
      </c>
      <c r="L18" s="88">
        <f t="shared" ref="L18:L30" si="3">SUM(C18+F18+I18)</f>
        <v>-166</v>
      </c>
      <c r="M18" s="70">
        <f t="shared" ref="M18:M30" si="4">SUM(D18+G18+J18)</f>
        <v>-87</v>
      </c>
      <c r="N18" s="71">
        <f t="shared" ref="N18:N30" si="5">SUM(E18+H18+K18)</f>
        <v>-79</v>
      </c>
    </row>
    <row r="19" spans="1:14" x14ac:dyDescent="0.15">
      <c r="A19" s="69"/>
      <c r="B19" s="100" t="s">
        <v>6</v>
      </c>
      <c r="C19" s="111">
        <v>2</v>
      </c>
      <c r="D19" s="70">
        <v>-2</v>
      </c>
      <c r="E19" s="71">
        <v>4</v>
      </c>
      <c r="F19" s="111">
        <v>-7</v>
      </c>
      <c r="G19" s="70">
        <v>-5</v>
      </c>
      <c r="H19" s="71">
        <v>-2</v>
      </c>
      <c r="I19" s="111">
        <v>1</v>
      </c>
      <c r="J19" s="70">
        <v>1</v>
      </c>
      <c r="K19" s="71">
        <v>0</v>
      </c>
      <c r="L19" s="88">
        <f t="shared" si="3"/>
        <v>-4</v>
      </c>
      <c r="M19" s="70">
        <f t="shared" si="4"/>
        <v>-6</v>
      </c>
      <c r="N19" s="71">
        <f t="shared" si="5"/>
        <v>2</v>
      </c>
    </row>
    <row r="20" spans="1:14" x14ac:dyDescent="0.15">
      <c r="A20" s="69"/>
      <c r="B20" s="100" t="s">
        <v>7</v>
      </c>
      <c r="C20" s="111">
        <v>-7</v>
      </c>
      <c r="D20" s="70">
        <v>-1</v>
      </c>
      <c r="E20" s="71">
        <v>-6</v>
      </c>
      <c r="F20" s="111">
        <v>-18</v>
      </c>
      <c r="G20" s="70">
        <v>-8</v>
      </c>
      <c r="H20" s="71">
        <v>-10</v>
      </c>
      <c r="I20" s="111">
        <v>-1</v>
      </c>
      <c r="J20" s="70">
        <v>0</v>
      </c>
      <c r="K20" s="71">
        <v>-1</v>
      </c>
      <c r="L20" s="88">
        <f t="shared" si="3"/>
        <v>-26</v>
      </c>
      <c r="M20" s="70">
        <f t="shared" si="4"/>
        <v>-9</v>
      </c>
      <c r="N20" s="71">
        <f t="shared" si="5"/>
        <v>-17</v>
      </c>
    </row>
    <row r="21" spans="1:14" x14ac:dyDescent="0.15">
      <c r="A21" s="69"/>
      <c r="B21" s="100" t="s">
        <v>8</v>
      </c>
      <c r="C21" s="111">
        <v>-39</v>
      </c>
      <c r="D21" s="70">
        <v>-25</v>
      </c>
      <c r="E21" s="71">
        <v>-14</v>
      </c>
      <c r="F21" s="111">
        <v>-6</v>
      </c>
      <c r="G21" s="70">
        <v>0</v>
      </c>
      <c r="H21" s="71">
        <v>-6</v>
      </c>
      <c r="I21" s="111">
        <v>0</v>
      </c>
      <c r="J21" s="70">
        <v>0</v>
      </c>
      <c r="K21" s="71">
        <v>0</v>
      </c>
      <c r="L21" s="88">
        <f t="shared" si="3"/>
        <v>-45</v>
      </c>
      <c r="M21" s="70">
        <f t="shared" si="4"/>
        <v>-25</v>
      </c>
      <c r="N21" s="71">
        <f t="shared" si="5"/>
        <v>-20</v>
      </c>
    </row>
    <row r="22" spans="1:14" x14ac:dyDescent="0.15">
      <c r="A22" s="69"/>
      <c r="B22" s="100" t="s">
        <v>9</v>
      </c>
      <c r="C22" s="111">
        <v>-11</v>
      </c>
      <c r="D22" s="70">
        <v>-11</v>
      </c>
      <c r="E22" s="71">
        <v>0</v>
      </c>
      <c r="F22" s="111">
        <v>0</v>
      </c>
      <c r="G22" s="70">
        <v>-2</v>
      </c>
      <c r="H22" s="71">
        <v>2</v>
      </c>
      <c r="I22" s="111">
        <v>0</v>
      </c>
      <c r="J22" s="70">
        <v>1</v>
      </c>
      <c r="K22" s="71">
        <v>-1</v>
      </c>
      <c r="L22" s="88">
        <f t="shared" si="3"/>
        <v>-11</v>
      </c>
      <c r="M22" s="70">
        <f t="shared" si="4"/>
        <v>-12</v>
      </c>
      <c r="N22" s="71">
        <f t="shared" si="5"/>
        <v>1</v>
      </c>
    </row>
    <row r="23" spans="1:14" x14ac:dyDescent="0.15">
      <c r="A23" s="69"/>
      <c r="B23" s="100" t="s">
        <v>10</v>
      </c>
      <c r="C23" s="111">
        <v>25</v>
      </c>
      <c r="D23" s="70">
        <v>13</v>
      </c>
      <c r="E23" s="71">
        <v>12</v>
      </c>
      <c r="F23" s="111">
        <v>-6</v>
      </c>
      <c r="G23" s="70">
        <v>-3</v>
      </c>
      <c r="H23" s="71">
        <v>-3</v>
      </c>
      <c r="I23" s="111">
        <v>-1</v>
      </c>
      <c r="J23" s="70">
        <v>-1</v>
      </c>
      <c r="K23" s="71">
        <v>0</v>
      </c>
      <c r="L23" s="88">
        <f t="shared" si="3"/>
        <v>18</v>
      </c>
      <c r="M23" s="70">
        <f t="shared" si="4"/>
        <v>9</v>
      </c>
      <c r="N23" s="71">
        <f t="shared" si="5"/>
        <v>9</v>
      </c>
    </row>
    <row r="24" spans="1:14" x14ac:dyDescent="0.15">
      <c r="A24" s="69"/>
      <c r="B24" s="100" t="s">
        <v>11</v>
      </c>
      <c r="C24" s="111">
        <v>-18</v>
      </c>
      <c r="D24" s="70">
        <v>-6</v>
      </c>
      <c r="E24" s="71">
        <v>-12</v>
      </c>
      <c r="F24" s="111">
        <v>-2</v>
      </c>
      <c r="G24" s="70">
        <v>-1</v>
      </c>
      <c r="H24" s="71">
        <v>-1</v>
      </c>
      <c r="I24" s="111">
        <v>0</v>
      </c>
      <c r="J24" s="70">
        <v>0</v>
      </c>
      <c r="K24" s="71">
        <v>0</v>
      </c>
      <c r="L24" s="88">
        <f t="shared" si="3"/>
        <v>-20</v>
      </c>
      <c r="M24" s="70">
        <f t="shared" si="4"/>
        <v>-7</v>
      </c>
      <c r="N24" s="71">
        <f t="shared" si="5"/>
        <v>-13</v>
      </c>
    </row>
    <row r="25" spans="1:14" x14ac:dyDescent="0.15">
      <c r="A25" s="69"/>
      <c r="B25" s="100" t="s">
        <v>12</v>
      </c>
      <c r="C25" s="111">
        <v>-2</v>
      </c>
      <c r="D25" s="70">
        <v>-1</v>
      </c>
      <c r="E25" s="71">
        <v>-1</v>
      </c>
      <c r="F25" s="111">
        <v>0</v>
      </c>
      <c r="G25" s="70">
        <v>4</v>
      </c>
      <c r="H25" s="71">
        <v>-4</v>
      </c>
      <c r="I25" s="111">
        <v>0</v>
      </c>
      <c r="J25" s="70">
        <v>0</v>
      </c>
      <c r="K25" s="71">
        <v>0</v>
      </c>
      <c r="L25" s="88">
        <f t="shared" si="3"/>
        <v>-2</v>
      </c>
      <c r="M25" s="70">
        <f t="shared" si="4"/>
        <v>3</v>
      </c>
      <c r="N25" s="71">
        <f t="shared" si="5"/>
        <v>-5</v>
      </c>
    </row>
    <row r="26" spans="1:14" x14ac:dyDescent="0.15">
      <c r="A26" s="69"/>
      <c r="B26" s="100" t="s">
        <v>13</v>
      </c>
      <c r="C26" s="111">
        <v>3</v>
      </c>
      <c r="D26" s="70">
        <v>1</v>
      </c>
      <c r="E26" s="71">
        <v>2</v>
      </c>
      <c r="F26" s="111">
        <v>-4</v>
      </c>
      <c r="G26" s="70">
        <v>3</v>
      </c>
      <c r="H26" s="71">
        <v>-7</v>
      </c>
      <c r="I26" s="111">
        <v>0</v>
      </c>
      <c r="J26" s="70">
        <v>-1</v>
      </c>
      <c r="K26" s="71">
        <v>1</v>
      </c>
      <c r="L26" s="88">
        <f t="shared" si="3"/>
        <v>-1</v>
      </c>
      <c r="M26" s="70">
        <f t="shared" si="4"/>
        <v>3</v>
      </c>
      <c r="N26" s="71">
        <f t="shared" si="5"/>
        <v>-4</v>
      </c>
    </row>
    <row r="27" spans="1:14" x14ac:dyDescent="0.15">
      <c r="A27" s="69"/>
      <c r="B27" s="100" t="s">
        <v>14</v>
      </c>
      <c r="C27" s="111">
        <v>-23</v>
      </c>
      <c r="D27" s="70">
        <v>-8</v>
      </c>
      <c r="E27" s="71">
        <v>-15</v>
      </c>
      <c r="F27" s="111">
        <v>-7</v>
      </c>
      <c r="G27" s="70">
        <v>-2</v>
      </c>
      <c r="H27" s="71">
        <v>-5</v>
      </c>
      <c r="I27" s="111">
        <v>-2</v>
      </c>
      <c r="J27" s="70">
        <v>-2</v>
      </c>
      <c r="K27" s="71">
        <v>0</v>
      </c>
      <c r="L27" s="88">
        <f t="shared" si="3"/>
        <v>-32</v>
      </c>
      <c r="M27" s="70">
        <f t="shared" si="4"/>
        <v>-12</v>
      </c>
      <c r="N27" s="71">
        <f t="shared" si="5"/>
        <v>-20</v>
      </c>
    </row>
    <row r="28" spans="1:14" x14ac:dyDescent="0.15">
      <c r="A28" s="69"/>
      <c r="B28" s="100" t="s">
        <v>15</v>
      </c>
      <c r="C28" s="111">
        <v>-10</v>
      </c>
      <c r="D28" s="70">
        <v>-8</v>
      </c>
      <c r="E28" s="71">
        <v>-2</v>
      </c>
      <c r="F28" s="111">
        <v>-8</v>
      </c>
      <c r="G28" s="70">
        <v>-2</v>
      </c>
      <c r="H28" s="71">
        <v>-6</v>
      </c>
      <c r="I28" s="111">
        <v>0</v>
      </c>
      <c r="J28" s="70">
        <v>0</v>
      </c>
      <c r="K28" s="71">
        <v>0</v>
      </c>
      <c r="L28" s="88">
        <f t="shared" si="3"/>
        <v>-18</v>
      </c>
      <c r="M28" s="70">
        <f t="shared" si="4"/>
        <v>-10</v>
      </c>
      <c r="N28" s="71">
        <f t="shared" si="5"/>
        <v>-8</v>
      </c>
    </row>
    <row r="29" spans="1:14" x14ac:dyDescent="0.15">
      <c r="A29" s="69"/>
      <c r="B29" s="100" t="s">
        <v>16</v>
      </c>
      <c r="C29" s="111">
        <v>-7</v>
      </c>
      <c r="D29" s="70">
        <v>-7</v>
      </c>
      <c r="E29" s="71">
        <v>0</v>
      </c>
      <c r="F29" s="111">
        <v>-12</v>
      </c>
      <c r="G29" s="70">
        <v>-9</v>
      </c>
      <c r="H29" s="71">
        <v>-3</v>
      </c>
      <c r="I29" s="111">
        <v>0</v>
      </c>
      <c r="J29" s="70">
        <v>0</v>
      </c>
      <c r="K29" s="71">
        <v>0</v>
      </c>
      <c r="L29" s="88">
        <f t="shared" si="3"/>
        <v>-19</v>
      </c>
      <c r="M29" s="70">
        <f t="shared" si="4"/>
        <v>-16</v>
      </c>
      <c r="N29" s="71">
        <f t="shared" si="5"/>
        <v>-3</v>
      </c>
    </row>
    <row r="30" spans="1:14" x14ac:dyDescent="0.15">
      <c r="A30" s="69"/>
      <c r="B30" s="100" t="s">
        <v>17</v>
      </c>
      <c r="C30" s="111">
        <v>-1</v>
      </c>
      <c r="D30" s="70">
        <v>0</v>
      </c>
      <c r="E30" s="71">
        <v>-1</v>
      </c>
      <c r="F30" s="111">
        <v>-5</v>
      </c>
      <c r="G30" s="70">
        <v>-5</v>
      </c>
      <c r="H30" s="71">
        <v>0</v>
      </c>
      <c r="I30" s="111">
        <v>0</v>
      </c>
      <c r="J30" s="70">
        <v>0</v>
      </c>
      <c r="K30" s="71">
        <v>0</v>
      </c>
      <c r="L30" s="88">
        <f t="shared" si="3"/>
        <v>-6</v>
      </c>
      <c r="M30" s="70">
        <f t="shared" si="4"/>
        <v>-5</v>
      </c>
      <c r="N30" s="71">
        <f t="shared" si="5"/>
        <v>-1</v>
      </c>
    </row>
    <row r="31" spans="1:14" ht="16.5" x14ac:dyDescent="0.15">
      <c r="A31" s="73"/>
      <c r="B31" s="99"/>
      <c r="C31" s="111"/>
      <c r="D31" s="70"/>
      <c r="E31" s="71"/>
      <c r="F31" s="111"/>
      <c r="G31" s="70"/>
      <c r="H31" s="71"/>
      <c r="I31" s="111"/>
      <c r="J31" s="70"/>
      <c r="K31" s="71"/>
      <c r="L31" s="88"/>
      <c r="M31" s="70"/>
      <c r="N31" s="71"/>
    </row>
    <row r="32" spans="1:14" ht="16.5" x14ac:dyDescent="0.15">
      <c r="A32" s="72" t="s">
        <v>22</v>
      </c>
      <c r="B32" s="99"/>
      <c r="C32" s="111">
        <v>14</v>
      </c>
      <c r="D32" s="70">
        <v>8</v>
      </c>
      <c r="E32" s="71">
        <v>6</v>
      </c>
      <c r="F32" s="111">
        <v>-20</v>
      </c>
      <c r="G32" s="70">
        <v>-8</v>
      </c>
      <c r="H32" s="71">
        <v>-12</v>
      </c>
      <c r="I32" s="111">
        <v>-1</v>
      </c>
      <c r="J32" s="70">
        <v>-4</v>
      </c>
      <c r="K32" s="71">
        <v>3</v>
      </c>
      <c r="L32" s="88">
        <f t="shared" ref="L32:L44" si="6">SUM(C32+F32+I32)</f>
        <v>-7</v>
      </c>
      <c r="M32" s="70">
        <f t="shared" ref="M32:M44" si="7">SUM(D32+G32+J32)</f>
        <v>-4</v>
      </c>
      <c r="N32" s="71">
        <f t="shared" ref="N32:N44" si="8">SUM(E32+H32+K32)</f>
        <v>-3</v>
      </c>
    </row>
    <row r="33" spans="1:14" x14ac:dyDescent="0.15">
      <c r="A33" s="69"/>
      <c r="B33" s="100" t="s">
        <v>6</v>
      </c>
      <c r="C33" s="111">
        <v>8</v>
      </c>
      <c r="D33" s="70">
        <v>5</v>
      </c>
      <c r="E33" s="71">
        <v>3</v>
      </c>
      <c r="F33" s="111">
        <v>-3</v>
      </c>
      <c r="G33" s="70">
        <v>-1</v>
      </c>
      <c r="H33" s="71">
        <v>-2</v>
      </c>
      <c r="I33" s="111">
        <v>1</v>
      </c>
      <c r="J33" s="70">
        <v>0</v>
      </c>
      <c r="K33" s="71">
        <v>1</v>
      </c>
      <c r="L33" s="88">
        <f t="shared" si="6"/>
        <v>6</v>
      </c>
      <c r="M33" s="70">
        <f t="shared" si="7"/>
        <v>4</v>
      </c>
      <c r="N33" s="71">
        <f t="shared" si="8"/>
        <v>2</v>
      </c>
    </row>
    <row r="34" spans="1:14" x14ac:dyDescent="0.15">
      <c r="A34" s="69"/>
      <c r="B34" s="100" t="s">
        <v>7</v>
      </c>
      <c r="C34" s="111">
        <v>4</v>
      </c>
      <c r="D34" s="70">
        <v>2</v>
      </c>
      <c r="E34" s="71">
        <v>2</v>
      </c>
      <c r="F34" s="111">
        <v>-4</v>
      </c>
      <c r="G34" s="70">
        <v>0</v>
      </c>
      <c r="H34" s="71">
        <v>-4</v>
      </c>
      <c r="I34" s="111">
        <v>0</v>
      </c>
      <c r="J34" s="70">
        <v>0</v>
      </c>
      <c r="K34" s="71">
        <v>0</v>
      </c>
      <c r="L34" s="88">
        <f t="shared" si="6"/>
        <v>0</v>
      </c>
      <c r="M34" s="70">
        <f t="shared" si="7"/>
        <v>2</v>
      </c>
      <c r="N34" s="71">
        <f t="shared" si="8"/>
        <v>-2</v>
      </c>
    </row>
    <row r="35" spans="1:14" x14ac:dyDescent="0.15">
      <c r="A35" s="69"/>
      <c r="B35" s="100" t="s">
        <v>8</v>
      </c>
      <c r="C35" s="111">
        <v>-15</v>
      </c>
      <c r="D35" s="70">
        <v>-10</v>
      </c>
      <c r="E35" s="71">
        <v>-5</v>
      </c>
      <c r="F35" s="111">
        <v>-2</v>
      </c>
      <c r="G35" s="70">
        <v>-1</v>
      </c>
      <c r="H35" s="71">
        <v>-1</v>
      </c>
      <c r="I35" s="111">
        <v>0</v>
      </c>
      <c r="J35" s="70">
        <v>0</v>
      </c>
      <c r="K35" s="71">
        <v>0</v>
      </c>
      <c r="L35" s="88">
        <f t="shared" si="6"/>
        <v>-17</v>
      </c>
      <c r="M35" s="70">
        <f t="shared" si="7"/>
        <v>-11</v>
      </c>
      <c r="N35" s="71">
        <f t="shared" si="8"/>
        <v>-6</v>
      </c>
    </row>
    <row r="36" spans="1:14" x14ac:dyDescent="0.15">
      <c r="A36" s="69"/>
      <c r="B36" s="100" t="s">
        <v>9</v>
      </c>
      <c r="C36" s="111">
        <v>4</v>
      </c>
      <c r="D36" s="70">
        <v>3</v>
      </c>
      <c r="E36" s="71">
        <v>1</v>
      </c>
      <c r="F36" s="111">
        <v>0</v>
      </c>
      <c r="G36" s="70">
        <v>2</v>
      </c>
      <c r="H36" s="71">
        <v>-2</v>
      </c>
      <c r="I36" s="111">
        <v>0</v>
      </c>
      <c r="J36" s="70">
        <v>0</v>
      </c>
      <c r="K36" s="71">
        <v>0</v>
      </c>
      <c r="L36" s="88">
        <f t="shared" si="6"/>
        <v>4</v>
      </c>
      <c r="M36" s="70">
        <f t="shared" si="7"/>
        <v>5</v>
      </c>
      <c r="N36" s="71">
        <f t="shared" si="8"/>
        <v>-1</v>
      </c>
    </row>
    <row r="37" spans="1:14" x14ac:dyDescent="0.15">
      <c r="A37" s="69"/>
      <c r="B37" s="100" t="s">
        <v>10</v>
      </c>
      <c r="C37" s="111">
        <v>11</v>
      </c>
      <c r="D37" s="70">
        <v>7</v>
      </c>
      <c r="E37" s="71">
        <v>4</v>
      </c>
      <c r="F37" s="111">
        <v>0</v>
      </c>
      <c r="G37" s="70">
        <v>0</v>
      </c>
      <c r="H37" s="71">
        <v>0</v>
      </c>
      <c r="I37" s="111">
        <v>1</v>
      </c>
      <c r="J37" s="70">
        <v>0</v>
      </c>
      <c r="K37" s="71">
        <v>1</v>
      </c>
      <c r="L37" s="88">
        <f t="shared" si="6"/>
        <v>12</v>
      </c>
      <c r="M37" s="70">
        <f t="shared" si="7"/>
        <v>7</v>
      </c>
      <c r="N37" s="71">
        <f t="shared" si="8"/>
        <v>5</v>
      </c>
    </row>
    <row r="38" spans="1:14" x14ac:dyDescent="0.15">
      <c r="A38" s="69"/>
      <c r="B38" s="100" t="s">
        <v>11</v>
      </c>
      <c r="C38" s="111">
        <v>9</v>
      </c>
      <c r="D38" s="70">
        <v>4</v>
      </c>
      <c r="E38" s="71">
        <v>5</v>
      </c>
      <c r="F38" s="111">
        <v>-1</v>
      </c>
      <c r="G38" s="70">
        <v>-1</v>
      </c>
      <c r="H38" s="71">
        <v>0</v>
      </c>
      <c r="I38" s="111">
        <v>0</v>
      </c>
      <c r="J38" s="70">
        <v>0</v>
      </c>
      <c r="K38" s="71">
        <v>0</v>
      </c>
      <c r="L38" s="88">
        <f t="shared" si="6"/>
        <v>8</v>
      </c>
      <c r="M38" s="70">
        <f t="shared" si="7"/>
        <v>3</v>
      </c>
      <c r="N38" s="71">
        <f t="shared" si="8"/>
        <v>5</v>
      </c>
    </row>
    <row r="39" spans="1:14" x14ac:dyDescent="0.15">
      <c r="A39" s="69"/>
      <c r="B39" s="100" t="s">
        <v>12</v>
      </c>
      <c r="C39" s="111">
        <v>6</v>
      </c>
      <c r="D39" s="70">
        <v>5</v>
      </c>
      <c r="E39" s="71">
        <v>1</v>
      </c>
      <c r="F39" s="111">
        <v>1</v>
      </c>
      <c r="G39" s="70">
        <v>0</v>
      </c>
      <c r="H39" s="71">
        <v>1</v>
      </c>
      <c r="I39" s="111">
        <v>0</v>
      </c>
      <c r="J39" s="70">
        <v>0</v>
      </c>
      <c r="K39" s="71">
        <v>0</v>
      </c>
      <c r="L39" s="88">
        <f t="shared" si="6"/>
        <v>7</v>
      </c>
      <c r="M39" s="70">
        <f t="shared" si="7"/>
        <v>5</v>
      </c>
      <c r="N39" s="71">
        <f t="shared" si="8"/>
        <v>2</v>
      </c>
    </row>
    <row r="40" spans="1:14" x14ac:dyDescent="0.15">
      <c r="A40" s="69"/>
      <c r="B40" s="100" t="s">
        <v>13</v>
      </c>
      <c r="C40" s="111">
        <v>1</v>
      </c>
      <c r="D40" s="70">
        <v>0</v>
      </c>
      <c r="E40" s="71">
        <v>1</v>
      </c>
      <c r="F40" s="111">
        <v>-3</v>
      </c>
      <c r="G40" s="70">
        <v>-3</v>
      </c>
      <c r="H40" s="71">
        <v>0</v>
      </c>
      <c r="I40" s="111">
        <v>-3</v>
      </c>
      <c r="J40" s="70">
        <v>-3</v>
      </c>
      <c r="K40" s="71">
        <v>0</v>
      </c>
      <c r="L40" s="88">
        <f t="shared" si="6"/>
        <v>-5</v>
      </c>
      <c r="M40" s="70">
        <f t="shared" si="7"/>
        <v>-6</v>
      </c>
      <c r="N40" s="71">
        <f t="shared" si="8"/>
        <v>1</v>
      </c>
    </row>
    <row r="41" spans="1:14" x14ac:dyDescent="0.15">
      <c r="A41" s="69"/>
      <c r="B41" s="100" t="s">
        <v>14</v>
      </c>
      <c r="C41" s="111">
        <v>-2</v>
      </c>
      <c r="D41" s="70">
        <v>-2</v>
      </c>
      <c r="E41" s="71">
        <v>0</v>
      </c>
      <c r="F41" s="111">
        <v>-1</v>
      </c>
      <c r="G41" s="70">
        <v>-1</v>
      </c>
      <c r="H41" s="71">
        <v>0</v>
      </c>
      <c r="I41" s="111">
        <v>0</v>
      </c>
      <c r="J41" s="70">
        <v>0</v>
      </c>
      <c r="K41" s="71">
        <v>0</v>
      </c>
      <c r="L41" s="88">
        <f t="shared" si="6"/>
        <v>-3</v>
      </c>
      <c r="M41" s="70">
        <f t="shared" si="7"/>
        <v>-3</v>
      </c>
      <c r="N41" s="71">
        <f t="shared" si="8"/>
        <v>0</v>
      </c>
    </row>
    <row r="42" spans="1:14" x14ac:dyDescent="0.15">
      <c r="A42" s="69"/>
      <c r="B42" s="100" t="s">
        <v>15</v>
      </c>
      <c r="C42" s="111">
        <v>-7</v>
      </c>
      <c r="D42" s="70">
        <v>-4</v>
      </c>
      <c r="E42" s="71">
        <v>-3</v>
      </c>
      <c r="F42" s="111">
        <v>2</v>
      </c>
      <c r="G42" s="70">
        <v>1</v>
      </c>
      <c r="H42" s="71">
        <v>1</v>
      </c>
      <c r="I42" s="111">
        <v>1</v>
      </c>
      <c r="J42" s="70">
        <v>1</v>
      </c>
      <c r="K42" s="71">
        <v>0</v>
      </c>
      <c r="L42" s="88">
        <f t="shared" si="6"/>
        <v>-4</v>
      </c>
      <c r="M42" s="70">
        <f t="shared" si="7"/>
        <v>-2</v>
      </c>
      <c r="N42" s="71">
        <f t="shared" si="8"/>
        <v>-2</v>
      </c>
    </row>
    <row r="43" spans="1:14" x14ac:dyDescent="0.15">
      <c r="A43" s="69"/>
      <c r="B43" s="100" t="s">
        <v>16</v>
      </c>
      <c r="C43" s="111">
        <v>-3</v>
      </c>
      <c r="D43" s="70">
        <v>-2</v>
      </c>
      <c r="E43" s="71">
        <v>-1</v>
      </c>
      <c r="F43" s="111">
        <v>-6</v>
      </c>
      <c r="G43" s="70">
        <v>-2</v>
      </c>
      <c r="H43" s="71">
        <v>-4</v>
      </c>
      <c r="I43" s="111">
        <v>0</v>
      </c>
      <c r="J43" s="70">
        <v>-2</v>
      </c>
      <c r="K43" s="71">
        <v>2</v>
      </c>
      <c r="L43" s="88">
        <f t="shared" si="6"/>
        <v>-9</v>
      </c>
      <c r="M43" s="70">
        <f t="shared" si="7"/>
        <v>-6</v>
      </c>
      <c r="N43" s="71">
        <f t="shared" si="8"/>
        <v>-3</v>
      </c>
    </row>
    <row r="44" spans="1:14" x14ac:dyDescent="0.15">
      <c r="A44" s="69"/>
      <c r="B44" s="100" t="s">
        <v>17</v>
      </c>
      <c r="C44" s="111">
        <v>-2</v>
      </c>
      <c r="D44" s="70">
        <v>0</v>
      </c>
      <c r="E44" s="71">
        <v>-2</v>
      </c>
      <c r="F44" s="111">
        <v>-3</v>
      </c>
      <c r="G44" s="70">
        <v>-2</v>
      </c>
      <c r="H44" s="71">
        <v>-1</v>
      </c>
      <c r="I44" s="111">
        <v>-1</v>
      </c>
      <c r="J44" s="70">
        <v>0</v>
      </c>
      <c r="K44" s="71">
        <v>-1</v>
      </c>
      <c r="L44" s="88">
        <f t="shared" si="6"/>
        <v>-6</v>
      </c>
      <c r="M44" s="70">
        <f t="shared" si="7"/>
        <v>-2</v>
      </c>
      <c r="N44" s="71">
        <f t="shared" si="8"/>
        <v>-4</v>
      </c>
    </row>
    <row r="45" spans="1:14" ht="16.5" x14ac:dyDescent="0.15">
      <c r="A45" s="73"/>
      <c r="B45" s="99"/>
      <c r="C45" s="111"/>
      <c r="D45" s="70"/>
      <c r="E45" s="71"/>
      <c r="F45" s="111"/>
      <c r="G45" s="70"/>
      <c r="H45" s="71"/>
      <c r="I45" s="111"/>
      <c r="J45" s="70"/>
      <c r="K45" s="71"/>
      <c r="L45" s="88"/>
      <c r="M45" s="70"/>
      <c r="N45" s="71"/>
    </row>
    <row r="46" spans="1:14" ht="16.5" x14ac:dyDescent="0.15">
      <c r="A46" s="86"/>
      <c r="B46" s="101"/>
      <c r="C46" s="112" t="s">
        <v>0</v>
      </c>
      <c r="D46" s="76" t="s">
        <v>72</v>
      </c>
      <c r="E46" s="77" t="s">
        <v>73</v>
      </c>
      <c r="F46" s="112" t="s">
        <v>0</v>
      </c>
      <c r="G46" s="76" t="s">
        <v>72</v>
      </c>
      <c r="H46" s="77" t="s">
        <v>73</v>
      </c>
      <c r="I46" s="112" t="s">
        <v>0</v>
      </c>
      <c r="J46" s="76" t="s">
        <v>72</v>
      </c>
      <c r="K46" s="77" t="s">
        <v>73</v>
      </c>
      <c r="L46" s="87" t="s">
        <v>78</v>
      </c>
      <c r="M46" s="84" t="s">
        <v>72</v>
      </c>
      <c r="N46" s="85" t="s">
        <v>73</v>
      </c>
    </row>
    <row r="47" spans="1:14" ht="16.5" x14ac:dyDescent="0.15">
      <c r="A47" s="80" t="s">
        <v>23</v>
      </c>
      <c r="B47" s="102"/>
      <c r="C47" s="113">
        <v>130</v>
      </c>
      <c r="D47" s="81">
        <v>54</v>
      </c>
      <c r="E47" s="82">
        <v>76</v>
      </c>
      <c r="F47" s="113">
        <v>-38</v>
      </c>
      <c r="G47" s="81">
        <v>-17</v>
      </c>
      <c r="H47" s="82">
        <v>-21</v>
      </c>
      <c r="I47" s="113">
        <v>-4</v>
      </c>
      <c r="J47" s="81">
        <v>-4</v>
      </c>
      <c r="K47" s="82">
        <v>0</v>
      </c>
      <c r="L47" s="90">
        <f t="shared" ref="L47:L59" si="9">SUM(C47+F47+I47)</f>
        <v>88</v>
      </c>
      <c r="M47" s="81">
        <f t="shared" ref="M47:M59" si="10">SUM(D47+G47+J47)</f>
        <v>33</v>
      </c>
      <c r="N47" s="82">
        <f t="shared" ref="N47:N59" si="11">SUM(E47+H47+K47)</f>
        <v>55</v>
      </c>
    </row>
    <row r="48" spans="1:14" x14ac:dyDescent="0.15">
      <c r="A48" s="69"/>
      <c r="B48" s="100" t="s">
        <v>6</v>
      </c>
      <c r="C48" s="111">
        <v>-7</v>
      </c>
      <c r="D48" s="70">
        <v>-6</v>
      </c>
      <c r="E48" s="71">
        <v>-1</v>
      </c>
      <c r="F48" s="111">
        <v>-8</v>
      </c>
      <c r="G48" s="70">
        <v>-4</v>
      </c>
      <c r="H48" s="71">
        <v>-4</v>
      </c>
      <c r="I48" s="111">
        <v>-2</v>
      </c>
      <c r="J48" s="70">
        <v>-2</v>
      </c>
      <c r="K48" s="71">
        <v>0</v>
      </c>
      <c r="L48" s="88">
        <f t="shared" si="9"/>
        <v>-17</v>
      </c>
      <c r="M48" s="70">
        <f t="shared" si="10"/>
        <v>-12</v>
      </c>
      <c r="N48" s="71">
        <f t="shared" si="11"/>
        <v>-5</v>
      </c>
    </row>
    <row r="49" spans="1:14" x14ac:dyDescent="0.15">
      <c r="A49" s="69"/>
      <c r="B49" s="100" t="s">
        <v>7</v>
      </c>
      <c r="C49" s="111">
        <v>1</v>
      </c>
      <c r="D49" s="70">
        <v>-5</v>
      </c>
      <c r="E49" s="71">
        <v>6</v>
      </c>
      <c r="F49" s="111">
        <v>-3</v>
      </c>
      <c r="G49" s="70">
        <v>-2</v>
      </c>
      <c r="H49" s="71">
        <v>-1</v>
      </c>
      <c r="I49" s="111">
        <v>0</v>
      </c>
      <c r="J49" s="70">
        <v>0</v>
      </c>
      <c r="K49" s="71">
        <v>0</v>
      </c>
      <c r="L49" s="88">
        <f t="shared" si="9"/>
        <v>-2</v>
      </c>
      <c r="M49" s="70">
        <f t="shared" si="10"/>
        <v>-7</v>
      </c>
      <c r="N49" s="71">
        <f t="shared" si="11"/>
        <v>5</v>
      </c>
    </row>
    <row r="50" spans="1:14" x14ac:dyDescent="0.15">
      <c r="A50" s="69"/>
      <c r="B50" s="100" t="s">
        <v>8</v>
      </c>
      <c r="C50" s="111">
        <v>-3</v>
      </c>
      <c r="D50" s="70">
        <v>-10</v>
      </c>
      <c r="E50" s="71">
        <v>7</v>
      </c>
      <c r="F50" s="111">
        <v>-1</v>
      </c>
      <c r="G50" s="70">
        <v>3</v>
      </c>
      <c r="H50" s="71">
        <v>-4</v>
      </c>
      <c r="I50" s="111">
        <v>1</v>
      </c>
      <c r="J50" s="70">
        <v>1</v>
      </c>
      <c r="K50" s="71">
        <v>0</v>
      </c>
      <c r="L50" s="88">
        <f t="shared" si="9"/>
        <v>-3</v>
      </c>
      <c r="M50" s="70">
        <f t="shared" si="10"/>
        <v>-6</v>
      </c>
      <c r="N50" s="71">
        <f t="shared" si="11"/>
        <v>3</v>
      </c>
    </row>
    <row r="51" spans="1:14" x14ac:dyDescent="0.15">
      <c r="A51" s="69"/>
      <c r="B51" s="100" t="s">
        <v>9</v>
      </c>
      <c r="C51" s="111">
        <v>34</v>
      </c>
      <c r="D51" s="70">
        <v>29</v>
      </c>
      <c r="E51" s="71">
        <v>5</v>
      </c>
      <c r="F51" s="111">
        <v>-5</v>
      </c>
      <c r="G51" s="70">
        <v>-4</v>
      </c>
      <c r="H51" s="71">
        <v>-1</v>
      </c>
      <c r="I51" s="111">
        <v>0</v>
      </c>
      <c r="J51" s="70">
        <v>0</v>
      </c>
      <c r="K51" s="71">
        <v>0</v>
      </c>
      <c r="L51" s="88">
        <f t="shared" si="9"/>
        <v>29</v>
      </c>
      <c r="M51" s="70">
        <f t="shared" si="10"/>
        <v>25</v>
      </c>
      <c r="N51" s="71">
        <f t="shared" si="11"/>
        <v>4</v>
      </c>
    </row>
    <row r="52" spans="1:14" x14ac:dyDescent="0.15">
      <c r="A52" s="69"/>
      <c r="B52" s="100" t="s">
        <v>10</v>
      </c>
      <c r="C52" s="111">
        <v>16</v>
      </c>
      <c r="D52" s="70">
        <v>13</v>
      </c>
      <c r="E52" s="71">
        <v>3</v>
      </c>
      <c r="F52" s="111">
        <v>-5</v>
      </c>
      <c r="G52" s="70">
        <v>-2</v>
      </c>
      <c r="H52" s="71">
        <v>-3</v>
      </c>
      <c r="I52" s="111">
        <v>0</v>
      </c>
      <c r="J52" s="70">
        <v>0</v>
      </c>
      <c r="K52" s="71">
        <v>0</v>
      </c>
      <c r="L52" s="88">
        <f t="shared" si="9"/>
        <v>11</v>
      </c>
      <c r="M52" s="70">
        <f t="shared" si="10"/>
        <v>11</v>
      </c>
      <c r="N52" s="71">
        <f t="shared" si="11"/>
        <v>0</v>
      </c>
    </row>
    <row r="53" spans="1:14" x14ac:dyDescent="0.15">
      <c r="A53" s="69"/>
      <c r="B53" s="100" t="s">
        <v>11</v>
      </c>
      <c r="C53" s="111">
        <v>19</v>
      </c>
      <c r="D53" s="70">
        <v>8</v>
      </c>
      <c r="E53" s="71">
        <v>11</v>
      </c>
      <c r="F53" s="111">
        <v>-6</v>
      </c>
      <c r="G53" s="70">
        <v>-4</v>
      </c>
      <c r="H53" s="71">
        <v>-2</v>
      </c>
      <c r="I53" s="111">
        <v>-1</v>
      </c>
      <c r="J53" s="70">
        <v>-1</v>
      </c>
      <c r="K53" s="71">
        <v>0</v>
      </c>
      <c r="L53" s="88">
        <f t="shared" si="9"/>
        <v>12</v>
      </c>
      <c r="M53" s="70">
        <f t="shared" si="10"/>
        <v>3</v>
      </c>
      <c r="N53" s="71">
        <f t="shared" si="11"/>
        <v>9</v>
      </c>
    </row>
    <row r="54" spans="1:14" x14ac:dyDescent="0.15">
      <c r="A54" s="69"/>
      <c r="B54" s="100" t="s">
        <v>12</v>
      </c>
      <c r="C54" s="111">
        <v>21</v>
      </c>
      <c r="D54" s="70">
        <v>6</v>
      </c>
      <c r="E54" s="71">
        <v>15</v>
      </c>
      <c r="F54" s="111">
        <v>-2</v>
      </c>
      <c r="G54" s="70">
        <v>-2</v>
      </c>
      <c r="H54" s="71">
        <v>0</v>
      </c>
      <c r="I54" s="111">
        <v>0</v>
      </c>
      <c r="J54" s="70">
        <v>0</v>
      </c>
      <c r="K54" s="71">
        <v>0</v>
      </c>
      <c r="L54" s="88">
        <f t="shared" si="9"/>
        <v>19</v>
      </c>
      <c r="M54" s="70">
        <f t="shared" si="10"/>
        <v>4</v>
      </c>
      <c r="N54" s="71">
        <f t="shared" si="11"/>
        <v>15</v>
      </c>
    </row>
    <row r="55" spans="1:14" x14ac:dyDescent="0.15">
      <c r="A55" s="69"/>
      <c r="B55" s="100" t="s">
        <v>13</v>
      </c>
      <c r="C55" s="111">
        <v>9</v>
      </c>
      <c r="D55" s="70">
        <v>6</v>
      </c>
      <c r="E55" s="71">
        <v>3</v>
      </c>
      <c r="F55" s="111">
        <v>-2</v>
      </c>
      <c r="G55" s="70">
        <v>1</v>
      </c>
      <c r="H55" s="71">
        <v>-3</v>
      </c>
      <c r="I55" s="111">
        <v>-1</v>
      </c>
      <c r="J55" s="70">
        <v>-1</v>
      </c>
      <c r="K55" s="71">
        <v>0</v>
      </c>
      <c r="L55" s="88">
        <f t="shared" si="9"/>
        <v>6</v>
      </c>
      <c r="M55" s="70">
        <f t="shared" si="10"/>
        <v>6</v>
      </c>
      <c r="N55" s="71">
        <f t="shared" si="11"/>
        <v>0</v>
      </c>
    </row>
    <row r="56" spans="1:14" x14ac:dyDescent="0.15">
      <c r="A56" s="69"/>
      <c r="B56" s="100" t="s">
        <v>14</v>
      </c>
      <c r="C56" s="111">
        <v>12</v>
      </c>
      <c r="D56" s="70">
        <v>9</v>
      </c>
      <c r="E56" s="71">
        <v>3</v>
      </c>
      <c r="F56" s="111">
        <v>2</v>
      </c>
      <c r="G56" s="70">
        <v>1</v>
      </c>
      <c r="H56" s="71">
        <v>1</v>
      </c>
      <c r="I56" s="111">
        <v>2</v>
      </c>
      <c r="J56" s="70">
        <v>0</v>
      </c>
      <c r="K56" s="71">
        <v>2</v>
      </c>
      <c r="L56" s="88">
        <f t="shared" si="9"/>
        <v>16</v>
      </c>
      <c r="M56" s="70">
        <f t="shared" si="10"/>
        <v>10</v>
      </c>
      <c r="N56" s="71">
        <f t="shared" si="11"/>
        <v>6</v>
      </c>
    </row>
    <row r="57" spans="1:14" x14ac:dyDescent="0.15">
      <c r="A57" s="69"/>
      <c r="B57" s="100" t="s">
        <v>15</v>
      </c>
      <c r="C57" s="111">
        <v>16</v>
      </c>
      <c r="D57" s="70">
        <v>10</v>
      </c>
      <c r="E57" s="71">
        <v>6</v>
      </c>
      <c r="F57" s="111">
        <v>-1</v>
      </c>
      <c r="G57" s="70">
        <v>0</v>
      </c>
      <c r="H57" s="71">
        <v>-1</v>
      </c>
      <c r="I57" s="111">
        <v>0</v>
      </c>
      <c r="J57" s="70">
        <v>0</v>
      </c>
      <c r="K57" s="71">
        <v>0</v>
      </c>
      <c r="L57" s="88">
        <f t="shared" si="9"/>
        <v>15</v>
      </c>
      <c r="M57" s="70">
        <f t="shared" si="10"/>
        <v>10</v>
      </c>
      <c r="N57" s="71">
        <f t="shared" si="11"/>
        <v>5</v>
      </c>
    </row>
    <row r="58" spans="1:14" x14ac:dyDescent="0.15">
      <c r="A58" s="69"/>
      <c r="B58" s="100" t="s">
        <v>16</v>
      </c>
      <c r="C58" s="111">
        <v>2</v>
      </c>
      <c r="D58" s="70">
        <v>-8</v>
      </c>
      <c r="E58" s="71">
        <v>10</v>
      </c>
      <c r="F58" s="111">
        <v>1</v>
      </c>
      <c r="G58" s="70">
        <v>-1</v>
      </c>
      <c r="H58" s="71">
        <v>2</v>
      </c>
      <c r="I58" s="111">
        <v>-3</v>
      </c>
      <c r="J58" s="70">
        <v>-1</v>
      </c>
      <c r="K58" s="71">
        <v>-2</v>
      </c>
      <c r="L58" s="88">
        <f t="shared" si="9"/>
        <v>0</v>
      </c>
      <c r="M58" s="70">
        <f t="shared" si="10"/>
        <v>-10</v>
      </c>
      <c r="N58" s="71">
        <f t="shared" si="11"/>
        <v>10</v>
      </c>
    </row>
    <row r="59" spans="1:14" x14ac:dyDescent="0.15">
      <c r="A59" s="69"/>
      <c r="B59" s="100" t="s">
        <v>17</v>
      </c>
      <c r="C59" s="111">
        <v>10</v>
      </c>
      <c r="D59" s="70">
        <v>2</v>
      </c>
      <c r="E59" s="71">
        <v>8</v>
      </c>
      <c r="F59" s="111">
        <v>-8</v>
      </c>
      <c r="G59" s="70">
        <v>-3</v>
      </c>
      <c r="H59" s="71">
        <v>-5</v>
      </c>
      <c r="I59" s="111">
        <v>0</v>
      </c>
      <c r="J59" s="70">
        <v>0</v>
      </c>
      <c r="K59" s="71">
        <v>0</v>
      </c>
      <c r="L59" s="88">
        <f t="shared" si="9"/>
        <v>2</v>
      </c>
      <c r="M59" s="70">
        <f t="shared" si="10"/>
        <v>-1</v>
      </c>
      <c r="N59" s="71">
        <f t="shared" si="11"/>
        <v>3</v>
      </c>
    </row>
    <row r="60" spans="1:14" x14ac:dyDescent="0.15">
      <c r="A60" s="74"/>
      <c r="B60" s="103"/>
      <c r="C60" s="111"/>
      <c r="D60" s="70"/>
      <c r="E60" s="71"/>
      <c r="F60" s="111"/>
      <c r="G60" s="70"/>
      <c r="H60" s="71"/>
      <c r="I60" s="111"/>
      <c r="J60" s="70"/>
      <c r="K60" s="71"/>
      <c r="L60" s="88"/>
      <c r="M60" s="70"/>
      <c r="N60" s="71"/>
    </row>
    <row r="61" spans="1:14" ht="16.5" x14ac:dyDescent="0.15">
      <c r="A61" s="72" t="s">
        <v>24</v>
      </c>
      <c r="B61" s="99"/>
      <c r="C61" s="111">
        <v>-3</v>
      </c>
      <c r="D61" s="70">
        <v>-8</v>
      </c>
      <c r="E61" s="71">
        <v>5</v>
      </c>
      <c r="F61" s="111">
        <v>-59</v>
      </c>
      <c r="G61" s="70">
        <v>-34</v>
      </c>
      <c r="H61" s="71">
        <v>-25</v>
      </c>
      <c r="I61" s="111">
        <v>1</v>
      </c>
      <c r="J61" s="70">
        <v>0</v>
      </c>
      <c r="K61" s="71">
        <v>1</v>
      </c>
      <c r="L61" s="88">
        <f t="shared" ref="L61:L73" si="12">SUM(C61+F61+I61)</f>
        <v>-61</v>
      </c>
      <c r="M61" s="70">
        <f t="shared" ref="M61:M73" si="13">SUM(D61+G61+J61)</f>
        <v>-42</v>
      </c>
      <c r="N61" s="71">
        <f t="shared" ref="N61:N73" si="14">SUM(E61+H61+K61)</f>
        <v>-19</v>
      </c>
    </row>
    <row r="62" spans="1:14" x14ac:dyDescent="0.15">
      <c r="A62" s="69"/>
      <c r="B62" s="100" t="s">
        <v>6</v>
      </c>
      <c r="C62" s="111">
        <v>-14</v>
      </c>
      <c r="D62" s="70">
        <v>-14</v>
      </c>
      <c r="E62" s="71">
        <v>0</v>
      </c>
      <c r="F62" s="111">
        <v>-6</v>
      </c>
      <c r="G62" s="70">
        <v>-4</v>
      </c>
      <c r="H62" s="71">
        <v>-2</v>
      </c>
      <c r="I62" s="111">
        <v>-1</v>
      </c>
      <c r="J62" s="70">
        <v>0</v>
      </c>
      <c r="K62" s="71">
        <v>-1</v>
      </c>
      <c r="L62" s="88">
        <f t="shared" si="12"/>
        <v>-21</v>
      </c>
      <c r="M62" s="70">
        <f t="shared" si="13"/>
        <v>-18</v>
      </c>
      <c r="N62" s="71">
        <f t="shared" si="14"/>
        <v>-3</v>
      </c>
    </row>
    <row r="63" spans="1:14" x14ac:dyDescent="0.15">
      <c r="A63" s="69"/>
      <c r="B63" s="100" t="s">
        <v>7</v>
      </c>
      <c r="C63" s="111">
        <v>-10</v>
      </c>
      <c r="D63" s="70">
        <v>-5</v>
      </c>
      <c r="E63" s="71">
        <v>-5</v>
      </c>
      <c r="F63" s="111">
        <v>-1</v>
      </c>
      <c r="G63" s="70">
        <v>0</v>
      </c>
      <c r="H63" s="71">
        <v>-1</v>
      </c>
      <c r="I63" s="111">
        <v>0</v>
      </c>
      <c r="J63" s="70">
        <v>0</v>
      </c>
      <c r="K63" s="71">
        <v>0</v>
      </c>
      <c r="L63" s="88">
        <f t="shared" si="12"/>
        <v>-11</v>
      </c>
      <c r="M63" s="70">
        <f t="shared" si="13"/>
        <v>-5</v>
      </c>
      <c r="N63" s="71">
        <f t="shared" si="14"/>
        <v>-6</v>
      </c>
    </row>
    <row r="64" spans="1:14" x14ac:dyDescent="0.15">
      <c r="A64" s="69"/>
      <c r="B64" s="100" t="s">
        <v>8</v>
      </c>
      <c r="C64" s="111">
        <v>-19</v>
      </c>
      <c r="D64" s="70">
        <v>-16</v>
      </c>
      <c r="E64" s="71">
        <v>-3</v>
      </c>
      <c r="F64" s="111">
        <v>-15</v>
      </c>
      <c r="G64" s="70">
        <v>-7</v>
      </c>
      <c r="H64" s="71">
        <v>-8</v>
      </c>
      <c r="I64" s="111">
        <v>2</v>
      </c>
      <c r="J64" s="70">
        <v>1</v>
      </c>
      <c r="K64" s="71">
        <v>1</v>
      </c>
      <c r="L64" s="88">
        <f t="shared" si="12"/>
        <v>-32</v>
      </c>
      <c r="M64" s="70">
        <f t="shared" si="13"/>
        <v>-22</v>
      </c>
      <c r="N64" s="71">
        <f t="shared" si="14"/>
        <v>-10</v>
      </c>
    </row>
    <row r="65" spans="1:14" x14ac:dyDescent="0.15">
      <c r="A65" s="69"/>
      <c r="B65" s="100" t="s">
        <v>9</v>
      </c>
      <c r="C65" s="111">
        <v>-5</v>
      </c>
      <c r="D65" s="70">
        <v>-1</v>
      </c>
      <c r="E65" s="71">
        <v>-4</v>
      </c>
      <c r="F65" s="111">
        <v>-2</v>
      </c>
      <c r="G65" s="70">
        <v>0</v>
      </c>
      <c r="H65" s="71">
        <v>-2</v>
      </c>
      <c r="I65" s="111">
        <v>0</v>
      </c>
      <c r="J65" s="70">
        <v>0</v>
      </c>
      <c r="K65" s="71">
        <v>0</v>
      </c>
      <c r="L65" s="88">
        <f t="shared" si="12"/>
        <v>-7</v>
      </c>
      <c r="M65" s="70">
        <f t="shared" si="13"/>
        <v>-1</v>
      </c>
      <c r="N65" s="71">
        <f t="shared" si="14"/>
        <v>-6</v>
      </c>
    </row>
    <row r="66" spans="1:14" x14ac:dyDescent="0.15">
      <c r="A66" s="69"/>
      <c r="B66" s="100" t="s">
        <v>10</v>
      </c>
      <c r="C66" s="111">
        <v>15</v>
      </c>
      <c r="D66" s="70">
        <v>11</v>
      </c>
      <c r="E66" s="71">
        <v>4</v>
      </c>
      <c r="F66" s="111">
        <v>-5</v>
      </c>
      <c r="G66" s="70">
        <v>-6</v>
      </c>
      <c r="H66" s="71">
        <v>1</v>
      </c>
      <c r="I66" s="111">
        <v>0</v>
      </c>
      <c r="J66" s="70">
        <v>0</v>
      </c>
      <c r="K66" s="71">
        <v>0</v>
      </c>
      <c r="L66" s="88">
        <f t="shared" si="12"/>
        <v>10</v>
      </c>
      <c r="M66" s="70">
        <f t="shared" si="13"/>
        <v>5</v>
      </c>
      <c r="N66" s="71">
        <f t="shared" si="14"/>
        <v>5</v>
      </c>
    </row>
    <row r="67" spans="1:14" x14ac:dyDescent="0.15">
      <c r="A67" s="69"/>
      <c r="B67" s="100" t="s">
        <v>11</v>
      </c>
      <c r="C67" s="111">
        <v>-8</v>
      </c>
      <c r="D67" s="70">
        <v>1</v>
      </c>
      <c r="E67" s="71">
        <v>-9</v>
      </c>
      <c r="F67" s="111">
        <v>-8</v>
      </c>
      <c r="G67" s="70">
        <v>-3</v>
      </c>
      <c r="H67" s="71">
        <v>-5</v>
      </c>
      <c r="I67" s="111">
        <v>0</v>
      </c>
      <c r="J67" s="70">
        <v>0</v>
      </c>
      <c r="K67" s="71">
        <v>0</v>
      </c>
      <c r="L67" s="88">
        <f t="shared" si="12"/>
        <v>-16</v>
      </c>
      <c r="M67" s="70">
        <f t="shared" si="13"/>
        <v>-2</v>
      </c>
      <c r="N67" s="71">
        <f t="shared" si="14"/>
        <v>-14</v>
      </c>
    </row>
    <row r="68" spans="1:14" x14ac:dyDescent="0.15">
      <c r="A68" s="69"/>
      <c r="B68" s="100" t="s">
        <v>12</v>
      </c>
      <c r="C68" s="111">
        <v>-16</v>
      </c>
      <c r="D68" s="70">
        <v>-4</v>
      </c>
      <c r="E68" s="71">
        <v>-12</v>
      </c>
      <c r="F68" s="111">
        <v>-3</v>
      </c>
      <c r="G68" s="70">
        <v>-3</v>
      </c>
      <c r="H68" s="71">
        <v>0</v>
      </c>
      <c r="I68" s="111">
        <v>0</v>
      </c>
      <c r="J68" s="70">
        <v>0</v>
      </c>
      <c r="K68" s="71">
        <v>0</v>
      </c>
      <c r="L68" s="88">
        <f t="shared" si="12"/>
        <v>-19</v>
      </c>
      <c r="M68" s="70">
        <f t="shared" si="13"/>
        <v>-7</v>
      </c>
      <c r="N68" s="71">
        <f t="shared" si="14"/>
        <v>-12</v>
      </c>
    </row>
    <row r="69" spans="1:14" x14ac:dyDescent="0.15">
      <c r="A69" s="69"/>
      <c r="B69" s="100" t="s">
        <v>13</v>
      </c>
      <c r="C69" s="111">
        <v>1</v>
      </c>
      <c r="D69" s="70">
        <v>0</v>
      </c>
      <c r="E69" s="71">
        <v>1</v>
      </c>
      <c r="F69" s="111">
        <v>-5</v>
      </c>
      <c r="G69" s="70">
        <v>-5</v>
      </c>
      <c r="H69" s="71">
        <v>0</v>
      </c>
      <c r="I69" s="111">
        <v>-1</v>
      </c>
      <c r="J69" s="70">
        <v>-1</v>
      </c>
      <c r="K69" s="71">
        <v>0</v>
      </c>
      <c r="L69" s="88">
        <f t="shared" si="12"/>
        <v>-5</v>
      </c>
      <c r="M69" s="70">
        <f t="shared" si="13"/>
        <v>-6</v>
      </c>
      <c r="N69" s="71">
        <f t="shared" si="14"/>
        <v>1</v>
      </c>
    </row>
    <row r="70" spans="1:14" x14ac:dyDescent="0.15">
      <c r="A70" s="69"/>
      <c r="B70" s="100" t="s">
        <v>14</v>
      </c>
      <c r="C70" s="111">
        <v>8</v>
      </c>
      <c r="D70" s="70">
        <v>1</v>
      </c>
      <c r="E70" s="71">
        <v>7</v>
      </c>
      <c r="F70" s="111">
        <v>-8</v>
      </c>
      <c r="G70" s="70">
        <v>-3</v>
      </c>
      <c r="H70" s="71">
        <v>-5</v>
      </c>
      <c r="I70" s="111">
        <v>1</v>
      </c>
      <c r="J70" s="70">
        <v>0</v>
      </c>
      <c r="K70" s="71">
        <v>1</v>
      </c>
      <c r="L70" s="88">
        <f t="shared" si="12"/>
        <v>1</v>
      </c>
      <c r="M70" s="70">
        <f t="shared" si="13"/>
        <v>-2</v>
      </c>
      <c r="N70" s="71">
        <f t="shared" si="14"/>
        <v>3</v>
      </c>
    </row>
    <row r="71" spans="1:14" x14ac:dyDescent="0.15">
      <c r="A71" s="69"/>
      <c r="B71" s="100" t="s">
        <v>15</v>
      </c>
      <c r="C71" s="111">
        <v>17</v>
      </c>
      <c r="D71" s="70">
        <v>14</v>
      </c>
      <c r="E71" s="71">
        <v>3</v>
      </c>
      <c r="F71" s="111">
        <v>2</v>
      </c>
      <c r="G71" s="70">
        <v>-1</v>
      </c>
      <c r="H71" s="71">
        <v>3</v>
      </c>
      <c r="I71" s="111">
        <v>0</v>
      </c>
      <c r="J71" s="70">
        <v>0</v>
      </c>
      <c r="K71" s="71">
        <v>0</v>
      </c>
      <c r="L71" s="88">
        <f t="shared" si="12"/>
        <v>19</v>
      </c>
      <c r="M71" s="70">
        <f t="shared" si="13"/>
        <v>13</v>
      </c>
      <c r="N71" s="71">
        <f t="shared" si="14"/>
        <v>6</v>
      </c>
    </row>
    <row r="72" spans="1:14" x14ac:dyDescent="0.15">
      <c r="A72" s="69"/>
      <c r="B72" s="100" t="s">
        <v>16</v>
      </c>
      <c r="C72" s="111">
        <v>-9</v>
      </c>
      <c r="D72" s="70">
        <v>-9</v>
      </c>
      <c r="E72" s="71">
        <v>0</v>
      </c>
      <c r="F72" s="111">
        <v>-2</v>
      </c>
      <c r="G72" s="70">
        <v>1</v>
      </c>
      <c r="H72" s="71">
        <v>-3</v>
      </c>
      <c r="I72" s="111">
        <v>0</v>
      </c>
      <c r="J72" s="70">
        <v>0</v>
      </c>
      <c r="K72" s="71">
        <v>0</v>
      </c>
      <c r="L72" s="88">
        <f t="shared" si="12"/>
        <v>-11</v>
      </c>
      <c r="M72" s="70">
        <f t="shared" si="13"/>
        <v>-8</v>
      </c>
      <c r="N72" s="71">
        <f t="shared" si="14"/>
        <v>-3</v>
      </c>
    </row>
    <row r="73" spans="1:14" x14ac:dyDescent="0.15">
      <c r="A73" s="69"/>
      <c r="B73" s="100" t="s">
        <v>17</v>
      </c>
      <c r="C73" s="111">
        <v>37</v>
      </c>
      <c r="D73" s="70">
        <v>14</v>
      </c>
      <c r="E73" s="71">
        <v>23</v>
      </c>
      <c r="F73" s="111">
        <v>-6</v>
      </c>
      <c r="G73" s="70">
        <v>-3</v>
      </c>
      <c r="H73" s="71">
        <v>-3</v>
      </c>
      <c r="I73" s="111">
        <v>0</v>
      </c>
      <c r="J73" s="70">
        <v>0</v>
      </c>
      <c r="K73" s="71">
        <v>0</v>
      </c>
      <c r="L73" s="88">
        <f t="shared" si="12"/>
        <v>31</v>
      </c>
      <c r="M73" s="70">
        <f t="shared" si="13"/>
        <v>11</v>
      </c>
      <c r="N73" s="71">
        <f t="shared" si="14"/>
        <v>20</v>
      </c>
    </row>
    <row r="74" spans="1:14" ht="16.5" x14ac:dyDescent="0.15">
      <c r="A74" s="73"/>
      <c r="B74" s="99"/>
      <c r="C74" s="111"/>
      <c r="D74" s="70"/>
      <c r="E74" s="71"/>
      <c r="F74" s="111"/>
      <c r="G74" s="70"/>
      <c r="H74" s="71"/>
      <c r="I74" s="111"/>
      <c r="J74" s="70"/>
      <c r="K74" s="71"/>
      <c r="L74" s="88"/>
      <c r="M74" s="70"/>
      <c r="N74" s="71"/>
    </row>
    <row r="75" spans="1:14" ht="16.5" x14ac:dyDescent="0.15">
      <c r="A75" s="72" t="s">
        <v>25</v>
      </c>
      <c r="B75" s="99"/>
      <c r="C75" s="111">
        <v>-8</v>
      </c>
      <c r="D75" s="70">
        <v>-10</v>
      </c>
      <c r="E75" s="71">
        <v>2</v>
      </c>
      <c r="F75" s="111">
        <v>-22</v>
      </c>
      <c r="G75" s="70">
        <v>-14</v>
      </c>
      <c r="H75" s="71">
        <v>-8</v>
      </c>
      <c r="I75" s="111">
        <v>3</v>
      </c>
      <c r="J75" s="70">
        <v>2</v>
      </c>
      <c r="K75" s="71">
        <v>1</v>
      </c>
      <c r="L75" s="88">
        <f t="shared" ref="L75:L87" si="15">SUM(C75+F75+I75)</f>
        <v>-27</v>
      </c>
      <c r="M75" s="70">
        <f t="shared" ref="M75:M87" si="16">SUM(D75+G75+J75)</f>
        <v>-22</v>
      </c>
      <c r="N75" s="71">
        <f t="shared" ref="N75:N87" si="17">SUM(E75+H75+K75)</f>
        <v>-5</v>
      </c>
    </row>
    <row r="76" spans="1:14" x14ac:dyDescent="0.15">
      <c r="A76" s="69"/>
      <c r="B76" s="100" t="s">
        <v>6</v>
      </c>
      <c r="C76" s="111">
        <v>-1</v>
      </c>
      <c r="D76" s="70">
        <v>-2</v>
      </c>
      <c r="E76" s="71">
        <v>1</v>
      </c>
      <c r="F76" s="111">
        <v>-7</v>
      </c>
      <c r="G76" s="70">
        <v>-5</v>
      </c>
      <c r="H76" s="71">
        <v>-2</v>
      </c>
      <c r="I76" s="111">
        <v>0</v>
      </c>
      <c r="J76" s="70">
        <v>0</v>
      </c>
      <c r="K76" s="71">
        <v>0</v>
      </c>
      <c r="L76" s="88">
        <f t="shared" si="15"/>
        <v>-8</v>
      </c>
      <c r="M76" s="70">
        <f t="shared" si="16"/>
        <v>-7</v>
      </c>
      <c r="N76" s="71">
        <f t="shared" si="17"/>
        <v>-1</v>
      </c>
    </row>
    <row r="77" spans="1:14" x14ac:dyDescent="0.15">
      <c r="A77" s="69"/>
      <c r="B77" s="100" t="s">
        <v>7</v>
      </c>
      <c r="C77" s="111">
        <v>-2</v>
      </c>
      <c r="D77" s="70">
        <v>-1</v>
      </c>
      <c r="E77" s="71">
        <v>-1</v>
      </c>
      <c r="F77" s="111">
        <v>0</v>
      </c>
      <c r="G77" s="70">
        <v>-1</v>
      </c>
      <c r="H77" s="71">
        <v>1</v>
      </c>
      <c r="I77" s="111">
        <v>0</v>
      </c>
      <c r="J77" s="70">
        <v>0</v>
      </c>
      <c r="K77" s="71">
        <v>0</v>
      </c>
      <c r="L77" s="88">
        <f t="shared" si="15"/>
        <v>-2</v>
      </c>
      <c r="M77" s="70">
        <f t="shared" si="16"/>
        <v>-2</v>
      </c>
      <c r="N77" s="71">
        <f t="shared" si="17"/>
        <v>0</v>
      </c>
    </row>
    <row r="78" spans="1:14" x14ac:dyDescent="0.15">
      <c r="A78" s="69"/>
      <c r="B78" s="100" t="s">
        <v>8</v>
      </c>
      <c r="C78" s="111">
        <v>2</v>
      </c>
      <c r="D78" s="70">
        <v>1</v>
      </c>
      <c r="E78" s="71">
        <v>1</v>
      </c>
      <c r="F78" s="111">
        <v>-3</v>
      </c>
      <c r="G78" s="70">
        <v>-3</v>
      </c>
      <c r="H78" s="71">
        <v>0</v>
      </c>
      <c r="I78" s="111">
        <v>0</v>
      </c>
      <c r="J78" s="70">
        <v>0</v>
      </c>
      <c r="K78" s="71">
        <v>0</v>
      </c>
      <c r="L78" s="88">
        <f t="shared" si="15"/>
        <v>-1</v>
      </c>
      <c r="M78" s="70">
        <f t="shared" si="16"/>
        <v>-2</v>
      </c>
      <c r="N78" s="71">
        <f t="shared" si="17"/>
        <v>1</v>
      </c>
    </row>
    <row r="79" spans="1:14" x14ac:dyDescent="0.15">
      <c r="A79" s="69"/>
      <c r="B79" s="100" t="s">
        <v>9</v>
      </c>
      <c r="C79" s="111">
        <v>2</v>
      </c>
      <c r="D79" s="70">
        <v>1</v>
      </c>
      <c r="E79" s="71">
        <v>1</v>
      </c>
      <c r="F79" s="111">
        <v>1</v>
      </c>
      <c r="G79" s="70">
        <v>2</v>
      </c>
      <c r="H79" s="71">
        <v>-1</v>
      </c>
      <c r="I79" s="111">
        <v>0</v>
      </c>
      <c r="J79" s="70">
        <v>0</v>
      </c>
      <c r="K79" s="71">
        <v>0</v>
      </c>
      <c r="L79" s="88">
        <f t="shared" si="15"/>
        <v>3</v>
      </c>
      <c r="M79" s="70">
        <f t="shared" si="16"/>
        <v>3</v>
      </c>
      <c r="N79" s="71">
        <f t="shared" si="17"/>
        <v>0</v>
      </c>
    </row>
    <row r="80" spans="1:14" x14ac:dyDescent="0.15">
      <c r="A80" s="69"/>
      <c r="B80" s="100" t="s">
        <v>10</v>
      </c>
      <c r="C80" s="111">
        <v>3</v>
      </c>
      <c r="D80" s="70">
        <v>1</v>
      </c>
      <c r="E80" s="71">
        <v>2</v>
      </c>
      <c r="F80" s="111">
        <v>-4</v>
      </c>
      <c r="G80" s="70">
        <v>-3</v>
      </c>
      <c r="H80" s="71">
        <v>-1</v>
      </c>
      <c r="I80" s="111">
        <v>0</v>
      </c>
      <c r="J80" s="70">
        <v>0</v>
      </c>
      <c r="K80" s="71">
        <v>0</v>
      </c>
      <c r="L80" s="88">
        <f t="shared" si="15"/>
        <v>-1</v>
      </c>
      <c r="M80" s="70">
        <f t="shared" si="16"/>
        <v>-2</v>
      </c>
      <c r="N80" s="71">
        <f t="shared" si="17"/>
        <v>1</v>
      </c>
    </row>
    <row r="81" spans="1:14" x14ac:dyDescent="0.15">
      <c r="A81" s="69"/>
      <c r="B81" s="100" t="s">
        <v>11</v>
      </c>
      <c r="C81" s="111">
        <v>-1</v>
      </c>
      <c r="D81" s="70">
        <v>-1</v>
      </c>
      <c r="E81" s="71">
        <v>0</v>
      </c>
      <c r="F81" s="111">
        <v>-2</v>
      </c>
      <c r="G81" s="70">
        <v>-3</v>
      </c>
      <c r="H81" s="71">
        <v>1</v>
      </c>
      <c r="I81" s="111">
        <v>0</v>
      </c>
      <c r="J81" s="70">
        <v>0</v>
      </c>
      <c r="K81" s="71">
        <v>0</v>
      </c>
      <c r="L81" s="88">
        <f t="shared" si="15"/>
        <v>-3</v>
      </c>
      <c r="M81" s="70">
        <f t="shared" si="16"/>
        <v>-4</v>
      </c>
      <c r="N81" s="71">
        <f t="shared" si="17"/>
        <v>1</v>
      </c>
    </row>
    <row r="82" spans="1:14" x14ac:dyDescent="0.15">
      <c r="A82" s="69"/>
      <c r="B82" s="100" t="s">
        <v>12</v>
      </c>
      <c r="C82" s="111">
        <v>1</v>
      </c>
      <c r="D82" s="70">
        <v>1</v>
      </c>
      <c r="E82" s="71">
        <v>0</v>
      </c>
      <c r="F82" s="111">
        <v>-1</v>
      </c>
      <c r="G82" s="70">
        <v>0</v>
      </c>
      <c r="H82" s="71">
        <v>-1</v>
      </c>
      <c r="I82" s="111">
        <v>1</v>
      </c>
      <c r="J82" s="70">
        <v>0</v>
      </c>
      <c r="K82" s="71">
        <v>1</v>
      </c>
      <c r="L82" s="88">
        <f t="shared" si="15"/>
        <v>1</v>
      </c>
      <c r="M82" s="70">
        <f t="shared" si="16"/>
        <v>1</v>
      </c>
      <c r="N82" s="71">
        <f t="shared" si="17"/>
        <v>0</v>
      </c>
    </row>
    <row r="83" spans="1:14" x14ac:dyDescent="0.15">
      <c r="A83" s="69"/>
      <c r="B83" s="100" t="s">
        <v>13</v>
      </c>
      <c r="C83" s="111">
        <v>-5</v>
      </c>
      <c r="D83" s="70">
        <v>-4</v>
      </c>
      <c r="E83" s="71">
        <v>-1</v>
      </c>
      <c r="F83" s="111">
        <v>-3</v>
      </c>
      <c r="G83" s="70">
        <v>-1</v>
      </c>
      <c r="H83" s="71">
        <v>-2</v>
      </c>
      <c r="I83" s="111">
        <v>0</v>
      </c>
      <c r="J83" s="70">
        <v>0</v>
      </c>
      <c r="K83" s="71">
        <v>0</v>
      </c>
      <c r="L83" s="88">
        <f t="shared" si="15"/>
        <v>-8</v>
      </c>
      <c r="M83" s="70">
        <f t="shared" si="16"/>
        <v>-5</v>
      </c>
      <c r="N83" s="71">
        <f t="shared" si="17"/>
        <v>-3</v>
      </c>
    </row>
    <row r="84" spans="1:14" x14ac:dyDescent="0.15">
      <c r="A84" s="69"/>
      <c r="B84" s="100" t="s">
        <v>14</v>
      </c>
      <c r="C84" s="111">
        <v>0</v>
      </c>
      <c r="D84" s="70">
        <v>-1</v>
      </c>
      <c r="E84" s="71">
        <v>1</v>
      </c>
      <c r="F84" s="111">
        <v>-1</v>
      </c>
      <c r="G84" s="70">
        <v>-1</v>
      </c>
      <c r="H84" s="71">
        <v>0</v>
      </c>
      <c r="I84" s="111">
        <v>2</v>
      </c>
      <c r="J84" s="70">
        <v>2</v>
      </c>
      <c r="K84" s="71">
        <v>0</v>
      </c>
      <c r="L84" s="88">
        <f t="shared" si="15"/>
        <v>1</v>
      </c>
      <c r="M84" s="70">
        <f t="shared" si="16"/>
        <v>0</v>
      </c>
      <c r="N84" s="71">
        <f t="shared" si="17"/>
        <v>1</v>
      </c>
    </row>
    <row r="85" spans="1:14" x14ac:dyDescent="0.15">
      <c r="A85" s="69"/>
      <c r="B85" s="100" t="s">
        <v>15</v>
      </c>
      <c r="C85" s="111">
        <v>0</v>
      </c>
      <c r="D85" s="70">
        <v>0</v>
      </c>
      <c r="E85" s="71">
        <v>0</v>
      </c>
      <c r="F85" s="111">
        <v>-2</v>
      </c>
      <c r="G85" s="70">
        <v>0</v>
      </c>
      <c r="H85" s="71">
        <v>-2</v>
      </c>
      <c r="I85" s="111">
        <v>0</v>
      </c>
      <c r="J85" s="70">
        <v>0</v>
      </c>
      <c r="K85" s="71">
        <v>0</v>
      </c>
      <c r="L85" s="88">
        <f t="shared" si="15"/>
        <v>-2</v>
      </c>
      <c r="M85" s="70">
        <f t="shared" si="16"/>
        <v>0</v>
      </c>
      <c r="N85" s="71">
        <f t="shared" si="17"/>
        <v>-2</v>
      </c>
    </row>
    <row r="86" spans="1:14" x14ac:dyDescent="0.15">
      <c r="A86" s="69"/>
      <c r="B86" s="100" t="s">
        <v>16</v>
      </c>
      <c r="C86" s="111">
        <v>-5</v>
      </c>
      <c r="D86" s="70">
        <v>-4</v>
      </c>
      <c r="E86" s="71">
        <v>-1</v>
      </c>
      <c r="F86" s="111">
        <v>0</v>
      </c>
      <c r="G86" s="70">
        <v>0</v>
      </c>
      <c r="H86" s="71">
        <v>0</v>
      </c>
      <c r="I86" s="111">
        <v>0</v>
      </c>
      <c r="J86" s="70">
        <v>0</v>
      </c>
      <c r="K86" s="71">
        <v>0</v>
      </c>
      <c r="L86" s="88">
        <f t="shared" si="15"/>
        <v>-5</v>
      </c>
      <c r="M86" s="70">
        <f t="shared" si="16"/>
        <v>-4</v>
      </c>
      <c r="N86" s="71">
        <f t="shared" si="17"/>
        <v>-1</v>
      </c>
    </row>
    <row r="87" spans="1:14" x14ac:dyDescent="0.15">
      <c r="A87" s="69"/>
      <c r="B87" s="100" t="s">
        <v>17</v>
      </c>
      <c r="C87" s="111">
        <v>-2</v>
      </c>
      <c r="D87" s="70">
        <v>-1</v>
      </c>
      <c r="E87" s="71">
        <v>-1</v>
      </c>
      <c r="F87" s="111">
        <v>0</v>
      </c>
      <c r="G87" s="70">
        <v>1</v>
      </c>
      <c r="H87" s="71">
        <v>-1</v>
      </c>
      <c r="I87" s="111">
        <v>0</v>
      </c>
      <c r="J87" s="70">
        <v>0</v>
      </c>
      <c r="K87" s="71">
        <v>0</v>
      </c>
      <c r="L87" s="88">
        <f t="shared" si="15"/>
        <v>-2</v>
      </c>
      <c r="M87" s="70">
        <f t="shared" si="16"/>
        <v>0</v>
      </c>
      <c r="N87" s="71">
        <f t="shared" si="17"/>
        <v>-2</v>
      </c>
    </row>
    <row r="88" spans="1:14" ht="16.5" x14ac:dyDescent="0.15">
      <c r="A88" s="73"/>
      <c r="B88" s="99"/>
      <c r="C88" s="111"/>
      <c r="D88" s="70"/>
      <c r="E88" s="71"/>
      <c r="F88" s="111"/>
      <c r="G88" s="70"/>
      <c r="H88" s="71"/>
      <c r="I88" s="111"/>
      <c r="J88" s="70"/>
      <c r="K88" s="71"/>
      <c r="L88" s="88"/>
      <c r="M88" s="70"/>
      <c r="N88" s="71"/>
    </row>
    <row r="89" spans="1:14" ht="16.5" x14ac:dyDescent="0.15">
      <c r="A89" s="86"/>
      <c r="B89" s="101"/>
      <c r="C89" s="112" t="s">
        <v>0</v>
      </c>
      <c r="D89" s="76" t="s">
        <v>72</v>
      </c>
      <c r="E89" s="77" t="s">
        <v>73</v>
      </c>
      <c r="F89" s="112" t="s">
        <v>0</v>
      </c>
      <c r="G89" s="76" t="s">
        <v>72</v>
      </c>
      <c r="H89" s="77" t="s">
        <v>73</v>
      </c>
      <c r="I89" s="112" t="s">
        <v>0</v>
      </c>
      <c r="J89" s="76" t="s">
        <v>72</v>
      </c>
      <c r="K89" s="77" t="s">
        <v>73</v>
      </c>
      <c r="L89" s="87" t="s">
        <v>78</v>
      </c>
      <c r="M89" s="84" t="s">
        <v>72</v>
      </c>
      <c r="N89" s="85" t="s">
        <v>73</v>
      </c>
    </row>
    <row r="90" spans="1:14" ht="16.5" x14ac:dyDescent="0.15">
      <c r="A90" s="72" t="s">
        <v>26</v>
      </c>
      <c r="B90" s="99"/>
      <c r="C90" s="111">
        <v>8</v>
      </c>
      <c r="D90" s="70">
        <v>18</v>
      </c>
      <c r="E90" s="71">
        <v>-10</v>
      </c>
      <c r="F90" s="111">
        <v>-34</v>
      </c>
      <c r="G90" s="70">
        <v>-14</v>
      </c>
      <c r="H90" s="71">
        <v>-20</v>
      </c>
      <c r="I90" s="111">
        <v>-1</v>
      </c>
      <c r="J90" s="70">
        <v>-1</v>
      </c>
      <c r="K90" s="71">
        <v>0</v>
      </c>
      <c r="L90" s="88">
        <f t="shared" ref="L90:L102" si="18">SUM(C90+F90+I90)</f>
        <v>-27</v>
      </c>
      <c r="M90" s="70">
        <f t="shared" ref="M90:M102" si="19">SUM(D90+G90+J90)</f>
        <v>3</v>
      </c>
      <c r="N90" s="71">
        <f t="shared" ref="N90:N102" si="20">SUM(E90+H90+K90)</f>
        <v>-30</v>
      </c>
    </row>
    <row r="91" spans="1:14" x14ac:dyDescent="0.15">
      <c r="A91" s="69"/>
      <c r="B91" s="100" t="s">
        <v>6</v>
      </c>
      <c r="C91" s="111">
        <v>0</v>
      </c>
      <c r="D91" s="70">
        <v>-1</v>
      </c>
      <c r="E91" s="71">
        <v>1</v>
      </c>
      <c r="F91" s="111">
        <v>-2</v>
      </c>
      <c r="G91" s="70">
        <v>1</v>
      </c>
      <c r="H91" s="71">
        <v>-3</v>
      </c>
      <c r="I91" s="111">
        <v>-2</v>
      </c>
      <c r="J91" s="70">
        <v>-2</v>
      </c>
      <c r="K91" s="71">
        <v>0</v>
      </c>
      <c r="L91" s="88">
        <f t="shared" si="18"/>
        <v>-4</v>
      </c>
      <c r="M91" s="70">
        <f t="shared" si="19"/>
        <v>-2</v>
      </c>
      <c r="N91" s="71">
        <f t="shared" si="20"/>
        <v>-2</v>
      </c>
    </row>
    <row r="92" spans="1:14" x14ac:dyDescent="0.15">
      <c r="A92" s="69"/>
      <c r="B92" s="100" t="s">
        <v>7</v>
      </c>
      <c r="C92" s="111">
        <v>2</v>
      </c>
      <c r="D92" s="70">
        <v>1</v>
      </c>
      <c r="E92" s="71">
        <v>1</v>
      </c>
      <c r="F92" s="111">
        <v>-1</v>
      </c>
      <c r="G92" s="70">
        <v>-2</v>
      </c>
      <c r="H92" s="71">
        <v>1</v>
      </c>
      <c r="I92" s="111">
        <v>1</v>
      </c>
      <c r="J92" s="70">
        <v>1</v>
      </c>
      <c r="K92" s="71">
        <v>0</v>
      </c>
      <c r="L92" s="88">
        <f t="shared" si="18"/>
        <v>2</v>
      </c>
      <c r="M92" s="70">
        <f t="shared" si="19"/>
        <v>0</v>
      </c>
      <c r="N92" s="71">
        <f t="shared" si="20"/>
        <v>2</v>
      </c>
    </row>
    <row r="93" spans="1:14" x14ac:dyDescent="0.15">
      <c r="A93" s="69"/>
      <c r="B93" s="100" t="s">
        <v>8</v>
      </c>
      <c r="C93" s="111">
        <v>-7</v>
      </c>
      <c r="D93" s="70">
        <v>-2</v>
      </c>
      <c r="E93" s="71">
        <v>-5</v>
      </c>
      <c r="F93" s="111">
        <v>-1</v>
      </c>
      <c r="G93" s="70">
        <v>-1</v>
      </c>
      <c r="H93" s="71">
        <v>0</v>
      </c>
      <c r="I93" s="111">
        <v>0</v>
      </c>
      <c r="J93" s="70">
        <v>0</v>
      </c>
      <c r="K93" s="71">
        <v>0</v>
      </c>
      <c r="L93" s="88">
        <f t="shared" si="18"/>
        <v>-8</v>
      </c>
      <c r="M93" s="70">
        <f t="shared" si="19"/>
        <v>-3</v>
      </c>
      <c r="N93" s="71">
        <f t="shared" si="20"/>
        <v>-5</v>
      </c>
    </row>
    <row r="94" spans="1:14" x14ac:dyDescent="0.15">
      <c r="A94" s="69"/>
      <c r="B94" s="100" t="s">
        <v>9</v>
      </c>
      <c r="C94" s="111">
        <v>-5</v>
      </c>
      <c r="D94" s="70">
        <v>1</v>
      </c>
      <c r="E94" s="71">
        <v>-6</v>
      </c>
      <c r="F94" s="111">
        <v>-2</v>
      </c>
      <c r="G94" s="70">
        <v>-2</v>
      </c>
      <c r="H94" s="71">
        <v>0</v>
      </c>
      <c r="I94" s="111">
        <v>0</v>
      </c>
      <c r="J94" s="70">
        <v>0</v>
      </c>
      <c r="K94" s="71">
        <v>0</v>
      </c>
      <c r="L94" s="88">
        <f t="shared" si="18"/>
        <v>-7</v>
      </c>
      <c r="M94" s="70">
        <f t="shared" si="19"/>
        <v>-1</v>
      </c>
      <c r="N94" s="71">
        <f t="shared" si="20"/>
        <v>-6</v>
      </c>
    </row>
    <row r="95" spans="1:14" x14ac:dyDescent="0.15">
      <c r="A95" s="69"/>
      <c r="B95" s="100" t="s">
        <v>10</v>
      </c>
      <c r="C95" s="111">
        <v>8</v>
      </c>
      <c r="D95" s="70">
        <v>12</v>
      </c>
      <c r="E95" s="71">
        <v>-4</v>
      </c>
      <c r="F95" s="111">
        <v>-1</v>
      </c>
      <c r="G95" s="70">
        <v>1</v>
      </c>
      <c r="H95" s="71">
        <v>-2</v>
      </c>
      <c r="I95" s="111">
        <v>1</v>
      </c>
      <c r="J95" s="70">
        <v>1</v>
      </c>
      <c r="K95" s="71">
        <v>0</v>
      </c>
      <c r="L95" s="88">
        <f t="shared" si="18"/>
        <v>8</v>
      </c>
      <c r="M95" s="70">
        <f t="shared" si="19"/>
        <v>14</v>
      </c>
      <c r="N95" s="71">
        <f t="shared" si="20"/>
        <v>-6</v>
      </c>
    </row>
    <row r="96" spans="1:14" x14ac:dyDescent="0.15">
      <c r="A96" s="69"/>
      <c r="B96" s="100" t="s">
        <v>11</v>
      </c>
      <c r="C96" s="111">
        <v>-5</v>
      </c>
      <c r="D96" s="70">
        <v>-1</v>
      </c>
      <c r="E96" s="71">
        <v>-4</v>
      </c>
      <c r="F96" s="111">
        <v>-2</v>
      </c>
      <c r="G96" s="70">
        <v>-1</v>
      </c>
      <c r="H96" s="71">
        <v>-1</v>
      </c>
      <c r="I96" s="111">
        <v>0</v>
      </c>
      <c r="J96" s="70">
        <v>0</v>
      </c>
      <c r="K96" s="71">
        <v>0</v>
      </c>
      <c r="L96" s="88">
        <f t="shared" si="18"/>
        <v>-7</v>
      </c>
      <c r="M96" s="70">
        <f t="shared" si="19"/>
        <v>-2</v>
      </c>
      <c r="N96" s="71">
        <f t="shared" si="20"/>
        <v>-5</v>
      </c>
    </row>
    <row r="97" spans="1:14" x14ac:dyDescent="0.15">
      <c r="A97" s="69"/>
      <c r="B97" s="100" t="s">
        <v>12</v>
      </c>
      <c r="C97" s="111">
        <v>9</v>
      </c>
      <c r="D97" s="70">
        <v>3</v>
      </c>
      <c r="E97" s="71">
        <v>6</v>
      </c>
      <c r="F97" s="111">
        <v>-8</v>
      </c>
      <c r="G97" s="70">
        <v>-5</v>
      </c>
      <c r="H97" s="71">
        <v>-3</v>
      </c>
      <c r="I97" s="111">
        <v>0</v>
      </c>
      <c r="J97" s="70">
        <v>0</v>
      </c>
      <c r="K97" s="71">
        <v>0</v>
      </c>
      <c r="L97" s="88">
        <f t="shared" si="18"/>
        <v>1</v>
      </c>
      <c r="M97" s="70">
        <f t="shared" si="19"/>
        <v>-2</v>
      </c>
      <c r="N97" s="71">
        <f t="shared" si="20"/>
        <v>3</v>
      </c>
    </row>
    <row r="98" spans="1:14" x14ac:dyDescent="0.15">
      <c r="A98" s="69"/>
      <c r="B98" s="100" t="s">
        <v>13</v>
      </c>
      <c r="C98" s="111">
        <v>-5</v>
      </c>
      <c r="D98" s="70">
        <v>-4</v>
      </c>
      <c r="E98" s="71">
        <v>-1</v>
      </c>
      <c r="F98" s="111">
        <v>-3</v>
      </c>
      <c r="G98" s="70">
        <v>0</v>
      </c>
      <c r="H98" s="71">
        <v>-3</v>
      </c>
      <c r="I98" s="111">
        <v>-1</v>
      </c>
      <c r="J98" s="70">
        <v>-1</v>
      </c>
      <c r="K98" s="71">
        <v>0</v>
      </c>
      <c r="L98" s="88">
        <f t="shared" si="18"/>
        <v>-9</v>
      </c>
      <c r="M98" s="70">
        <f t="shared" si="19"/>
        <v>-5</v>
      </c>
      <c r="N98" s="71">
        <f t="shared" si="20"/>
        <v>-4</v>
      </c>
    </row>
    <row r="99" spans="1:14" x14ac:dyDescent="0.15">
      <c r="A99" s="69"/>
      <c r="B99" s="100" t="s">
        <v>14</v>
      </c>
      <c r="C99" s="111">
        <v>-8</v>
      </c>
      <c r="D99" s="70">
        <v>-3</v>
      </c>
      <c r="E99" s="71">
        <v>-5</v>
      </c>
      <c r="F99" s="111">
        <v>-5</v>
      </c>
      <c r="G99" s="70">
        <v>-1</v>
      </c>
      <c r="H99" s="71">
        <v>-4</v>
      </c>
      <c r="I99" s="111">
        <v>0</v>
      </c>
      <c r="J99" s="70">
        <v>0</v>
      </c>
      <c r="K99" s="71">
        <v>0</v>
      </c>
      <c r="L99" s="88">
        <f t="shared" si="18"/>
        <v>-13</v>
      </c>
      <c r="M99" s="70">
        <f t="shared" si="19"/>
        <v>-4</v>
      </c>
      <c r="N99" s="71">
        <f t="shared" si="20"/>
        <v>-9</v>
      </c>
    </row>
    <row r="100" spans="1:14" x14ac:dyDescent="0.15">
      <c r="A100" s="69"/>
      <c r="B100" s="100" t="s">
        <v>15</v>
      </c>
      <c r="C100" s="111">
        <v>8</v>
      </c>
      <c r="D100" s="70">
        <v>5</v>
      </c>
      <c r="E100" s="71">
        <v>3</v>
      </c>
      <c r="F100" s="111">
        <v>-5</v>
      </c>
      <c r="G100" s="70">
        <v>-3</v>
      </c>
      <c r="H100" s="71">
        <v>-2</v>
      </c>
      <c r="I100" s="111">
        <v>0</v>
      </c>
      <c r="J100" s="70">
        <v>0</v>
      </c>
      <c r="K100" s="71">
        <v>0</v>
      </c>
      <c r="L100" s="88">
        <f t="shared" si="18"/>
        <v>3</v>
      </c>
      <c r="M100" s="70">
        <f t="shared" si="19"/>
        <v>2</v>
      </c>
      <c r="N100" s="71">
        <f t="shared" si="20"/>
        <v>1</v>
      </c>
    </row>
    <row r="101" spans="1:14" x14ac:dyDescent="0.15">
      <c r="A101" s="69"/>
      <c r="B101" s="100" t="s">
        <v>16</v>
      </c>
      <c r="C101" s="111">
        <v>3</v>
      </c>
      <c r="D101" s="70">
        <v>3</v>
      </c>
      <c r="E101" s="71">
        <v>0</v>
      </c>
      <c r="F101" s="111">
        <v>-3</v>
      </c>
      <c r="G101" s="70">
        <v>-1</v>
      </c>
      <c r="H101" s="71">
        <v>-2</v>
      </c>
      <c r="I101" s="111">
        <v>0</v>
      </c>
      <c r="J101" s="70">
        <v>0</v>
      </c>
      <c r="K101" s="71">
        <v>0</v>
      </c>
      <c r="L101" s="88">
        <f t="shared" si="18"/>
        <v>0</v>
      </c>
      <c r="M101" s="70">
        <f t="shared" si="19"/>
        <v>2</v>
      </c>
      <c r="N101" s="71">
        <f t="shared" si="20"/>
        <v>-2</v>
      </c>
    </row>
    <row r="102" spans="1:14" x14ac:dyDescent="0.15">
      <c r="A102" s="69"/>
      <c r="B102" s="100" t="s">
        <v>17</v>
      </c>
      <c r="C102" s="111">
        <v>8</v>
      </c>
      <c r="D102" s="70">
        <v>4</v>
      </c>
      <c r="E102" s="71">
        <v>4</v>
      </c>
      <c r="F102" s="111">
        <v>-1</v>
      </c>
      <c r="G102" s="70">
        <v>0</v>
      </c>
      <c r="H102" s="71">
        <v>-1</v>
      </c>
      <c r="I102" s="111">
        <v>0</v>
      </c>
      <c r="J102" s="70">
        <v>0</v>
      </c>
      <c r="K102" s="71">
        <v>0</v>
      </c>
      <c r="L102" s="88">
        <f t="shared" si="18"/>
        <v>7</v>
      </c>
      <c r="M102" s="70">
        <f t="shared" si="19"/>
        <v>4</v>
      </c>
      <c r="N102" s="71">
        <f t="shared" si="20"/>
        <v>3</v>
      </c>
    </row>
    <row r="103" spans="1:14" ht="16.5" x14ac:dyDescent="0.15">
      <c r="A103" s="73"/>
      <c r="B103" s="99"/>
      <c r="C103" s="111"/>
      <c r="D103" s="70"/>
      <c r="E103" s="71"/>
      <c r="F103" s="111"/>
      <c r="G103" s="70"/>
      <c r="H103" s="71"/>
      <c r="I103" s="111"/>
      <c r="J103" s="70"/>
      <c r="K103" s="71"/>
      <c r="L103" s="88"/>
      <c r="M103" s="70"/>
      <c r="N103" s="71"/>
    </row>
    <row r="104" spans="1:14" ht="16.5" x14ac:dyDescent="0.15">
      <c r="A104" s="72" t="s">
        <v>27</v>
      </c>
      <c r="B104" s="99"/>
      <c r="C104" s="111">
        <v>3</v>
      </c>
      <c r="D104" s="70">
        <v>13</v>
      </c>
      <c r="E104" s="71">
        <v>-10</v>
      </c>
      <c r="F104" s="111">
        <v>-35</v>
      </c>
      <c r="G104" s="70">
        <v>-8</v>
      </c>
      <c r="H104" s="71">
        <v>-27</v>
      </c>
      <c r="I104" s="111">
        <v>1</v>
      </c>
      <c r="J104" s="70">
        <v>1</v>
      </c>
      <c r="K104" s="71">
        <v>0</v>
      </c>
      <c r="L104" s="88">
        <f t="shared" ref="L104:L116" si="21">SUM(C104+F104+I104)</f>
        <v>-31</v>
      </c>
      <c r="M104" s="70">
        <f t="shared" ref="M104:M116" si="22">SUM(D104+G104+J104)</f>
        <v>6</v>
      </c>
      <c r="N104" s="71">
        <f t="shared" ref="N104:N116" si="23">SUM(E104+H104+K104)</f>
        <v>-37</v>
      </c>
    </row>
    <row r="105" spans="1:14" x14ac:dyDescent="0.15">
      <c r="A105" s="69"/>
      <c r="B105" s="100" t="s">
        <v>6</v>
      </c>
      <c r="C105" s="111">
        <v>1</v>
      </c>
      <c r="D105" s="70">
        <v>1</v>
      </c>
      <c r="E105" s="71">
        <v>0</v>
      </c>
      <c r="F105" s="111">
        <v>-5</v>
      </c>
      <c r="G105" s="70">
        <v>0</v>
      </c>
      <c r="H105" s="71">
        <v>-5</v>
      </c>
      <c r="I105" s="111">
        <v>1</v>
      </c>
      <c r="J105" s="70">
        <v>1</v>
      </c>
      <c r="K105" s="71">
        <v>0</v>
      </c>
      <c r="L105" s="88">
        <f t="shared" si="21"/>
        <v>-3</v>
      </c>
      <c r="M105" s="70">
        <f t="shared" si="22"/>
        <v>2</v>
      </c>
      <c r="N105" s="71">
        <f t="shared" si="23"/>
        <v>-5</v>
      </c>
    </row>
    <row r="106" spans="1:14" x14ac:dyDescent="0.15">
      <c r="A106" s="69"/>
      <c r="B106" s="100" t="s">
        <v>7</v>
      </c>
      <c r="C106" s="111">
        <v>3</v>
      </c>
      <c r="D106" s="70">
        <v>0</v>
      </c>
      <c r="E106" s="71">
        <v>3</v>
      </c>
      <c r="F106" s="111">
        <v>-2</v>
      </c>
      <c r="G106" s="70">
        <v>-1</v>
      </c>
      <c r="H106" s="71">
        <v>-1</v>
      </c>
      <c r="I106" s="111">
        <v>0</v>
      </c>
      <c r="J106" s="70">
        <v>0</v>
      </c>
      <c r="K106" s="71">
        <v>0</v>
      </c>
      <c r="L106" s="88">
        <f t="shared" si="21"/>
        <v>1</v>
      </c>
      <c r="M106" s="70">
        <f t="shared" si="22"/>
        <v>-1</v>
      </c>
      <c r="N106" s="71">
        <f t="shared" si="23"/>
        <v>2</v>
      </c>
    </row>
    <row r="107" spans="1:14" x14ac:dyDescent="0.15">
      <c r="A107" s="69"/>
      <c r="B107" s="100" t="s">
        <v>8</v>
      </c>
      <c r="C107" s="111">
        <v>-6</v>
      </c>
      <c r="D107" s="70">
        <v>1</v>
      </c>
      <c r="E107" s="71">
        <v>-7</v>
      </c>
      <c r="F107" s="111">
        <v>-2</v>
      </c>
      <c r="G107" s="70">
        <v>-2</v>
      </c>
      <c r="H107" s="71">
        <v>0</v>
      </c>
      <c r="I107" s="111">
        <v>0</v>
      </c>
      <c r="J107" s="70">
        <v>0</v>
      </c>
      <c r="K107" s="71">
        <v>0</v>
      </c>
      <c r="L107" s="88">
        <f t="shared" si="21"/>
        <v>-8</v>
      </c>
      <c r="M107" s="70">
        <f t="shared" si="22"/>
        <v>-1</v>
      </c>
      <c r="N107" s="71">
        <f t="shared" si="23"/>
        <v>-7</v>
      </c>
    </row>
    <row r="108" spans="1:14" x14ac:dyDescent="0.15">
      <c r="A108" s="69"/>
      <c r="B108" s="100" t="s">
        <v>9</v>
      </c>
      <c r="C108" s="111">
        <v>4</v>
      </c>
      <c r="D108" s="70">
        <v>4</v>
      </c>
      <c r="E108" s="71">
        <v>0</v>
      </c>
      <c r="F108" s="111">
        <v>-3</v>
      </c>
      <c r="G108" s="70">
        <v>0</v>
      </c>
      <c r="H108" s="71">
        <v>-3</v>
      </c>
      <c r="I108" s="111">
        <v>0</v>
      </c>
      <c r="J108" s="70">
        <v>0</v>
      </c>
      <c r="K108" s="71">
        <v>0</v>
      </c>
      <c r="L108" s="88">
        <f t="shared" si="21"/>
        <v>1</v>
      </c>
      <c r="M108" s="70">
        <f t="shared" si="22"/>
        <v>4</v>
      </c>
      <c r="N108" s="71">
        <f t="shared" si="23"/>
        <v>-3</v>
      </c>
    </row>
    <row r="109" spans="1:14" x14ac:dyDescent="0.15">
      <c r="A109" s="69"/>
      <c r="B109" s="100" t="s">
        <v>10</v>
      </c>
      <c r="C109" s="111">
        <v>9</v>
      </c>
      <c r="D109" s="70">
        <v>5</v>
      </c>
      <c r="E109" s="71">
        <v>4</v>
      </c>
      <c r="F109" s="111">
        <v>-4</v>
      </c>
      <c r="G109" s="70">
        <v>-3</v>
      </c>
      <c r="H109" s="71">
        <v>-1</v>
      </c>
      <c r="I109" s="111">
        <v>0</v>
      </c>
      <c r="J109" s="70">
        <v>0</v>
      </c>
      <c r="K109" s="71">
        <v>0</v>
      </c>
      <c r="L109" s="88">
        <f t="shared" si="21"/>
        <v>5</v>
      </c>
      <c r="M109" s="70">
        <f t="shared" si="22"/>
        <v>2</v>
      </c>
      <c r="N109" s="71">
        <f t="shared" si="23"/>
        <v>3</v>
      </c>
    </row>
    <row r="110" spans="1:14" x14ac:dyDescent="0.15">
      <c r="A110" s="69"/>
      <c r="B110" s="100" t="s">
        <v>11</v>
      </c>
      <c r="C110" s="111">
        <v>4</v>
      </c>
      <c r="D110" s="70">
        <v>1</v>
      </c>
      <c r="E110" s="71">
        <v>3</v>
      </c>
      <c r="F110" s="111">
        <v>-5</v>
      </c>
      <c r="G110" s="70">
        <v>0</v>
      </c>
      <c r="H110" s="71">
        <v>-5</v>
      </c>
      <c r="I110" s="111">
        <v>0</v>
      </c>
      <c r="J110" s="70">
        <v>0</v>
      </c>
      <c r="K110" s="71">
        <v>0</v>
      </c>
      <c r="L110" s="88">
        <f t="shared" si="21"/>
        <v>-1</v>
      </c>
      <c r="M110" s="70">
        <f t="shared" si="22"/>
        <v>1</v>
      </c>
      <c r="N110" s="71">
        <f t="shared" si="23"/>
        <v>-2</v>
      </c>
    </row>
    <row r="111" spans="1:14" x14ac:dyDescent="0.15">
      <c r="A111" s="69"/>
      <c r="B111" s="100" t="s">
        <v>12</v>
      </c>
      <c r="C111" s="111">
        <v>-5</v>
      </c>
      <c r="D111" s="70">
        <v>-2</v>
      </c>
      <c r="E111" s="71">
        <v>-3</v>
      </c>
      <c r="F111" s="111">
        <v>-4</v>
      </c>
      <c r="G111" s="70">
        <v>0</v>
      </c>
      <c r="H111" s="71">
        <v>-4</v>
      </c>
      <c r="I111" s="111">
        <v>0</v>
      </c>
      <c r="J111" s="70">
        <v>0</v>
      </c>
      <c r="K111" s="71">
        <v>0</v>
      </c>
      <c r="L111" s="88">
        <f t="shared" si="21"/>
        <v>-9</v>
      </c>
      <c r="M111" s="70">
        <f t="shared" si="22"/>
        <v>-2</v>
      </c>
      <c r="N111" s="71">
        <f t="shared" si="23"/>
        <v>-7</v>
      </c>
    </row>
    <row r="112" spans="1:14" x14ac:dyDescent="0.15">
      <c r="A112" s="69"/>
      <c r="B112" s="100" t="s">
        <v>13</v>
      </c>
      <c r="C112" s="111">
        <v>2</v>
      </c>
      <c r="D112" s="70">
        <v>1</v>
      </c>
      <c r="E112" s="71">
        <v>1</v>
      </c>
      <c r="F112" s="111">
        <v>0</v>
      </c>
      <c r="G112" s="70">
        <v>2</v>
      </c>
      <c r="H112" s="71">
        <v>-2</v>
      </c>
      <c r="I112" s="111">
        <v>0</v>
      </c>
      <c r="J112" s="70">
        <v>0</v>
      </c>
      <c r="K112" s="71">
        <v>0</v>
      </c>
      <c r="L112" s="88">
        <f t="shared" si="21"/>
        <v>2</v>
      </c>
      <c r="M112" s="70">
        <f t="shared" si="22"/>
        <v>3</v>
      </c>
      <c r="N112" s="71">
        <f t="shared" si="23"/>
        <v>-1</v>
      </c>
    </row>
    <row r="113" spans="1:14" x14ac:dyDescent="0.15">
      <c r="A113" s="69"/>
      <c r="B113" s="100" t="s">
        <v>14</v>
      </c>
      <c r="C113" s="111">
        <v>-5</v>
      </c>
      <c r="D113" s="70">
        <v>-1</v>
      </c>
      <c r="E113" s="71">
        <v>-4</v>
      </c>
      <c r="F113" s="111">
        <v>1</v>
      </c>
      <c r="G113" s="70">
        <v>1</v>
      </c>
      <c r="H113" s="71">
        <v>0</v>
      </c>
      <c r="I113" s="111">
        <v>0</v>
      </c>
      <c r="J113" s="70">
        <v>0</v>
      </c>
      <c r="K113" s="71">
        <v>0</v>
      </c>
      <c r="L113" s="88">
        <f t="shared" si="21"/>
        <v>-4</v>
      </c>
      <c r="M113" s="70">
        <f t="shared" si="22"/>
        <v>0</v>
      </c>
      <c r="N113" s="71">
        <f t="shared" si="23"/>
        <v>-4</v>
      </c>
    </row>
    <row r="114" spans="1:14" x14ac:dyDescent="0.15">
      <c r="A114" s="69"/>
      <c r="B114" s="100" t="s">
        <v>15</v>
      </c>
      <c r="C114" s="111">
        <v>2</v>
      </c>
      <c r="D114" s="70">
        <v>3</v>
      </c>
      <c r="E114" s="71">
        <v>-1</v>
      </c>
      <c r="F114" s="111">
        <v>-2</v>
      </c>
      <c r="G114" s="70">
        <v>0</v>
      </c>
      <c r="H114" s="71">
        <v>-2</v>
      </c>
      <c r="I114" s="111">
        <v>0</v>
      </c>
      <c r="J114" s="70">
        <v>0</v>
      </c>
      <c r="K114" s="71">
        <v>0</v>
      </c>
      <c r="L114" s="88">
        <f t="shared" si="21"/>
        <v>0</v>
      </c>
      <c r="M114" s="70">
        <f t="shared" si="22"/>
        <v>3</v>
      </c>
      <c r="N114" s="71">
        <f t="shared" si="23"/>
        <v>-3</v>
      </c>
    </row>
    <row r="115" spans="1:14" x14ac:dyDescent="0.15">
      <c r="A115" s="69"/>
      <c r="B115" s="100" t="s">
        <v>16</v>
      </c>
      <c r="C115" s="111">
        <v>-5</v>
      </c>
      <c r="D115" s="70">
        <v>-1</v>
      </c>
      <c r="E115" s="71">
        <v>-4</v>
      </c>
      <c r="F115" s="111">
        <v>-4</v>
      </c>
      <c r="G115" s="70">
        <v>-1</v>
      </c>
      <c r="H115" s="71">
        <v>-3</v>
      </c>
      <c r="I115" s="111">
        <v>0</v>
      </c>
      <c r="J115" s="70">
        <v>0</v>
      </c>
      <c r="K115" s="71">
        <v>0</v>
      </c>
      <c r="L115" s="88">
        <f t="shared" si="21"/>
        <v>-9</v>
      </c>
      <c r="M115" s="70">
        <f t="shared" si="22"/>
        <v>-2</v>
      </c>
      <c r="N115" s="71">
        <f t="shared" si="23"/>
        <v>-7</v>
      </c>
    </row>
    <row r="116" spans="1:14" x14ac:dyDescent="0.15">
      <c r="A116" s="69"/>
      <c r="B116" s="100" t="s">
        <v>17</v>
      </c>
      <c r="C116" s="111">
        <v>-1</v>
      </c>
      <c r="D116" s="70">
        <v>1</v>
      </c>
      <c r="E116" s="71">
        <v>-2</v>
      </c>
      <c r="F116" s="111">
        <v>-5</v>
      </c>
      <c r="G116" s="70">
        <v>-4</v>
      </c>
      <c r="H116" s="71">
        <v>-1</v>
      </c>
      <c r="I116" s="111">
        <v>0</v>
      </c>
      <c r="J116" s="70">
        <v>0</v>
      </c>
      <c r="K116" s="71">
        <v>0</v>
      </c>
      <c r="L116" s="88">
        <f t="shared" si="21"/>
        <v>-6</v>
      </c>
      <c r="M116" s="70">
        <f t="shared" si="22"/>
        <v>-3</v>
      </c>
      <c r="N116" s="71">
        <f t="shared" si="23"/>
        <v>-3</v>
      </c>
    </row>
    <row r="117" spans="1:14" ht="16.5" x14ac:dyDescent="0.15">
      <c r="A117" s="73"/>
      <c r="B117" s="99"/>
      <c r="C117" s="111"/>
      <c r="D117" s="70"/>
      <c r="E117" s="71"/>
      <c r="F117" s="111"/>
      <c r="G117" s="70"/>
      <c r="H117" s="71"/>
      <c r="I117" s="111">
        <v>0</v>
      </c>
      <c r="J117" s="70"/>
      <c r="K117" s="71"/>
      <c r="L117" s="88"/>
      <c r="M117" s="70"/>
      <c r="N117" s="71"/>
    </row>
    <row r="118" spans="1:14" ht="16.5" x14ac:dyDescent="0.15">
      <c r="A118" s="72" t="s">
        <v>28</v>
      </c>
      <c r="B118" s="99"/>
      <c r="C118" s="111">
        <v>22</v>
      </c>
      <c r="D118" s="70">
        <v>11</v>
      </c>
      <c r="E118" s="71">
        <v>11</v>
      </c>
      <c r="F118" s="111">
        <v>-49</v>
      </c>
      <c r="G118" s="70">
        <v>-20</v>
      </c>
      <c r="H118" s="71">
        <v>-29</v>
      </c>
      <c r="I118" s="111">
        <v>2</v>
      </c>
      <c r="J118" s="70">
        <v>1</v>
      </c>
      <c r="K118" s="71">
        <v>1</v>
      </c>
      <c r="L118" s="88">
        <f t="shared" ref="L118:L130" si="24">SUM(C118+F118+I118)</f>
        <v>-25</v>
      </c>
      <c r="M118" s="70">
        <f t="shared" ref="M118:M130" si="25">SUM(D118+G118+J118)</f>
        <v>-8</v>
      </c>
      <c r="N118" s="71">
        <f t="shared" ref="N118:N130" si="26">SUM(E118+H118+K118)</f>
        <v>-17</v>
      </c>
    </row>
    <row r="119" spans="1:14" x14ac:dyDescent="0.15">
      <c r="A119" s="69"/>
      <c r="B119" s="100" t="s">
        <v>6</v>
      </c>
      <c r="C119" s="111">
        <v>7</v>
      </c>
      <c r="D119" s="70">
        <v>0</v>
      </c>
      <c r="E119" s="71">
        <v>7</v>
      </c>
      <c r="F119" s="111">
        <v>-5</v>
      </c>
      <c r="G119" s="70">
        <v>-2</v>
      </c>
      <c r="H119" s="71">
        <v>-3</v>
      </c>
      <c r="I119" s="111">
        <v>0</v>
      </c>
      <c r="J119" s="70">
        <v>0</v>
      </c>
      <c r="K119" s="71">
        <v>0</v>
      </c>
      <c r="L119" s="88">
        <f t="shared" si="24"/>
        <v>2</v>
      </c>
      <c r="M119" s="70">
        <f t="shared" si="25"/>
        <v>-2</v>
      </c>
      <c r="N119" s="71">
        <f t="shared" si="26"/>
        <v>4</v>
      </c>
    </row>
    <row r="120" spans="1:14" x14ac:dyDescent="0.15">
      <c r="A120" s="69"/>
      <c r="B120" s="100" t="s">
        <v>7</v>
      </c>
      <c r="C120" s="111">
        <v>2</v>
      </c>
      <c r="D120" s="70">
        <v>2</v>
      </c>
      <c r="E120" s="71">
        <v>0</v>
      </c>
      <c r="F120" s="111">
        <v>-5</v>
      </c>
      <c r="G120" s="70">
        <v>-2</v>
      </c>
      <c r="H120" s="71">
        <v>-3</v>
      </c>
      <c r="I120" s="111">
        <v>0</v>
      </c>
      <c r="J120" s="70">
        <v>0</v>
      </c>
      <c r="K120" s="71">
        <v>0</v>
      </c>
      <c r="L120" s="88">
        <f t="shared" si="24"/>
        <v>-3</v>
      </c>
      <c r="M120" s="70">
        <f t="shared" si="25"/>
        <v>0</v>
      </c>
      <c r="N120" s="71">
        <f t="shared" si="26"/>
        <v>-3</v>
      </c>
    </row>
    <row r="121" spans="1:14" x14ac:dyDescent="0.15">
      <c r="A121" s="69"/>
      <c r="B121" s="100" t="s">
        <v>8</v>
      </c>
      <c r="C121" s="111">
        <v>-1</v>
      </c>
      <c r="D121" s="70">
        <v>-3</v>
      </c>
      <c r="E121" s="71">
        <v>2</v>
      </c>
      <c r="F121" s="111">
        <v>-7</v>
      </c>
      <c r="G121" s="70">
        <v>-3</v>
      </c>
      <c r="H121" s="71">
        <v>-4</v>
      </c>
      <c r="I121" s="111">
        <v>0</v>
      </c>
      <c r="J121" s="70">
        <v>0</v>
      </c>
      <c r="K121" s="71">
        <v>0</v>
      </c>
      <c r="L121" s="88">
        <f t="shared" si="24"/>
        <v>-8</v>
      </c>
      <c r="M121" s="70">
        <f t="shared" si="25"/>
        <v>-6</v>
      </c>
      <c r="N121" s="71">
        <f t="shared" si="26"/>
        <v>-2</v>
      </c>
    </row>
    <row r="122" spans="1:14" x14ac:dyDescent="0.15">
      <c r="A122" s="69"/>
      <c r="B122" s="100" t="s">
        <v>9</v>
      </c>
      <c r="C122" s="111">
        <v>18</v>
      </c>
      <c r="D122" s="70">
        <v>14</v>
      </c>
      <c r="E122" s="71">
        <v>4</v>
      </c>
      <c r="F122" s="111">
        <v>-5</v>
      </c>
      <c r="G122" s="70">
        <v>-2</v>
      </c>
      <c r="H122" s="71">
        <v>-3</v>
      </c>
      <c r="I122" s="111">
        <v>2</v>
      </c>
      <c r="J122" s="70">
        <v>1</v>
      </c>
      <c r="K122" s="71">
        <v>1</v>
      </c>
      <c r="L122" s="88">
        <f t="shared" si="24"/>
        <v>15</v>
      </c>
      <c r="M122" s="70">
        <f t="shared" si="25"/>
        <v>13</v>
      </c>
      <c r="N122" s="71">
        <f t="shared" si="26"/>
        <v>2</v>
      </c>
    </row>
    <row r="123" spans="1:14" x14ac:dyDescent="0.15">
      <c r="A123" s="69"/>
      <c r="B123" s="100" t="s">
        <v>10</v>
      </c>
      <c r="C123" s="111">
        <v>0</v>
      </c>
      <c r="D123" s="70">
        <v>-2</v>
      </c>
      <c r="E123" s="71">
        <v>2</v>
      </c>
      <c r="F123" s="111">
        <v>-4</v>
      </c>
      <c r="G123" s="70">
        <v>-1</v>
      </c>
      <c r="H123" s="71">
        <v>-3</v>
      </c>
      <c r="I123" s="111">
        <v>0</v>
      </c>
      <c r="J123" s="70">
        <v>0</v>
      </c>
      <c r="K123" s="71">
        <v>0</v>
      </c>
      <c r="L123" s="88">
        <f t="shared" si="24"/>
        <v>-4</v>
      </c>
      <c r="M123" s="70">
        <f t="shared" si="25"/>
        <v>-3</v>
      </c>
      <c r="N123" s="71">
        <f t="shared" si="26"/>
        <v>-1</v>
      </c>
    </row>
    <row r="124" spans="1:14" x14ac:dyDescent="0.15">
      <c r="A124" s="69"/>
      <c r="B124" s="100" t="s">
        <v>11</v>
      </c>
      <c r="C124" s="111">
        <v>-3</v>
      </c>
      <c r="D124" s="70">
        <v>-4</v>
      </c>
      <c r="E124" s="71">
        <v>1</v>
      </c>
      <c r="F124" s="111">
        <v>-4</v>
      </c>
      <c r="G124" s="70">
        <v>-3</v>
      </c>
      <c r="H124" s="71">
        <v>-1</v>
      </c>
      <c r="I124" s="111">
        <v>0</v>
      </c>
      <c r="J124" s="70">
        <v>0</v>
      </c>
      <c r="K124" s="71">
        <v>0</v>
      </c>
      <c r="L124" s="88">
        <f t="shared" si="24"/>
        <v>-7</v>
      </c>
      <c r="M124" s="70">
        <f t="shared" si="25"/>
        <v>-7</v>
      </c>
      <c r="N124" s="71">
        <f t="shared" si="26"/>
        <v>0</v>
      </c>
    </row>
    <row r="125" spans="1:14" x14ac:dyDescent="0.15">
      <c r="A125" s="69"/>
      <c r="B125" s="100" t="s">
        <v>12</v>
      </c>
      <c r="C125" s="111">
        <v>1</v>
      </c>
      <c r="D125" s="70">
        <v>-3</v>
      </c>
      <c r="E125" s="71">
        <v>4</v>
      </c>
      <c r="F125" s="111">
        <v>-6</v>
      </c>
      <c r="G125" s="70">
        <v>-2</v>
      </c>
      <c r="H125" s="71">
        <v>-4</v>
      </c>
      <c r="I125" s="111">
        <v>0</v>
      </c>
      <c r="J125" s="70">
        <v>0</v>
      </c>
      <c r="K125" s="71">
        <v>0</v>
      </c>
      <c r="L125" s="88">
        <f t="shared" si="24"/>
        <v>-5</v>
      </c>
      <c r="M125" s="70">
        <f t="shared" si="25"/>
        <v>-5</v>
      </c>
      <c r="N125" s="71">
        <f t="shared" si="26"/>
        <v>0</v>
      </c>
    </row>
    <row r="126" spans="1:14" x14ac:dyDescent="0.15">
      <c r="A126" s="69"/>
      <c r="B126" s="100" t="s">
        <v>13</v>
      </c>
      <c r="C126" s="111">
        <v>7</v>
      </c>
      <c r="D126" s="70">
        <v>7</v>
      </c>
      <c r="E126" s="71">
        <v>0</v>
      </c>
      <c r="F126" s="111">
        <v>-4</v>
      </c>
      <c r="G126" s="70">
        <v>-1</v>
      </c>
      <c r="H126" s="71">
        <v>-3</v>
      </c>
      <c r="I126" s="111">
        <v>0</v>
      </c>
      <c r="J126" s="70">
        <v>0</v>
      </c>
      <c r="K126" s="71">
        <v>0</v>
      </c>
      <c r="L126" s="88">
        <f t="shared" si="24"/>
        <v>3</v>
      </c>
      <c r="M126" s="70">
        <f t="shared" si="25"/>
        <v>6</v>
      </c>
      <c r="N126" s="71">
        <f t="shared" si="26"/>
        <v>-3</v>
      </c>
    </row>
    <row r="127" spans="1:14" x14ac:dyDescent="0.15">
      <c r="A127" s="69"/>
      <c r="B127" s="100" t="s">
        <v>14</v>
      </c>
      <c r="C127" s="111">
        <v>-4</v>
      </c>
      <c r="D127" s="70">
        <v>0</v>
      </c>
      <c r="E127" s="71">
        <v>-4</v>
      </c>
      <c r="F127" s="111">
        <v>-2</v>
      </c>
      <c r="G127" s="70">
        <v>-2</v>
      </c>
      <c r="H127" s="71">
        <v>0</v>
      </c>
      <c r="I127" s="111">
        <v>0</v>
      </c>
      <c r="J127" s="70">
        <v>0</v>
      </c>
      <c r="K127" s="71">
        <v>0</v>
      </c>
      <c r="L127" s="88">
        <f t="shared" si="24"/>
        <v>-6</v>
      </c>
      <c r="M127" s="70">
        <f t="shared" si="25"/>
        <v>-2</v>
      </c>
      <c r="N127" s="71">
        <f t="shared" si="26"/>
        <v>-4</v>
      </c>
    </row>
    <row r="128" spans="1:14" x14ac:dyDescent="0.15">
      <c r="A128" s="69"/>
      <c r="B128" s="100" t="s">
        <v>15</v>
      </c>
      <c r="C128" s="111">
        <v>2</v>
      </c>
      <c r="D128" s="70">
        <v>3</v>
      </c>
      <c r="E128" s="71">
        <v>-1</v>
      </c>
      <c r="F128" s="111">
        <v>-1</v>
      </c>
      <c r="G128" s="70">
        <v>-1</v>
      </c>
      <c r="H128" s="71">
        <v>0</v>
      </c>
      <c r="I128" s="111">
        <v>0</v>
      </c>
      <c r="J128" s="70">
        <v>0</v>
      </c>
      <c r="K128" s="71">
        <v>0</v>
      </c>
      <c r="L128" s="88">
        <f t="shared" si="24"/>
        <v>1</v>
      </c>
      <c r="M128" s="70">
        <f t="shared" si="25"/>
        <v>2</v>
      </c>
      <c r="N128" s="71">
        <f t="shared" si="26"/>
        <v>-1</v>
      </c>
    </row>
    <row r="129" spans="1:14" x14ac:dyDescent="0.15">
      <c r="A129" s="69"/>
      <c r="B129" s="100" t="s">
        <v>16</v>
      </c>
      <c r="C129" s="111">
        <v>-4</v>
      </c>
      <c r="D129" s="70">
        <v>-2</v>
      </c>
      <c r="E129" s="71">
        <v>-2</v>
      </c>
      <c r="F129" s="111">
        <v>-1</v>
      </c>
      <c r="G129" s="70">
        <v>-1</v>
      </c>
      <c r="H129" s="71">
        <v>0</v>
      </c>
      <c r="I129" s="111">
        <v>0</v>
      </c>
      <c r="J129" s="70">
        <v>0</v>
      </c>
      <c r="K129" s="71">
        <v>0</v>
      </c>
      <c r="L129" s="88">
        <f t="shared" si="24"/>
        <v>-5</v>
      </c>
      <c r="M129" s="70">
        <f t="shared" si="25"/>
        <v>-3</v>
      </c>
      <c r="N129" s="71">
        <f t="shared" si="26"/>
        <v>-2</v>
      </c>
    </row>
    <row r="130" spans="1:14" x14ac:dyDescent="0.15">
      <c r="A130" s="69"/>
      <c r="B130" s="100" t="s">
        <v>17</v>
      </c>
      <c r="C130" s="111">
        <v>-3</v>
      </c>
      <c r="D130" s="70">
        <v>-1</v>
      </c>
      <c r="E130" s="71">
        <v>-2</v>
      </c>
      <c r="F130" s="111">
        <v>-5</v>
      </c>
      <c r="G130" s="70">
        <v>0</v>
      </c>
      <c r="H130" s="71">
        <v>-5</v>
      </c>
      <c r="I130" s="111">
        <v>0</v>
      </c>
      <c r="J130" s="70">
        <v>0</v>
      </c>
      <c r="K130" s="71">
        <v>0</v>
      </c>
      <c r="L130" s="88">
        <f t="shared" si="24"/>
        <v>-8</v>
      </c>
      <c r="M130" s="70">
        <f t="shared" si="25"/>
        <v>-1</v>
      </c>
      <c r="N130" s="71">
        <f t="shared" si="26"/>
        <v>-7</v>
      </c>
    </row>
    <row r="131" spans="1:14" ht="16.5" x14ac:dyDescent="0.15">
      <c r="A131" s="73"/>
      <c r="B131" s="99"/>
      <c r="C131" s="111"/>
      <c r="D131" s="70"/>
      <c r="E131" s="71"/>
      <c r="F131" s="111"/>
      <c r="G131" s="70"/>
      <c r="H131" s="71"/>
      <c r="I131" s="111"/>
      <c r="J131" s="70"/>
      <c r="K131" s="71"/>
      <c r="L131" s="88"/>
      <c r="M131" s="70"/>
      <c r="N131" s="71"/>
    </row>
    <row r="132" spans="1:14" ht="16.5" x14ac:dyDescent="0.15">
      <c r="A132" s="86"/>
      <c r="B132" s="101"/>
      <c r="C132" s="112" t="s">
        <v>0</v>
      </c>
      <c r="D132" s="76" t="s">
        <v>72</v>
      </c>
      <c r="E132" s="77" t="s">
        <v>73</v>
      </c>
      <c r="F132" s="112" t="s">
        <v>0</v>
      </c>
      <c r="G132" s="76" t="s">
        <v>72</v>
      </c>
      <c r="H132" s="77" t="s">
        <v>73</v>
      </c>
      <c r="I132" s="112" t="s">
        <v>0</v>
      </c>
      <c r="J132" s="76" t="s">
        <v>72</v>
      </c>
      <c r="K132" s="77" t="s">
        <v>73</v>
      </c>
      <c r="L132" s="87" t="s">
        <v>78</v>
      </c>
      <c r="M132" s="84" t="s">
        <v>72</v>
      </c>
      <c r="N132" s="85" t="s">
        <v>73</v>
      </c>
    </row>
    <row r="133" spans="1:14" ht="16.5" x14ac:dyDescent="0.15">
      <c r="A133" s="72" t="s">
        <v>29</v>
      </c>
      <c r="B133" s="99"/>
      <c r="C133" s="111">
        <v>-24</v>
      </c>
      <c r="D133" s="70">
        <v>-6</v>
      </c>
      <c r="E133" s="71">
        <v>-18</v>
      </c>
      <c r="F133" s="111">
        <v>-20</v>
      </c>
      <c r="G133" s="70">
        <v>-11</v>
      </c>
      <c r="H133" s="71">
        <v>-9</v>
      </c>
      <c r="I133" s="111">
        <v>-12</v>
      </c>
      <c r="J133" s="70">
        <v>-11</v>
      </c>
      <c r="K133" s="71">
        <v>-1</v>
      </c>
      <c r="L133" s="88">
        <f t="shared" ref="L133:L145" si="27">SUM(C133+F133+I133)</f>
        <v>-56</v>
      </c>
      <c r="M133" s="70">
        <f t="shared" ref="M133:M145" si="28">SUM(D133+G133+J133)</f>
        <v>-28</v>
      </c>
      <c r="N133" s="71">
        <f t="shared" ref="N133:N145" si="29">SUM(E133+H133+K133)</f>
        <v>-28</v>
      </c>
    </row>
    <row r="134" spans="1:14" x14ac:dyDescent="0.15">
      <c r="A134" s="69"/>
      <c r="B134" s="100" t="s">
        <v>6</v>
      </c>
      <c r="C134" s="111">
        <v>0</v>
      </c>
      <c r="D134" s="70">
        <v>2</v>
      </c>
      <c r="E134" s="71">
        <v>-2</v>
      </c>
      <c r="F134" s="111">
        <v>-5</v>
      </c>
      <c r="G134" s="70">
        <v>-2</v>
      </c>
      <c r="H134" s="71">
        <v>-3</v>
      </c>
      <c r="I134" s="111">
        <v>1</v>
      </c>
      <c r="J134" s="70">
        <v>1</v>
      </c>
      <c r="K134" s="71">
        <v>0</v>
      </c>
      <c r="L134" s="88">
        <f t="shared" si="27"/>
        <v>-4</v>
      </c>
      <c r="M134" s="70">
        <f t="shared" si="28"/>
        <v>1</v>
      </c>
      <c r="N134" s="71">
        <f t="shared" si="29"/>
        <v>-5</v>
      </c>
    </row>
    <row r="135" spans="1:14" x14ac:dyDescent="0.15">
      <c r="A135" s="69"/>
      <c r="B135" s="100" t="s">
        <v>7</v>
      </c>
      <c r="C135" s="111">
        <v>-6</v>
      </c>
      <c r="D135" s="70">
        <v>-3</v>
      </c>
      <c r="E135" s="71">
        <v>-3</v>
      </c>
      <c r="F135" s="111">
        <v>-1</v>
      </c>
      <c r="G135" s="70">
        <v>0</v>
      </c>
      <c r="H135" s="71">
        <v>-1</v>
      </c>
      <c r="I135" s="111">
        <v>0</v>
      </c>
      <c r="J135" s="70">
        <v>0</v>
      </c>
      <c r="K135" s="71">
        <v>0</v>
      </c>
      <c r="L135" s="88">
        <f t="shared" si="27"/>
        <v>-7</v>
      </c>
      <c r="M135" s="70">
        <f t="shared" si="28"/>
        <v>-3</v>
      </c>
      <c r="N135" s="71">
        <f t="shared" si="29"/>
        <v>-4</v>
      </c>
    </row>
    <row r="136" spans="1:14" x14ac:dyDescent="0.15">
      <c r="A136" s="69"/>
      <c r="B136" s="100" t="s">
        <v>8</v>
      </c>
      <c r="C136" s="111">
        <v>10</v>
      </c>
      <c r="D136" s="70">
        <v>3</v>
      </c>
      <c r="E136" s="71">
        <v>7</v>
      </c>
      <c r="F136" s="111">
        <v>-2</v>
      </c>
      <c r="G136" s="70">
        <v>-3</v>
      </c>
      <c r="H136" s="71">
        <v>1</v>
      </c>
      <c r="I136" s="111">
        <v>-1</v>
      </c>
      <c r="J136" s="70">
        <v>0</v>
      </c>
      <c r="K136" s="71">
        <v>-1</v>
      </c>
      <c r="L136" s="88">
        <f t="shared" si="27"/>
        <v>7</v>
      </c>
      <c r="M136" s="70">
        <f t="shared" si="28"/>
        <v>0</v>
      </c>
      <c r="N136" s="71">
        <f t="shared" si="29"/>
        <v>7</v>
      </c>
    </row>
    <row r="137" spans="1:14" x14ac:dyDescent="0.15">
      <c r="A137" s="69"/>
      <c r="B137" s="100" t="s">
        <v>9</v>
      </c>
      <c r="C137" s="111">
        <v>3</v>
      </c>
      <c r="D137" s="70">
        <v>5</v>
      </c>
      <c r="E137" s="71">
        <v>-2</v>
      </c>
      <c r="F137" s="111">
        <v>-4</v>
      </c>
      <c r="G137" s="70">
        <v>-3</v>
      </c>
      <c r="H137" s="71">
        <v>-1</v>
      </c>
      <c r="I137" s="111">
        <v>0</v>
      </c>
      <c r="J137" s="70">
        <v>0</v>
      </c>
      <c r="K137" s="71">
        <v>0</v>
      </c>
      <c r="L137" s="88">
        <f t="shared" si="27"/>
        <v>-1</v>
      </c>
      <c r="M137" s="70">
        <f t="shared" si="28"/>
        <v>2</v>
      </c>
      <c r="N137" s="71">
        <f t="shared" si="29"/>
        <v>-3</v>
      </c>
    </row>
    <row r="138" spans="1:14" x14ac:dyDescent="0.15">
      <c r="A138" s="69"/>
      <c r="B138" s="100" t="s">
        <v>10</v>
      </c>
      <c r="C138" s="111">
        <v>4</v>
      </c>
      <c r="D138" s="70">
        <v>2</v>
      </c>
      <c r="E138" s="71">
        <v>2</v>
      </c>
      <c r="F138" s="111">
        <v>-3</v>
      </c>
      <c r="G138" s="70">
        <v>-1</v>
      </c>
      <c r="H138" s="71">
        <v>-2</v>
      </c>
      <c r="I138" s="111">
        <v>-1</v>
      </c>
      <c r="J138" s="70">
        <v>-1</v>
      </c>
      <c r="K138" s="71">
        <v>0</v>
      </c>
      <c r="L138" s="88">
        <f t="shared" si="27"/>
        <v>0</v>
      </c>
      <c r="M138" s="70">
        <f t="shared" si="28"/>
        <v>0</v>
      </c>
      <c r="N138" s="71">
        <f t="shared" si="29"/>
        <v>0</v>
      </c>
    </row>
    <row r="139" spans="1:14" x14ac:dyDescent="0.15">
      <c r="A139" s="69"/>
      <c r="B139" s="100" t="s">
        <v>11</v>
      </c>
      <c r="C139" s="111">
        <v>-13</v>
      </c>
      <c r="D139" s="70">
        <v>-4</v>
      </c>
      <c r="E139" s="71">
        <v>-9</v>
      </c>
      <c r="F139" s="111">
        <v>1</v>
      </c>
      <c r="G139" s="70">
        <v>1</v>
      </c>
      <c r="H139" s="71">
        <v>0</v>
      </c>
      <c r="I139" s="111">
        <v>0</v>
      </c>
      <c r="J139" s="70">
        <v>0</v>
      </c>
      <c r="K139" s="71">
        <v>0</v>
      </c>
      <c r="L139" s="88">
        <f t="shared" si="27"/>
        <v>-12</v>
      </c>
      <c r="M139" s="70">
        <f t="shared" si="28"/>
        <v>-3</v>
      </c>
      <c r="N139" s="71">
        <f t="shared" si="29"/>
        <v>-9</v>
      </c>
    </row>
    <row r="140" spans="1:14" x14ac:dyDescent="0.15">
      <c r="A140" s="69"/>
      <c r="B140" s="100" t="s">
        <v>12</v>
      </c>
      <c r="C140" s="111">
        <v>6</v>
      </c>
      <c r="D140" s="70">
        <v>1</v>
      </c>
      <c r="E140" s="71">
        <v>5</v>
      </c>
      <c r="F140" s="111">
        <v>-3</v>
      </c>
      <c r="G140" s="70">
        <v>-1</v>
      </c>
      <c r="H140" s="71">
        <v>-2</v>
      </c>
      <c r="I140" s="111">
        <v>-4</v>
      </c>
      <c r="J140" s="70">
        <v>0</v>
      </c>
      <c r="K140" s="71">
        <v>-4</v>
      </c>
      <c r="L140" s="88">
        <f t="shared" si="27"/>
        <v>-1</v>
      </c>
      <c r="M140" s="70">
        <f t="shared" si="28"/>
        <v>0</v>
      </c>
      <c r="N140" s="71">
        <f t="shared" si="29"/>
        <v>-1</v>
      </c>
    </row>
    <row r="141" spans="1:14" x14ac:dyDescent="0.15">
      <c r="A141" s="69"/>
      <c r="B141" s="100" t="s">
        <v>13</v>
      </c>
      <c r="C141" s="111">
        <v>-2</v>
      </c>
      <c r="D141" s="70">
        <v>1</v>
      </c>
      <c r="E141" s="71">
        <v>-3</v>
      </c>
      <c r="F141" s="111">
        <v>0</v>
      </c>
      <c r="G141" s="70">
        <v>-1</v>
      </c>
      <c r="H141" s="71">
        <v>1</v>
      </c>
      <c r="I141" s="111">
        <v>-1</v>
      </c>
      <c r="J141" s="70">
        <v>-5</v>
      </c>
      <c r="K141" s="71">
        <v>4</v>
      </c>
      <c r="L141" s="88">
        <f t="shared" si="27"/>
        <v>-3</v>
      </c>
      <c r="M141" s="70">
        <f t="shared" si="28"/>
        <v>-5</v>
      </c>
      <c r="N141" s="71">
        <f t="shared" si="29"/>
        <v>2</v>
      </c>
    </row>
    <row r="142" spans="1:14" x14ac:dyDescent="0.15">
      <c r="A142" s="69"/>
      <c r="B142" s="100" t="s">
        <v>14</v>
      </c>
      <c r="C142" s="111">
        <v>1</v>
      </c>
      <c r="D142" s="70">
        <v>1</v>
      </c>
      <c r="E142" s="71">
        <v>0</v>
      </c>
      <c r="F142" s="111">
        <v>-1</v>
      </c>
      <c r="G142" s="70">
        <v>0</v>
      </c>
      <c r="H142" s="71">
        <v>-1</v>
      </c>
      <c r="I142" s="111">
        <v>0</v>
      </c>
      <c r="J142" s="70">
        <v>0</v>
      </c>
      <c r="K142" s="71">
        <v>0</v>
      </c>
      <c r="L142" s="88">
        <f t="shared" si="27"/>
        <v>0</v>
      </c>
      <c r="M142" s="70">
        <f t="shared" si="28"/>
        <v>1</v>
      </c>
      <c r="N142" s="71">
        <f t="shared" si="29"/>
        <v>-1</v>
      </c>
    </row>
    <row r="143" spans="1:14" x14ac:dyDescent="0.15">
      <c r="A143" s="69"/>
      <c r="B143" s="100" t="s">
        <v>15</v>
      </c>
      <c r="C143" s="111">
        <v>12</v>
      </c>
      <c r="D143" s="70">
        <v>-4</v>
      </c>
      <c r="E143" s="71">
        <v>16</v>
      </c>
      <c r="F143" s="111">
        <v>-1</v>
      </c>
      <c r="G143" s="70">
        <v>-1</v>
      </c>
      <c r="H143" s="71">
        <v>0</v>
      </c>
      <c r="I143" s="111">
        <v>0</v>
      </c>
      <c r="J143" s="70">
        <v>0</v>
      </c>
      <c r="K143" s="71">
        <v>0</v>
      </c>
      <c r="L143" s="88">
        <f t="shared" si="27"/>
        <v>11</v>
      </c>
      <c r="M143" s="70">
        <f t="shared" si="28"/>
        <v>-5</v>
      </c>
      <c r="N143" s="71">
        <f t="shared" si="29"/>
        <v>16</v>
      </c>
    </row>
    <row r="144" spans="1:14" x14ac:dyDescent="0.15">
      <c r="A144" s="69"/>
      <c r="B144" s="100" t="s">
        <v>16</v>
      </c>
      <c r="C144" s="111">
        <v>-18</v>
      </c>
      <c r="D144" s="70">
        <v>-6</v>
      </c>
      <c r="E144" s="71">
        <v>-12</v>
      </c>
      <c r="F144" s="111">
        <v>2</v>
      </c>
      <c r="G144" s="70">
        <v>1</v>
      </c>
      <c r="H144" s="71">
        <v>1</v>
      </c>
      <c r="I144" s="111">
        <v>-6</v>
      </c>
      <c r="J144" s="70">
        <v>-6</v>
      </c>
      <c r="K144" s="71">
        <v>0</v>
      </c>
      <c r="L144" s="88">
        <f t="shared" si="27"/>
        <v>-22</v>
      </c>
      <c r="M144" s="70">
        <f t="shared" si="28"/>
        <v>-11</v>
      </c>
      <c r="N144" s="71">
        <f t="shared" si="29"/>
        <v>-11</v>
      </c>
    </row>
    <row r="145" spans="1:14" x14ac:dyDescent="0.15">
      <c r="A145" s="69"/>
      <c r="B145" s="100" t="s">
        <v>17</v>
      </c>
      <c r="C145" s="111">
        <v>-21</v>
      </c>
      <c r="D145" s="70">
        <v>-4</v>
      </c>
      <c r="E145" s="71">
        <v>-17</v>
      </c>
      <c r="F145" s="111">
        <v>-3</v>
      </c>
      <c r="G145" s="70">
        <v>-1</v>
      </c>
      <c r="H145" s="71">
        <v>-2</v>
      </c>
      <c r="I145" s="111">
        <v>0</v>
      </c>
      <c r="J145" s="70">
        <v>0</v>
      </c>
      <c r="K145" s="71">
        <v>0</v>
      </c>
      <c r="L145" s="88">
        <f t="shared" si="27"/>
        <v>-24</v>
      </c>
      <c r="M145" s="70">
        <f t="shared" si="28"/>
        <v>-5</v>
      </c>
      <c r="N145" s="71">
        <f t="shared" si="29"/>
        <v>-19</v>
      </c>
    </row>
    <row r="146" spans="1:14" ht="16.5" x14ac:dyDescent="0.15">
      <c r="A146" s="73"/>
      <c r="B146" s="99"/>
      <c r="C146" s="111"/>
      <c r="D146" s="70"/>
      <c r="E146" s="71"/>
      <c r="F146" s="111"/>
      <c r="G146" s="70"/>
      <c r="H146" s="71"/>
      <c r="I146" s="111"/>
      <c r="J146" s="70"/>
      <c r="K146" s="71"/>
      <c r="L146" s="88"/>
      <c r="M146" s="70"/>
      <c r="N146" s="71"/>
    </row>
    <row r="147" spans="1:14" ht="16.5" x14ac:dyDescent="0.15">
      <c r="A147" s="72" t="s">
        <v>33</v>
      </c>
      <c r="B147" s="99"/>
      <c r="C147" s="111">
        <v>-33</v>
      </c>
      <c r="D147" s="70">
        <v>-27</v>
      </c>
      <c r="E147" s="71">
        <v>-6</v>
      </c>
      <c r="F147" s="111">
        <v>-403</v>
      </c>
      <c r="G147" s="70">
        <v>-175</v>
      </c>
      <c r="H147" s="71">
        <v>-228</v>
      </c>
      <c r="I147" s="111">
        <v>-23</v>
      </c>
      <c r="J147" s="70">
        <v>-25</v>
      </c>
      <c r="K147" s="71">
        <v>2</v>
      </c>
      <c r="L147" s="88">
        <f t="shared" ref="L147:L159" si="30">SUM(C147+F147+I147)</f>
        <v>-459</v>
      </c>
      <c r="M147" s="70">
        <f t="shared" ref="M147:M159" si="31">SUM(D147+G147+J147)</f>
        <v>-227</v>
      </c>
      <c r="N147" s="71">
        <f t="shared" ref="N147:N159" si="32">SUM(E147+H147+K147)</f>
        <v>-232</v>
      </c>
    </row>
    <row r="148" spans="1:14" x14ac:dyDescent="0.15">
      <c r="A148" s="69"/>
      <c r="B148" s="100" t="s">
        <v>6</v>
      </c>
      <c r="C148" s="111">
        <v>2</v>
      </c>
      <c r="D148" s="70">
        <v>-12</v>
      </c>
      <c r="E148" s="71">
        <v>14</v>
      </c>
      <c r="F148" s="111">
        <v>-48</v>
      </c>
      <c r="G148" s="70">
        <v>-19</v>
      </c>
      <c r="H148" s="71">
        <v>-29</v>
      </c>
      <c r="I148" s="111">
        <v>-1</v>
      </c>
      <c r="J148" s="70">
        <v>-1</v>
      </c>
      <c r="K148" s="71">
        <v>0</v>
      </c>
      <c r="L148" s="88">
        <f t="shared" si="30"/>
        <v>-47</v>
      </c>
      <c r="M148" s="70">
        <f t="shared" si="31"/>
        <v>-32</v>
      </c>
      <c r="N148" s="71">
        <f t="shared" si="32"/>
        <v>-15</v>
      </c>
    </row>
    <row r="149" spans="1:14" x14ac:dyDescent="0.15">
      <c r="A149" s="69"/>
      <c r="B149" s="100" t="s">
        <v>7</v>
      </c>
      <c r="C149" s="111">
        <v>-38</v>
      </c>
      <c r="D149" s="70">
        <v>-32</v>
      </c>
      <c r="E149" s="71">
        <v>-6</v>
      </c>
      <c r="F149" s="111">
        <v>-39</v>
      </c>
      <c r="G149" s="70">
        <v>-19</v>
      </c>
      <c r="H149" s="71">
        <v>-20</v>
      </c>
      <c r="I149" s="111">
        <v>0</v>
      </c>
      <c r="J149" s="70">
        <v>1</v>
      </c>
      <c r="K149" s="71">
        <v>-1</v>
      </c>
      <c r="L149" s="88">
        <f t="shared" si="30"/>
        <v>-77</v>
      </c>
      <c r="M149" s="70">
        <f t="shared" si="31"/>
        <v>-50</v>
      </c>
      <c r="N149" s="71">
        <f t="shared" si="32"/>
        <v>-27</v>
      </c>
    </row>
    <row r="150" spans="1:14" x14ac:dyDescent="0.15">
      <c r="A150" s="69"/>
      <c r="B150" s="100" t="s">
        <v>8</v>
      </c>
      <c r="C150" s="111">
        <v>-146</v>
      </c>
      <c r="D150" s="70">
        <v>-106</v>
      </c>
      <c r="E150" s="71">
        <v>-40</v>
      </c>
      <c r="F150" s="111">
        <v>-40</v>
      </c>
      <c r="G150" s="70">
        <v>-17</v>
      </c>
      <c r="H150" s="71">
        <v>-23</v>
      </c>
      <c r="I150" s="111">
        <v>5</v>
      </c>
      <c r="J150" s="70">
        <v>5</v>
      </c>
      <c r="K150" s="71">
        <v>0</v>
      </c>
      <c r="L150" s="88">
        <f t="shared" si="30"/>
        <v>-181</v>
      </c>
      <c r="M150" s="70">
        <f t="shared" si="31"/>
        <v>-118</v>
      </c>
      <c r="N150" s="71">
        <f t="shared" si="32"/>
        <v>-63</v>
      </c>
    </row>
    <row r="151" spans="1:14" x14ac:dyDescent="0.15">
      <c r="A151" s="69"/>
      <c r="B151" s="100" t="s">
        <v>9</v>
      </c>
      <c r="C151" s="111">
        <v>93</v>
      </c>
      <c r="D151" s="70">
        <v>91</v>
      </c>
      <c r="E151" s="71">
        <v>2</v>
      </c>
      <c r="F151" s="111">
        <v>-28</v>
      </c>
      <c r="G151" s="70">
        <v>-14</v>
      </c>
      <c r="H151" s="71">
        <v>-14</v>
      </c>
      <c r="I151" s="111">
        <v>-3</v>
      </c>
      <c r="J151" s="70">
        <v>-1</v>
      </c>
      <c r="K151" s="71">
        <v>-2</v>
      </c>
      <c r="L151" s="88">
        <f t="shared" si="30"/>
        <v>62</v>
      </c>
      <c r="M151" s="70">
        <f t="shared" si="31"/>
        <v>76</v>
      </c>
      <c r="N151" s="71">
        <f t="shared" si="32"/>
        <v>-14</v>
      </c>
    </row>
    <row r="152" spans="1:14" x14ac:dyDescent="0.15">
      <c r="A152" s="69"/>
      <c r="B152" s="100" t="s">
        <v>10</v>
      </c>
      <c r="C152" s="111">
        <v>111</v>
      </c>
      <c r="D152" s="70">
        <v>68</v>
      </c>
      <c r="E152" s="71">
        <v>43</v>
      </c>
      <c r="F152" s="111">
        <v>-36</v>
      </c>
      <c r="G152" s="70">
        <v>-21</v>
      </c>
      <c r="H152" s="71">
        <v>-15</v>
      </c>
      <c r="I152" s="111">
        <v>-1</v>
      </c>
      <c r="J152" s="70">
        <v>-2</v>
      </c>
      <c r="K152" s="71">
        <v>1</v>
      </c>
      <c r="L152" s="88">
        <f t="shared" si="30"/>
        <v>74</v>
      </c>
      <c r="M152" s="70">
        <f t="shared" si="31"/>
        <v>45</v>
      </c>
      <c r="N152" s="71">
        <f t="shared" si="32"/>
        <v>29</v>
      </c>
    </row>
    <row r="153" spans="1:14" x14ac:dyDescent="0.15">
      <c r="A153" s="69"/>
      <c r="B153" s="100" t="s">
        <v>11</v>
      </c>
      <c r="C153" s="111">
        <v>0</v>
      </c>
      <c r="D153" s="70">
        <v>3</v>
      </c>
      <c r="E153" s="71">
        <v>-3</v>
      </c>
      <c r="F153" s="111">
        <v>-31</v>
      </c>
      <c r="G153" s="70">
        <v>-14</v>
      </c>
      <c r="H153" s="71">
        <v>-17</v>
      </c>
      <c r="I153" s="111">
        <v>0</v>
      </c>
      <c r="J153" s="70">
        <v>0</v>
      </c>
      <c r="K153" s="71">
        <v>0</v>
      </c>
      <c r="L153" s="88">
        <f t="shared" si="30"/>
        <v>-31</v>
      </c>
      <c r="M153" s="70">
        <f t="shared" si="31"/>
        <v>-11</v>
      </c>
      <c r="N153" s="71">
        <f t="shared" si="32"/>
        <v>-20</v>
      </c>
    </row>
    <row r="154" spans="1:14" x14ac:dyDescent="0.15">
      <c r="A154" s="69"/>
      <c r="B154" s="100" t="s">
        <v>12</v>
      </c>
      <c r="C154" s="111">
        <v>2</v>
      </c>
      <c r="D154" s="70">
        <v>-4</v>
      </c>
      <c r="E154" s="71">
        <v>6</v>
      </c>
      <c r="F154" s="111">
        <v>-30</v>
      </c>
      <c r="G154" s="70">
        <v>-10</v>
      </c>
      <c r="H154" s="71">
        <v>-20</v>
      </c>
      <c r="I154" s="111">
        <v>-3</v>
      </c>
      <c r="J154" s="70">
        <v>0</v>
      </c>
      <c r="K154" s="71">
        <v>-3</v>
      </c>
      <c r="L154" s="88">
        <f t="shared" si="30"/>
        <v>-31</v>
      </c>
      <c r="M154" s="70">
        <f t="shared" si="31"/>
        <v>-14</v>
      </c>
      <c r="N154" s="71">
        <f t="shared" si="32"/>
        <v>-17</v>
      </c>
    </row>
    <row r="155" spans="1:14" x14ac:dyDescent="0.15">
      <c r="A155" s="69"/>
      <c r="B155" s="100" t="s">
        <v>13</v>
      </c>
      <c r="C155" s="111">
        <v>7</v>
      </c>
      <c r="D155" s="70">
        <v>4</v>
      </c>
      <c r="E155" s="71">
        <v>3</v>
      </c>
      <c r="F155" s="111">
        <v>-33</v>
      </c>
      <c r="G155" s="70">
        <v>-10</v>
      </c>
      <c r="H155" s="71">
        <v>-23</v>
      </c>
      <c r="I155" s="111">
        <v>-10</v>
      </c>
      <c r="J155" s="70">
        <v>-15</v>
      </c>
      <c r="K155" s="71">
        <v>5</v>
      </c>
      <c r="L155" s="88">
        <f t="shared" si="30"/>
        <v>-36</v>
      </c>
      <c r="M155" s="70">
        <f t="shared" si="31"/>
        <v>-21</v>
      </c>
      <c r="N155" s="71">
        <f t="shared" si="32"/>
        <v>-15</v>
      </c>
    </row>
    <row r="156" spans="1:14" x14ac:dyDescent="0.15">
      <c r="A156" s="69"/>
      <c r="B156" s="100" t="s">
        <v>14</v>
      </c>
      <c r="C156" s="111">
        <v>-35</v>
      </c>
      <c r="D156" s="70">
        <v>-10</v>
      </c>
      <c r="E156" s="71">
        <v>-25</v>
      </c>
      <c r="F156" s="111">
        <v>-28</v>
      </c>
      <c r="G156" s="70">
        <v>-11</v>
      </c>
      <c r="H156" s="71">
        <v>-17</v>
      </c>
      <c r="I156" s="111">
        <v>3</v>
      </c>
      <c r="J156" s="70">
        <v>0</v>
      </c>
      <c r="K156" s="71">
        <v>3</v>
      </c>
      <c r="L156" s="88">
        <f t="shared" si="30"/>
        <v>-60</v>
      </c>
      <c r="M156" s="70">
        <f t="shared" si="31"/>
        <v>-21</v>
      </c>
      <c r="N156" s="71">
        <f t="shared" si="32"/>
        <v>-39</v>
      </c>
    </row>
    <row r="157" spans="1:14" x14ac:dyDescent="0.15">
      <c r="A157" s="69"/>
      <c r="B157" s="100" t="s">
        <v>15</v>
      </c>
      <c r="C157" s="111">
        <v>35</v>
      </c>
      <c r="D157" s="70">
        <v>12</v>
      </c>
      <c r="E157" s="71">
        <v>23</v>
      </c>
      <c r="F157" s="111">
        <v>-22</v>
      </c>
      <c r="G157" s="70">
        <v>-10</v>
      </c>
      <c r="H157" s="71">
        <v>-12</v>
      </c>
      <c r="I157" s="111">
        <v>2</v>
      </c>
      <c r="J157" s="70">
        <v>2</v>
      </c>
      <c r="K157" s="71">
        <v>0</v>
      </c>
      <c r="L157" s="88">
        <f t="shared" si="30"/>
        <v>15</v>
      </c>
      <c r="M157" s="70">
        <f t="shared" si="31"/>
        <v>4</v>
      </c>
      <c r="N157" s="71">
        <f t="shared" si="32"/>
        <v>11</v>
      </c>
    </row>
    <row r="158" spans="1:14" x14ac:dyDescent="0.15">
      <c r="A158" s="69"/>
      <c r="B158" s="100" t="s">
        <v>16</v>
      </c>
      <c r="C158" s="111">
        <v>-54</v>
      </c>
      <c r="D158" s="70">
        <v>-35</v>
      </c>
      <c r="E158" s="71">
        <v>-19</v>
      </c>
      <c r="F158" s="111">
        <v>-28</v>
      </c>
      <c r="G158" s="70">
        <v>-11</v>
      </c>
      <c r="H158" s="71">
        <v>-17</v>
      </c>
      <c r="I158" s="111">
        <v>-14</v>
      </c>
      <c r="J158" s="70">
        <v>-14</v>
      </c>
      <c r="K158" s="71">
        <v>0</v>
      </c>
      <c r="L158" s="88">
        <f t="shared" si="30"/>
        <v>-96</v>
      </c>
      <c r="M158" s="70">
        <f t="shared" si="31"/>
        <v>-60</v>
      </c>
      <c r="N158" s="71">
        <f t="shared" si="32"/>
        <v>-36</v>
      </c>
    </row>
    <row r="159" spans="1:14" x14ac:dyDescent="0.15">
      <c r="A159" s="75"/>
      <c r="B159" s="104" t="s">
        <v>17</v>
      </c>
      <c r="C159" s="112">
        <v>-10</v>
      </c>
      <c r="D159" s="76">
        <v>-6</v>
      </c>
      <c r="E159" s="77">
        <v>-4</v>
      </c>
      <c r="F159" s="112">
        <v>-40</v>
      </c>
      <c r="G159" s="76">
        <v>-19</v>
      </c>
      <c r="H159" s="77">
        <v>-21</v>
      </c>
      <c r="I159" s="112">
        <v>-1</v>
      </c>
      <c r="J159" s="76">
        <v>0</v>
      </c>
      <c r="K159" s="77">
        <v>-1</v>
      </c>
      <c r="L159" s="89">
        <f t="shared" si="30"/>
        <v>-51</v>
      </c>
      <c r="M159" s="76">
        <f t="shared" si="31"/>
        <v>-25</v>
      </c>
      <c r="N159" s="77">
        <f t="shared" si="32"/>
        <v>-26</v>
      </c>
    </row>
  </sheetData>
  <phoneticPr fontId="2"/>
  <pageMargins left="0.7" right="0.7" top="0.75" bottom="0.75" header="0.3" footer="0.3"/>
  <pageSetup paperSize="9" scale="85" orientation="landscape" r:id="rId1"/>
  <rowBreaks count="3" manualBreakCount="3">
    <brk id="45" max="19" man="1"/>
    <brk id="88" max="16383" man="1"/>
    <brk id="1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  <col min="17" max="17" width="9" customWidth="1"/>
  </cols>
  <sheetData>
    <row r="1" spans="2:20" ht="32.25" customHeight="1" x14ac:dyDescent="0.15">
      <c r="B1" s="121" t="s">
        <v>104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120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20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20" t="s">
        <v>0</v>
      </c>
      <c r="O4" s="120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54</v>
      </c>
      <c r="E6" s="29">
        <f t="shared" ref="E6:H6" si="0">SUM(E7:E18)</f>
        <v>29</v>
      </c>
      <c r="F6" s="29">
        <f t="shared" si="0"/>
        <v>25</v>
      </c>
      <c r="G6" s="29">
        <f t="shared" si="0"/>
        <v>0</v>
      </c>
      <c r="H6" s="29">
        <f t="shared" si="0"/>
        <v>0</v>
      </c>
      <c r="I6" s="29">
        <f>SUM(J6+K6+L6+M6)</f>
        <v>138</v>
      </c>
      <c r="J6" s="29">
        <f t="shared" ref="J6:M6" si="1">SUM(J7:J18)</f>
        <v>68</v>
      </c>
      <c r="K6" s="29">
        <f t="shared" si="1"/>
        <v>70</v>
      </c>
      <c r="L6" s="29">
        <f t="shared" si="1"/>
        <v>0</v>
      </c>
      <c r="M6" s="29">
        <f t="shared" si="1"/>
        <v>0</v>
      </c>
      <c r="N6" s="29">
        <f>SUM(O6+P6)</f>
        <v>-84</v>
      </c>
      <c r="O6" s="29">
        <f>SUM(O7:O18)</f>
        <v>-39</v>
      </c>
      <c r="P6" s="29">
        <f>SUM(P7:P18)</f>
        <v>-45</v>
      </c>
      <c r="Q6" s="29">
        <f t="shared" ref="Q6:T18" si="2">SUM(E6-J6)</f>
        <v>-39</v>
      </c>
      <c r="R6" s="29">
        <f t="shared" si="2"/>
        <v>-45</v>
      </c>
      <c r="S6" s="29">
        <f t="shared" si="2"/>
        <v>0</v>
      </c>
      <c r="T6" s="9">
        <f t="shared" si="2"/>
        <v>0</v>
      </c>
    </row>
    <row r="7" spans="2:20" s="3" customFormat="1" ht="13.5" customHeight="1" x14ac:dyDescent="0.25">
      <c r="B7" s="10"/>
      <c r="C7" s="11" t="s">
        <v>6</v>
      </c>
      <c r="D7" s="34">
        <f>SUM(E7+F7+G7+H7)</f>
        <v>8</v>
      </c>
      <c r="E7" s="93">
        <v>4</v>
      </c>
      <c r="F7" s="93">
        <v>4</v>
      </c>
      <c r="G7" s="93">
        <v>0</v>
      </c>
      <c r="H7" s="93">
        <v>0</v>
      </c>
      <c r="I7" s="33">
        <f>SUM(J7+K7+L7+M7)</f>
        <v>16</v>
      </c>
      <c r="J7" s="93">
        <v>8</v>
      </c>
      <c r="K7" s="93">
        <v>8</v>
      </c>
      <c r="L7" s="93">
        <v>0</v>
      </c>
      <c r="M7" s="93">
        <v>0</v>
      </c>
      <c r="N7" s="33">
        <f t="shared" ref="N7:N18" si="3">SUM(Q7+R7+S7+T7)</f>
        <v>-8</v>
      </c>
      <c r="O7" s="33">
        <f t="shared" ref="O7:P18" si="4">SUM(Q7+S7)</f>
        <v>-4</v>
      </c>
      <c r="P7" s="33">
        <f t="shared" si="4"/>
        <v>-4</v>
      </c>
      <c r="Q7" s="33">
        <f t="shared" si="2"/>
        <v>-4</v>
      </c>
      <c r="R7" s="33">
        <f t="shared" si="2"/>
        <v>-4</v>
      </c>
      <c r="S7" s="60">
        <f t="shared" si="2"/>
        <v>0</v>
      </c>
      <c r="T7" s="16">
        <f t="shared" si="2"/>
        <v>0</v>
      </c>
    </row>
    <row r="8" spans="2:20" s="3" customFormat="1" ht="13.5" customHeight="1" x14ac:dyDescent="0.25">
      <c r="B8" s="10"/>
      <c r="C8" s="11" t="s">
        <v>7</v>
      </c>
      <c r="D8" s="34">
        <f t="shared" ref="D8:D18" si="5">SUM(E8+F8+G8+H8)</f>
        <v>4</v>
      </c>
      <c r="E8" s="93">
        <v>1</v>
      </c>
      <c r="F8" s="93">
        <v>3</v>
      </c>
      <c r="G8" s="93">
        <v>0</v>
      </c>
      <c r="H8" s="93">
        <v>0</v>
      </c>
      <c r="I8" s="33">
        <f t="shared" ref="I8:I18" si="6">SUM(J8+K8+L8+M8)</f>
        <v>16</v>
      </c>
      <c r="J8" s="93">
        <v>12</v>
      </c>
      <c r="K8" s="93">
        <v>4</v>
      </c>
      <c r="L8" s="93">
        <v>0</v>
      </c>
      <c r="M8" s="93">
        <v>0</v>
      </c>
      <c r="N8" s="33">
        <f t="shared" si="3"/>
        <v>-12</v>
      </c>
      <c r="O8" s="33">
        <f t="shared" si="4"/>
        <v>-11</v>
      </c>
      <c r="P8" s="33">
        <f t="shared" si="4"/>
        <v>-1</v>
      </c>
      <c r="Q8" s="33">
        <f t="shared" si="2"/>
        <v>-11</v>
      </c>
      <c r="R8" s="33">
        <f t="shared" si="2"/>
        <v>-1</v>
      </c>
      <c r="S8" s="60">
        <f t="shared" si="2"/>
        <v>0</v>
      </c>
      <c r="T8" s="16">
        <f t="shared" si="2"/>
        <v>0</v>
      </c>
    </row>
    <row r="9" spans="2:20" s="3" customFormat="1" ht="13.5" customHeight="1" x14ac:dyDescent="0.25">
      <c r="B9" s="10"/>
      <c r="C9" s="11" t="s">
        <v>8</v>
      </c>
      <c r="D9" s="34">
        <f t="shared" si="5"/>
        <v>5</v>
      </c>
      <c r="E9" s="93">
        <v>4</v>
      </c>
      <c r="F9" s="93">
        <v>1</v>
      </c>
      <c r="G9" s="93">
        <v>0</v>
      </c>
      <c r="H9" s="93">
        <v>0</v>
      </c>
      <c r="I9" s="33">
        <f t="shared" si="6"/>
        <v>9</v>
      </c>
      <c r="J9" s="93">
        <v>2</v>
      </c>
      <c r="K9" s="93">
        <v>7</v>
      </c>
      <c r="L9" s="93">
        <v>0</v>
      </c>
      <c r="M9" s="93">
        <v>0</v>
      </c>
      <c r="N9" s="33">
        <f t="shared" si="3"/>
        <v>-4</v>
      </c>
      <c r="O9" s="33">
        <f t="shared" si="4"/>
        <v>2</v>
      </c>
      <c r="P9" s="33">
        <f t="shared" si="4"/>
        <v>-6</v>
      </c>
      <c r="Q9" s="33">
        <f t="shared" si="2"/>
        <v>2</v>
      </c>
      <c r="R9" s="33">
        <f t="shared" si="2"/>
        <v>-6</v>
      </c>
      <c r="S9" s="60">
        <f t="shared" si="2"/>
        <v>0</v>
      </c>
      <c r="T9" s="16">
        <f t="shared" si="2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5"/>
        <v>7</v>
      </c>
      <c r="E10" s="93">
        <v>3</v>
      </c>
      <c r="F10" s="93">
        <v>4</v>
      </c>
      <c r="G10" s="93">
        <v>0</v>
      </c>
      <c r="H10" s="93">
        <v>0</v>
      </c>
      <c r="I10" s="33">
        <f t="shared" si="6"/>
        <v>13</v>
      </c>
      <c r="J10" s="93">
        <v>6</v>
      </c>
      <c r="K10" s="93">
        <v>7</v>
      </c>
      <c r="L10" s="93">
        <v>0</v>
      </c>
      <c r="M10" s="93">
        <v>0</v>
      </c>
      <c r="N10" s="33">
        <f t="shared" si="3"/>
        <v>-6</v>
      </c>
      <c r="O10" s="33">
        <f t="shared" si="4"/>
        <v>-3</v>
      </c>
      <c r="P10" s="33">
        <f t="shared" si="4"/>
        <v>-3</v>
      </c>
      <c r="Q10" s="33">
        <f t="shared" si="2"/>
        <v>-3</v>
      </c>
      <c r="R10" s="33">
        <f t="shared" si="2"/>
        <v>-3</v>
      </c>
      <c r="S10" s="53">
        <f t="shared" si="2"/>
        <v>0</v>
      </c>
      <c r="T10" s="16">
        <f t="shared" si="2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5"/>
        <v>6</v>
      </c>
      <c r="E11" s="93">
        <v>3</v>
      </c>
      <c r="F11" s="93">
        <v>3</v>
      </c>
      <c r="G11" s="93">
        <v>0</v>
      </c>
      <c r="H11" s="93">
        <v>0</v>
      </c>
      <c r="I11" s="33">
        <f t="shared" si="6"/>
        <v>14</v>
      </c>
      <c r="J11" s="93">
        <v>7</v>
      </c>
      <c r="K11" s="93">
        <v>7</v>
      </c>
      <c r="L11" s="93">
        <v>0</v>
      </c>
      <c r="M11" s="93">
        <v>0</v>
      </c>
      <c r="N11" s="33">
        <f t="shared" si="3"/>
        <v>-8</v>
      </c>
      <c r="O11" s="33">
        <f t="shared" si="4"/>
        <v>-4</v>
      </c>
      <c r="P11" s="33">
        <f t="shared" si="4"/>
        <v>-4</v>
      </c>
      <c r="Q11" s="33">
        <f t="shared" si="2"/>
        <v>-4</v>
      </c>
      <c r="R11" s="33">
        <f t="shared" si="2"/>
        <v>-4</v>
      </c>
      <c r="S11" s="53">
        <f t="shared" si="2"/>
        <v>0</v>
      </c>
      <c r="T11" s="16">
        <f t="shared" si="2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5"/>
        <v>2</v>
      </c>
      <c r="E12" s="93">
        <v>2</v>
      </c>
      <c r="F12" s="93">
        <v>0</v>
      </c>
      <c r="G12" s="93">
        <v>0</v>
      </c>
      <c r="H12" s="93">
        <v>0</v>
      </c>
      <c r="I12" s="33">
        <f t="shared" si="6"/>
        <v>6</v>
      </c>
      <c r="J12" s="93">
        <v>3</v>
      </c>
      <c r="K12" s="93">
        <v>3</v>
      </c>
      <c r="L12" s="93">
        <v>0</v>
      </c>
      <c r="M12" s="93">
        <v>0</v>
      </c>
      <c r="N12" s="33">
        <f t="shared" si="3"/>
        <v>-4</v>
      </c>
      <c r="O12" s="33">
        <f t="shared" si="4"/>
        <v>-1</v>
      </c>
      <c r="P12" s="33">
        <f t="shared" si="4"/>
        <v>-3</v>
      </c>
      <c r="Q12" s="33">
        <f t="shared" si="2"/>
        <v>-1</v>
      </c>
      <c r="R12" s="33">
        <f t="shared" si="2"/>
        <v>-3</v>
      </c>
      <c r="S12" s="53">
        <f t="shared" si="2"/>
        <v>0</v>
      </c>
      <c r="T12" s="16">
        <f t="shared" si="2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5"/>
        <v>4</v>
      </c>
      <c r="E13" s="93">
        <v>1</v>
      </c>
      <c r="F13" s="93">
        <v>3</v>
      </c>
      <c r="G13" s="93">
        <v>0</v>
      </c>
      <c r="H13" s="93">
        <v>0</v>
      </c>
      <c r="I13" s="33">
        <f t="shared" si="6"/>
        <v>11</v>
      </c>
      <c r="J13" s="93">
        <v>6</v>
      </c>
      <c r="K13" s="93">
        <v>5</v>
      </c>
      <c r="L13" s="93">
        <v>0</v>
      </c>
      <c r="M13" s="93">
        <v>0</v>
      </c>
      <c r="N13" s="33">
        <f t="shared" si="3"/>
        <v>-7</v>
      </c>
      <c r="O13" s="33">
        <f t="shared" si="4"/>
        <v>-5</v>
      </c>
      <c r="P13" s="33">
        <f t="shared" si="4"/>
        <v>-2</v>
      </c>
      <c r="Q13" s="33">
        <f t="shared" si="2"/>
        <v>-5</v>
      </c>
      <c r="R13" s="33">
        <f t="shared" si="2"/>
        <v>-2</v>
      </c>
      <c r="S13" s="53">
        <f t="shared" si="2"/>
        <v>0</v>
      </c>
      <c r="T13" s="16">
        <f t="shared" si="2"/>
        <v>0</v>
      </c>
    </row>
    <row r="14" spans="2:20" s="3" customFormat="1" ht="13.5" customHeight="1" x14ac:dyDescent="0.25">
      <c r="B14" s="10"/>
      <c r="C14" s="11" t="s">
        <v>13</v>
      </c>
      <c r="D14" s="34">
        <f t="shared" si="5"/>
        <v>5</v>
      </c>
      <c r="E14" s="93">
        <v>4</v>
      </c>
      <c r="F14" s="93">
        <v>1</v>
      </c>
      <c r="G14" s="93">
        <v>0</v>
      </c>
      <c r="H14" s="93">
        <v>0</v>
      </c>
      <c r="I14" s="33">
        <f t="shared" si="6"/>
        <v>8</v>
      </c>
      <c r="J14" s="93">
        <v>3</v>
      </c>
      <c r="K14" s="93">
        <v>5</v>
      </c>
      <c r="L14" s="93">
        <v>0</v>
      </c>
      <c r="M14" s="93">
        <v>0</v>
      </c>
      <c r="N14" s="33">
        <f t="shared" si="3"/>
        <v>-3</v>
      </c>
      <c r="O14" s="33">
        <f t="shared" si="4"/>
        <v>1</v>
      </c>
      <c r="P14" s="33">
        <f t="shared" si="4"/>
        <v>-4</v>
      </c>
      <c r="Q14" s="33">
        <f t="shared" si="2"/>
        <v>1</v>
      </c>
      <c r="R14" s="33">
        <f t="shared" si="2"/>
        <v>-4</v>
      </c>
      <c r="S14" s="53">
        <f t="shared" si="2"/>
        <v>0</v>
      </c>
      <c r="T14" s="16">
        <f t="shared" si="2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5"/>
        <v>3</v>
      </c>
      <c r="E15" s="93">
        <v>2</v>
      </c>
      <c r="F15" s="93">
        <v>1</v>
      </c>
      <c r="G15" s="93">
        <v>0</v>
      </c>
      <c r="H15" s="93">
        <v>0</v>
      </c>
      <c r="I15" s="33">
        <f t="shared" si="6"/>
        <v>13</v>
      </c>
      <c r="J15" s="93">
        <v>7</v>
      </c>
      <c r="K15" s="93">
        <v>6</v>
      </c>
      <c r="L15" s="93">
        <v>0</v>
      </c>
      <c r="M15" s="93">
        <v>0</v>
      </c>
      <c r="N15" s="33">
        <f t="shared" si="3"/>
        <v>-10</v>
      </c>
      <c r="O15" s="33">
        <f t="shared" si="4"/>
        <v>-5</v>
      </c>
      <c r="P15" s="33">
        <f t="shared" si="4"/>
        <v>-5</v>
      </c>
      <c r="Q15" s="33">
        <f t="shared" si="2"/>
        <v>-5</v>
      </c>
      <c r="R15" s="33">
        <f t="shared" si="2"/>
        <v>-5</v>
      </c>
      <c r="S15" s="53">
        <f t="shared" si="2"/>
        <v>0</v>
      </c>
      <c r="T15" s="16">
        <f t="shared" si="2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5"/>
        <v>4</v>
      </c>
      <c r="E16" s="93">
        <v>4</v>
      </c>
      <c r="F16" s="93">
        <v>0</v>
      </c>
      <c r="G16" s="93">
        <v>0</v>
      </c>
      <c r="H16" s="93">
        <v>0</v>
      </c>
      <c r="I16" s="33">
        <f t="shared" si="6"/>
        <v>9</v>
      </c>
      <c r="J16" s="93">
        <v>3</v>
      </c>
      <c r="K16" s="93">
        <v>6</v>
      </c>
      <c r="L16" s="93">
        <v>0</v>
      </c>
      <c r="M16" s="93">
        <v>0</v>
      </c>
      <c r="N16" s="33">
        <f t="shared" si="3"/>
        <v>-5</v>
      </c>
      <c r="O16" s="33">
        <f t="shared" si="4"/>
        <v>1</v>
      </c>
      <c r="P16" s="33">
        <f t="shared" si="4"/>
        <v>-6</v>
      </c>
      <c r="Q16" s="33">
        <f t="shared" si="2"/>
        <v>1</v>
      </c>
      <c r="R16" s="33">
        <f t="shared" si="2"/>
        <v>-6</v>
      </c>
      <c r="S16" s="53">
        <f t="shared" si="2"/>
        <v>0</v>
      </c>
      <c r="T16" s="16">
        <f t="shared" si="2"/>
        <v>0</v>
      </c>
    </row>
    <row r="17" spans="2:20" s="3" customFormat="1" ht="13.5" customHeight="1" x14ac:dyDescent="0.25">
      <c r="B17" s="10"/>
      <c r="C17" s="11" t="s">
        <v>16</v>
      </c>
      <c r="D17" s="34">
        <f t="shared" si="5"/>
        <v>2</v>
      </c>
      <c r="E17" s="93">
        <v>0</v>
      </c>
      <c r="F17" s="93">
        <v>2</v>
      </c>
      <c r="G17" s="93">
        <v>0</v>
      </c>
      <c r="H17" s="93">
        <v>0</v>
      </c>
      <c r="I17" s="33">
        <f t="shared" si="6"/>
        <v>12</v>
      </c>
      <c r="J17" s="93">
        <v>6</v>
      </c>
      <c r="K17" s="93">
        <v>6</v>
      </c>
      <c r="L17" s="93">
        <v>0</v>
      </c>
      <c r="M17" s="93">
        <v>0</v>
      </c>
      <c r="N17" s="33">
        <f t="shared" si="3"/>
        <v>-10</v>
      </c>
      <c r="O17" s="33">
        <f t="shared" si="4"/>
        <v>-6</v>
      </c>
      <c r="P17" s="33">
        <f t="shared" si="4"/>
        <v>-4</v>
      </c>
      <c r="Q17" s="33">
        <f t="shared" si="2"/>
        <v>-6</v>
      </c>
      <c r="R17" s="33">
        <f t="shared" si="2"/>
        <v>-4</v>
      </c>
      <c r="S17" s="53">
        <f t="shared" si="2"/>
        <v>0</v>
      </c>
      <c r="T17" s="16">
        <f t="shared" si="2"/>
        <v>0</v>
      </c>
    </row>
    <row r="18" spans="2:20" s="3" customFormat="1" ht="13.5" customHeight="1" x14ac:dyDescent="0.25">
      <c r="B18" s="10"/>
      <c r="C18" s="11" t="s">
        <v>17</v>
      </c>
      <c r="D18" s="34">
        <f t="shared" si="5"/>
        <v>4</v>
      </c>
      <c r="E18" s="93">
        <v>1</v>
      </c>
      <c r="F18" s="93">
        <v>3</v>
      </c>
      <c r="G18" s="93">
        <v>0</v>
      </c>
      <c r="H18" s="93">
        <v>0</v>
      </c>
      <c r="I18" s="33">
        <f t="shared" si="6"/>
        <v>11</v>
      </c>
      <c r="J18" s="93">
        <v>5</v>
      </c>
      <c r="K18" s="93">
        <v>6</v>
      </c>
      <c r="L18" s="93">
        <v>0</v>
      </c>
      <c r="M18" s="93">
        <v>0</v>
      </c>
      <c r="N18" s="33">
        <f t="shared" si="3"/>
        <v>-7</v>
      </c>
      <c r="O18" s="33">
        <f t="shared" si="4"/>
        <v>-4</v>
      </c>
      <c r="P18" s="33">
        <f t="shared" si="4"/>
        <v>-3</v>
      </c>
      <c r="Q18" s="33">
        <f t="shared" si="2"/>
        <v>-4</v>
      </c>
      <c r="R18" s="33">
        <f t="shared" si="2"/>
        <v>-3</v>
      </c>
      <c r="S18" s="53">
        <f t="shared" si="2"/>
        <v>0</v>
      </c>
      <c r="T18" s="16">
        <f t="shared" si="2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62</v>
      </c>
      <c r="E20" s="29">
        <f t="shared" ref="E20:H20" si="7">SUM(E21:E32)</f>
        <v>35</v>
      </c>
      <c r="F20" s="29">
        <f t="shared" si="7"/>
        <v>27</v>
      </c>
      <c r="G20" s="29">
        <f t="shared" si="7"/>
        <v>0</v>
      </c>
      <c r="H20" s="29">
        <f t="shared" si="7"/>
        <v>0</v>
      </c>
      <c r="I20" s="29">
        <f>SUM(J20+K20+L20+M20)</f>
        <v>132</v>
      </c>
      <c r="J20" s="29">
        <f t="shared" ref="J20:K20" si="8">SUM(J21:J32)</f>
        <v>70</v>
      </c>
      <c r="K20" s="29">
        <f t="shared" si="8"/>
        <v>62</v>
      </c>
      <c r="L20" s="29">
        <f>SUM(L21:L32)</f>
        <v>0</v>
      </c>
      <c r="M20" s="29">
        <f>SUM(M21:M32)</f>
        <v>0</v>
      </c>
      <c r="N20" s="29">
        <f>SUM(O20+P20)</f>
        <v>-70</v>
      </c>
      <c r="O20" s="29">
        <f>SUM(O21:O32)</f>
        <v>-35</v>
      </c>
      <c r="P20" s="29">
        <f>SUM(P21:P32)</f>
        <v>-35</v>
      </c>
      <c r="Q20" s="29">
        <f t="shared" ref="Q20:T32" si="9">SUM(E20-J20)</f>
        <v>-35</v>
      </c>
      <c r="R20" s="29">
        <f t="shared" si="9"/>
        <v>-35</v>
      </c>
      <c r="S20" s="54">
        <f t="shared" si="9"/>
        <v>0</v>
      </c>
      <c r="T20" s="9">
        <f t="shared" si="9"/>
        <v>0</v>
      </c>
    </row>
    <row r="21" spans="2:20" s="3" customFormat="1" ht="13.5" customHeight="1" x14ac:dyDescent="0.25">
      <c r="B21" s="10"/>
      <c r="C21" s="11" t="s">
        <v>6</v>
      </c>
      <c r="D21" s="33">
        <f>SUM(E21+F21+G21+H21)</f>
        <v>7</v>
      </c>
      <c r="E21" s="93">
        <v>6</v>
      </c>
      <c r="F21" s="93">
        <v>1</v>
      </c>
      <c r="G21" s="93">
        <v>0</v>
      </c>
      <c r="H21" s="93">
        <v>0</v>
      </c>
      <c r="I21" s="33">
        <f>SUM(J21+K21+L21+M21)</f>
        <v>16</v>
      </c>
      <c r="J21" s="93">
        <v>9</v>
      </c>
      <c r="K21" s="93">
        <v>7</v>
      </c>
      <c r="L21" s="93">
        <v>0</v>
      </c>
      <c r="M21" s="93">
        <v>0</v>
      </c>
      <c r="N21" s="33">
        <f t="shared" ref="N21:N32" si="10">SUM(Q21+R21+S21+T21)</f>
        <v>-9</v>
      </c>
      <c r="O21" s="33">
        <f t="shared" ref="O21:P32" si="11">SUM(Q21+S21)</f>
        <v>-3</v>
      </c>
      <c r="P21" s="33">
        <f t="shared" si="11"/>
        <v>-6</v>
      </c>
      <c r="Q21" s="33">
        <f t="shared" si="9"/>
        <v>-3</v>
      </c>
      <c r="R21" s="33">
        <f t="shared" si="9"/>
        <v>-6</v>
      </c>
      <c r="S21" s="55">
        <f t="shared" si="9"/>
        <v>0</v>
      </c>
      <c r="T21" s="56">
        <f t="shared" si="9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12">SUM(E22+F22+G22+H22)</f>
        <v>5</v>
      </c>
      <c r="E22" s="93">
        <v>3</v>
      </c>
      <c r="F22" s="93">
        <v>2</v>
      </c>
      <c r="G22" s="93">
        <v>0</v>
      </c>
      <c r="H22" s="93">
        <v>0</v>
      </c>
      <c r="I22" s="33">
        <f t="shared" ref="I22:I32" si="13">SUM(J22+K22+L22+M22)</f>
        <v>15</v>
      </c>
      <c r="J22" s="93">
        <v>9</v>
      </c>
      <c r="K22" s="93">
        <v>6</v>
      </c>
      <c r="L22" s="93">
        <v>0</v>
      </c>
      <c r="M22" s="93">
        <v>0</v>
      </c>
      <c r="N22" s="33">
        <f t="shared" si="10"/>
        <v>-10</v>
      </c>
      <c r="O22" s="33">
        <f t="shared" si="11"/>
        <v>-6</v>
      </c>
      <c r="P22" s="33">
        <f t="shared" si="11"/>
        <v>-4</v>
      </c>
      <c r="Q22" s="33">
        <f t="shared" si="9"/>
        <v>-6</v>
      </c>
      <c r="R22" s="33">
        <f t="shared" si="9"/>
        <v>-4</v>
      </c>
      <c r="S22" s="55">
        <f t="shared" si="9"/>
        <v>0</v>
      </c>
      <c r="T22" s="56">
        <f t="shared" si="9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12"/>
        <v>7</v>
      </c>
      <c r="E23" s="93">
        <v>4</v>
      </c>
      <c r="F23" s="93">
        <v>3</v>
      </c>
      <c r="G23" s="93">
        <v>0</v>
      </c>
      <c r="H23" s="93">
        <v>0</v>
      </c>
      <c r="I23" s="33">
        <f t="shared" si="13"/>
        <v>12</v>
      </c>
      <c r="J23" s="93">
        <v>7</v>
      </c>
      <c r="K23" s="93">
        <v>5</v>
      </c>
      <c r="L23" s="93">
        <v>0</v>
      </c>
      <c r="M23" s="93">
        <v>0</v>
      </c>
      <c r="N23" s="33">
        <f t="shared" si="10"/>
        <v>-5</v>
      </c>
      <c r="O23" s="33">
        <f t="shared" si="11"/>
        <v>-3</v>
      </c>
      <c r="P23" s="33">
        <f t="shared" si="11"/>
        <v>-2</v>
      </c>
      <c r="Q23" s="33">
        <f t="shared" si="9"/>
        <v>-3</v>
      </c>
      <c r="R23" s="33">
        <f t="shared" si="9"/>
        <v>-2</v>
      </c>
      <c r="S23" s="55">
        <f t="shared" si="9"/>
        <v>0</v>
      </c>
      <c r="T23" s="56">
        <f t="shared" si="9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12"/>
        <v>4</v>
      </c>
      <c r="E24" s="93">
        <v>2</v>
      </c>
      <c r="F24" s="93">
        <v>2</v>
      </c>
      <c r="G24" s="93">
        <v>0</v>
      </c>
      <c r="H24" s="93">
        <v>0</v>
      </c>
      <c r="I24" s="33">
        <f t="shared" si="13"/>
        <v>8</v>
      </c>
      <c r="J24" s="93">
        <v>2</v>
      </c>
      <c r="K24" s="93">
        <v>6</v>
      </c>
      <c r="L24" s="93">
        <v>0</v>
      </c>
      <c r="M24" s="93">
        <v>0</v>
      </c>
      <c r="N24" s="33">
        <f t="shared" si="10"/>
        <v>-4</v>
      </c>
      <c r="O24" s="33">
        <f t="shared" si="11"/>
        <v>0</v>
      </c>
      <c r="P24" s="33">
        <f t="shared" si="11"/>
        <v>-4</v>
      </c>
      <c r="Q24" s="33">
        <f t="shared" si="9"/>
        <v>0</v>
      </c>
      <c r="R24" s="33">
        <f t="shared" si="9"/>
        <v>-4</v>
      </c>
      <c r="S24" s="55">
        <f t="shared" si="9"/>
        <v>0</v>
      </c>
      <c r="T24" s="56">
        <f t="shared" si="9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12"/>
        <v>10</v>
      </c>
      <c r="E25" s="93">
        <v>5</v>
      </c>
      <c r="F25" s="93">
        <v>5</v>
      </c>
      <c r="G25" s="93">
        <v>0</v>
      </c>
      <c r="H25" s="93">
        <v>0</v>
      </c>
      <c r="I25" s="33">
        <f t="shared" si="13"/>
        <v>7</v>
      </c>
      <c r="J25" s="93">
        <v>6</v>
      </c>
      <c r="K25" s="93">
        <v>1</v>
      </c>
      <c r="L25" s="93">
        <v>0</v>
      </c>
      <c r="M25" s="93">
        <v>0</v>
      </c>
      <c r="N25" s="33">
        <f t="shared" si="10"/>
        <v>3</v>
      </c>
      <c r="O25" s="33">
        <f t="shared" si="11"/>
        <v>-1</v>
      </c>
      <c r="P25" s="33">
        <f t="shared" si="11"/>
        <v>4</v>
      </c>
      <c r="Q25" s="33">
        <f t="shared" si="9"/>
        <v>-1</v>
      </c>
      <c r="R25" s="33">
        <f t="shared" si="9"/>
        <v>4</v>
      </c>
      <c r="S25" s="55">
        <f t="shared" si="9"/>
        <v>0</v>
      </c>
      <c r="T25" s="56">
        <f t="shared" si="9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12"/>
        <v>3</v>
      </c>
      <c r="E26" s="93">
        <v>1</v>
      </c>
      <c r="F26" s="93">
        <v>2</v>
      </c>
      <c r="G26" s="93">
        <v>0</v>
      </c>
      <c r="H26" s="93">
        <v>0</v>
      </c>
      <c r="I26" s="33">
        <f t="shared" si="13"/>
        <v>10</v>
      </c>
      <c r="J26" s="93">
        <v>6</v>
      </c>
      <c r="K26" s="93">
        <v>4</v>
      </c>
      <c r="L26" s="93">
        <v>0</v>
      </c>
      <c r="M26" s="93">
        <v>0</v>
      </c>
      <c r="N26" s="33">
        <f t="shared" si="10"/>
        <v>-7</v>
      </c>
      <c r="O26" s="33">
        <f t="shared" si="11"/>
        <v>-5</v>
      </c>
      <c r="P26" s="33">
        <f t="shared" si="11"/>
        <v>-2</v>
      </c>
      <c r="Q26" s="33">
        <f t="shared" si="9"/>
        <v>-5</v>
      </c>
      <c r="R26" s="33">
        <f t="shared" si="9"/>
        <v>-2</v>
      </c>
      <c r="S26" s="55">
        <f t="shared" si="9"/>
        <v>0</v>
      </c>
      <c r="T26" s="56">
        <f t="shared" si="9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12"/>
        <v>3</v>
      </c>
      <c r="E27" s="93">
        <v>1</v>
      </c>
      <c r="F27" s="93">
        <v>2</v>
      </c>
      <c r="G27" s="93">
        <v>0</v>
      </c>
      <c r="H27" s="93">
        <v>0</v>
      </c>
      <c r="I27" s="33">
        <f t="shared" si="13"/>
        <v>11</v>
      </c>
      <c r="J27" s="93">
        <v>4</v>
      </c>
      <c r="K27" s="93">
        <v>7</v>
      </c>
      <c r="L27" s="93">
        <v>0</v>
      </c>
      <c r="M27" s="93">
        <v>0</v>
      </c>
      <c r="N27" s="33">
        <f t="shared" si="10"/>
        <v>-8</v>
      </c>
      <c r="O27" s="33">
        <f t="shared" si="11"/>
        <v>-3</v>
      </c>
      <c r="P27" s="33">
        <f t="shared" si="11"/>
        <v>-5</v>
      </c>
      <c r="Q27" s="33">
        <f t="shared" si="9"/>
        <v>-3</v>
      </c>
      <c r="R27" s="33">
        <f t="shared" si="9"/>
        <v>-5</v>
      </c>
      <c r="S27" s="55">
        <f t="shared" si="9"/>
        <v>0</v>
      </c>
      <c r="T27" s="56">
        <f t="shared" si="9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12"/>
        <v>8</v>
      </c>
      <c r="E28" s="93">
        <v>5</v>
      </c>
      <c r="F28" s="93">
        <v>3</v>
      </c>
      <c r="G28" s="93">
        <v>0</v>
      </c>
      <c r="H28" s="93">
        <v>0</v>
      </c>
      <c r="I28" s="33">
        <f t="shared" si="13"/>
        <v>8</v>
      </c>
      <c r="J28" s="93">
        <v>4</v>
      </c>
      <c r="K28" s="93">
        <v>4</v>
      </c>
      <c r="L28" s="93">
        <v>0</v>
      </c>
      <c r="M28" s="93">
        <v>0</v>
      </c>
      <c r="N28" s="33">
        <f t="shared" si="10"/>
        <v>0</v>
      </c>
      <c r="O28" s="33">
        <f t="shared" si="11"/>
        <v>1</v>
      </c>
      <c r="P28" s="33">
        <f t="shared" si="11"/>
        <v>-1</v>
      </c>
      <c r="Q28" s="33">
        <f t="shared" si="9"/>
        <v>1</v>
      </c>
      <c r="R28" s="33">
        <f t="shared" si="9"/>
        <v>-1</v>
      </c>
      <c r="S28" s="55">
        <f t="shared" si="9"/>
        <v>0</v>
      </c>
      <c r="T28" s="56">
        <f t="shared" si="9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12"/>
        <v>8</v>
      </c>
      <c r="E29" s="93">
        <v>4</v>
      </c>
      <c r="F29" s="93">
        <v>4</v>
      </c>
      <c r="G29" s="93">
        <v>0</v>
      </c>
      <c r="H29" s="93">
        <v>0</v>
      </c>
      <c r="I29" s="33">
        <f t="shared" si="13"/>
        <v>12</v>
      </c>
      <c r="J29" s="93">
        <v>4</v>
      </c>
      <c r="K29" s="93">
        <v>8</v>
      </c>
      <c r="L29" s="93">
        <v>0</v>
      </c>
      <c r="M29" s="93">
        <v>0</v>
      </c>
      <c r="N29" s="33">
        <f t="shared" si="10"/>
        <v>-4</v>
      </c>
      <c r="O29" s="33">
        <f t="shared" si="11"/>
        <v>0</v>
      </c>
      <c r="P29" s="33">
        <f t="shared" si="11"/>
        <v>-4</v>
      </c>
      <c r="Q29" s="33">
        <f t="shared" si="9"/>
        <v>0</v>
      </c>
      <c r="R29" s="33">
        <f t="shared" si="9"/>
        <v>-4</v>
      </c>
      <c r="S29" s="55">
        <f t="shared" si="9"/>
        <v>0</v>
      </c>
      <c r="T29" s="56">
        <f t="shared" si="9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12"/>
        <v>1</v>
      </c>
      <c r="E30" s="93">
        <v>1</v>
      </c>
      <c r="F30" s="93">
        <v>0</v>
      </c>
      <c r="G30" s="93">
        <v>0</v>
      </c>
      <c r="H30" s="93">
        <v>0</v>
      </c>
      <c r="I30" s="33">
        <f t="shared" si="13"/>
        <v>8</v>
      </c>
      <c r="J30" s="93">
        <v>4</v>
      </c>
      <c r="K30" s="93">
        <v>4</v>
      </c>
      <c r="L30" s="93">
        <v>0</v>
      </c>
      <c r="M30" s="93">
        <v>0</v>
      </c>
      <c r="N30" s="33">
        <f t="shared" si="10"/>
        <v>-7</v>
      </c>
      <c r="O30" s="33">
        <f t="shared" si="11"/>
        <v>-3</v>
      </c>
      <c r="P30" s="33">
        <f t="shared" si="11"/>
        <v>-4</v>
      </c>
      <c r="Q30" s="33">
        <f t="shared" si="9"/>
        <v>-3</v>
      </c>
      <c r="R30" s="33">
        <f t="shared" si="9"/>
        <v>-4</v>
      </c>
      <c r="S30" s="55">
        <f t="shared" si="9"/>
        <v>0</v>
      </c>
      <c r="T30" s="61">
        <f t="shared" si="9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12"/>
        <v>3</v>
      </c>
      <c r="E31" s="93">
        <v>1</v>
      </c>
      <c r="F31" s="93">
        <v>2</v>
      </c>
      <c r="G31" s="93">
        <v>0</v>
      </c>
      <c r="H31" s="93">
        <v>0</v>
      </c>
      <c r="I31" s="33">
        <f t="shared" si="13"/>
        <v>11</v>
      </c>
      <c r="J31" s="93">
        <v>7</v>
      </c>
      <c r="K31" s="93">
        <v>4</v>
      </c>
      <c r="L31" s="93">
        <v>0</v>
      </c>
      <c r="M31" s="93">
        <v>0</v>
      </c>
      <c r="N31" s="33">
        <f t="shared" si="10"/>
        <v>-8</v>
      </c>
      <c r="O31" s="33">
        <f t="shared" si="11"/>
        <v>-6</v>
      </c>
      <c r="P31" s="33">
        <f t="shared" si="11"/>
        <v>-2</v>
      </c>
      <c r="Q31" s="33">
        <f t="shared" si="9"/>
        <v>-6</v>
      </c>
      <c r="R31" s="33">
        <f t="shared" si="9"/>
        <v>-2</v>
      </c>
      <c r="S31" s="55">
        <f t="shared" si="9"/>
        <v>0</v>
      </c>
      <c r="T31" s="56">
        <f t="shared" si="9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12"/>
        <v>3</v>
      </c>
      <c r="E32" s="93">
        <v>2</v>
      </c>
      <c r="F32" s="93">
        <v>1</v>
      </c>
      <c r="G32" s="93">
        <v>0</v>
      </c>
      <c r="H32" s="93">
        <v>0</v>
      </c>
      <c r="I32" s="33">
        <f t="shared" si="13"/>
        <v>14</v>
      </c>
      <c r="J32" s="93">
        <v>8</v>
      </c>
      <c r="K32" s="93">
        <v>6</v>
      </c>
      <c r="L32" s="93">
        <v>0</v>
      </c>
      <c r="M32" s="93">
        <v>0</v>
      </c>
      <c r="N32" s="33">
        <f t="shared" si="10"/>
        <v>-11</v>
      </c>
      <c r="O32" s="33">
        <f t="shared" si="11"/>
        <v>-6</v>
      </c>
      <c r="P32" s="33">
        <f t="shared" si="11"/>
        <v>-5</v>
      </c>
      <c r="Q32" s="33">
        <f t="shared" si="9"/>
        <v>-6</v>
      </c>
      <c r="R32" s="33">
        <f t="shared" si="9"/>
        <v>-5</v>
      </c>
      <c r="S32" s="55">
        <f t="shared" si="9"/>
        <v>0</v>
      </c>
      <c r="T32" s="56">
        <f t="shared" si="9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11</v>
      </c>
      <c r="E34" s="29">
        <f t="shared" ref="E34:H34" si="14">SUM(E35:E46)</f>
        <v>6</v>
      </c>
      <c r="F34" s="29">
        <f t="shared" si="14"/>
        <v>5</v>
      </c>
      <c r="G34" s="29">
        <f t="shared" si="14"/>
        <v>0</v>
      </c>
      <c r="H34" s="29">
        <f t="shared" si="14"/>
        <v>0</v>
      </c>
      <c r="I34" s="29">
        <f>SUM(J34+K34+L34+M34)</f>
        <v>44</v>
      </c>
      <c r="J34" s="29">
        <f t="shared" ref="J34:K34" si="15">SUM(J35:J46)</f>
        <v>25</v>
      </c>
      <c r="K34" s="29">
        <f t="shared" si="15"/>
        <v>19</v>
      </c>
      <c r="L34" s="29">
        <f>SUM(L35:L46)</f>
        <v>0</v>
      </c>
      <c r="M34" s="29">
        <f>SUM(M35:M46)</f>
        <v>0</v>
      </c>
      <c r="N34" s="29">
        <f>SUM(O34+P34)</f>
        <v>-33</v>
      </c>
      <c r="O34" s="29">
        <f>SUM(O35:O46)</f>
        <v>-19</v>
      </c>
      <c r="P34" s="29">
        <f>SUM(P35:P46)</f>
        <v>-14</v>
      </c>
      <c r="Q34" s="29">
        <f t="shared" ref="Q34:T46" si="16">SUM(E34-J34)</f>
        <v>-19</v>
      </c>
      <c r="R34" s="29">
        <f t="shared" si="16"/>
        <v>-14</v>
      </c>
      <c r="S34" s="57">
        <f t="shared" si="16"/>
        <v>0</v>
      </c>
      <c r="T34" s="58">
        <f t="shared" si="16"/>
        <v>0</v>
      </c>
    </row>
    <row r="35" spans="2:20" s="3" customFormat="1" ht="13.5" customHeight="1" x14ac:dyDescent="0.25">
      <c r="B35" s="10"/>
      <c r="C35" s="11" t="s">
        <v>6</v>
      </c>
      <c r="D35" s="33">
        <f>SUM(E35+F35+G35+H35)</f>
        <v>3</v>
      </c>
      <c r="E35" s="93">
        <v>2</v>
      </c>
      <c r="F35" s="93">
        <v>1</v>
      </c>
      <c r="G35" s="93">
        <v>0</v>
      </c>
      <c r="H35" s="93">
        <v>0</v>
      </c>
      <c r="I35" s="33">
        <f>SUM(J35+K35+L35+M35)</f>
        <v>7</v>
      </c>
      <c r="J35" s="93">
        <v>5</v>
      </c>
      <c r="K35" s="93">
        <v>2</v>
      </c>
      <c r="L35" s="93">
        <v>0</v>
      </c>
      <c r="M35" s="93">
        <v>0</v>
      </c>
      <c r="N35" s="33">
        <f t="shared" ref="N35:N46" si="17">SUM(Q35+R35+S35+T35)</f>
        <v>-4</v>
      </c>
      <c r="O35" s="33">
        <f t="shared" ref="O35:P46" si="18">SUM(Q35+S35)</f>
        <v>-3</v>
      </c>
      <c r="P35" s="33">
        <f t="shared" si="18"/>
        <v>-1</v>
      </c>
      <c r="Q35" s="33">
        <f t="shared" si="16"/>
        <v>-3</v>
      </c>
      <c r="R35" s="33">
        <f t="shared" si="16"/>
        <v>-1</v>
      </c>
      <c r="S35" s="55">
        <f t="shared" si="16"/>
        <v>0</v>
      </c>
      <c r="T35" s="56">
        <f t="shared" si="16"/>
        <v>0</v>
      </c>
    </row>
    <row r="36" spans="2:20" s="3" customFormat="1" ht="13.5" customHeight="1" x14ac:dyDescent="0.25">
      <c r="B36" s="10"/>
      <c r="C36" s="11" t="s">
        <v>7</v>
      </c>
      <c r="D36" s="33">
        <f t="shared" ref="D36:D46" si="19">SUM(E36+F36+G36+H36)</f>
        <v>1</v>
      </c>
      <c r="E36" s="93">
        <v>0</v>
      </c>
      <c r="F36" s="93">
        <v>1</v>
      </c>
      <c r="G36" s="93">
        <v>0</v>
      </c>
      <c r="H36" s="93">
        <v>0</v>
      </c>
      <c r="I36" s="33">
        <f t="shared" ref="I36:I46" si="20">SUM(J36+K36+L36+M36)</f>
        <v>3</v>
      </c>
      <c r="J36" s="93">
        <v>1</v>
      </c>
      <c r="K36" s="93">
        <v>2</v>
      </c>
      <c r="L36" s="93">
        <v>0</v>
      </c>
      <c r="M36" s="93">
        <v>0</v>
      </c>
      <c r="N36" s="33">
        <f t="shared" si="17"/>
        <v>-2</v>
      </c>
      <c r="O36" s="33">
        <f t="shared" si="18"/>
        <v>-1</v>
      </c>
      <c r="P36" s="33">
        <f t="shared" si="18"/>
        <v>-1</v>
      </c>
      <c r="Q36" s="33">
        <f t="shared" si="16"/>
        <v>-1</v>
      </c>
      <c r="R36" s="33">
        <f t="shared" si="16"/>
        <v>-1</v>
      </c>
      <c r="S36" s="55">
        <f t="shared" si="16"/>
        <v>0</v>
      </c>
      <c r="T36" s="56">
        <f t="shared" si="16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19"/>
        <v>0</v>
      </c>
      <c r="E37" s="93">
        <v>0</v>
      </c>
      <c r="F37" s="93">
        <v>0</v>
      </c>
      <c r="G37" s="93">
        <v>0</v>
      </c>
      <c r="H37" s="93">
        <v>0</v>
      </c>
      <c r="I37" s="33">
        <f t="shared" si="20"/>
        <v>2</v>
      </c>
      <c r="J37" s="93">
        <v>1</v>
      </c>
      <c r="K37" s="93">
        <v>1</v>
      </c>
      <c r="L37" s="93">
        <v>0</v>
      </c>
      <c r="M37" s="93">
        <v>0</v>
      </c>
      <c r="N37" s="33">
        <f t="shared" si="17"/>
        <v>-2</v>
      </c>
      <c r="O37" s="33">
        <f t="shared" si="18"/>
        <v>-1</v>
      </c>
      <c r="P37" s="33">
        <f t="shared" si="18"/>
        <v>-1</v>
      </c>
      <c r="Q37" s="33">
        <f t="shared" si="16"/>
        <v>-1</v>
      </c>
      <c r="R37" s="33">
        <f t="shared" si="16"/>
        <v>-1</v>
      </c>
      <c r="S37" s="55">
        <f t="shared" si="16"/>
        <v>0</v>
      </c>
      <c r="T37" s="56">
        <f t="shared" si="16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19"/>
        <v>0</v>
      </c>
      <c r="E38" s="93">
        <v>0</v>
      </c>
      <c r="F38" s="93">
        <v>0</v>
      </c>
      <c r="G38" s="93">
        <v>0</v>
      </c>
      <c r="H38" s="93">
        <v>0</v>
      </c>
      <c r="I38" s="33">
        <f t="shared" si="20"/>
        <v>5</v>
      </c>
      <c r="J38" s="93">
        <v>1</v>
      </c>
      <c r="K38" s="93">
        <v>4</v>
      </c>
      <c r="L38" s="93">
        <v>0</v>
      </c>
      <c r="M38" s="93">
        <v>0</v>
      </c>
      <c r="N38" s="33">
        <f t="shared" si="17"/>
        <v>-5</v>
      </c>
      <c r="O38" s="33">
        <f t="shared" si="18"/>
        <v>-1</v>
      </c>
      <c r="P38" s="33">
        <f t="shared" si="18"/>
        <v>-4</v>
      </c>
      <c r="Q38" s="33">
        <f t="shared" si="16"/>
        <v>-1</v>
      </c>
      <c r="R38" s="33">
        <f t="shared" si="16"/>
        <v>-4</v>
      </c>
      <c r="S38" s="55">
        <f t="shared" si="16"/>
        <v>0</v>
      </c>
      <c r="T38" s="56">
        <f t="shared" si="16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19"/>
        <v>1</v>
      </c>
      <c r="E39" s="93">
        <v>1</v>
      </c>
      <c r="F39" s="93">
        <v>0</v>
      </c>
      <c r="G39" s="93">
        <v>0</v>
      </c>
      <c r="H39" s="93">
        <v>0</v>
      </c>
      <c r="I39" s="33">
        <f t="shared" si="20"/>
        <v>3</v>
      </c>
      <c r="J39" s="93">
        <v>1</v>
      </c>
      <c r="K39" s="93">
        <v>2</v>
      </c>
      <c r="L39" s="93">
        <v>0</v>
      </c>
      <c r="M39" s="93">
        <v>0</v>
      </c>
      <c r="N39" s="33">
        <f t="shared" si="17"/>
        <v>-2</v>
      </c>
      <c r="O39" s="33">
        <f t="shared" si="18"/>
        <v>0</v>
      </c>
      <c r="P39" s="33">
        <f t="shared" si="18"/>
        <v>-2</v>
      </c>
      <c r="Q39" s="33">
        <f t="shared" si="16"/>
        <v>0</v>
      </c>
      <c r="R39" s="33">
        <f t="shared" si="16"/>
        <v>-2</v>
      </c>
      <c r="S39" s="55">
        <f t="shared" si="16"/>
        <v>0</v>
      </c>
      <c r="T39" s="56">
        <f t="shared" si="16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19"/>
        <v>0</v>
      </c>
      <c r="E40" s="93">
        <v>0</v>
      </c>
      <c r="F40" s="93">
        <v>0</v>
      </c>
      <c r="G40" s="93">
        <v>0</v>
      </c>
      <c r="H40" s="93">
        <v>0</v>
      </c>
      <c r="I40" s="33">
        <f t="shared" si="20"/>
        <v>3</v>
      </c>
      <c r="J40" s="93">
        <v>1</v>
      </c>
      <c r="K40" s="93">
        <v>2</v>
      </c>
      <c r="L40" s="93">
        <v>0</v>
      </c>
      <c r="M40" s="93">
        <v>0</v>
      </c>
      <c r="N40" s="33">
        <f t="shared" si="17"/>
        <v>-3</v>
      </c>
      <c r="O40" s="33">
        <f t="shared" si="18"/>
        <v>-1</v>
      </c>
      <c r="P40" s="33">
        <f t="shared" si="18"/>
        <v>-2</v>
      </c>
      <c r="Q40" s="33">
        <f t="shared" si="16"/>
        <v>-1</v>
      </c>
      <c r="R40" s="33">
        <f t="shared" si="16"/>
        <v>-2</v>
      </c>
      <c r="S40" s="55">
        <f t="shared" si="16"/>
        <v>0</v>
      </c>
      <c r="T40" s="56">
        <f t="shared" si="16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19"/>
        <v>2</v>
      </c>
      <c r="E41" s="93">
        <v>1</v>
      </c>
      <c r="F41" s="93">
        <v>1</v>
      </c>
      <c r="G41" s="93">
        <v>0</v>
      </c>
      <c r="H41" s="93">
        <v>0</v>
      </c>
      <c r="I41" s="33">
        <f t="shared" si="20"/>
        <v>3</v>
      </c>
      <c r="J41" s="93">
        <v>3</v>
      </c>
      <c r="K41" s="93">
        <v>0</v>
      </c>
      <c r="L41" s="93">
        <v>0</v>
      </c>
      <c r="M41" s="93">
        <v>0</v>
      </c>
      <c r="N41" s="33">
        <f t="shared" si="17"/>
        <v>-1</v>
      </c>
      <c r="O41" s="33">
        <f t="shared" si="18"/>
        <v>-2</v>
      </c>
      <c r="P41" s="33">
        <f t="shared" si="18"/>
        <v>1</v>
      </c>
      <c r="Q41" s="33">
        <f t="shared" si="16"/>
        <v>-2</v>
      </c>
      <c r="R41" s="33">
        <f t="shared" si="16"/>
        <v>1</v>
      </c>
      <c r="S41" s="55">
        <f t="shared" si="16"/>
        <v>0</v>
      </c>
      <c r="T41" s="56">
        <f t="shared" si="16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19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20"/>
        <v>2</v>
      </c>
      <c r="J42" s="93">
        <v>2</v>
      </c>
      <c r="K42" s="93">
        <v>0</v>
      </c>
      <c r="L42" s="93">
        <v>0</v>
      </c>
      <c r="M42" s="93">
        <v>0</v>
      </c>
      <c r="N42" s="33">
        <f t="shared" si="17"/>
        <v>-2</v>
      </c>
      <c r="O42" s="33">
        <f t="shared" si="18"/>
        <v>-2</v>
      </c>
      <c r="P42" s="33">
        <f t="shared" si="18"/>
        <v>0</v>
      </c>
      <c r="Q42" s="33">
        <f t="shared" si="16"/>
        <v>-2</v>
      </c>
      <c r="R42" s="33">
        <f t="shared" si="16"/>
        <v>0</v>
      </c>
      <c r="S42" s="55">
        <f t="shared" si="16"/>
        <v>0</v>
      </c>
      <c r="T42" s="56">
        <f t="shared" si="16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19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20"/>
        <v>3</v>
      </c>
      <c r="J43" s="93">
        <v>2</v>
      </c>
      <c r="K43" s="93">
        <v>1</v>
      </c>
      <c r="L43" s="93">
        <v>0</v>
      </c>
      <c r="M43" s="93">
        <v>0</v>
      </c>
      <c r="N43" s="33">
        <f t="shared" si="17"/>
        <v>-3</v>
      </c>
      <c r="O43" s="33">
        <f t="shared" si="18"/>
        <v>-2</v>
      </c>
      <c r="P43" s="33">
        <f t="shared" si="18"/>
        <v>-1</v>
      </c>
      <c r="Q43" s="33">
        <f t="shared" si="16"/>
        <v>-2</v>
      </c>
      <c r="R43" s="33">
        <f t="shared" si="16"/>
        <v>-1</v>
      </c>
      <c r="S43" s="55">
        <f t="shared" si="16"/>
        <v>0</v>
      </c>
      <c r="T43" s="56">
        <f t="shared" si="16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19"/>
        <v>1</v>
      </c>
      <c r="E44" s="93">
        <v>1</v>
      </c>
      <c r="F44" s="93">
        <v>0</v>
      </c>
      <c r="G44" s="93">
        <v>0</v>
      </c>
      <c r="H44" s="93">
        <v>0</v>
      </c>
      <c r="I44" s="33">
        <f t="shared" si="20"/>
        <v>6</v>
      </c>
      <c r="J44" s="93">
        <v>5</v>
      </c>
      <c r="K44" s="93">
        <v>1</v>
      </c>
      <c r="L44" s="93">
        <v>0</v>
      </c>
      <c r="M44" s="93">
        <v>0</v>
      </c>
      <c r="N44" s="33">
        <f t="shared" si="17"/>
        <v>-5</v>
      </c>
      <c r="O44" s="33">
        <f t="shared" si="18"/>
        <v>-4</v>
      </c>
      <c r="P44" s="33">
        <f t="shared" si="18"/>
        <v>-1</v>
      </c>
      <c r="Q44" s="33">
        <f t="shared" si="16"/>
        <v>-4</v>
      </c>
      <c r="R44" s="33">
        <f t="shared" si="16"/>
        <v>-1</v>
      </c>
      <c r="S44" s="55">
        <f t="shared" si="16"/>
        <v>0</v>
      </c>
      <c r="T44" s="56">
        <f t="shared" si="16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19"/>
        <v>2</v>
      </c>
      <c r="E45" s="93">
        <v>1</v>
      </c>
      <c r="F45" s="93">
        <v>1</v>
      </c>
      <c r="G45" s="93">
        <v>0</v>
      </c>
      <c r="H45" s="93">
        <v>0</v>
      </c>
      <c r="I45" s="33">
        <f t="shared" si="20"/>
        <v>3</v>
      </c>
      <c r="J45" s="93">
        <v>1</v>
      </c>
      <c r="K45" s="93">
        <v>2</v>
      </c>
      <c r="L45" s="93">
        <v>0</v>
      </c>
      <c r="M45" s="93">
        <v>0</v>
      </c>
      <c r="N45" s="33">
        <f t="shared" si="17"/>
        <v>-1</v>
      </c>
      <c r="O45" s="33">
        <f t="shared" si="18"/>
        <v>0</v>
      </c>
      <c r="P45" s="33">
        <f t="shared" si="18"/>
        <v>-1</v>
      </c>
      <c r="Q45" s="33">
        <f t="shared" si="16"/>
        <v>0</v>
      </c>
      <c r="R45" s="33">
        <f t="shared" si="16"/>
        <v>-1</v>
      </c>
      <c r="S45" s="55">
        <f t="shared" si="16"/>
        <v>0</v>
      </c>
      <c r="T45" s="56">
        <f t="shared" si="16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19"/>
        <v>1</v>
      </c>
      <c r="E46" s="93">
        <v>0</v>
      </c>
      <c r="F46" s="93">
        <v>1</v>
      </c>
      <c r="G46" s="93">
        <v>0</v>
      </c>
      <c r="H46" s="93">
        <v>0</v>
      </c>
      <c r="I46" s="33">
        <f t="shared" si="20"/>
        <v>4</v>
      </c>
      <c r="J46" s="93">
        <v>2</v>
      </c>
      <c r="K46" s="93">
        <v>2</v>
      </c>
      <c r="L46" s="93">
        <v>0</v>
      </c>
      <c r="M46" s="93">
        <v>0</v>
      </c>
      <c r="N46" s="33">
        <f t="shared" si="17"/>
        <v>-3</v>
      </c>
      <c r="O46" s="33">
        <f t="shared" si="18"/>
        <v>-2</v>
      </c>
      <c r="P46" s="33">
        <f t="shared" si="18"/>
        <v>-1</v>
      </c>
      <c r="Q46" s="33">
        <f t="shared" si="16"/>
        <v>-2</v>
      </c>
      <c r="R46" s="33">
        <f t="shared" si="16"/>
        <v>-1</v>
      </c>
      <c r="S46" s="55">
        <f t="shared" si="16"/>
        <v>0</v>
      </c>
      <c r="T46" s="56">
        <f t="shared" si="16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31</v>
      </c>
      <c r="E48" s="29">
        <f t="shared" ref="E48:H48" si="21">SUM(E49:E60)</f>
        <v>18</v>
      </c>
      <c r="F48" s="29">
        <f t="shared" si="21"/>
        <v>12</v>
      </c>
      <c r="G48" s="29">
        <f t="shared" si="21"/>
        <v>1</v>
      </c>
      <c r="H48" s="29">
        <f t="shared" si="21"/>
        <v>0</v>
      </c>
      <c r="I48" s="29">
        <f>SUM(J48+K48+L48+M48)</f>
        <v>68</v>
      </c>
      <c r="J48" s="29">
        <f t="shared" ref="J48:K48" si="22">SUM(J49:J60)</f>
        <v>35</v>
      </c>
      <c r="K48" s="29">
        <f t="shared" si="22"/>
        <v>33</v>
      </c>
      <c r="L48" s="29">
        <f>SUM(L49:L60)</f>
        <v>0</v>
      </c>
      <c r="M48" s="29">
        <f>SUM(M49:M60)</f>
        <v>0</v>
      </c>
      <c r="N48" s="29">
        <f>SUM(O48+P48)</f>
        <v>-37</v>
      </c>
      <c r="O48" s="29">
        <f>SUM(O49:O60)</f>
        <v>-16</v>
      </c>
      <c r="P48" s="29">
        <f>SUM(P49:P60)</f>
        <v>-21</v>
      </c>
      <c r="Q48" s="29">
        <f t="shared" ref="Q48:T60" si="23">SUM(E48-J48)</f>
        <v>-17</v>
      </c>
      <c r="R48" s="29">
        <f t="shared" si="23"/>
        <v>-21</v>
      </c>
      <c r="S48" s="57">
        <f t="shared" si="23"/>
        <v>1</v>
      </c>
      <c r="T48" s="58">
        <f t="shared" si="23"/>
        <v>0</v>
      </c>
    </row>
    <row r="49" spans="2:20" s="3" customFormat="1" ht="13.5" customHeight="1" x14ac:dyDescent="0.25">
      <c r="B49" s="10"/>
      <c r="C49" s="11" t="s">
        <v>6</v>
      </c>
      <c r="D49" s="33">
        <f>SUM(E49+F49+G49+H49)</f>
        <v>1</v>
      </c>
      <c r="E49" s="93">
        <v>1</v>
      </c>
      <c r="F49" s="93">
        <v>0</v>
      </c>
      <c r="G49" s="93">
        <v>0</v>
      </c>
      <c r="H49" s="93">
        <v>0</v>
      </c>
      <c r="I49" s="33">
        <f>SUM(J49+K49+L49+M49)</f>
        <v>7</v>
      </c>
      <c r="J49" s="93">
        <v>3</v>
      </c>
      <c r="K49" s="93">
        <v>4</v>
      </c>
      <c r="L49" s="93">
        <v>0</v>
      </c>
      <c r="M49" s="93">
        <v>0</v>
      </c>
      <c r="N49" s="33">
        <f t="shared" ref="N49:N60" si="24">SUM(Q49+R49+S49+T49)</f>
        <v>-6</v>
      </c>
      <c r="O49" s="33">
        <f t="shared" ref="O49:P60" si="25">SUM(Q49+S49)</f>
        <v>-2</v>
      </c>
      <c r="P49" s="33">
        <f t="shared" si="25"/>
        <v>-4</v>
      </c>
      <c r="Q49" s="33">
        <f t="shared" si="23"/>
        <v>-2</v>
      </c>
      <c r="R49" s="33">
        <f t="shared" si="23"/>
        <v>-4</v>
      </c>
      <c r="S49" s="55">
        <f t="shared" si="23"/>
        <v>0</v>
      </c>
      <c r="T49" s="56">
        <f t="shared" si="23"/>
        <v>0</v>
      </c>
    </row>
    <row r="50" spans="2:20" s="3" customFormat="1" ht="13.5" customHeight="1" x14ac:dyDescent="0.25">
      <c r="B50" s="10"/>
      <c r="C50" s="11" t="s">
        <v>7</v>
      </c>
      <c r="D50" s="33">
        <f t="shared" ref="D50:D60" si="26">SUM(E50+F50+G50+H50)</f>
        <v>4</v>
      </c>
      <c r="E50" s="93">
        <v>3</v>
      </c>
      <c r="F50" s="93">
        <v>1</v>
      </c>
      <c r="G50" s="93">
        <v>0</v>
      </c>
      <c r="H50" s="93">
        <v>0</v>
      </c>
      <c r="I50" s="33">
        <f t="shared" ref="I50:I60" si="27">SUM(J50+K50+L50+M50)</f>
        <v>7</v>
      </c>
      <c r="J50" s="93">
        <v>5</v>
      </c>
      <c r="K50" s="93">
        <v>2</v>
      </c>
      <c r="L50" s="93">
        <v>0</v>
      </c>
      <c r="M50" s="93">
        <v>0</v>
      </c>
      <c r="N50" s="33">
        <f t="shared" si="24"/>
        <v>-3</v>
      </c>
      <c r="O50" s="33">
        <f t="shared" si="25"/>
        <v>-2</v>
      </c>
      <c r="P50" s="33">
        <f t="shared" si="25"/>
        <v>-1</v>
      </c>
      <c r="Q50" s="33">
        <f t="shared" si="23"/>
        <v>-2</v>
      </c>
      <c r="R50" s="33">
        <f t="shared" si="23"/>
        <v>-1</v>
      </c>
      <c r="S50" s="55">
        <f t="shared" si="23"/>
        <v>0</v>
      </c>
      <c r="T50" s="56">
        <f t="shared" si="23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26"/>
        <v>1</v>
      </c>
      <c r="E51" s="93">
        <v>1</v>
      </c>
      <c r="F51" s="93">
        <v>0</v>
      </c>
      <c r="G51" s="93">
        <v>0</v>
      </c>
      <c r="H51" s="93">
        <v>0</v>
      </c>
      <c r="I51" s="33">
        <f t="shared" si="27"/>
        <v>5</v>
      </c>
      <c r="J51" s="93">
        <v>1</v>
      </c>
      <c r="K51" s="93">
        <v>4</v>
      </c>
      <c r="L51" s="93">
        <v>0</v>
      </c>
      <c r="M51" s="93">
        <v>0</v>
      </c>
      <c r="N51" s="33">
        <f t="shared" si="24"/>
        <v>-4</v>
      </c>
      <c r="O51" s="33">
        <f t="shared" si="25"/>
        <v>0</v>
      </c>
      <c r="P51" s="33">
        <f t="shared" si="25"/>
        <v>-4</v>
      </c>
      <c r="Q51" s="33">
        <f t="shared" si="23"/>
        <v>0</v>
      </c>
      <c r="R51" s="33">
        <f t="shared" si="23"/>
        <v>-4</v>
      </c>
      <c r="S51" s="55">
        <f t="shared" si="23"/>
        <v>0</v>
      </c>
      <c r="T51" s="56">
        <f t="shared" si="23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26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27"/>
        <v>4</v>
      </c>
      <c r="J52" s="93">
        <v>4</v>
      </c>
      <c r="K52" s="93">
        <v>0</v>
      </c>
      <c r="L52" s="93">
        <v>0</v>
      </c>
      <c r="M52" s="93">
        <v>0</v>
      </c>
      <c r="N52" s="33">
        <f t="shared" si="24"/>
        <v>-4</v>
      </c>
      <c r="O52" s="33">
        <f t="shared" si="25"/>
        <v>-4</v>
      </c>
      <c r="P52" s="33">
        <f t="shared" si="25"/>
        <v>0</v>
      </c>
      <c r="Q52" s="33">
        <f t="shared" si="23"/>
        <v>-4</v>
      </c>
      <c r="R52" s="33">
        <f t="shared" si="23"/>
        <v>0</v>
      </c>
      <c r="S52" s="55">
        <f t="shared" si="23"/>
        <v>0</v>
      </c>
      <c r="T52" s="56">
        <f t="shared" si="23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26"/>
        <v>3</v>
      </c>
      <c r="E53" s="93">
        <v>3</v>
      </c>
      <c r="F53" s="93">
        <v>0</v>
      </c>
      <c r="G53" s="93">
        <v>0</v>
      </c>
      <c r="H53" s="93">
        <v>0</v>
      </c>
      <c r="I53" s="33">
        <f t="shared" si="27"/>
        <v>1</v>
      </c>
      <c r="J53" s="93">
        <v>0</v>
      </c>
      <c r="K53" s="93">
        <v>1</v>
      </c>
      <c r="L53" s="93">
        <v>0</v>
      </c>
      <c r="M53" s="93">
        <v>0</v>
      </c>
      <c r="N53" s="33">
        <f t="shared" si="24"/>
        <v>2</v>
      </c>
      <c r="O53" s="33">
        <f t="shared" si="25"/>
        <v>3</v>
      </c>
      <c r="P53" s="33">
        <f t="shared" si="25"/>
        <v>-1</v>
      </c>
      <c r="Q53" s="33">
        <f t="shared" si="23"/>
        <v>3</v>
      </c>
      <c r="R53" s="33">
        <f t="shared" si="23"/>
        <v>-1</v>
      </c>
      <c r="S53" s="55">
        <f t="shared" si="23"/>
        <v>0</v>
      </c>
      <c r="T53" s="56">
        <f t="shared" si="23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26"/>
        <v>5</v>
      </c>
      <c r="E54" s="93">
        <v>2</v>
      </c>
      <c r="F54" s="93">
        <v>3</v>
      </c>
      <c r="G54" s="93">
        <v>0</v>
      </c>
      <c r="H54" s="93">
        <v>0</v>
      </c>
      <c r="I54" s="33">
        <f t="shared" si="27"/>
        <v>4</v>
      </c>
      <c r="J54" s="93">
        <v>1</v>
      </c>
      <c r="K54" s="93">
        <v>3</v>
      </c>
      <c r="L54" s="93">
        <v>0</v>
      </c>
      <c r="M54" s="93">
        <v>0</v>
      </c>
      <c r="N54" s="33">
        <f t="shared" si="24"/>
        <v>1</v>
      </c>
      <c r="O54" s="33">
        <f t="shared" si="25"/>
        <v>1</v>
      </c>
      <c r="P54" s="33">
        <f t="shared" si="25"/>
        <v>0</v>
      </c>
      <c r="Q54" s="33">
        <f t="shared" si="23"/>
        <v>1</v>
      </c>
      <c r="R54" s="33">
        <f t="shared" si="23"/>
        <v>0</v>
      </c>
      <c r="S54" s="55">
        <f t="shared" si="23"/>
        <v>0</v>
      </c>
      <c r="T54" s="56">
        <f t="shared" si="23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26"/>
        <v>4</v>
      </c>
      <c r="E55" s="93">
        <v>2</v>
      </c>
      <c r="F55" s="93">
        <v>1</v>
      </c>
      <c r="G55" s="93">
        <v>1</v>
      </c>
      <c r="H55" s="93">
        <v>0</v>
      </c>
      <c r="I55" s="33">
        <f t="shared" si="27"/>
        <v>6</v>
      </c>
      <c r="J55" s="93">
        <v>2</v>
      </c>
      <c r="K55" s="93">
        <v>4</v>
      </c>
      <c r="L55" s="93">
        <v>0</v>
      </c>
      <c r="M55" s="93">
        <v>0</v>
      </c>
      <c r="N55" s="33">
        <f t="shared" si="24"/>
        <v>-2</v>
      </c>
      <c r="O55" s="33">
        <f t="shared" si="25"/>
        <v>1</v>
      </c>
      <c r="P55" s="33">
        <f t="shared" si="25"/>
        <v>-3</v>
      </c>
      <c r="Q55" s="33">
        <f t="shared" si="23"/>
        <v>0</v>
      </c>
      <c r="R55" s="33">
        <f t="shared" si="23"/>
        <v>-3</v>
      </c>
      <c r="S55" s="55">
        <f t="shared" si="23"/>
        <v>1</v>
      </c>
      <c r="T55" s="56">
        <f t="shared" si="23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26"/>
        <v>1</v>
      </c>
      <c r="E56" s="93">
        <v>0</v>
      </c>
      <c r="F56" s="93">
        <v>1</v>
      </c>
      <c r="G56" s="93">
        <v>0</v>
      </c>
      <c r="H56" s="93">
        <v>0</v>
      </c>
      <c r="I56" s="33">
        <f t="shared" si="27"/>
        <v>4</v>
      </c>
      <c r="J56" s="93">
        <v>4</v>
      </c>
      <c r="K56" s="93">
        <v>0</v>
      </c>
      <c r="L56" s="93">
        <v>0</v>
      </c>
      <c r="M56" s="93">
        <v>0</v>
      </c>
      <c r="N56" s="33">
        <f t="shared" si="24"/>
        <v>-3</v>
      </c>
      <c r="O56" s="33">
        <f t="shared" si="25"/>
        <v>-4</v>
      </c>
      <c r="P56" s="33">
        <f t="shared" si="25"/>
        <v>1</v>
      </c>
      <c r="Q56" s="33">
        <f t="shared" si="23"/>
        <v>-4</v>
      </c>
      <c r="R56" s="33">
        <f t="shared" si="23"/>
        <v>1</v>
      </c>
      <c r="S56" s="55">
        <f t="shared" si="23"/>
        <v>0</v>
      </c>
      <c r="T56" s="56">
        <f t="shared" si="23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26"/>
        <v>5</v>
      </c>
      <c r="E57" s="93">
        <v>2</v>
      </c>
      <c r="F57" s="93">
        <v>3</v>
      </c>
      <c r="G57" s="93">
        <v>0</v>
      </c>
      <c r="H57" s="93">
        <v>0</v>
      </c>
      <c r="I57" s="33">
        <f t="shared" si="27"/>
        <v>12</v>
      </c>
      <c r="J57" s="93">
        <v>5</v>
      </c>
      <c r="K57" s="93">
        <v>7</v>
      </c>
      <c r="L57" s="93">
        <v>0</v>
      </c>
      <c r="M57" s="93">
        <v>0</v>
      </c>
      <c r="N57" s="33">
        <f t="shared" si="24"/>
        <v>-7</v>
      </c>
      <c r="O57" s="33">
        <f t="shared" si="25"/>
        <v>-3</v>
      </c>
      <c r="P57" s="33">
        <f t="shared" si="25"/>
        <v>-4</v>
      </c>
      <c r="Q57" s="33">
        <f t="shared" si="23"/>
        <v>-3</v>
      </c>
      <c r="R57" s="33">
        <f t="shared" si="23"/>
        <v>-4</v>
      </c>
      <c r="S57" s="55">
        <f t="shared" si="23"/>
        <v>0</v>
      </c>
      <c r="T57" s="56">
        <f t="shared" si="23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26"/>
        <v>2</v>
      </c>
      <c r="E58" s="93">
        <v>1</v>
      </c>
      <c r="F58" s="93">
        <v>1</v>
      </c>
      <c r="G58" s="93">
        <v>0</v>
      </c>
      <c r="H58" s="93">
        <v>0</v>
      </c>
      <c r="I58" s="33">
        <f t="shared" si="27"/>
        <v>8</v>
      </c>
      <c r="J58" s="93">
        <v>3</v>
      </c>
      <c r="K58" s="93">
        <v>5</v>
      </c>
      <c r="L58" s="93">
        <v>0</v>
      </c>
      <c r="M58" s="93">
        <v>0</v>
      </c>
      <c r="N58" s="33">
        <f t="shared" si="24"/>
        <v>-6</v>
      </c>
      <c r="O58" s="33">
        <f t="shared" si="25"/>
        <v>-2</v>
      </c>
      <c r="P58" s="33">
        <f t="shared" si="25"/>
        <v>-4</v>
      </c>
      <c r="Q58" s="33">
        <f t="shared" si="23"/>
        <v>-2</v>
      </c>
      <c r="R58" s="33">
        <f t="shared" si="23"/>
        <v>-4</v>
      </c>
      <c r="S58" s="55">
        <f t="shared" si="23"/>
        <v>0</v>
      </c>
      <c r="T58" s="56">
        <f t="shared" si="23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26"/>
        <v>1</v>
      </c>
      <c r="E59" s="93">
        <v>1</v>
      </c>
      <c r="F59" s="93">
        <v>0</v>
      </c>
      <c r="G59" s="93">
        <v>0</v>
      </c>
      <c r="H59" s="93">
        <v>0</v>
      </c>
      <c r="I59" s="33">
        <f t="shared" si="27"/>
        <v>7</v>
      </c>
      <c r="J59" s="93">
        <v>5</v>
      </c>
      <c r="K59" s="93">
        <v>2</v>
      </c>
      <c r="L59" s="93">
        <v>0</v>
      </c>
      <c r="M59" s="93">
        <v>0</v>
      </c>
      <c r="N59" s="33">
        <f t="shared" si="24"/>
        <v>-6</v>
      </c>
      <c r="O59" s="33">
        <f t="shared" si="25"/>
        <v>-4</v>
      </c>
      <c r="P59" s="33">
        <f t="shared" si="25"/>
        <v>-2</v>
      </c>
      <c r="Q59" s="33">
        <f t="shared" si="23"/>
        <v>-4</v>
      </c>
      <c r="R59" s="33">
        <f t="shared" si="23"/>
        <v>-2</v>
      </c>
      <c r="S59" s="55">
        <f t="shared" si="23"/>
        <v>0</v>
      </c>
      <c r="T59" s="56">
        <f t="shared" si="23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26"/>
        <v>4</v>
      </c>
      <c r="E60" s="93">
        <v>2</v>
      </c>
      <c r="F60" s="93">
        <v>2</v>
      </c>
      <c r="G60" s="93">
        <v>0</v>
      </c>
      <c r="H60" s="93">
        <v>0</v>
      </c>
      <c r="I60" s="33">
        <f t="shared" si="27"/>
        <v>3</v>
      </c>
      <c r="J60" s="93">
        <v>2</v>
      </c>
      <c r="K60" s="93">
        <v>1</v>
      </c>
      <c r="L60" s="93">
        <v>0</v>
      </c>
      <c r="M60" s="93">
        <v>0</v>
      </c>
      <c r="N60" s="33">
        <f t="shared" si="24"/>
        <v>1</v>
      </c>
      <c r="O60" s="33">
        <f t="shared" si="25"/>
        <v>0</v>
      </c>
      <c r="P60" s="33">
        <f t="shared" si="25"/>
        <v>1</v>
      </c>
      <c r="Q60" s="33">
        <f t="shared" si="23"/>
        <v>0</v>
      </c>
      <c r="R60" s="33">
        <f t="shared" si="23"/>
        <v>1</v>
      </c>
      <c r="S60" s="55">
        <f t="shared" si="23"/>
        <v>0</v>
      </c>
      <c r="T60" s="56">
        <f t="shared" si="23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45</v>
      </c>
      <c r="E62" s="29">
        <f t="shared" ref="E62:H62" si="28">SUM(E63:E74)</f>
        <v>24</v>
      </c>
      <c r="F62" s="29">
        <f t="shared" si="28"/>
        <v>21</v>
      </c>
      <c r="G62" s="29">
        <f t="shared" si="28"/>
        <v>0</v>
      </c>
      <c r="H62" s="29">
        <f t="shared" si="28"/>
        <v>0</v>
      </c>
      <c r="I62" s="29">
        <f>SUM(J62+K62+L62+M62)</f>
        <v>124</v>
      </c>
      <c r="J62" s="29">
        <f t="shared" ref="J62:K62" si="29">SUM(J63:J74)</f>
        <v>59</v>
      </c>
      <c r="K62" s="29">
        <f t="shared" si="29"/>
        <v>65</v>
      </c>
      <c r="L62" s="29">
        <f>SUM(L63:L74)</f>
        <v>0</v>
      </c>
      <c r="M62" s="29">
        <f>SUM(M63:M74)</f>
        <v>0</v>
      </c>
      <c r="N62" s="29">
        <f>SUM(O62+P62)</f>
        <v>-79</v>
      </c>
      <c r="O62" s="29">
        <f>SUM(O63:O74)</f>
        <v>-35</v>
      </c>
      <c r="P62" s="29">
        <f>SUM(P63:P74)</f>
        <v>-44</v>
      </c>
      <c r="Q62" s="29">
        <f t="shared" ref="Q62:T74" si="30">SUM(E62-J62)</f>
        <v>-35</v>
      </c>
      <c r="R62" s="29">
        <f t="shared" si="30"/>
        <v>-44</v>
      </c>
      <c r="S62" s="54">
        <f t="shared" si="30"/>
        <v>0</v>
      </c>
      <c r="T62" s="9">
        <f t="shared" si="30"/>
        <v>0</v>
      </c>
    </row>
    <row r="63" spans="2:20" s="3" customFormat="1" ht="13.5" customHeight="1" x14ac:dyDescent="0.25">
      <c r="B63" s="10"/>
      <c r="C63" s="11" t="s">
        <v>6</v>
      </c>
      <c r="D63" s="33">
        <f>SUM(E63+F63+G63+H63)</f>
        <v>4</v>
      </c>
      <c r="E63" s="93">
        <v>2</v>
      </c>
      <c r="F63" s="93">
        <v>2</v>
      </c>
      <c r="G63" s="93">
        <v>0</v>
      </c>
      <c r="H63" s="93">
        <v>0</v>
      </c>
      <c r="I63" s="33">
        <f>SUM(J63+K63+L63+M63)</f>
        <v>12</v>
      </c>
      <c r="J63" s="93">
        <v>5</v>
      </c>
      <c r="K63" s="93">
        <v>7</v>
      </c>
      <c r="L63" s="93">
        <v>0</v>
      </c>
      <c r="M63" s="93">
        <v>0</v>
      </c>
      <c r="N63" s="33">
        <f t="shared" ref="N63:N74" si="31">SUM(Q63+R63+S63+T63)</f>
        <v>-8</v>
      </c>
      <c r="O63" s="33">
        <f t="shared" ref="O63:P74" si="32">SUM(Q63+S63)</f>
        <v>-3</v>
      </c>
      <c r="P63" s="33">
        <f t="shared" si="32"/>
        <v>-5</v>
      </c>
      <c r="Q63" s="33">
        <f t="shared" si="30"/>
        <v>-3</v>
      </c>
      <c r="R63" s="33">
        <f t="shared" si="30"/>
        <v>-5</v>
      </c>
      <c r="S63" s="55">
        <f t="shared" si="30"/>
        <v>0</v>
      </c>
      <c r="T63" s="16">
        <f t="shared" si="30"/>
        <v>0</v>
      </c>
    </row>
    <row r="64" spans="2:20" s="3" customFormat="1" ht="13.5" customHeight="1" x14ac:dyDescent="0.25">
      <c r="B64" s="10"/>
      <c r="C64" s="11" t="s">
        <v>7</v>
      </c>
      <c r="D64" s="33">
        <f t="shared" ref="D64:D74" si="33">SUM(E64+F64+G64+H64)</f>
        <v>3</v>
      </c>
      <c r="E64" s="93">
        <v>2</v>
      </c>
      <c r="F64" s="93">
        <v>1</v>
      </c>
      <c r="G64" s="93">
        <v>0</v>
      </c>
      <c r="H64" s="93">
        <v>0</v>
      </c>
      <c r="I64" s="33">
        <f t="shared" ref="I64:I74" si="34">SUM(J64+K64+L64+M64)</f>
        <v>12</v>
      </c>
      <c r="J64" s="93">
        <v>7</v>
      </c>
      <c r="K64" s="93">
        <v>5</v>
      </c>
      <c r="L64" s="93">
        <v>0</v>
      </c>
      <c r="M64" s="93">
        <v>0</v>
      </c>
      <c r="N64" s="33">
        <f t="shared" si="31"/>
        <v>-9</v>
      </c>
      <c r="O64" s="33">
        <f t="shared" si="32"/>
        <v>-5</v>
      </c>
      <c r="P64" s="33">
        <f t="shared" si="32"/>
        <v>-4</v>
      </c>
      <c r="Q64" s="33">
        <f t="shared" si="30"/>
        <v>-5</v>
      </c>
      <c r="R64" s="33">
        <f t="shared" si="30"/>
        <v>-4</v>
      </c>
      <c r="S64" s="55">
        <f t="shared" si="30"/>
        <v>0</v>
      </c>
      <c r="T64" s="16">
        <f t="shared" si="30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33"/>
        <v>4</v>
      </c>
      <c r="E65" s="93">
        <v>3</v>
      </c>
      <c r="F65" s="93">
        <v>1</v>
      </c>
      <c r="G65" s="93">
        <v>0</v>
      </c>
      <c r="H65" s="93">
        <v>0</v>
      </c>
      <c r="I65" s="33">
        <f t="shared" si="34"/>
        <v>16</v>
      </c>
      <c r="J65" s="93">
        <v>6</v>
      </c>
      <c r="K65" s="93">
        <v>10</v>
      </c>
      <c r="L65" s="93">
        <v>0</v>
      </c>
      <c r="M65" s="93">
        <v>0</v>
      </c>
      <c r="N65" s="33">
        <f t="shared" si="31"/>
        <v>-12</v>
      </c>
      <c r="O65" s="33">
        <f t="shared" si="32"/>
        <v>-3</v>
      </c>
      <c r="P65" s="33">
        <f t="shared" si="32"/>
        <v>-9</v>
      </c>
      <c r="Q65" s="33">
        <f t="shared" si="30"/>
        <v>-3</v>
      </c>
      <c r="R65" s="33">
        <f t="shared" si="30"/>
        <v>-9</v>
      </c>
      <c r="S65" s="55">
        <f t="shared" si="30"/>
        <v>0</v>
      </c>
      <c r="T65" s="16">
        <f t="shared" si="30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33"/>
        <v>6</v>
      </c>
      <c r="E66" s="93">
        <v>4</v>
      </c>
      <c r="F66" s="93">
        <v>2</v>
      </c>
      <c r="G66" s="93">
        <v>0</v>
      </c>
      <c r="H66" s="93">
        <v>0</v>
      </c>
      <c r="I66" s="33">
        <f t="shared" si="34"/>
        <v>15</v>
      </c>
      <c r="J66" s="93">
        <v>10</v>
      </c>
      <c r="K66" s="93">
        <v>5</v>
      </c>
      <c r="L66" s="93">
        <v>0</v>
      </c>
      <c r="M66" s="93">
        <v>0</v>
      </c>
      <c r="N66" s="33">
        <f t="shared" si="31"/>
        <v>-9</v>
      </c>
      <c r="O66" s="33">
        <f t="shared" si="32"/>
        <v>-6</v>
      </c>
      <c r="P66" s="33">
        <f t="shared" si="32"/>
        <v>-3</v>
      </c>
      <c r="Q66" s="33">
        <f t="shared" si="30"/>
        <v>-6</v>
      </c>
      <c r="R66" s="33">
        <f t="shared" si="30"/>
        <v>-3</v>
      </c>
      <c r="S66" s="55">
        <f t="shared" si="30"/>
        <v>0</v>
      </c>
      <c r="T66" s="16">
        <f t="shared" si="30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33"/>
        <v>3</v>
      </c>
      <c r="E67" s="93">
        <v>1</v>
      </c>
      <c r="F67" s="93">
        <v>2</v>
      </c>
      <c r="G67" s="93">
        <v>0</v>
      </c>
      <c r="H67" s="93">
        <v>0</v>
      </c>
      <c r="I67" s="33">
        <f t="shared" si="34"/>
        <v>8</v>
      </c>
      <c r="J67" s="93">
        <v>6</v>
      </c>
      <c r="K67" s="93">
        <v>2</v>
      </c>
      <c r="L67" s="93">
        <v>0</v>
      </c>
      <c r="M67" s="93">
        <v>0</v>
      </c>
      <c r="N67" s="33">
        <f t="shared" si="31"/>
        <v>-5</v>
      </c>
      <c r="O67" s="33">
        <f t="shared" si="32"/>
        <v>-5</v>
      </c>
      <c r="P67" s="33">
        <f t="shared" si="32"/>
        <v>0</v>
      </c>
      <c r="Q67" s="33">
        <f t="shared" si="30"/>
        <v>-5</v>
      </c>
      <c r="R67" s="33">
        <f t="shared" si="30"/>
        <v>0</v>
      </c>
      <c r="S67" s="55">
        <f t="shared" si="30"/>
        <v>0</v>
      </c>
      <c r="T67" s="16">
        <f t="shared" si="30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33"/>
        <v>3</v>
      </c>
      <c r="E68" s="93">
        <v>1</v>
      </c>
      <c r="F68" s="93">
        <v>2</v>
      </c>
      <c r="G68" s="93">
        <v>0</v>
      </c>
      <c r="H68" s="93">
        <v>0</v>
      </c>
      <c r="I68" s="33">
        <f t="shared" si="34"/>
        <v>7</v>
      </c>
      <c r="J68" s="93">
        <v>4</v>
      </c>
      <c r="K68" s="93">
        <v>3</v>
      </c>
      <c r="L68" s="93">
        <v>0</v>
      </c>
      <c r="M68" s="93">
        <v>0</v>
      </c>
      <c r="N68" s="33">
        <f t="shared" si="31"/>
        <v>-4</v>
      </c>
      <c r="O68" s="33">
        <f t="shared" si="32"/>
        <v>-3</v>
      </c>
      <c r="P68" s="33">
        <f t="shared" si="32"/>
        <v>-1</v>
      </c>
      <c r="Q68" s="33">
        <f t="shared" si="30"/>
        <v>-3</v>
      </c>
      <c r="R68" s="33">
        <f t="shared" si="30"/>
        <v>-1</v>
      </c>
      <c r="S68" s="55">
        <f t="shared" si="30"/>
        <v>0</v>
      </c>
      <c r="T68" s="16">
        <f t="shared" si="30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33"/>
        <v>6</v>
      </c>
      <c r="E69" s="93">
        <v>4</v>
      </c>
      <c r="F69" s="93">
        <v>2</v>
      </c>
      <c r="G69" s="93">
        <v>0</v>
      </c>
      <c r="H69" s="93">
        <v>0</v>
      </c>
      <c r="I69" s="33">
        <f t="shared" si="34"/>
        <v>4</v>
      </c>
      <c r="J69" s="93">
        <v>2</v>
      </c>
      <c r="K69" s="93">
        <v>2</v>
      </c>
      <c r="L69" s="93">
        <v>0</v>
      </c>
      <c r="M69" s="93">
        <v>0</v>
      </c>
      <c r="N69" s="33">
        <f t="shared" si="31"/>
        <v>2</v>
      </c>
      <c r="O69" s="33">
        <f t="shared" si="32"/>
        <v>2</v>
      </c>
      <c r="P69" s="33">
        <f t="shared" si="32"/>
        <v>0</v>
      </c>
      <c r="Q69" s="33">
        <f t="shared" si="30"/>
        <v>2</v>
      </c>
      <c r="R69" s="33">
        <f t="shared" si="30"/>
        <v>0</v>
      </c>
      <c r="S69" s="55">
        <f t="shared" si="30"/>
        <v>0</v>
      </c>
      <c r="T69" s="16">
        <f t="shared" si="30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33"/>
        <v>3</v>
      </c>
      <c r="E70" s="93">
        <v>1</v>
      </c>
      <c r="F70" s="93">
        <v>2</v>
      </c>
      <c r="G70" s="93">
        <v>0</v>
      </c>
      <c r="H70" s="93">
        <v>0</v>
      </c>
      <c r="I70" s="33">
        <f t="shared" si="34"/>
        <v>8</v>
      </c>
      <c r="J70" s="93">
        <v>1</v>
      </c>
      <c r="K70" s="93">
        <v>7</v>
      </c>
      <c r="L70" s="93">
        <v>0</v>
      </c>
      <c r="M70" s="93">
        <v>0</v>
      </c>
      <c r="N70" s="33">
        <f t="shared" si="31"/>
        <v>-5</v>
      </c>
      <c r="O70" s="33">
        <f t="shared" si="32"/>
        <v>0</v>
      </c>
      <c r="P70" s="33">
        <f t="shared" si="32"/>
        <v>-5</v>
      </c>
      <c r="Q70" s="33">
        <f t="shared" si="30"/>
        <v>0</v>
      </c>
      <c r="R70" s="33">
        <f t="shared" si="30"/>
        <v>-5</v>
      </c>
      <c r="S70" s="55">
        <f t="shared" si="30"/>
        <v>0</v>
      </c>
      <c r="T70" s="16">
        <f t="shared" si="30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33"/>
        <v>1</v>
      </c>
      <c r="E71" s="93">
        <v>1</v>
      </c>
      <c r="F71" s="93">
        <v>0</v>
      </c>
      <c r="G71" s="93">
        <v>0</v>
      </c>
      <c r="H71" s="93">
        <v>0</v>
      </c>
      <c r="I71" s="33">
        <f t="shared" si="34"/>
        <v>8</v>
      </c>
      <c r="J71" s="93">
        <v>4</v>
      </c>
      <c r="K71" s="93">
        <v>4</v>
      </c>
      <c r="L71" s="93">
        <v>0</v>
      </c>
      <c r="M71" s="93">
        <v>0</v>
      </c>
      <c r="N71" s="33">
        <f t="shared" si="31"/>
        <v>-7</v>
      </c>
      <c r="O71" s="33">
        <f t="shared" si="32"/>
        <v>-3</v>
      </c>
      <c r="P71" s="33">
        <f t="shared" si="32"/>
        <v>-4</v>
      </c>
      <c r="Q71" s="33">
        <f t="shared" si="30"/>
        <v>-3</v>
      </c>
      <c r="R71" s="33">
        <f t="shared" si="30"/>
        <v>-4</v>
      </c>
      <c r="S71" s="55">
        <f t="shared" si="30"/>
        <v>0</v>
      </c>
      <c r="T71" s="16">
        <f t="shared" si="30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33"/>
        <v>4</v>
      </c>
      <c r="E72" s="93">
        <v>3</v>
      </c>
      <c r="F72" s="93">
        <v>1</v>
      </c>
      <c r="G72" s="93">
        <v>0</v>
      </c>
      <c r="H72" s="93">
        <v>0</v>
      </c>
      <c r="I72" s="33">
        <f t="shared" si="34"/>
        <v>11</v>
      </c>
      <c r="J72" s="93">
        <v>3</v>
      </c>
      <c r="K72" s="93">
        <v>8</v>
      </c>
      <c r="L72" s="93">
        <v>0</v>
      </c>
      <c r="M72" s="93">
        <v>0</v>
      </c>
      <c r="N72" s="33">
        <f t="shared" si="31"/>
        <v>-7</v>
      </c>
      <c r="O72" s="33">
        <f t="shared" si="32"/>
        <v>0</v>
      </c>
      <c r="P72" s="33">
        <f t="shared" si="32"/>
        <v>-7</v>
      </c>
      <c r="Q72" s="33">
        <f t="shared" si="30"/>
        <v>0</v>
      </c>
      <c r="R72" s="33">
        <f t="shared" si="30"/>
        <v>-7</v>
      </c>
      <c r="S72" s="55">
        <f t="shared" si="30"/>
        <v>0</v>
      </c>
      <c r="T72" s="16">
        <f t="shared" si="30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33"/>
        <v>4</v>
      </c>
      <c r="E73" s="93">
        <v>1</v>
      </c>
      <c r="F73" s="93">
        <v>3</v>
      </c>
      <c r="G73" s="93">
        <v>0</v>
      </c>
      <c r="H73" s="93">
        <v>0</v>
      </c>
      <c r="I73" s="33">
        <f t="shared" si="34"/>
        <v>9</v>
      </c>
      <c r="J73" s="93">
        <v>2</v>
      </c>
      <c r="K73" s="93">
        <v>7</v>
      </c>
      <c r="L73" s="93">
        <v>0</v>
      </c>
      <c r="M73" s="93">
        <v>0</v>
      </c>
      <c r="N73" s="33">
        <f t="shared" si="31"/>
        <v>-5</v>
      </c>
      <c r="O73" s="33">
        <f t="shared" si="32"/>
        <v>-1</v>
      </c>
      <c r="P73" s="33">
        <f t="shared" si="32"/>
        <v>-4</v>
      </c>
      <c r="Q73" s="33">
        <f t="shared" si="30"/>
        <v>-1</v>
      </c>
      <c r="R73" s="33">
        <f t="shared" si="30"/>
        <v>-4</v>
      </c>
      <c r="S73" s="55">
        <f t="shared" si="30"/>
        <v>0</v>
      </c>
      <c r="T73" s="16">
        <f t="shared" si="30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33"/>
        <v>4</v>
      </c>
      <c r="E74" s="93">
        <v>1</v>
      </c>
      <c r="F74" s="93">
        <v>3</v>
      </c>
      <c r="G74" s="93">
        <v>0</v>
      </c>
      <c r="H74" s="93">
        <v>0</v>
      </c>
      <c r="I74" s="33">
        <f t="shared" si="34"/>
        <v>14</v>
      </c>
      <c r="J74" s="93">
        <v>9</v>
      </c>
      <c r="K74" s="93">
        <v>5</v>
      </c>
      <c r="L74" s="93">
        <v>0</v>
      </c>
      <c r="M74" s="93">
        <v>0</v>
      </c>
      <c r="N74" s="33">
        <f t="shared" si="31"/>
        <v>-10</v>
      </c>
      <c r="O74" s="33">
        <f t="shared" si="32"/>
        <v>-8</v>
      </c>
      <c r="P74" s="33">
        <f t="shared" si="32"/>
        <v>-2</v>
      </c>
      <c r="Q74" s="33">
        <f t="shared" si="30"/>
        <v>-8</v>
      </c>
      <c r="R74" s="33">
        <f t="shared" si="30"/>
        <v>-2</v>
      </c>
      <c r="S74" s="55">
        <f t="shared" si="30"/>
        <v>0</v>
      </c>
      <c r="T74" s="16">
        <f t="shared" si="30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5</v>
      </c>
      <c r="E76" s="29">
        <f t="shared" ref="E76:H76" si="35">SUM(E77:E88)</f>
        <v>2</v>
      </c>
      <c r="F76" s="29">
        <f t="shared" si="35"/>
        <v>3</v>
      </c>
      <c r="G76" s="29">
        <f t="shared" si="35"/>
        <v>0</v>
      </c>
      <c r="H76" s="29">
        <f t="shared" si="35"/>
        <v>0</v>
      </c>
      <c r="I76" s="29">
        <f>SUM(J76+K76+L76+M76)</f>
        <v>32</v>
      </c>
      <c r="J76" s="29">
        <f t="shared" ref="J76:K76" si="36">SUM(J77:J88)</f>
        <v>17</v>
      </c>
      <c r="K76" s="29">
        <f t="shared" si="36"/>
        <v>15</v>
      </c>
      <c r="L76" s="29">
        <f>SUM(L77:L88)</f>
        <v>0</v>
      </c>
      <c r="M76" s="29">
        <f>SUM(M77:M88)</f>
        <v>0</v>
      </c>
      <c r="N76" s="29">
        <f>SUM(O76+P76)</f>
        <v>-27</v>
      </c>
      <c r="O76" s="29">
        <f>SUM(O77:O88)</f>
        <v>-15</v>
      </c>
      <c r="P76" s="29">
        <f>SUM(P77:P88)</f>
        <v>-12</v>
      </c>
      <c r="Q76" s="29">
        <f t="shared" ref="Q76:T88" si="37">SUM(E76-J76)</f>
        <v>-15</v>
      </c>
      <c r="R76" s="29">
        <f t="shared" si="37"/>
        <v>-12</v>
      </c>
      <c r="S76" s="54">
        <f t="shared" si="37"/>
        <v>0</v>
      </c>
      <c r="T76" s="9">
        <f t="shared" si="37"/>
        <v>0</v>
      </c>
    </row>
    <row r="77" spans="2:20" s="3" customFormat="1" ht="13.5" customHeight="1" x14ac:dyDescent="0.25">
      <c r="B77" s="10"/>
      <c r="C77" s="11" t="s">
        <v>6</v>
      </c>
      <c r="D77" s="33">
        <f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>SUM(J77+K77+L77+M77)</f>
        <v>4</v>
      </c>
      <c r="J77" s="93">
        <v>2</v>
      </c>
      <c r="K77" s="93">
        <v>2</v>
      </c>
      <c r="L77" s="93">
        <v>0</v>
      </c>
      <c r="M77" s="93">
        <v>0</v>
      </c>
      <c r="N77" s="33">
        <f t="shared" ref="N77:N88" si="38">SUM(Q77+R77+S77+T77)</f>
        <v>-4</v>
      </c>
      <c r="O77" s="33">
        <f t="shared" ref="O77:P88" si="39">SUM(Q77+S77)</f>
        <v>-2</v>
      </c>
      <c r="P77" s="33">
        <f t="shared" si="39"/>
        <v>-2</v>
      </c>
      <c r="Q77" s="33">
        <f t="shared" si="37"/>
        <v>-2</v>
      </c>
      <c r="R77" s="33">
        <f t="shared" si="37"/>
        <v>-2</v>
      </c>
      <c r="S77" s="55">
        <f t="shared" si="37"/>
        <v>0</v>
      </c>
      <c r="T77" s="16">
        <f t="shared" si="37"/>
        <v>0</v>
      </c>
    </row>
    <row r="78" spans="2:20" s="3" customFormat="1" ht="13.5" customHeight="1" x14ac:dyDescent="0.25">
      <c r="B78" s="10"/>
      <c r="C78" s="11" t="s">
        <v>7</v>
      </c>
      <c r="D78" s="33">
        <f t="shared" ref="D78:D88" si="40">SUM(E78+F78+G78+H78)</f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ref="I78:I88" si="41">SUM(J78+K78+L78+M78)</f>
        <v>2</v>
      </c>
      <c r="J78" s="93">
        <v>1</v>
      </c>
      <c r="K78" s="93">
        <v>1</v>
      </c>
      <c r="L78" s="93">
        <v>0</v>
      </c>
      <c r="M78" s="93">
        <v>0</v>
      </c>
      <c r="N78" s="33">
        <f t="shared" si="38"/>
        <v>-2</v>
      </c>
      <c r="O78" s="33">
        <f t="shared" si="39"/>
        <v>-1</v>
      </c>
      <c r="P78" s="33">
        <f t="shared" si="39"/>
        <v>-1</v>
      </c>
      <c r="Q78" s="33">
        <f t="shared" si="37"/>
        <v>-1</v>
      </c>
      <c r="R78" s="33">
        <f t="shared" si="37"/>
        <v>-1</v>
      </c>
      <c r="S78" s="55">
        <f t="shared" si="37"/>
        <v>0</v>
      </c>
      <c r="T78" s="16">
        <f t="shared" si="37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40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41"/>
        <v>4</v>
      </c>
      <c r="J79" s="93">
        <v>3</v>
      </c>
      <c r="K79" s="93">
        <v>1</v>
      </c>
      <c r="L79" s="93">
        <v>0</v>
      </c>
      <c r="M79" s="93">
        <v>0</v>
      </c>
      <c r="N79" s="33">
        <f t="shared" si="38"/>
        <v>-4</v>
      </c>
      <c r="O79" s="33">
        <f t="shared" si="39"/>
        <v>-3</v>
      </c>
      <c r="P79" s="33">
        <f t="shared" si="39"/>
        <v>-1</v>
      </c>
      <c r="Q79" s="33">
        <f t="shared" si="37"/>
        <v>-3</v>
      </c>
      <c r="R79" s="33">
        <f t="shared" si="37"/>
        <v>-1</v>
      </c>
      <c r="S79" s="55">
        <f t="shared" si="37"/>
        <v>0</v>
      </c>
      <c r="T79" s="16">
        <f t="shared" si="37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40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41"/>
        <v>3</v>
      </c>
      <c r="J80" s="93">
        <v>2</v>
      </c>
      <c r="K80" s="93">
        <v>1</v>
      </c>
      <c r="L80" s="93">
        <v>0</v>
      </c>
      <c r="M80" s="93">
        <v>0</v>
      </c>
      <c r="N80" s="33">
        <f t="shared" si="38"/>
        <v>-3</v>
      </c>
      <c r="O80" s="33">
        <f t="shared" si="39"/>
        <v>-2</v>
      </c>
      <c r="P80" s="33">
        <f t="shared" si="39"/>
        <v>-1</v>
      </c>
      <c r="Q80" s="33">
        <f t="shared" si="37"/>
        <v>-2</v>
      </c>
      <c r="R80" s="33">
        <f t="shared" si="37"/>
        <v>-1</v>
      </c>
      <c r="S80" s="55">
        <f t="shared" si="37"/>
        <v>0</v>
      </c>
      <c r="T80" s="16">
        <f t="shared" si="37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40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41"/>
        <v>1</v>
      </c>
      <c r="J81" s="93">
        <v>1</v>
      </c>
      <c r="K81" s="93">
        <v>0</v>
      </c>
      <c r="L81" s="93">
        <v>0</v>
      </c>
      <c r="M81" s="93">
        <v>0</v>
      </c>
      <c r="N81" s="33">
        <f t="shared" si="38"/>
        <v>-1</v>
      </c>
      <c r="O81" s="33">
        <f t="shared" si="39"/>
        <v>-1</v>
      </c>
      <c r="P81" s="33">
        <f t="shared" si="39"/>
        <v>0</v>
      </c>
      <c r="Q81" s="33">
        <f t="shared" si="37"/>
        <v>-1</v>
      </c>
      <c r="R81" s="33">
        <f t="shared" si="37"/>
        <v>0</v>
      </c>
      <c r="S81" s="55">
        <f t="shared" si="37"/>
        <v>0</v>
      </c>
      <c r="T81" s="16">
        <f t="shared" si="37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40"/>
        <v>1</v>
      </c>
      <c r="E82" s="93">
        <v>1</v>
      </c>
      <c r="F82" s="93">
        <v>0</v>
      </c>
      <c r="G82" s="93">
        <v>0</v>
      </c>
      <c r="H82" s="93">
        <v>0</v>
      </c>
      <c r="I82" s="33">
        <f t="shared" si="41"/>
        <v>2</v>
      </c>
      <c r="J82" s="93">
        <v>2</v>
      </c>
      <c r="K82" s="93">
        <v>0</v>
      </c>
      <c r="L82" s="93">
        <v>0</v>
      </c>
      <c r="M82" s="93">
        <v>0</v>
      </c>
      <c r="N82" s="33">
        <f t="shared" si="38"/>
        <v>-1</v>
      </c>
      <c r="O82" s="33">
        <f t="shared" si="39"/>
        <v>-1</v>
      </c>
      <c r="P82" s="33">
        <f t="shared" si="39"/>
        <v>0</v>
      </c>
      <c r="Q82" s="33">
        <f t="shared" si="37"/>
        <v>-1</v>
      </c>
      <c r="R82" s="33">
        <f t="shared" si="37"/>
        <v>0</v>
      </c>
      <c r="S82" s="55">
        <f t="shared" si="37"/>
        <v>0</v>
      </c>
      <c r="T82" s="16">
        <f t="shared" si="37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40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41"/>
        <v>2</v>
      </c>
      <c r="J83" s="93">
        <v>1</v>
      </c>
      <c r="K83" s="93">
        <v>1</v>
      </c>
      <c r="L83" s="93">
        <v>0</v>
      </c>
      <c r="M83" s="93">
        <v>0</v>
      </c>
      <c r="N83" s="33">
        <f t="shared" si="38"/>
        <v>-2</v>
      </c>
      <c r="O83" s="33">
        <f t="shared" si="39"/>
        <v>-1</v>
      </c>
      <c r="P83" s="33">
        <f t="shared" si="39"/>
        <v>-1</v>
      </c>
      <c r="Q83" s="33">
        <f t="shared" si="37"/>
        <v>-1</v>
      </c>
      <c r="R83" s="33">
        <f t="shared" si="37"/>
        <v>-1</v>
      </c>
      <c r="S83" s="55">
        <f t="shared" si="37"/>
        <v>0</v>
      </c>
      <c r="T83" s="16">
        <f t="shared" si="37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40"/>
        <v>1</v>
      </c>
      <c r="E84" s="93">
        <v>0</v>
      </c>
      <c r="F84" s="93">
        <v>1</v>
      </c>
      <c r="G84" s="93">
        <v>0</v>
      </c>
      <c r="H84" s="93">
        <v>0</v>
      </c>
      <c r="I84" s="33">
        <f t="shared" si="41"/>
        <v>1</v>
      </c>
      <c r="J84" s="93">
        <v>0</v>
      </c>
      <c r="K84" s="93">
        <v>1</v>
      </c>
      <c r="L84" s="93">
        <v>0</v>
      </c>
      <c r="M84" s="93">
        <v>0</v>
      </c>
      <c r="N84" s="33">
        <f t="shared" si="38"/>
        <v>0</v>
      </c>
      <c r="O84" s="33">
        <f t="shared" si="39"/>
        <v>0</v>
      </c>
      <c r="P84" s="33">
        <f t="shared" si="39"/>
        <v>0</v>
      </c>
      <c r="Q84" s="33">
        <f t="shared" si="37"/>
        <v>0</v>
      </c>
      <c r="R84" s="33">
        <f t="shared" si="37"/>
        <v>0</v>
      </c>
      <c r="S84" s="55">
        <f t="shared" si="37"/>
        <v>0</v>
      </c>
      <c r="T84" s="16">
        <f t="shared" si="37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40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41"/>
        <v>2</v>
      </c>
      <c r="J85" s="93">
        <v>0</v>
      </c>
      <c r="K85" s="93">
        <v>2</v>
      </c>
      <c r="L85" s="93">
        <v>0</v>
      </c>
      <c r="M85" s="93">
        <v>0</v>
      </c>
      <c r="N85" s="33">
        <f t="shared" si="38"/>
        <v>-2</v>
      </c>
      <c r="O85" s="33">
        <f t="shared" si="39"/>
        <v>0</v>
      </c>
      <c r="P85" s="33">
        <f t="shared" si="39"/>
        <v>-2</v>
      </c>
      <c r="Q85" s="33">
        <f t="shared" si="37"/>
        <v>0</v>
      </c>
      <c r="R85" s="33">
        <f t="shared" si="37"/>
        <v>-2</v>
      </c>
      <c r="S85" s="55">
        <f t="shared" si="37"/>
        <v>0</v>
      </c>
      <c r="T85" s="16">
        <f t="shared" si="37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40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41"/>
        <v>4</v>
      </c>
      <c r="J86" s="93">
        <v>1</v>
      </c>
      <c r="K86" s="93">
        <v>3</v>
      </c>
      <c r="L86" s="93">
        <v>0</v>
      </c>
      <c r="M86" s="93">
        <v>0</v>
      </c>
      <c r="N86" s="33">
        <f t="shared" si="38"/>
        <v>-4</v>
      </c>
      <c r="O86" s="33">
        <f t="shared" si="39"/>
        <v>-1</v>
      </c>
      <c r="P86" s="33">
        <f t="shared" si="39"/>
        <v>-3</v>
      </c>
      <c r="Q86" s="33">
        <f t="shared" si="37"/>
        <v>-1</v>
      </c>
      <c r="R86" s="33">
        <f t="shared" si="37"/>
        <v>-3</v>
      </c>
      <c r="S86" s="55">
        <f t="shared" si="37"/>
        <v>0</v>
      </c>
      <c r="T86" s="16">
        <f t="shared" si="37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40"/>
        <v>2</v>
      </c>
      <c r="E87" s="93">
        <v>1</v>
      </c>
      <c r="F87" s="93">
        <v>1</v>
      </c>
      <c r="G87" s="93">
        <v>0</v>
      </c>
      <c r="H87" s="93">
        <v>0</v>
      </c>
      <c r="I87" s="33">
        <f t="shared" si="41"/>
        <v>5</v>
      </c>
      <c r="J87" s="93">
        <v>3</v>
      </c>
      <c r="K87" s="93">
        <v>2</v>
      </c>
      <c r="L87" s="93">
        <v>0</v>
      </c>
      <c r="M87" s="93">
        <v>0</v>
      </c>
      <c r="N87" s="33">
        <f t="shared" si="38"/>
        <v>-3</v>
      </c>
      <c r="O87" s="33">
        <f t="shared" si="39"/>
        <v>-2</v>
      </c>
      <c r="P87" s="33">
        <f t="shared" si="39"/>
        <v>-1</v>
      </c>
      <c r="Q87" s="33">
        <f t="shared" si="37"/>
        <v>-2</v>
      </c>
      <c r="R87" s="33">
        <f t="shared" si="37"/>
        <v>-1</v>
      </c>
      <c r="S87" s="55">
        <f t="shared" si="37"/>
        <v>0</v>
      </c>
      <c r="T87" s="16">
        <f t="shared" si="37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40"/>
        <v>1</v>
      </c>
      <c r="E88" s="93">
        <v>0</v>
      </c>
      <c r="F88" s="93">
        <v>1</v>
      </c>
      <c r="G88" s="93">
        <v>0</v>
      </c>
      <c r="H88" s="93">
        <v>0</v>
      </c>
      <c r="I88" s="33">
        <f t="shared" si="41"/>
        <v>2</v>
      </c>
      <c r="J88" s="93">
        <v>1</v>
      </c>
      <c r="K88" s="93">
        <v>1</v>
      </c>
      <c r="L88" s="93">
        <v>0</v>
      </c>
      <c r="M88" s="93">
        <v>0</v>
      </c>
      <c r="N88" s="33">
        <f t="shared" si="38"/>
        <v>-1</v>
      </c>
      <c r="O88" s="33">
        <f t="shared" si="39"/>
        <v>-1</v>
      </c>
      <c r="P88" s="33">
        <f t="shared" si="39"/>
        <v>0</v>
      </c>
      <c r="Q88" s="33">
        <f t="shared" si="37"/>
        <v>-1</v>
      </c>
      <c r="R88" s="33">
        <f t="shared" si="37"/>
        <v>0</v>
      </c>
      <c r="S88" s="55">
        <f t="shared" si="37"/>
        <v>0</v>
      </c>
      <c r="T88" s="16">
        <f t="shared" si="37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7</v>
      </c>
      <c r="E90" s="29">
        <f t="shared" ref="E90:H90" si="42">SUM(E91:E102)</f>
        <v>2</v>
      </c>
      <c r="F90" s="29">
        <f t="shared" si="42"/>
        <v>5</v>
      </c>
      <c r="G90" s="29">
        <f t="shared" si="42"/>
        <v>0</v>
      </c>
      <c r="H90" s="29">
        <f t="shared" si="42"/>
        <v>0</v>
      </c>
      <c r="I90" s="29">
        <f>SUM(J90+K90+L90+M90)</f>
        <v>41</v>
      </c>
      <c r="J90" s="29">
        <f t="shared" ref="J90:K90" si="43">SUM(J91:J102)</f>
        <v>26</v>
      </c>
      <c r="K90" s="29">
        <f t="shared" si="43"/>
        <v>15</v>
      </c>
      <c r="L90" s="29">
        <f>SUM(L91:L102)</f>
        <v>0</v>
      </c>
      <c r="M90" s="29">
        <f>SUM(M91:M102)</f>
        <v>0</v>
      </c>
      <c r="N90" s="29">
        <f>SUM(O90+P90)</f>
        <v>-34</v>
      </c>
      <c r="O90" s="29">
        <f>SUM(O91:O102)</f>
        <v>-24</v>
      </c>
      <c r="P90" s="29">
        <f>SUM(P91:P102)</f>
        <v>-10</v>
      </c>
      <c r="Q90" s="29">
        <f t="shared" ref="Q90:T102" si="44">SUM(E90-J90)</f>
        <v>-24</v>
      </c>
      <c r="R90" s="29">
        <f t="shared" si="44"/>
        <v>-10</v>
      </c>
      <c r="S90" s="57">
        <f t="shared" si="44"/>
        <v>0</v>
      </c>
      <c r="T90" s="58">
        <f t="shared" si="44"/>
        <v>0</v>
      </c>
    </row>
    <row r="91" spans="2:20" s="3" customFormat="1" ht="13.5" customHeight="1" x14ac:dyDescent="0.25">
      <c r="B91" s="10"/>
      <c r="C91" s="11" t="s">
        <v>6</v>
      </c>
      <c r="D91" s="33">
        <f>SUM(E91+F91+G91+H91)</f>
        <v>2</v>
      </c>
      <c r="E91" s="93">
        <v>1</v>
      </c>
      <c r="F91" s="93">
        <v>1</v>
      </c>
      <c r="G91" s="93">
        <v>0</v>
      </c>
      <c r="H91" s="93">
        <v>0</v>
      </c>
      <c r="I91" s="33">
        <f>SUM(J91+K91+L91+M91)</f>
        <v>7</v>
      </c>
      <c r="J91" s="93">
        <v>5</v>
      </c>
      <c r="K91" s="93">
        <v>2</v>
      </c>
      <c r="L91" s="93">
        <v>0</v>
      </c>
      <c r="M91" s="93">
        <v>0</v>
      </c>
      <c r="N91" s="33">
        <f t="shared" ref="N91:N102" si="45">SUM(Q91+R91+S91+T91)</f>
        <v>-5</v>
      </c>
      <c r="O91" s="33">
        <f t="shared" ref="O91:P102" si="46">SUM(Q91+S91)</f>
        <v>-4</v>
      </c>
      <c r="P91" s="33">
        <f t="shared" si="46"/>
        <v>-1</v>
      </c>
      <c r="Q91" s="33">
        <f t="shared" si="44"/>
        <v>-4</v>
      </c>
      <c r="R91" s="33">
        <f t="shared" si="44"/>
        <v>-1</v>
      </c>
      <c r="S91" s="55">
        <f t="shared" si="44"/>
        <v>0</v>
      </c>
      <c r="T91" s="56">
        <f t="shared" si="44"/>
        <v>0</v>
      </c>
    </row>
    <row r="92" spans="2:20" s="3" customFormat="1" ht="13.5" customHeight="1" x14ac:dyDescent="0.25">
      <c r="B92" s="10"/>
      <c r="C92" s="11" t="s">
        <v>7</v>
      </c>
      <c r="D92" s="33">
        <f t="shared" ref="D92:D102" si="47">SUM(E92+F92+G92+H92)</f>
        <v>0</v>
      </c>
      <c r="E92" s="93">
        <v>0</v>
      </c>
      <c r="F92" s="93">
        <v>0</v>
      </c>
      <c r="G92" s="93">
        <v>0</v>
      </c>
      <c r="H92" s="93">
        <v>0</v>
      </c>
      <c r="I92" s="33">
        <f t="shared" ref="I92:I102" si="48">SUM(J92+K92+L92+M92)</f>
        <v>4</v>
      </c>
      <c r="J92" s="93">
        <v>2</v>
      </c>
      <c r="K92" s="93">
        <v>2</v>
      </c>
      <c r="L92" s="93">
        <v>0</v>
      </c>
      <c r="M92" s="93">
        <v>0</v>
      </c>
      <c r="N92" s="33">
        <f t="shared" si="45"/>
        <v>-4</v>
      </c>
      <c r="O92" s="33">
        <f t="shared" si="46"/>
        <v>-2</v>
      </c>
      <c r="P92" s="33">
        <f t="shared" si="46"/>
        <v>-2</v>
      </c>
      <c r="Q92" s="33">
        <f t="shared" si="44"/>
        <v>-2</v>
      </c>
      <c r="R92" s="33">
        <f t="shared" si="44"/>
        <v>-2</v>
      </c>
      <c r="S92" s="55">
        <f t="shared" si="44"/>
        <v>0</v>
      </c>
      <c r="T92" s="56">
        <f t="shared" si="44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47"/>
        <v>0</v>
      </c>
      <c r="E93" s="93">
        <v>0</v>
      </c>
      <c r="F93" s="93">
        <v>0</v>
      </c>
      <c r="G93" s="93">
        <v>0</v>
      </c>
      <c r="H93" s="93">
        <v>0</v>
      </c>
      <c r="I93" s="33">
        <f t="shared" si="48"/>
        <v>6</v>
      </c>
      <c r="J93" s="93">
        <v>2</v>
      </c>
      <c r="K93" s="93">
        <v>4</v>
      </c>
      <c r="L93" s="93">
        <v>0</v>
      </c>
      <c r="M93" s="93">
        <v>0</v>
      </c>
      <c r="N93" s="33">
        <f t="shared" si="45"/>
        <v>-6</v>
      </c>
      <c r="O93" s="33">
        <f t="shared" si="46"/>
        <v>-2</v>
      </c>
      <c r="P93" s="33">
        <f t="shared" si="46"/>
        <v>-4</v>
      </c>
      <c r="Q93" s="33">
        <f t="shared" si="44"/>
        <v>-2</v>
      </c>
      <c r="R93" s="33">
        <f t="shared" si="44"/>
        <v>-4</v>
      </c>
      <c r="S93" s="55">
        <f t="shared" si="44"/>
        <v>0</v>
      </c>
      <c r="T93" s="56">
        <f t="shared" si="44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47"/>
        <v>1</v>
      </c>
      <c r="E94" s="93">
        <v>0</v>
      </c>
      <c r="F94" s="93">
        <v>1</v>
      </c>
      <c r="G94" s="93">
        <v>0</v>
      </c>
      <c r="H94" s="93">
        <v>0</v>
      </c>
      <c r="I94" s="33">
        <f t="shared" si="48"/>
        <v>3</v>
      </c>
      <c r="J94" s="93">
        <v>3</v>
      </c>
      <c r="K94" s="93">
        <v>0</v>
      </c>
      <c r="L94" s="93">
        <v>0</v>
      </c>
      <c r="M94" s="93">
        <v>0</v>
      </c>
      <c r="N94" s="33">
        <f t="shared" si="45"/>
        <v>-2</v>
      </c>
      <c r="O94" s="33">
        <f t="shared" si="46"/>
        <v>-3</v>
      </c>
      <c r="P94" s="33">
        <f t="shared" si="46"/>
        <v>1</v>
      </c>
      <c r="Q94" s="33">
        <f t="shared" si="44"/>
        <v>-3</v>
      </c>
      <c r="R94" s="33">
        <f t="shared" si="44"/>
        <v>1</v>
      </c>
      <c r="S94" s="55">
        <f t="shared" si="44"/>
        <v>0</v>
      </c>
      <c r="T94" s="56">
        <f t="shared" si="44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47"/>
        <v>1</v>
      </c>
      <c r="E95" s="93">
        <v>0</v>
      </c>
      <c r="F95" s="93">
        <v>1</v>
      </c>
      <c r="G95" s="93">
        <v>0</v>
      </c>
      <c r="H95" s="93">
        <v>0</v>
      </c>
      <c r="I95" s="33">
        <f t="shared" si="48"/>
        <v>5</v>
      </c>
      <c r="J95" s="93">
        <v>4</v>
      </c>
      <c r="K95" s="93">
        <v>1</v>
      </c>
      <c r="L95" s="93">
        <v>0</v>
      </c>
      <c r="M95" s="93">
        <v>0</v>
      </c>
      <c r="N95" s="33">
        <f t="shared" si="45"/>
        <v>-4</v>
      </c>
      <c r="O95" s="33">
        <f t="shared" si="46"/>
        <v>-4</v>
      </c>
      <c r="P95" s="33">
        <f t="shared" si="46"/>
        <v>0</v>
      </c>
      <c r="Q95" s="33">
        <f t="shared" si="44"/>
        <v>-4</v>
      </c>
      <c r="R95" s="33">
        <f t="shared" si="44"/>
        <v>0</v>
      </c>
      <c r="S95" s="55">
        <f t="shared" si="44"/>
        <v>0</v>
      </c>
      <c r="T95" s="56">
        <f t="shared" si="44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47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48"/>
        <v>2</v>
      </c>
      <c r="J96" s="93">
        <v>2</v>
      </c>
      <c r="K96" s="93">
        <v>0</v>
      </c>
      <c r="L96" s="93">
        <v>0</v>
      </c>
      <c r="M96" s="93">
        <v>0</v>
      </c>
      <c r="N96" s="33">
        <f t="shared" si="45"/>
        <v>-2</v>
      </c>
      <c r="O96" s="33">
        <f t="shared" si="46"/>
        <v>-2</v>
      </c>
      <c r="P96" s="33">
        <f t="shared" si="46"/>
        <v>0</v>
      </c>
      <c r="Q96" s="33">
        <f t="shared" si="44"/>
        <v>-2</v>
      </c>
      <c r="R96" s="33">
        <f t="shared" si="44"/>
        <v>0</v>
      </c>
      <c r="S96" s="55">
        <f t="shared" si="44"/>
        <v>0</v>
      </c>
      <c r="T96" s="56">
        <f t="shared" si="44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47"/>
        <v>1</v>
      </c>
      <c r="E97" s="93">
        <v>1</v>
      </c>
      <c r="F97" s="93">
        <v>0</v>
      </c>
      <c r="G97" s="93">
        <v>0</v>
      </c>
      <c r="H97" s="93">
        <v>0</v>
      </c>
      <c r="I97" s="33">
        <f t="shared" si="48"/>
        <v>2</v>
      </c>
      <c r="J97" s="93">
        <v>1</v>
      </c>
      <c r="K97" s="93">
        <v>1</v>
      </c>
      <c r="L97" s="93">
        <v>0</v>
      </c>
      <c r="M97" s="93">
        <v>0</v>
      </c>
      <c r="N97" s="33">
        <f t="shared" si="45"/>
        <v>-1</v>
      </c>
      <c r="O97" s="33">
        <f t="shared" si="46"/>
        <v>0</v>
      </c>
      <c r="P97" s="33">
        <f t="shared" si="46"/>
        <v>-1</v>
      </c>
      <c r="Q97" s="33">
        <f t="shared" si="44"/>
        <v>0</v>
      </c>
      <c r="R97" s="33">
        <f t="shared" si="44"/>
        <v>-1</v>
      </c>
      <c r="S97" s="55">
        <f t="shared" si="44"/>
        <v>0</v>
      </c>
      <c r="T97" s="56">
        <f t="shared" si="44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47"/>
        <v>1</v>
      </c>
      <c r="E98" s="93">
        <v>0</v>
      </c>
      <c r="F98" s="93">
        <v>1</v>
      </c>
      <c r="G98" s="93">
        <v>0</v>
      </c>
      <c r="H98" s="93">
        <v>0</v>
      </c>
      <c r="I98" s="33">
        <f t="shared" si="48"/>
        <v>1</v>
      </c>
      <c r="J98" s="93">
        <v>1</v>
      </c>
      <c r="K98" s="93">
        <v>0</v>
      </c>
      <c r="L98" s="93">
        <v>0</v>
      </c>
      <c r="M98" s="93">
        <v>0</v>
      </c>
      <c r="N98" s="33">
        <f t="shared" si="45"/>
        <v>0</v>
      </c>
      <c r="O98" s="33">
        <f t="shared" si="46"/>
        <v>-1</v>
      </c>
      <c r="P98" s="33">
        <f t="shared" si="46"/>
        <v>1</v>
      </c>
      <c r="Q98" s="33">
        <f t="shared" si="44"/>
        <v>-1</v>
      </c>
      <c r="R98" s="33">
        <f t="shared" si="44"/>
        <v>1</v>
      </c>
      <c r="S98" s="55">
        <f t="shared" si="44"/>
        <v>0</v>
      </c>
      <c r="T98" s="56">
        <f t="shared" si="44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47"/>
        <v>1</v>
      </c>
      <c r="E99" s="93">
        <v>0</v>
      </c>
      <c r="F99" s="93">
        <v>1</v>
      </c>
      <c r="G99" s="93">
        <v>0</v>
      </c>
      <c r="H99" s="93">
        <v>0</v>
      </c>
      <c r="I99" s="33">
        <f t="shared" si="48"/>
        <v>2</v>
      </c>
      <c r="J99" s="93">
        <v>2</v>
      </c>
      <c r="K99" s="93">
        <v>0</v>
      </c>
      <c r="L99" s="93">
        <v>0</v>
      </c>
      <c r="M99" s="93">
        <v>0</v>
      </c>
      <c r="N99" s="33">
        <f t="shared" si="45"/>
        <v>-1</v>
      </c>
      <c r="O99" s="33">
        <f t="shared" si="46"/>
        <v>-2</v>
      </c>
      <c r="P99" s="33">
        <f t="shared" si="46"/>
        <v>1</v>
      </c>
      <c r="Q99" s="33">
        <f t="shared" si="44"/>
        <v>-2</v>
      </c>
      <c r="R99" s="33">
        <f t="shared" si="44"/>
        <v>1</v>
      </c>
      <c r="S99" s="55">
        <f t="shared" si="44"/>
        <v>0</v>
      </c>
      <c r="T99" s="56">
        <f t="shared" si="44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47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48"/>
        <v>2</v>
      </c>
      <c r="J100" s="93">
        <v>2</v>
      </c>
      <c r="K100" s="93">
        <v>0</v>
      </c>
      <c r="L100" s="93">
        <v>0</v>
      </c>
      <c r="M100" s="93">
        <v>0</v>
      </c>
      <c r="N100" s="33">
        <f t="shared" si="45"/>
        <v>-2</v>
      </c>
      <c r="O100" s="33">
        <f t="shared" si="46"/>
        <v>-2</v>
      </c>
      <c r="P100" s="33">
        <f t="shared" si="46"/>
        <v>0</v>
      </c>
      <c r="Q100" s="33">
        <f t="shared" si="44"/>
        <v>-2</v>
      </c>
      <c r="R100" s="33">
        <f t="shared" si="44"/>
        <v>0</v>
      </c>
      <c r="S100" s="55">
        <f t="shared" si="44"/>
        <v>0</v>
      </c>
      <c r="T100" s="56">
        <f t="shared" si="44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47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48"/>
        <v>3</v>
      </c>
      <c r="J101" s="93">
        <v>0</v>
      </c>
      <c r="K101" s="93">
        <v>3</v>
      </c>
      <c r="L101" s="93">
        <v>0</v>
      </c>
      <c r="M101" s="93">
        <v>0</v>
      </c>
      <c r="N101" s="33">
        <f t="shared" si="45"/>
        <v>-3</v>
      </c>
      <c r="O101" s="33">
        <f t="shared" si="46"/>
        <v>0</v>
      </c>
      <c r="P101" s="33">
        <f t="shared" si="46"/>
        <v>-3</v>
      </c>
      <c r="Q101" s="33">
        <f t="shared" si="44"/>
        <v>0</v>
      </c>
      <c r="R101" s="33">
        <f t="shared" si="44"/>
        <v>-3</v>
      </c>
      <c r="S101" s="55">
        <f t="shared" si="44"/>
        <v>0</v>
      </c>
      <c r="T101" s="56">
        <f t="shared" si="44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47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48"/>
        <v>4</v>
      </c>
      <c r="J102" s="93">
        <v>2</v>
      </c>
      <c r="K102" s="93">
        <v>2</v>
      </c>
      <c r="L102" s="93">
        <v>0</v>
      </c>
      <c r="M102" s="93">
        <v>0</v>
      </c>
      <c r="N102" s="33">
        <f t="shared" si="45"/>
        <v>-4</v>
      </c>
      <c r="O102" s="33">
        <f t="shared" si="46"/>
        <v>-2</v>
      </c>
      <c r="P102" s="33">
        <f t="shared" si="46"/>
        <v>-2</v>
      </c>
      <c r="Q102" s="33">
        <f t="shared" si="44"/>
        <v>-2</v>
      </c>
      <c r="R102" s="33">
        <f t="shared" si="44"/>
        <v>-2</v>
      </c>
      <c r="S102" s="55">
        <f t="shared" si="44"/>
        <v>0</v>
      </c>
      <c r="T102" s="56">
        <f t="shared" si="44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14</v>
      </c>
      <c r="E104" s="29">
        <f t="shared" ref="E104:H104" si="49">SUM(E105:E116)</f>
        <v>8</v>
      </c>
      <c r="F104" s="29">
        <f t="shared" si="49"/>
        <v>6</v>
      </c>
      <c r="G104" s="29">
        <f t="shared" si="49"/>
        <v>0</v>
      </c>
      <c r="H104" s="29">
        <f t="shared" si="49"/>
        <v>0</v>
      </c>
      <c r="I104" s="29">
        <f>SUM(J104+K104+L104+M104)</f>
        <v>48</v>
      </c>
      <c r="J104" s="29">
        <f t="shared" ref="J104:K104" si="50">SUM(J105:J116)</f>
        <v>22</v>
      </c>
      <c r="K104" s="29">
        <f t="shared" si="50"/>
        <v>26</v>
      </c>
      <c r="L104" s="29">
        <f>SUM(L105:L116)</f>
        <v>0</v>
      </c>
      <c r="M104" s="29">
        <f>SUM(M105:M116)</f>
        <v>0</v>
      </c>
      <c r="N104" s="29">
        <f>SUM(O104+P104)</f>
        <v>-34</v>
      </c>
      <c r="O104" s="29">
        <f>SUM(O105:O116)</f>
        <v>-14</v>
      </c>
      <c r="P104" s="29">
        <f>SUM(P105:P116)</f>
        <v>-20</v>
      </c>
      <c r="Q104" s="29">
        <f t="shared" ref="Q104:T116" si="51">SUM(E104-J104)</f>
        <v>-14</v>
      </c>
      <c r="R104" s="29">
        <f t="shared" si="51"/>
        <v>-20</v>
      </c>
      <c r="S104" s="57">
        <f t="shared" si="51"/>
        <v>0</v>
      </c>
      <c r="T104" s="58">
        <f t="shared" si="51"/>
        <v>0</v>
      </c>
    </row>
    <row r="105" spans="2:20" s="3" customFormat="1" ht="13.5" customHeight="1" x14ac:dyDescent="0.25">
      <c r="B105" s="10"/>
      <c r="C105" s="11" t="s">
        <v>6</v>
      </c>
      <c r="D105" s="33">
        <f>SUM(E105+F105+G105+H105)</f>
        <v>2</v>
      </c>
      <c r="E105" s="93">
        <v>1</v>
      </c>
      <c r="F105" s="93">
        <v>1</v>
      </c>
      <c r="G105" s="93">
        <v>0</v>
      </c>
      <c r="H105" s="93">
        <v>0</v>
      </c>
      <c r="I105" s="33">
        <f>SUM(J105+K105+L105+M105)</f>
        <v>3</v>
      </c>
      <c r="J105" s="93">
        <v>0</v>
      </c>
      <c r="K105" s="93">
        <v>3</v>
      </c>
      <c r="L105" s="93">
        <v>0</v>
      </c>
      <c r="M105" s="93">
        <v>0</v>
      </c>
      <c r="N105" s="33">
        <f t="shared" ref="N105:N116" si="52">SUM(Q105+R105+S105+T105)</f>
        <v>-1</v>
      </c>
      <c r="O105" s="33">
        <f t="shared" ref="O105:P116" si="53">SUM(Q105+S105)</f>
        <v>1</v>
      </c>
      <c r="P105" s="33">
        <f t="shared" si="53"/>
        <v>-2</v>
      </c>
      <c r="Q105" s="33">
        <f t="shared" si="51"/>
        <v>1</v>
      </c>
      <c r="R105" s="33">
        <f t="shared" si="51"/>
        <v>-2</v>
      </c>
      <c r="S105" s="55">
        <f t="shared" si="51"/>
        <v>0</v>
      </c>
      <c r="T105" s="56">
        <f t="shared" si="51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ref="D106:D116" si="54">SUM(E106+F106+G106+H106)</f>
        <v>1</v>
      </c>
      <c r="E106" s="93">
        <v>0</v>
      </c>
      <c r="F106" s="93">
        <v>1</v>
      </c>
      <c r="G106" s="93">
        <v>0</v>
      </c>
      <c r="H106" s="93">
        <v>0</v>
      </c>
      <c r="I106" s="33">
        <f t="shared" ref="I106:I116" si="55">SUM(J106+K106+L106+M106)</f>
        <v>8</v>
      </c>
      <c r="J106" s="93">
        <v>5</v>
      </c>
      <c r="K106" s="93">
        <v>3</v>
      </c>
      <c r="L106" s="93">
        <v>0</v>
      </c>
      <c r="M106" s="93">
        <v>0</v>
      </c>
      <c r="N106" s="33">
        <f t="shared" si="52"/>
        <v>-7</v>
      </c>
      <c r="O106" s="33">
        <f t="shared" si="53"/>
        <v>-5</v>
      </c>
      <c r="P106" s="33">
        <f t="shared" si="53"/>
        <v>-2</v>
      </c>
      <c r="Q106" s="33">
        <f t="shared" si="51"/>
        <v>-5</v>
      </c>
      <c r="R106" s="33">
        <f t="shared" si="51"/>
        <v>-2</v>
      </c>
      <c r="S106" s="55">
        <f t="shared" si="51"/>
        <v>0</v>
      </c>
      <c r="T106" s="56">
        <f t="shared" si="51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54"/>
        <v>2</v>
      </c>
      <c r="E107" s="93">
        <v>2</v>
      </c>
      <c r="F107" s="93">
        <v>0</v>
      </c>
      <c r="G107" s="93">
        <v>0</v>
      </c>
      <c r="H107" s="93">
        <v>0</v>
      </c>
      <c r="I107" s="33">
        <f t="shared" si="55"/>
        <v>2</v>
      </c>
      <c r="J107" s="93">
        <v>0</v>
      </c>
      <c r="K107" s="93">
        <v>2</v>
      </c>
      <c r="L107" s="93">
        <v>0</v>
      </c>
      <c r="M107" s="93">
        <v>0</v>
      </c>
      <c r="N107" s="33">
        <f t="shared" si="52"/>
        <v>0</v>
      </c>
      <c r="O107" s="33">
        <f t="shared" si="53"/>
        <v>2</v>
      </c>
      <c r="P107" s="33">
        <f t="shared" si="53"/>
        <v>-2</v>
      </c>
      <c r="Q107" s="33">
        <f t="shared" si="51"/>
        <v>2</v>
      </c>
      <c r="R107" s="33">
        <f t="shared" si="51"/>
        <v>-2</v>
      </c>
      <c r="S107" s="55">
        <f t="shared" si="51"/>
        <v>0</v>
      </c>
      <c r="T107" s="56">
        <f t="shared" si="51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54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55"/>
        <v>6</v>
      </c>
      <c r="J108" s="93">
        <v>4</v>
      </c>
      <c r="K108" s="93">
        <v>2</v>
      </c>
      <c r="L108" s="93">
        <v>0</v>
      </c>
      <c r="M108" s="93">
        <v>0</v>
      </c>
      <c r="N108" s="33">
        <f t="shared" si="52"/>
        <v>-6</v>
      </c>
      <c r="O108" s="33">
        <f t="shared" si="53"/>
        <v>-4</v>
      </c>
      <c r="P108" s="33">
        <f t="shared" si="53"/>
        <v>-2</v>
      </c>
      <c r="Q108" s="33">
        <f t="shared" si="51"/>
        <v>-4</v>
      </c>
      <c r="R108" s="33">
        <f t="shared" si="51"/>
        <v>-2</v>
      </c>
      <c r="S108" s="55">
        <f t="shared" si="51"/>
        <v>0</v>
      </c>
      <c r="T108" s="56">
        <f t="shared" si="51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54"/>
        <v>5</v>
      </c>
      <c r="E109" s="93">
        <v>2</v>
      </c>
      <c r="F109" s="93">
        <v>3</v>
      </c>
      <c r="G109" s="93">
        <v>0</v>
      </c>
      <c r="H109" s="93">
        <v>0</v>
      </c>
      <c r="I109" s="33">
        <f t="shared" si="55"/>
        <v>2</v>
      </c>
      <c r="J109" s="93">
        <v>0</v>
      </c>
      <c r="K109" s="93">
        <v>2</v>
      </c>
      <c r="L109" s="93">
        <v>0</v>
      </c>
      <c r="M109" s="93">
        <v>0</v>
      </c>
      <c r="N109" s="33">
        <f t="shared" si="52"/>
        <v>3</v>
      </c>
      <c r="O109" s="33">
        <f t="shared" si="53"/>
        <v>2</v>
      </c>
      <c r="P109" s="33">
        <f t="shared" si="53"/>
        <v>1</v>
      </c>
      <c r="Q109" s="33">
        <f t="shared" si="51"/>
        <v>2</v>
      </c>
      <c r="R109" s="33">
        <f t="shared" si="51"/>
        <v>1</v>
      </c>
      <c r="S109" s="55">
        <f t="shared" si="51"/>
        <v>0</v>
      </c>
      <c r="T109" s="56">
        <f t="shared" si="51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54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55"/>
        <v>2</v>
      </c>
      <c r="J110" s="93">
        <v>1</v>
      </c>
      <c r="K110" s="93">
        <v>1</v>
      </c>
      <c r="L110" s="93">
        <v>0</v>
      </c>
      <c r="M110" s="93">
        <v>0</v>
      </c>
      <c r="N110" s="33">
        <f t="shared" si="52"/>
        <v>-2</v>
      </c>
      <c r="O110" s="33">
        <f t="shared" si="53"/>
        <v>-1</v>
      </c>
      <c r="P110" s="33">
        <f t="shared" si="53"/>
        <v>-1</v>
      </c>
      <c r="Q110" s="33">
        <f t="shared" si="51"/>
        <v>-1</v>
      </c>
      <c r="R110" s="33">
        <f t="shared" si="51"/>
        <v>-1</v>
      </c>
      <c r="S110" s="55">
        <f t="shared" si="51"/>
        <v>0</v>
      </c>
      <c r="T110" s="56">
        <f t="shared" si="51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54"/>
        <v>1</v>
      </c>
      <c r="E111" s="93">
        <v>0</v>
      </c>
      <c r="F111" s="93">
        <v>1</v>
      </c>
      <c r="G111" s="93">
        <v>0</v>
      </c>
      <c r="H111" s="93">
        <v>0</v>
      </c>
      <c r="I111" s="33">
        <f t="shared" si="55"/>
        <v>6</v>
      </c>
      <c r="J111" s="93">
        <v>2</v>
      </c>
      <c r="K111" s="93">
        <v>4</v>
      </c>
      <c r="L111" s="93">
        <v>0</v>
      </c>
      <c r="M111" s="93">
        <v>0</v>
      </c>
      <c r="N111" s="33">
        <f t="shared" si="52"/>
        <v>-5</v>
      </c>
      <c r="O111" s="33">
        <f t="shared" si="53"/>
        <v>-2</v>
      </c>
      <c r="P111" s="33">
        <f t="shared" si="53"/>
        <v>-3</v>
      </c>
      <c r="Q111" s="33">
        <f t="shared" si="51"/>
        <v>-2</v>
      </c>
      <c r="R111" s="33">
        <f t="shared" si="51"/>
        <v>-3</v>
      </c>
      <c r="S111" s="55">
        <f t="shared" si="51"/>
        <v>0</v>
      </c>
      <c r="T111" s="56">
        <f t="shared" si="51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54"/>
        <v>1</v>
      </c>
      <c r="E112" s="93">
        <v>1</v>
      </c>
      <c r="F112" s="93">
        <v>0</v>
      </c>
      <c r="G112" s="93">
        <v>0</v>
      </c>
      <c r="H112" s="93">
        <v>0</v>
      </c>
      <c r="I112" s="33">
        <f t="shared" si="55"/>
        <v>5</v>
      </c>
      <c r="J112" s="93">
        <v>3</v>
      </c>
      <c r="K112" s="93">
        <v>2</v>
      </c>
      <c r="L112" s="93">
        <v>0</v>
      </c>
      <c r="M112" s="93">
        <v>0</v>
      </c>
      <c r="N112" s="33">
        <f t="shared" si="52"/>
        <v>-4</v>
      </c>
      <c r="O112" s="33">
        <f t="shared" si="53"/>
        <v>-2</v>
      </c>
      <c r="P112" s="33">
        <f t="shared" si="53"/>
        <v>-2</v>
      </c>
      <c r="Q112" s="33">
        <f t="shared" si="51"/>
        <v>-2</v>
      </c>
      <c r="R112" s="33">
        <f t="shared" si="51"/>
        <v>-2</v>
      </c>
      <c r="S112" s="55">
        <f t="shared" si="51"/>
        <v>0</v>
      </c>
      <c r="T112" s="56">
        <f t="shared" si="51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54"/>
        <v>1</v>
      </c>
      <c r="E113" s="93">
        <v>1</v>
      </c>
      <c r="F113" s="93">
        <v>0</v>
      </c>
      <c r="G113" s="93">
        <v>0</v>
      </c>
      <c r="H113" s="93">
        <v>0</v>
      </c>
      <c r="I113" s="33">
        <f t="shared" si="55"/>
        <v>3</v>
      </c>
      <c r="J113" s="93">
        <v>1</v>
      </c>
      <c r="K113" s="93">
        <v>2</v>
      </c>
      <c r="L113" s="93">
        <v>0</v>
      </c>
      <c r="M113" s="93">
        <v>0</v>
      </c>
      <c r="N113" s="33">
        <f t="shared" si="52"/>
        <v>-2</v>
      </c>
      <c r="O113" s="33">
        <f t="shared" si="53"/>
        <v>0</v>
      </c>
      <c r="P113" s="33">
        <f t="shared" si="53"/>
        <v>-2</v>
      </c>
      <c r="Q113" s="33">
        <f t="shared" si="51"/>
        <v>0</v>
      </c>
      <c r="R113" s="33">
        <f t="shared" si="51"/>
        <v>-2</v>
      </c>
      <c r="S113" s="55">
        <f t="shared" si="51"/>
        <v>0</v>
      </c>
      <c r="T113" s="56">
        <f t="shared" si="51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54"/>
        <v>1</v>
      </c>
      <c r="E114" s="93">
        <v>1</v>
      </c>
      <c r="F114" s="93">
        <v>0</v>
      </c>
      <c r="G114" s="93">
        <v>0</v>
      </c>
      <c r="H114" s="93">
        <v>0</v>
      </c>
      <c r="I114" s="33">
        <f t="shared" si="55"/>
        <v>3</v>
      </c>
      <c r="J114" s="93">
        <v>1</v>
      </c>
      <c r="K114" s="93">
        <v>2</v>
      </c>
      <c r="L114" s="93">
        <v>0</v>
      </c>
      <c r="M114" s="93">
        <v>0</v>
      </c>
      <c r="N114" s="33">
        <f t="shared" si="52"/>
        <v>-2</v>
      </c>
      <c r="O114" s="33">
        <f t="shared" si="53"/>
        <v>0</v>
      </c>
      <c r="P114" s="33">
        <f t="shared" si="53"/>
        <v>-2</v>
      </c>
      <c r="Q114" s="33">
        <f t="shared" si="51"/>
        <v>0</v>
      </c>
      <c r="R114" s="33">
        <f t="shared" si="51"/>
        <v>-2</v>
      </c>
      <c r="S114" s="55">
        <f t="shared" si="51"/>
        <v>0</v>
      </c>
      <c r="T114" s="56">
        <f t="shared" si="51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54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55"/>
        <v>5</v>
      </c>
      <c r="J115" s="93">
        <v>3</v>
      </c>
      <c r="K115" s="93">
        <v>2</v>
      </c>
      <c r="L115" s="93">
        <v>0</v>
      </c>
      <c r="M115" s="93">
        <v>0</v>
      </c>
      <c r="N115" s="33">
        <f t="shared" si="52"/>
        <v>-5</v>
      </c>
      <c r="O115" s="33">
        <f t="shared" si="53"/>
        <v>-3</v>
      </c>
      <c r="P115" s="33">
        <f t="shared" si="53"/>
        <v>-2</v>
      </c>
      <c r="Q115" s="33">
        <f t="shared" si="51"/>
        <v>-3</v>
      </c>
      <c r="R115" s="33">
        <f t="shared" si="51"/>
        <v>-2</v>
      </c>
      <c r="S115" s="55">
        <f t="shared" si="51"/>
        <v>0</v>
      </c>
      <c r="T115" s="56">
        <f t="shared" si="51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54"/>
        <v>0</v>
      </c>
      <c r="E116" s="93">
        <v>0</v>
      </c>
      <c r="F116" s="93">
        <v>0</v>
      </c>
      <c r="G116" s="93">
        <v>0</v>
      </c>
      <c r="H116" s="93">
        <v>0</v>
      </c>
      <c r="I116" s="33">
        <f t="shared" si="55"/>
        <v>3</v>
      </c>
      <c r="J116" s="93">
        <v>2</v>
      </c>
      <c r="K116" s="93">
        <v>1</v>
      </c>
      <c r="L116" s="93">
        <v>0</v>
      </c>
      <c r="M116" s="93">
        <v>0</v>
      </c>
      <c r="N116" s="33">
        <f t="shared" si="52"/>
        <v>-3</v>
      </c>
      <c r="O116" s="33">
        <f t="shared" si="53"/>
        <v>-2</v>
      </c>
      <c r="P116" s="33">
        <f t="shared" si="53"/>
        <v>-1</v>
      </c>
      <c r="Q116" s="33">
        <f t="shared" si="51"/>
        <v>-2</v>
      </c>
      <c r="R116" s="33">
        <f t="shared" si="51"/>
        <v>-1</v>
      </c>
      <c r="S116" s="55">
        <f t="shared" si="51"/>
        <v>0</v>
      </c>
      <c r="T116" s="56">
        <f t="shared" si="51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5</v>
      </c>
      <c r="E118" s="29">
        <f t="shared" ref="E118:H118" si="56">SUM(E119:E130)</f>
        <v>4</v>
      </c>
      <c r="F118" s="29">
        <f t="shared" si="56"/>
        <v>1</v>
      </c>
      <c r="G118" s="29">
        <f t="shared" si="56"/>
        <v>0</v>
      </c>
      <c r="H118" s="29">
        <f t="shared" si="56"/>
        <v>0</v>
      </c>
      <c r="I118" s="29">
        <f>SUM(J118+K118+L118+M118)</f>
        <v>51</v>
      </c>
      <c r="J118" s="29">
        <f t="shared" ref="J118:K118" si="57">SUM(J119:J130)</f>
        <v>29</v>
      </c>
      <c r="K118" s="29">
        <f t="shared" si="57"/>
        <v>22</v>
      </c>
      <c r="L118" s="29">
        <f>SUM(L119:L130)</f>
        <v>0</v>
      </c>
      <c r="M118" s="29">
        <f>SUM(M119:M130)</f>
        <v>0</v>
      </c>
      <c r="N118" s="29">
        <f>SUM(O118+P118)</f>
        <v>-46</v>
      </c>
      <c r="O118" s="29">
        <f>SUM(O119:O130)</f>
        <v>-25</v>
      </c>
      <c r="P118" s="29">
        <f>SUM(P119:P130)</f>
        <v>-21</v>
      </c>
      <c r="Q118" s="29">
        <f t="shared" ref="Q118:T130" si="58">SUM(E118-J118)</f>
        <v>-25</v>
      </c>
      <c r="R118" s="29">
        <f t="shared" si="58"/>
        <v>-21</v>
      </c>
      <c r="S118" s="57">
        <f t="shared" si="58"/>
        <v>0</v>
      </c>
      <c r="T118" s="58">
        <f t="shared" si="58"/>
        <v>0</v>
      </c>
    </row>
    <row r="119" spans="2:20" s="3" customFormat="1" ht="13.5" customHeight="1" x14ac:dyDescent="0.25">
      <c r="B119" s="10"/>
      <c r="C119" s="11" t="s">
        <v>6</v>
      </c>
      <c r="D119" s="33">
        <f>SUM(E119+F119+G119+H119)</f>
        <v>1</v>
      </c>
      <c r="E119" s="93">
        <v>1</v>
      </c>
      <c r="F119" s="93">
        <v>0</v>
      </c>
      <c r="G119" s="93">
        <v>0</v>
      </c>
      <c r="H119" s="93">
        <v>0</v>
      </c>
      <c r="I119" s="33">
        <f>SUM(J119+K119+L119+M119)</f>
        <v>3</v>
      </c>
      <c r="J119" s="93">
        <v>2</v>
      </c>
      <c r="K119" s="93">
        <v>1</v>
      </c>
      <c r="L119" s="93">
        <v>0</v>
      </c>
      <c r="M119" s="93">
        <v>0</v>
      </c>
      <c r="N119" s="33">
        <f t="shared" ref="N119:N130" si="59">SUM(Q119+R119+S119+T119)</f>
        <v>-2</v>
      </c>
      <c r="O119" s="33">
        <f t="shared" ref="O119:P130" si="60">SUM(Q119+S119)</f>
        <v>-1</v>
      </c>
      <c r="P119" s="33">
        <f t="shared" si="60"/>
        <v>-1</v>
      </c>
      <c r="Q119" s="33">
        <f t="shared" si="58"/>
        <v>-1</v>
      </c>
      <c r="R119" s="33">
        <f t="shared" si="58"/>
        <v>-1</v>
      </c>
      <c r="S119" s="55">
        <f t="shared" si="58"/>
        <v>0</v>
      </c>
      <c r="T119" s="56">
        <f t="shared" si="58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ref="D120:D130" si="61">SUM(E120+F120+G120+H120)</f>
        <v>2</v>
      </c>
      <c r="E120" s="93">
        <v>1</v>
      </c>
      <c r="F120" s="93">
        <v>1</v>
      </c>
      <c r="G120" s="93">
        <v>0</v>
      </c>
      <c r="H120" s="93">
        <v>0</v>
      </c>
      <c r="I120" s="33">
        <f t="shared" ref="I120:I130" si="62">SUM(J120+K120+L120+M120)</f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59"/>
        <v>2</v>
      </c>
      <c r="O120" s="33">
        <f t="shared" si="60"/>
        <v>1</v>
      </c>
      <c r="P120" s="33">
        <f t="shared" si="60"/>
        <v>1</v>
      </c>
      <c r="Q120" s="33">
        <f t="shared" si="58"/>
        <v>1</v>
      </c>
      <c r="R120" s="33">
        <f t="shared" si="58"/>
        <v>1</v>
      </c>
      <c r="S120" s="55">
        <f t="shared" si="58"/>
        <v>0</v>
      </c>
      <c r="T120" s="56">
        <f t="shared" si="58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61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62"/>
        <v>7</v>
      </c>
      <c r="J121" s="93">
        <v>5</v>
      </c>
      <c r="K121" s="93">
        <v>2</v>
      </c>
      <c r="L121" s="93">
        <v>0</v>
      </c>
      <c r="M121" s="93">
        <v>0</v>
      </c>
      <c r="N121" s="33">
        <f t="shared" si="59"/>
        <v>-7</v>
      </c>
      <c r="O121" s="33">
        <f t="shared" si="60"/>
        <v>-5</v>
      </c>
      <c r="P121" s="33">
        <f t="shared" si="60"/>
        <v>-2</v>
      </c>
      <c r="Q121" s="33">
        <f t="shared" si="58"/>
        <v>-5</v>
      </c>
      <c r="R121" s="33">
        <f t="shared" si="58"/>
        <v>-2</v>
      </c>
      <c r="S121" s="55">
        <f t="shared" si="58"/>
        <v>0</v>
      </c>
      <c r="T121" s="56">
        <f t="shared" si="58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61"/>
        <v>1</v>
      </c>
      <c r="E122" s="93">
        <v>1</v>
      </c>
      <c r="F122" s="93">
        <v>0</v>
      </c>
      <c r="G122" s="93">
        <v>0</v>
      </c>
      <c r="H122" s="93">
        <v>0</v>
      </c>
      <c r="I122" s="33">
        <f t="shared" si="62"/>
        <v>1</v>
      </c>
      <c r="J122" s="93">
        <v>1</v>
      </c>
      <c r="K122" s="93">
        <v>0</v>
      </c>
      <c r="L122" s="93">
        <v>0</v>
      </c>
      <c r="M122" s="93">
        <v>0</v>
      </c>
      <c r="N122" s="33">
        <f t="shared" si="59"/>
        <v>0</v>
      </c>
      <c r="O122" s="33">
        <f t="shared" si="60"/>
        <v>0</v>
      </c>
      <c r="P122" s="33">
        <f t="shared" si="60"/>
        <v>0</v>
      </c>
      <c r="Q122" s="33">
        <f t="shared" si="58"/>
        <v>0</v>
      </c>
      <c r="R122" s="33">
        <f t="shared" si="58"/>
        <v>0</v>
      </c>
      <c r="S122" s="55">
        <f t="shared" si="58"/>
        <v>0</v>
      </c>
      <c r="T122" s="56">
        <f t="shared" si="58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61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62"/>
        <v>3</v>
      </c>
      <c r="J123" s="93">
        <v>2</v>
      </c>
      <c r="K123" s="93">
        <v>1</v>
      </c>
      <c r="L123" s="93">
        <v>0</v>
      </c>
      <c r="M123" s="93">
        <v>0</v>
      </c>
      <c r="N123" s="33">
        <f t="shared" si="59"/>
        <v>-3</v>
      </c>
      <c r="O123" s="33">
        <f t="shared" si="60"/>
        <v>-2</v>
      </c>
      <c r="P123" s="33">
        <f t="shared" si="60"/>
        <v>-1</v>
      </c>
      <c r="Q123" s="33">
        <f t="shared" si="58"/>
        <v>-2</v>
      </c>
      <c r="R123" s="33">
        <f t="shared" si="58"/>
        <v>-1</v>
      </c>
      <c r="S123" s="55">
        <f t="shared" si="58"/>
        <v>0</v>
      </c>
      <c r="T123" s="56">
        <f t="shared" si="58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61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62"/>
        <v>6</v>
      </c>
      <c r="J124" s="93">
        <v>4</v>
      </c>
      <c r="K124" s="93">
        <v>2</v>
      </c>
      <c r="L124" s="93">
        <v>0</v>
      </c>
      <c r="M124" s="93">
        <v>0</v>
      </c>
      <c r="N124" s="33">
        <f t="shared" si="59"/>
        <v>-6</v>
      </c>
      <c r="O124" s="33">
        <f t="shared" si="60"/>
        <v>-4</v>
      </c>
      <c r="P124" s="33">
        <f t="shared" si="60"/>
        <v>-2</v>
      </c>
      <c r="Q124" s="33">
        <f t="shared" si="58"/>
        <v>-4</v>
      </c>
      <c r="R124" s="33">
        <f t="shared" si="58"/>
        <v>-2</v>
      </c>
      <c r="S124" s="55">
        <f t="shared" si="58"/>
        <v>0</v>
      </c>
      <c r="T124" s="56">
        <f t="shared" si="58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61"/>
        <v>1</v>
      </c>
      <c r="E125" s="93">
        <v>1</v>
      </c>
      <c r="F125" s="93">
        <v>0</v>
      </c>
      <c r="G125" s="93">
        <v>0</v>
      </c>
      <c r="H125" s="93">
        <v>0</v>
      </c>
      <c r="I125" s="33">
        <f t="shared" si="62"/>
        <v>5</v>
      </c>
      <c r="J125" s="93">
        <v>3</v>
      </c>
      <c r="K125" s="93">
        <v>2</v>
      </c>
      <c r="L125" s="93">
        <v>0</v>
      </c>
      <c r="M125" s="93">
        <v>0</v>
      </c>
      <c r="N125" s="33">
        <f t="shared" si="59"/>
        <v>-4</v>
      </c>
      <c r="O125" s="33">
        <f t="shared" si="60"/>
        <v>-2</v>
      </c>
      <c r="P125" s="33">
        <f t="shared" si="60"/>
        <v>-2</v>
      </c>
      <c r="Q125" s="33">
        <f t="shared" si="58"/>
        <v>-2</v>
      </c>
      <c r="R125" s="33">
        <f t="shared" si="58"/>
        <v>-2</v>
      </c>
      <c r="S125" s="55">
        <f t="shared" si="58"/>
        <v>0</v>
      </c>
      <c r="T125" s="56">
        <f t="shared" si="58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61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62"/>
        <v>4</v>
      </c>
      <c r="J126" s="93">
        <v>2</v>
      </c>
      <c r="K126" s="93">
        <v>2</v>
      </c>
      <c r="L126" s="93">
        <v>0</v>
      </c>
      <c r="M126" s="93">
        <v>0</v>
      </c>
      <c r="N126" s="33">
        <f t="shared" si="59"/>
        <v>-4</v>
      </c>
      <c r="O126" s="33">
        <f t="shared" si="60"/>
        <v>-2</v>
      </c>
      <c r="P126" s="33">
        <f t="shared" si="60"/>
        <v>-2</v>
      </c>
      <c r="Q126" s="33">
        <f t="shared" si="58"/>
        <v>-2</v>
      </c>
      <c r="R126" s="33">
        <f t="shared" si="58"/>
        <v>-2</v>
      </c>
      <c r="S126" s="55">
        <f t="shared" si="58"/>
        <v>0</v>
      </c>
      <c r="T126" s="56">
        <f t="shared" si="58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61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62"/>
        <v>9</v>
      </c>
      <c r="J127" s="93">
        <v>6</v>
      </c>
      <c r="K127" s="93">
        <v>3</v>
      </c>
      <c r="L127" s="93">
        <v>0</v>
      </c>
      <c r="M127" s="93">
        <v>0</v>
      </c>
      <c r="N127" s="33">
        <f t="shared" si="59"/>
        <v>-9</v>
      </c>
      <c r="O127" s="33">
        <f t="shared" si="60"/>
        <v>-6</v>
      </c>
      <c r="P127" s="33">
        <f t="shared" si="60"/>
        <v>-3</v>
      </c>
      <c r="Q127" s="33">
        <f t="shared" si="58"/>
        <v>-6</v>
      </c>
      <c r="R127" s="33">
        <f t="shared" si="58"/>
        <v>-3</v>
      </c>
      <c r="S127" s="55">
        <f t="shared" si="58"/>
        <v>0</v>
      </c>
      <c r="T127" s="56">
        <f t="shared" si="58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61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62"/>
        <v>4</v>
      </c>
      <c r="J128" s="93">
        <v>2</v>
      </c>
      <c r="K128" s="93">
        <v>2</v>
      </c>
      <c r="L128" s="93">
        <v>0</v>
      </c>
      <c r="M128" s="93">
        <v>0</v>
      </c>
      <c r="N128" s="33">
        <f t="shared" si="59"/>
        <v>-4</v>
      </c>
      <c r="O128" s="33">
        <f t="shared" si="60"/>
        <v>-2</v>
      </c>
      <c r="P128" s="33">
        <f t="shared" si="60"/>
        <v>-2</v>
      </c>
      <c r="Q128" s="33">
        <f t="shared" si="58"/>
        <v>-2</v>
      </c>
      <c r="R128" s="33">
        <f t="shared" si="58"/>
        <v>-2</v>
      </c>
      <c r="S128" s="55">
        <f t="shared" si="58"/>
        <v>0</v>
      </c>
      <c r="T128" s="56">
        <f t="shared" si="58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61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62"/>
        <v>3</v>
      </c>
      <c r="J129" s="93">
        <v>1</v>
      </c>
      <c r="K129" s="93">
        <v>2</v>
      </c>
      <c r="L129" s="93">
        <v>0</v>
      </c>
      <c r="M129" s="93">
        <v>0</v>
      </c>
      <c r="N129" s="33">
        <f t="shared" si="59"/>
        <v>-3</v>
      </c>
      <c r="O129" s="33">
        <f t="shared" si="60"/>
        <v>-1</v>
      </c>
      <c r="P129" s="33">
        <f t="shared" si="60"/>
        <v>-2</v>
      </c>
      <c r="Q129" s="33">
        <f t="shared" si="58"/>
        <v>-1</v>
      </c>
      <c r="R129" s="33">
        <f t="shared" si="58"/>
        <v>-2</v>
      </c>
      <c r="S129" s="55">
        <f t="shared" si="58"/>
        <v>0</v>
      </c>
      <c r="T129" s="56">
        <f t="shared" si="58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61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62"/>
        <v>6</v>
      </c>
      <c r="J130" s="93">
        <v>1</v>
      </c>
      <c r="K130" s="93">
        <v>5</v>
      </c>
      <c r="L130" s="93">
        <v>0</v>
      </c>
      <c r="M130" s="93">
        <v>0</v>
      </c>
      <c r="N130" s="33">
        <f t="shared" si="59"/>
        <v>-6</v>
      </c>
      <c r="O130" s="33">
        <f t="shared" si="60"/>
        <v>-1</v>
      </c>
      <c r="P130" s="33">
        <f t="shared" si="60"/>
        <v>-5</v>
      </c>
      <c r="Q130" s="33">
        <f t="shared" si="58"/>
        <v>-1</v>
      </c>
      <c r="R130" s="33">
        <f t="shared" si="58"/>
        <v>-5</v>
      </c>
      <c r="S130" s="55">
        <f t="shared" si="58"/>
        <v>0</v>
      </c>
      <c r="T130" s="56">
        <f t="shared" si="58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13</v>
      </c>
      <c r="E132" s="29">
        <f t="shared" ref="E132:H132" si="63">SUM(E133:E144)</f>
        <v>4</v>
      </c>
      <c r="F132" s="29">
        <f t="shared" si="63"/>
        <v>9</v>
      </c>
      <c r="G132" s="29">
        <f t="shared" si="63"/>
        <v>0</v>
      </c>
      <c r="H132" s="29">
        <f t="shared" si="63"/>
        <v>0</v>
      </c>
      <c r="I132" s="29">
        <f>SUM(J132+K132+L132+M132)</f>
        <v>29</v>
      </c>
      <c r="J132" s="29">
        <f t="shared" ref="J132:K132" si="64">SUM(J133:J144)</f>
        <v>20</v>
      </c>
      <c r="K132" s="29">
        <f t="shared" si="64"/>
        <v>9</v>
      </c>
      <c r="L132" s="29">
        <f>SUM(L133:L144)</f>
        <v>0</v>
      </c>
      <c r="M132" s="29">
        <f>SUM(M133:M144)</f>
        <v>0</v>
      </c>
      <c r="N132" s="29">
        <f>SUM(O132+P132)</f>
        <v>-16</v>
      </c>
      <c r="O132" s="29">
        <f>SUM(O133:O144)</f>
        <v>-16</v>
      </c>
      <c r="P132" s="29">
        <f>SUM(P133:P144)</f>
        <v>0</v>
      </c>
      <c r="Q132" s="29">
        <f t="shared" ref="Q132:T144" si="65">SUM(E132-J132)</f>
        <v>-16</v>
      </c>
      <c r="R132" s="29">
        <f t="shared" si="65"/>
        <v>0</v>
      </c>
      <c r="S132" s="57">
        <f t="shared" si="65"/>
        <v>0</v>
      </c>
      <c r="T132" s="58">
        <f t="shared" si="65"/>
        <v>0</v>
      </c>
    </row>
    <row r="133" spans="2:20" s="3" customFormat="1" ht="13.5" customHeight="1" x14ac:dyDescent="0.25">
      <c r="B133" s="10"/>
      <c r="C133" s="11" t="s">
        <v>6</v>
      </c>
      <c r="D133" s="33">
        <f>SUM(E133+F133+G133+H133)</f>
        <v>1</v>
      </c>
      <c r="E133" s="93">
        <v>1</v>
      </c>
      <c r="F133" s="93">
        <v>0</v>
      </c>
      <c r="G133" s="93">
        <v>0</v>
      </c>
      <c r="H133" s="93">
        <v>0</v>
      </c>
      <c r="I133" s="33">
        <f>SUM(J133+K133+L133+M133)</f>
        <v>4</v>
      </c>
      <c r="J133" s="93">
        <v>2</v>
      </c>
      <c r="K133" s="93">
        <v>2</v>
      </c>
      <c r="L133" s="93">
        <v>0</v>
      </c>
      <c r="M133" s="93">
        <v>0</v>
      </c>
      <c r="N133" s="33">
        <f t="shared" ref="N133:N144" si="66">SUM(Q133+R133+S133+T133)</f>
        <v>-3</v>
      </c>
      <c r="O133" s="33">
        <f t="shared" ref="O133:P144" si="67">SUM(Q133+S133)</f>
        <v>-1</v>
      </c>
      <c r="P133" s="33">
        <f t="shared" si="67"/>
        <v>-2</v>
      </c>
      <c r="Q133" s="33">
        <f t="shared" si="65"/>
        <v>-1</v>
      </c>
      <c r="R133" s="33">
        <f t="shared" si="65"/>
        <v>-2</v>
      </c>
      <c r="S133" s="55">
        <f t="shared" si="65"/>
        <v>0</v>
      </c>
      <c r="T133" s="56">
        <f t="shared" si="65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ref="D134:D144" si="68">SUM(E134+F134+G134+H134)</f>
        <v>1</v>
      </c>
      <c r="E134" s="93">
        <v>1</v>
      </c>
      <c r="F134" s="93">
        <v>0</v>
      </c>
      <c r="G134" s="93">
        <v>0</v>
      </c>
      <c r="H134" s="93">
        <v>0</v>
      </c>
      <c r="I134" s="33">
        <f t="shared" ref="I134:I144" si="69">SUM(J134+K134+L134+M134)</f>
        <v>2</v>
      </c>
      <c r="J134" s="93">
        <v>2</v>
      </c>
      <c r="K134" s="93">
        <v>0</v>
      </c>
      <c r="L134" s="93">
        <v>0</v>
      </c>
      <c r="M134" s="93">
        <v>0</v>
      </c>
      <c r="N134" s="33">
        <f t="shared" si="66"/>
        <v>-1</v>
      </c>
      <c r="O134" s="33">
        <f t="shared" si="67"/>
        <v>-1</v>
      </c>
      <c r="P134" s="33">
        <f t="shared" si="67"/>
        <v>0</v>
      </c>
      <c r="Q134" s="33">
        <f t="shared" si="65"/>
        <v>-1</v>
      </c>
      <c r="R134" s="33">
        <f t="shared" si="65"/>
        <v>0</v>
      </c>
      <c r="S134" s="55">
        <f t="shared" si="65"/>
        <v>0</v>
      </c>
      <c r="T134" s="56">
        <f t="shared" si="65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68"/>
        <v>1</v>
      </c>
      <c r="E135" s="93">
        <v>1</v>
      </c>
      <c r="F135" s="93">
        <v>0</v>
      </c>
      <c r="G135" s="93">
        <v>0</v>
      </c>
      <c r="H135" s="93">
        <v>0</v>
      </c>
      <c r="I135" s="33">
        <f t="shared" si="69"/>
        <v>1</v>
      </c>
      <c r="J135" s="93">
        <v>1</v>
      </c>
      <c r="K135" s="93">
        <v>0</v>
      </c>
      <c r="L135" s="93">
        <v>0</v>
      </c>
      <c r="M135" s="93">
        <v>0</v>
      </c>
      <c r="N135" s="33">
        <f t="shared" si="66"/>
        <v>0</v>
      </c>
      <c r="O135" s="33">
        <f t="shared" si="67"/>
        <v>0</v>
      </c>
      <c r="P135" s="33">
        <f t="shared" si="67"/>
        <v>0</v>
      </c>
      <c r="Q135" s="33">
        <f t="shared" si="65"/>
        <v>0</v>
      </c>
      <c r="R135" s="33">
        <f t="shared" si="65"/>
        <v>0</v>
      </c>
      <c r="S135" s="55">
        <f t="shared" si="65"/>
        <v>0</v>
      </c>
      <c r="T135" s="56">
        <f t="shared" si="65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68"/>
        <v>5</v>
      </c>
      <c r="E136" s="93">
        <v>0</v>
      </c>
      <c r="F136" s="93">
        <v>5</v>
      </c>
      <c r="G136" s="93">
        <v>0</v>
      </c>
      <c r="H136" s="93">
        <v>0</v>
      </c>
      <c r="I136" s="33">
        <f t="shared" si="69"/>
        <v>3</v>
      </c>
      <c r="J136" s="93">
        <v>3</v>
      </c>
      <c r="K136" s="93">
        <v>0</v>
      </c>
      <c r="L136" s="93">
        <v>0</v>
      </c>
      <c r="M136" s="93">
        <v>0</v>
      </c>
      <c r="N136" s="33">
        <f t="shared" si="66"/>
        <v>2</v>
      </c>
      <c r="O136" s="33">
        <f t="shared" si="67"/>
        <v>-3</v>
      </c>
      <c r="P136" s="33">
        <f t="shared" si="67"/>
        <v>5</v>
      </c>
      <c r="Q136" s="33">
        <f t="shared" si="65"/>
        <v>-3</v>
      </c>
      <c r="R136" s="33">
        <f t="shared" si="65"/>
        <v>5</v>
      </c>
      <c r="S136" s="55">
        <f t="shared" si="65"/>
        <v>0</v>
      </c>
      <c r="T136" s="56">
        <f t="shared" si="65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68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69"/>
        <v>2</v>
      </c>
      <c r="J137" s="93">
        <v>1</v>
      </c>
      <c r="K137" s="93">
        <v>1</v>
      </c>
      <c r="L137" s="93">
        <v>0</v>
      </c>
      <c r="M137" s="93">
        <v>0</v>
      </c>
      <c r="N137" s="33">
        <f t="shared" si="66"/>
        <v>-2</v>
      </c>
      <c r="O137" s="33">
        <f t="shared" si="67"/>
        <v>-1</v>
      </c>
      <c r="P137" s="33">
        <f t="shared" si="67"/>
        <v>-1</v>
      </c>
      <c r="Q137" s="33">
        <f t="shared" si="65"/>
        <v>-1</v>
      </c>
      <c r="R137" s="33">
        <f t="shared" si="65"/>
        <v>-1</v>
      </c>
      <c r="S137" s="55">
        <f t="shared" si="65"/>
        <v>0</v>
      </c>
      <c r="T137" s="56">
        <f t="shared" si="65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68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69"/>
        <v>5</v>
      </c>
      <c r="J138" s="93">
        <v>4</v>
      </c>
      <c r="K138" s="93">
        <v>1</v>
      </c>
      <c r="L138" s="93">
        <v>0</v>
      </c>
      <c r="M138" s="93">
        <v>0</v>
      </c>
      <c r="N138" s="33">
        <f t="shared" si="66"/>
        <v>-5</v>
      </c>
      <c r="O138" s="33">
        <f t="shared" si="67"/>
        <v>-4</v>
      </c>
      <c r="P138" s="33">
        <f t="shared" si="67"/>
        <v>-1</v>
      </c>
      <c r="Q138" s="33">
        <f t="shared" si="65"/>
        <v>-4</v>
      </c>
      <c r="R138" s="33">
        <f t="shared" si="65"/>
        <v>-1</v>
      </c>
      <c r="S138" s="55">
        <f t="shared" si="65"/>
        <v>0</v>
      </c>
      <c r="T138" s="56">
        <f t="shared" si="65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68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69"/>
        <v>2</v>
      </c>
      <c r="J139" s="93">
        <v>2</v>
      </c>
      <c r="K139" s="93">
        <v>0</v>
      </c>
      <c r="L139" s="93">
        <v>0</v>
      </c>
      <c r="M139" s="93">
        <v>0</v>
      </c>
      <c r="N139" s="33">
        <f t="shared" si="66"/>
        <v>-2</v>
      </c>
      <c r="O139" s="33">
        <f t="shared" si="67"/>
        <v>-2</v>
      </c>
      <c r="P139" s="33">
        <f t="shared" si="67"/>
        <v>0</v>
      </c>
      <c r="Q139" s="33">
        <f t="shared" si="65"/>
        <v>-2</v>
      </c>
      <c r="R139" s="33">
        <f t="shared" si="65"/>
        <v>0</v>
      </c>
      <c r="S139" s="55">
        <f t="shared" si="65"/>
        <v>0</v>
      </c>
      <c r="T139" s="56">
        <f t="shared" si="65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68"/>
        <v>0</v>
      </c>
      <c r="E140" s="93">
        <v>0</v>
      </c>
      <c r="F140" s="93">
        <v>0</v>
      </c>
      <c r="G140" s="93">
        <v>0</v>
      </c>
      <c r="H140" s="93">
        <v>0</v>
      </c>
      <c r="I140" s="33">
        <f t="shared" si="69"/>
        <v>1</v>
      </c>
      <c r="J140" s="93">
        <v>1</v>
      </c>
      <c r="K140" s="93">
        <v>0</v>
      </c>
      <c r="L140" s="93">
        <v>0</v>
      </c>
      <c r="M140" s="93">
        <v>0</v>
      </c>
      <c r="N140" s="33">
        <f t="shared" si="66"/>
        <v>-1</v>
      </c>
      <c r="O140" s="33">
        <f t="shared" si="67"/>
        <v>-1</v>
      </c>
      <c r="P140" s="33">
        <f t="shared" si="67"/>
        <v>0</v>
      </c>
      <c r="Q140" s="33">
        <f t="shared" si="65"/>
        <v>-1</v>
      </c>
      <c r="R140" s="33">
        <f t="shared" si="65"/>
        <v>0</v>
      </c>
      <c r="S140" s="55">
        <f t="shared" si="65"/>
        <v>0</v>
      </c>
      <c r="T140" s="56">
        <f t="shared" si="65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68"/>
        <v>2</v>
      </c>
      <c r="E141" s="93">
        <v>0</v>
      </c>
      <c r="F141" s="93">
        <v>2</v>
      </c>
      <c r="G141" s="93">
        <v>0</v>
      </c>
      <c r="H141" s="93">
        <v>0</v>
      </c>
      <c r="I141" s="33">
        <f t="shared" si="69"/>
        <v>1</v>
      </c>
      <c r="J141" s="93">
        <v>0</v>
      </c>
      <c r="K141" s="93">
        <v>1</v>
      </c>
      <c r="L141" s="93">
        <v>0</v>
      </c>
      <c r="M141" s="93">
        <v>0</v>
      </c>
      <c r="N141" s="33">
        <f t="shared" si="66"/>
        <v>1</v>
      </c>
      <c r="O141" s="33">
        <f t="shared" si="67"/>
        <v>0</v>
      </c>
      <c r="P141" s="33">
        <f t="shared" si="67"/>
        <v>1</v>
      </c>
      <c r="Q141" s="33">
        <f t="shared" si="65"/>
        <v>0</v>
      </c>
      <c r="R141" s="33">
        <f t="shared" si="65"/>
        <v>1</v>
      </c>
      <c r="S141" s="55">
        <f t="shared" si="65"/>
        <v>0</v>
      </c>
      <c r="T141" s="56">
        <f t="shared" si="65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68"/>
        <v>2</v>
      </c>
      <c r="E142" s="93">
        <v>1</v>
      </c>
      <c r="F142" s="93">
        <v>1</v>
      </c>
      <c r="G142" s="93">
        <v>0</v>
      </c>
      <c r="H142" s="93">
        <v>0</v>
      </c>
      <c r="I142" s="33">
        <f t="shared" si="69"/>
        <v>3</v>
      </c>
      <c r="J142" s="93">
        <v>2</v>
      </c>
      <c r="K142" s="93">
        <v>1</v>
      </c>
      <c r="L142" s="93">
        <v>0</v>
      </c>
      <c r="M142" s="93">
        <v>0</v>
      </c>
      <c r="N142" s="33">
        <f t="shared" si="66"/>
        <v>-1</v>
      </c>
      <c r="O142" s="33">
        <f t="shared" si="67"/>
        <v>-1</v>
      </c>
      <c r="P142" s="33">
        <f t="shared" si="67"/>
        <v>0</v>
      </c>
      <c r="Q142" s="33">
        <f t="shared" si="65"/>
        <v>-1</v>
      </c>
      <c r="R142" s="33">
        <f t="shared" si="65"/>
        <v>0</v>
      </c>
      <c r="S142" s="55">
        <f t="shared" si="65"/>
        <v>0</v>
      </c>
      <c r="T142" s="56">
        <f t="shared" si="65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68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69"/>
        <v>3</v>
      </c>
      <c r="J143" s="93">
        <v>2</v>
      </c>
      <c r="K143" s="93">
        <v>1</v>
      </c>
      <c r="L143" s="93">
        <v>0</v>
      </c>
      <c r="M143" s="93">
        <v>0</v>
      </c>
      <c r="N143" s="33">
        <f t="shared" si="66"/>
        <v>-3</v>
      </c>
      <c r="O143" s="33">
        <f t="shared" si="67"/>
        <v>-2</v>
      </c>
      <c r="P143" s="33">
        <f t="shared" si="67"/>
        <v>-1</v>
      </c>
      <c r="Q143" s="33">
        <f t="shared" si="65"/>
        <v>-2</v>
      </c>
      <c r="R143" s="33">
        <f t="shared" si="65"/>
        <v>-1</v>
      </c>
      <c r="S143" s="55">
        <f t="shared" si="65"/>
        <v>0</v>
      </c>
      <c r="T143" s="56">
        <f t="shared" si="65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68"/>
        <v>1</v>
      </c>
      <c r="E144" s="93">
        <v>0</v>
      </c>
      <c r="F144" s="93">
        <v>1</v>
      </c>
      <c r="G144" s="93">
        <v>0</v>
      </c>
      <c r="H144" s="93">
        <v>0</v>
      </c>
      <c r="I144" s="33">
        <f t="shared" si="69"/>
        <v>2</v>
      </c>
      <c r="J144" s="93">
        <v>0</v>
      </c>
      <c r="K144" s="93">
        <v>2</v>
      </c>
      <c r="L144" s="93">
        <v>0</v>
      </c>
      <c r="M144" s="93">
        <v>0</v>
      </c>
      <c r="N144" s="33">
        <f t="shared" si="66"/>
        <v>-1</v>
      </c>
      <c r="O144" s="33">
        <f t="shared" si="67"/>
        <v>0</v>
      </c>
      <c r="P144" s="33">
        <f t="shared" si="67"/>
        <v>-1</v>
      </c>
      <c r="Q144" s="33">
        <f t="shared" si="65"/>
        <v>0</v>
      </c>
      <c r="R144" s="33">
        <f t="shared" si="65"/>
        <v>-1</v>
      </c>
      <c r="S144" s="55">
        <f t="shared" si="65"/>
        <v>0</v>
      </c>
      <c r="T144" s="56">
        <f t="shared" si="65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247</v>
      </c>
      <c r="E146" s="29">
        <f>SUM(E147:E158)</f>
        <v>132</v>
      </c>
      <c r="F146" s="29">
        <f>SUM(F147:F158)</f>
        <v>114</v>
      </c>
      <c r="G146" s="29">
        <f>SUM(G147:G158)</f>
        <v>1</v>
      </c>
      <c r="H146" s="29">
        <f>SUM(H147:H158)</f>
        <v>0</v>
      </c>
      <c r="I146" s="29">
        <f>SUM(I6+I20+I34+I48+I62+I76+I90+I104+I118+I132)</f>
        <v>707</v>
      </c>
      <c r="J146" s="29">
        <f t="shared" ref="J146" si="70">SUM(J147:J158)</f>
        <v>371</v>
      </c>
      <c r="K146" s="29">
        <f t="shared" ref="K146" si="71">SUM(K147:K158)</f>
        <v>336</v>
      </c>
      <c r="L146" s="29">
        <f>SUM(L147:L158)</f>
        <v>0</v>
      </c>
      <c r="M146" s="29">
        <f>SUM(M147:M158)</f>
        <v>0</v>
      </c>
      <c r="N146" s="29">
        <f>SUM(O146+P146)</f>
        <v>-460</v>
      </c>
      <c r="O146" s="29">
        <f>SUM(O147:O158)</f>
        <v>-238</v>
      </c>
      <c r="P146" s="29">
        <f>SUM(P147:P158)</f>
        <v>-222</v>
      </c>
      <c r="Q146" s="29">
        <f t="shared" ref="Q146:T158" si="72">SUM(E146-J146)</f>
        <v>-239</v>
      </c>
      <c r="R146" s="29">
        <f t="shared" si="72"/>
        <v>-222</v>
      </c>
      <c r="S146" s="9">
        <f t="shared" si="72"/>
        <v>1</v>
      </c>
      <c r="T146" s="9">
        <f t="shared" si="72"/>
        <v>0</v>
      </c>
    </row>
    <row r="147" spans="2:20" x14ac:dyDescent="0.25">
      <c r="B147" s="10"/>
      <c r="C147" s="11" t="s">
        <v>6</v>
      </c>
      <c r="D147" s="33">
        <f>SUM(E147+F147+G147+H147)</f>
        <v>29</v>
      </c>
      <c r="E147" s="93">
        <v>19</v>
      </c>
      <c r="F147" s="93">
        <v>10</v>
      </c>
      <c r="G147" s="93">
        <v>0</v>
      </c>
      <c r="H147" s="93">
        <v>0</v>
      </c>
      <c r="I147" s="33">
        <f>SUM(J147+K147+L147+M147)</f>
        <v>79</v>
      </c>
      <c r="J147" s="93">
        <v>41</v>
      </c>
      <c r="K147" s="93">
        <v>38</v>
      </c>
      <c r="L147" s="93">
        <v>0</v>
      </c>
      <c r="M147" s="93">
        <v>0</v>
      </c>
      <c r="N147" s="33">
        <f t="shared" ref="N147:N158" si="73">SUM(Q147+R147+S147+T147)</f>
        <v>-50</v>
      </c>
      <c r="O147" s="33">
        <f t="shared" ref="O147:P158" si="74">SUM(Q147+S147)</f>
        <v>-22</v>
      </c>
      <c r="P147" s="33">
        <f t="shared" si="74"/>
        <v>-28</v>
      </c>
      <c r="Q147" s="33">
        <f t="shared" si="72"/>
        <v>-22</v>
      </c>
      <c r="R147" s="33">
        <f t="shared" si="72"/>
        <v>-28</v>
      </c>
      <c r="S147" s="16">
        <f t="shared" si="72"/>
        <v>0</v>
      </c>
      <c r="T147" s="16">
        <f t="shared" si="72"/>
        <v>0</v>
      </c>
    </row>
    <row r="148" spans="2:20" x14ac:dyDescent="0.25">
      <c r="B148" s="10"/>
      <c r="C148" s="11" t="s">
        <v>7</v>
      </c>
      <c r="D148" s="33">
        <f t="shared" ref="D148:D158" si="75">SUM(E148+F148+G148+H148)</f>
        <v>21</v>
      </c>
      <c r="E148" s="93">
        <v>11</v>
      </c>
      <c r="F148" s="93">
        <v>10</v>
      </c>
      <c r="G148" s="93">
        <v>0</v>
      </c>
      <c r="H148" s="93">
        <v>0</v>
      </c>
      <c r="I148" s="33">
        <f t="shared" ref="I148:I158" si="76">SUM(J148+K148+L148+M148)</f>
        <v>69</v>
      </c>
      <c r="J148" s="93">
        <v>44</v>
      </c>
      <c r="K148" s="93">
        <v>25</v>
      </c>
      <c r="L148" s="93">
        <v>0</v>
      </c>
      <c r="M148" s="93">
        <v>0</v>
      </c>
      <c r="N148" s="33">
        <f t="shared" si="73"/>
        <v>-48</v>
      </c>
      <c r="O148" s="33">
        <f t="shared" si="74"/>
        <v>-33</v>
      </c>
      <c r="P148" s="33">
        <f t="shared" si="74"/>
        <v>-15</v>
      </c>
      <c r="Q148" s="33">
        <f t="shared" si="72"/>
        <v>-33</v>
      </c>
      <c r="R148" s="33">
        <f t="shared" si="72"/>
        <v>-15</v>
      </c>
      <c r="S148" s="16">
        <f t="shared" si="72"/>
        <v>0</v>
      </c>
      <c r="T148" s="16">
        <f t="shared" si="72"/>
        <v>0</v>
      </c>
    </row>
    <row r="149" spans="2:20" x14ac:dyDescent="0.25">
      <c r="B149" s="10"/>
      <c r="C149" s="11" t="s">
        <v>8</v>
      </c>
      <c r="D149" s="33">
        <f t="shared" si="75"/>
        <v>20</v>
      </c>
      <c r="E149" s="93">
        <v>15</v>
      </c>
      <c r="F149" s="93">
        <v>5</v>
      </c>
      <c r="G149" s="93">
        <v>0</v>
      </c>
      <c r="H149" s="93">
        <v>0</v>
      </c>
      <c r="I149" s="33">
        <f t="shared" si="76"/>
        <v>64</v>
      </c>
      <c r="J149" s="93">
        <v>28</v>
      </c>
      <c r="K149" s="93">
        <v>36</v>
      </c>
      <c r="L149" s="93">
        <v>0</v>
      </c>
      <c r="M149" s="93">
        <v>0</v>
      </c>
      <c r="N149" s="33">
        <f t="shared" si="73"/>
        <v>-44</v>
      </c>
      <c r="O149" s="33">
        <f t="shared" si="74"/>
        <v>-13</v>
      </c>
      <c r="P149" s="33">
        <f t="shared" si="74"/>
        <v>-31</v>
      </c>
      <c r="Q149" s="33">
        <f t="shared" si="72"/>
        <v>-13</v>
      </c>
      <c r="R149" s="33">
        <f t="shared" si="72"/>
        <v>-31</v>
      </c>
      <c r="S149" s="34">
        <f t="shared" si="72"/>
        <v>0</v>
      </c>
      <c r="T149" s="16">
        <f t="shared" si="72"/>
        <v>0</v>
      </c>
    </row>
    <row r="150" spans="2:20" x14ac:dyDescent="0.25">
      <c r="B150" s="10"/>
      <c r="C150" s="11" t="s">
        <v>9</v>
      </c>
      <c r="D150" s="33">
        <f t="shared" si="75"/>
        <v>24</v>
      </c>
      <c r="E150" s="93">
        <v>10</v>
      </c>
      <c r="F150" s="93">
        <v>14</v>
      </c>
      <c r="G150" s="93">
        <v>0</v>
      </c>
      <c r="H150" s="93">
        <v>0</v>
      </c>
      <c r="I150" s="33">
        <f t="shared" si="76"/>
        <v>61</v>
      </c>
      <c r="J150" s="93">
        <v>36</v>
      </c>
      <c r="K150" s="93">
        <v>25</v>
      </c>
      <c r="L150" s="93">
        <v>0</v>
      </c>
      <c r="M150" s="93">
        <v>0</v>
      </c>
      <c r="N150" s="33">
        <f t="shared" si="73"/>
        <v>-37</v>
      </c>
      <c r="O150" s="33">
        <f t="shared" si="74"/>
        <v>-26</v>
      </c>
      <c r="P150" s="33">
        <f t="shared" si="74"/>
        <v>-11</v>
      </c>
      <c r="Q150" s="33">
        <f t="shared" si="72"/>
        <v>-26</v>
      </c>
      <c r="R150" s="33">
        <f t="shared" si="72"/>
        <v>-11</v>
      </c>
      <c r="S150" s="16">
        <f t="shared" si="72"/>
        <v>0</v>
      </c>
      <c r="T150" s="16">
        <f t="shared" si="72"/>
        <v>0</v>
      </c>
    </row>
    <row r="151" spans="2:20" x14ac:dyDescent="0.25">
      <c r="B151" s="10"/>
      <c r="C151" s="11" t="s">
        <v>10</v>
      </c>
      <c r="D151" s="33">
        <f t="shared" si="75"/>
        <v>29</v>
      </c>
      <c r="E151" s="93">
        <v>15</v>
      </c>
      <c r="F151" s="93">
        <v>14</v>
      </c>
      <c r="G151" s="93">
        <v>0</v>
      </c>
      <c r="H151" s="93">
        <v>0</v>
      </c>
      <c r="I151" s="33">
        <f t="shared" si="76"/>
        <v>46</v>
      </c>
      <c r="J151" s="93">
        <v>28</v>
      </c>
      <c r="K151" s="93">
        <v>18</v>
      </c>
      <c r="L151" s="93">
        <v>0</v>
      </c>
      <c r="M151" s="93">
        <v>0</v>
      </c>
      <c r="N151" s="33">
        <f t="shared" si="73"/>
        <v>-17</v>
      </c>
      <c r="O151" s="33">
        <f t="shared" si="74"/>
        <v>-13</v>
      </c>
      <c r="P151" s="33">
        <f t="shared" si="74"/>
        <v>-4</v>
      </c>
      <c r="Q151" s="33">
        <f t="shared" si="72"/>
        <v>-13</v>
      </c>
      <c r="R151" s="33">
        <f t="shared" si="72"/>
        <v>-4</v>
      </c>
      <c r="S151" s="16">
        <f t="shared" si="72"/>
        <v>0</v>
      </c>
      <c r="T151" s="16">
        <f t="shared" si="72"/>
        <v>0</v>
      </c>
    </row>
    <row r="152" spans="2:20" x14ac:dyDescent="0.25">
      <c r="B152" s="10"/>
      <c r="C152" s="11" t="s">
        <v>11</v>
      </c>
      <c r="D152" s="33">
        <f t="shared" si="75"/>
        <v>14</v>
      </c>
      <c r="E152" s="93">
        <v>7</v>
      </c>
      <c r="F152" s="93">
        <v>7</v>
      </c>
      <c r="G152" s="93">
        <v>0</v>
      </c>
      <c r="H152" s="93">
        <v>0</v>
      </c>
      <c r="I152" s="33">
        <f t="shared" si="76"/>
        <v>47</v>
      </c>
      <c r="J152" s="93">
        <v>28</v>
      </c>
      <c r="K152" s="93">
        <v>19</v>
      </c>
      <c r="L152" s="93">
        <v>0</v>
      </c>
      <c r="M152" s="93">
        <v>0</v>
      </c>
      <c r="N152" s="33">
        <f t="shared" si="73"/>
        <v>-33</v>
      </c>
      <c r="O152" s="33">
        <f t="shared" si="74"/>
        <v>-21</v>
      </c>
      <c r="P152" s="33">
        <f t="shared" si="74"/>
        <v>-12</v>
      </c>
      <c r="Q152" s="33">
        <f t="shared" si="72"/>
        <v>-21</v>
      </c>
      <c r="R152" s="33">
        <f t="shared" si="72"/>
        <v>-12</v>
      </c>
      <c r="S152" s="16">
        <f t="shared" si="72"/>
        <v>0</v>
      </c>
      <c r="T152" s="16">
        <f t="shared" si="72"/>
        <v>0</v>
      </c>
    </row>
    <row r="153" spans="2:20" x14ac:dyDescent="0.25">
      <c r="B153" s="10"/>
      <c r="C153" s="11" t="s">
        <v>12</v>
      </c>
      <c r="D153" s="33">
        <f t="shared" si="75"/>
        <v>22</v>
      </c>
      <c r="E153" s="93">
        <v>11</v>
      </c>
      <c r="F153" s="93">
        <v>10</v>
      </c>
      <c r="G153" s="93">
        <v>1</v>
      </c>
      <c r="H153" s="93">
        <v>0</v>
      </c>
      <c r="I153" s="33">
        <f t="shared" si="76"/>
        <v>52</v>
      </c>
      <c r="J153" s="93">
        <v>26</v>
      </c>
      <c r="K153" s="93">
        <v>26</v>
      </c>
      <c r="L153" s="93">
        <v>0</v>
      </c>
      <c r="M153" s="93">
        <v>0</v>
      </c>
      <c r="N153" s="33">
        <f t="shared" si="73"/>
        <v>-30</v>
      </c>
      <c r="O153" s="33">
        <f t="shared" si="74"/>
        <v>-14</v>
      </c>
      <c r="P153" s="33">
        <f t="shared" si="74"/>
        <v>-16</v>
      </c>
      <c r="Q153" s="33">
        <f t="shared" si="72"/>
        <v>-15</v>
      </c>
      <c r="R153" s="33">
        <f t="shared" si="72"/>
        <v>-16</v>
      </c>
      <c r="S153" s="16">
        <f t="shared" si="72"/>
        <v>1</v>
      </c>
      <c r="T153" s="16">
        <f t="shared" si="72"/>
        <v>0</v>
      </c>
    </row>
    <row r="154" spans="2:20" x14ac:dyDescent="0.25">
      <c r="B154" s="10"/>
      <c r="C154" s="11" t="s">
        <v>13</v>
      </c>
      <c r="D154" s="33">
        <f t="shared" si="75"/>
        <v>20</v>
      </c>
      <c r="E154" s="93">
        <v>11</v>
      </c>
      <c r="F154" s="93">
        <v>9</v>
      </c>
      <c r="G154" s="93">
        <v>0</v>
      </c>
      <c r="H154" s="93">
        <v>0</v>
      </c>
      <c r="I154" s="33">
        <f t="shared" si="76"/>
        <v>42</v>
      </c>
      <c r="J154" s="93">
        <v>21</v>
      </c>
      <c r="K154" s="93">
        <v>21</v>
      </c>
      <c r="L154" s="93">
        <v>0</v>
      </c>
      <c r="M154" s="93">
        <v>0</v>
      </c>
      <c r="N154" s="33">
        <f t="shared" si="73"/>
        <v>-22</v>
      </c>
      <c r="O154" s="33">
        <f t="shared" si="74"/>
        <v>-10</v>
      </c>
      <c r="P154" s="33">
        <f t="shared" si="74"/>
        <v>-12</v>
      </c>
      <c r="Q154" s="33">
        <f t="shared" si="72"/>
        <v>-10</v>
      </c>
      <c r="R154" s="33">
        <f t="shared" si="72"/>
        <v>-12</v>
      </c>
      <c r="S154" s="16">
        <f t="shared" si="72"/>
        <v>0</v>
      </c>
      <c r="T154" s="16">
        <f t="shared" si="72"/>
        <v>0</v>
      </c>
    </row>
    <row r="155" spans="2:20" x14ac:dyDescent="0.25">
      <c r="B155" s="10"/>
      <c r="C155" s="11" t="s">
        <v>14</v>
      </c>
      <c r="D155" s="33">
        <f t="shared" si="75"/>
        <v>21</v>
      </c>
      <c r="E155" s="93">
        <v>10</v>
      </c>
      <c r="F155" s="93">
        <v>11</v>
      </c>
      <c r="G155" s="93">
        <v>0</v>
      </c>
      <c r="H155" s="93">
        <v>0</v>
      </c>
      <c r="I155" s="33">
        <f t="shared" si="76"/>
        <v>65</v>
      </c>
      <c r="J155" s="93">
        <v>31</v>
      </c>
      <c r="K155" s="93">
        <v>34</v>
      </c>
      <c r="L155" s="93">
        <v>0</v>
      </c>
      <c r="M155" s="93">
        <v>0</v>
      </c>
      <c r="N155" s="33">
        <f t="shared" si="73"/>
        <v>-44</v>
      </c>
      <c r="O155" s="33">
        <f t="shared" si="74"/>
        <v>-21</v>
      </c>
      <c r="P155" s="33">
        <f t="shared" si="74"/>
        <v>-23</v>
      </c>
      <c r="Q155" s="33">
        <f t="shared" si="72"/>
        <v>-21</v>
      </c>
      <c r="R155" s="33">
        <f t="shared" si="72"/>
        <v>-23</v>
      </c>
      <c r="S155" s="16">
        <f t="shared" si="72"/>
        <v>0</v>
      </c>
      <c r="T155" s="16">
        <f t="shared" si="72"/>
        <v>0</v>
      </c>
    </row>
    <row r="156" spans="2:20" x14ac:dyDescent="0.25">
      <c r="B156" s="10"/>
      <c r="C156" s="11" t="s">
        <v>15</v>
      </c>
      <c r="D156" s="33">
        <f t="shared" si="75"/>
        <v>15</v>
      </c>
      <c r="E156" s="93">
        <v>12</v>
      </c>
      <c r="F156" s="93">
        <v>3</v>
      </c>
      <c r="G156" s="93">
        <v>0</v>
      </c>
      <c r="H156" s="93">
        <v>0</v>
      </c>
      <c r="I156" s="33">
        <f t="shared" si="76"/>
        <v>58</v>
      </c>
      <c r="J156" s="93">
        <v>26</v>
      </c>
      <c r="K156" s="93">
        <v>32</v>
      </c>
      <c r="L156" s="93">
        <v>0</v>
      </c>
      <c r="M156" s="93">
        <v>0</v>
      </c>
      <c r="N156" s="33">
        <f t="shared" si="73"/>
        <v>-43</v>
      </c>
      <c r="O156" s="33">
        <f t="shared" si="74"/>
        <v>-14</v>
      </c>
      <c r="P156" s="33">
        <f t="shared" si="74"/>
        <v>-29</v>
      </c>
      <c r="Q156" s="33">
        <f t="shared" si="72"/>
        <v>-14</v>
      </c>
      <c r="R156" s="33">
        <f t="shared" si="72"/>
        <v>-29</v>
      </c>
      <c r="S156" s="16">
        <f t="shared" si="72"/>
        <v>0</v>
      </c>
      <c r="T156" s="16">
        <f t="shared" si="72"/>
        <v>0</v>
      </c>
    </row>
    <row r="157" spans="2:20" x14ac:dyDescent="0.25">
      <c r="B157" s="10"/>
      <c r="C157" s="11" t="s">
        <v>16</v>
      </c>
      <c r="D157" s="33">
        <f t="shared" si="75"/>
        <v>14</v>
      </c>
      <c r="E157" s="93">
        <v>5</v>
      </c>
      <c r="F157" s="93">
        <v>9</v>
      </c>
      <c r="G157" s="93">
        <v>0</v>
      </c>
      <c r="H157" s="93">
        <v>0</v>
      </c>
      <c r="I157" s="33">
        <f t="shared" si="76"/>
        <v>61</v>
      </c>
      <c r="J157" s="93">
        <v>30</v>
      </c>
      <c r="K157" s="93">
        <v>31</v>
      </c>
      <c r="L157" s="93">
        <v>0</v>
      </c>
      <c r="M157" s="93">
        <v>0</v>
      </c>
      <c r="N157" s="33">
        <f t="shared" si="73"/>
        <v>-47</v>
      </c>
      <c r="O157" s="33">
        <f t="shared" si="74"/>
        <v>-25</v>
      </c>
      <c r="P157" s="33">
        <f t="shared" si="74"/>
        <v>-22</v>
      </c>
      <c r="Q157" s="33">
        <f t="shared" si="72"/>
        <v>-25</v>
      </c>
      <c r="R157" s="33">
        <f t="shared" si="72"/>
        <v>-22</v>
      </c>
      <c r="S157" s="16">
        <f t="shared" si="72"/>
        <v>0</v>
      </c>
      <c r="T157" s="16">
        <f t="shared" si="72"/>
        <v>0</v>
      </c>
    </row>
    <row r="158" spans="2:20" x14ac:dyDescent="0.25">
      <c r="B158" s="10"/>
      <c r="C158" s="11" t="s">
        <v>17</v>
      </c>
      <c r="D158" s="33">
        <f t="shared" si="75"/>
        <v>18</v>
      </c>
      <c r="E158" s="93">
        <v>6</v>
      </c>
      <c r="F158" s="93">
        <v>12</v>
      </c>
      <c r="G158" s="93">
        <v>0</v>
      </c>
      <c r="H158" s="93">
        <v>0</v>
      </c>
      <c r="I158" s="33">
        <f t="shared" si="76"/>
        <v>63</v>
      </c>
      <c r="J158" s="93">
        <v>32</v>
      </c>
      <c r="K158" s="93">
        <v>31</v>
      </c>
      <c r="L158" s="93">
        <v>0</v>
      </c>
      <c r="M158" s="93">
        <v>0</v>
      </c>
      <c r="N158" s="33">
        <f t="shared" si="73"/>
        <v>-45</v>
      </c>
      <c r="O158" s="33">
        <f t="shared" si="74"/>
        <v>-26</v>
      </c>
      <c r="P158" s="33">
        <f t="shared" si="74"/>
        <v>-19</v>
      </c>
      <c r="Q158" s="33">
        <f t="shared" si="72"/>
        <v>-26</v>
      </c>
      <c r="R158" s="33">
        <f t="shared" si="72"/>
        <v>-19</v>
      </c>
      <c r="S158" s="16">
        <f t="shared" si="72"/>
        <v>0</v>
      </c>
      <c r="T158" s="16">
        <f t="shared" si="72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B1" sqref="B1:F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89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94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SUM(E6:F6)</f>
        <v>-147</v>
      </c>
      <c r="E6" s="29">
        <f>SUM(E7:E18)</f>
        <v>-78</v>
      </c>
      <c r="F6" s="29">
        <f>SUM(F7:F18)</f>
        <v>-69</v>
      </c>
    </row>
    <row r="7" spans="2:8" s="3" customFormat="1" ht="13.5" customHeight="1" x14ac:dyDescent="0.25">
      <c r="B7" s="10"/>
      <c r="C7" s="11" t="s">
        <v>6</v>
      </c>
      <c r="D7" s="33">
        <v>6</v>
      </c>
      <c r="E7" s="33">
        <v>8</v>
      </c>
      <c r="F7" s="33">
        <v>-2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v>-29</v>
      </c>
      <c r="E8" s="33">
        <v>-25</v>
      </c>
      <c r="F8" s="33">
        <v>-4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v>-66</v>
      </c>
      <c r="E9" s="33">
        <v>-42</v>
      </c>
      <c r="F9" s="33">
        <v>-24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v>36</v>
      </c>
      <c r="E10" s="33">
        <v>38</v>
      </c>
      <c r="F10" s="33">
        <v>-2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v>15</v>
      </c>
      <c r="E11" s="33">
        <v>2</v>
      </c>
      <c r="F11" s="33">
        <v>13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v>15</v>
      </c>
      <c r="E12" s="33">
        <v>7</v>
      </c>
      <c r="F12" s="33">
        <v>8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v>-23</v>
      </c>
      <c r="E13" s="33">
        <v>-11</v>
      </c>
      <c r="F13" s="33">
        <v>-12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v>-16</v>
      </c>
      <c r="E14" s="33">
        <v>-12</v>
      </c>
      <c r="F14" s="33">
        <v>-4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v>-20</v>
      </c>
      <c r="E15" s="33">
        <v>-9</v>
      </c>
      <c r="F15" s="33">
        <v>-11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v>-10</v>
      </c>
      <c r="E16" s="33">
        <v>-9</v>
      </c>
      <c r="F16" s="33">
        <v>-1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v>-16</v>
      </c>
      <c r="E17" s="33">
        <v>-2</v>
      </c>
      <c r="F17" s="33">
        <v>-14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v>-39</v>
      </c>
      <c r="E18" s="33">
        <v>-23</v>
      </c>
      <c r="F18" s="33">
        <v>-16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SUM(E20:F20)</f>
        <v>-166</v>
      </c>
      <c r="E20" s="29">
        <f>SUM(E21:E32)</f>
        <v>-87</v>
      </c>
      <c r="F20" s="29">
        <f>SUM(F21:F32)</f>
        <v>-79</v>
      </c>
      <c r="G20" s="1"/>
    </row>
    <row r="21" spans="2:8" s="3" customFormat="1" ht="13.5" customHeight="1" x14ac:dyDescent="0.25">
      <c r="B21" s="10"/>
      <c r="C21" s="11" t="s">
        <v>6</v>
      </c>
      <c r="D21" s="33">
        <v>-4</v>
      </c>
      <c r="E21" s="33">
        <v>-6</v>
      </c>
      <c r="F21" s="33">
        <v>2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v>-26</v>
      </c>
      <c r="E22" s="33">
        <v>-9</v>
      </c>
      <c r="F22" s="33">
        <v>-17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v>-45</v>
      </c>
      <c r="E23" s="33">
        <v>-25</v>
      </c>
      <c r="F23" s="33">
        <v>-20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v>-11</v>
      </c>
      <c r="E24" s="33">
        <v>-12</v>
      </c>
      <c r="F24" s="33">
        <v>1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v>18</v>
      </c>
      <c r="E25" s="33">
        <v>9</v>
      </c>
      <c r="F25" s="33">
        <v>9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v>-20</v>
      </c>
      <c r="E26" s="33">
        <v>-7</v>
      </c>
      <c r="F26" s="33">
        <v>-13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v>-2</v>
      </c>
      <c r="E27" s="33">
        <v>3</v>
      </c>
      <c r="F27" s="33">
        <v>-5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v>-1</v>
      </c>
      <c r="E28" s="33">
        <v>3</v>
      </c>
      <c r="F28" s="33">
        <v>-4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v>-32</v>
      </c>
      <c r="E29" s="33">
        <v>-12</v>
      </c>
      <c r="F29" s="33">
        <v>-20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v>-18</v>
      </c>
      <c r="E30" s="33">
        <v>-10</v>
      </c>
      <c r="F30" s="33">
        <v>-8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v>-19</v>
      </c>
      <c r="E31" s="33">
        <v>-16</v>
      </c>
      <c r="F31" s="33">
        <v>-3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v>-6</v>
      </c>
      <c r="E32" s="33">
        <v>-5</v>
      </c>
      <c r="F32" s="33">
        <v>-1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SUM(E34:F34)</f>
        <v>-7</v>
      </c>
      <c r="E34" s="29">
        <f>SUM(E35:E46)</f>
        <v>-4</v>
      </c>
      <c r="F34" s="29">
        <f>SUM(F35:F46)</f>
        <v>-3</v>
      </c>
      <c r="G34" s="1"/>
    </row>
    <row r="35" spans="2:8" s="3" customFormat="1" ht="13.5" customHeight="1" x14ac:dyDescent="0.25">
      <c r="B35" s="10"/>
      <c r="C35" s="11" t="s">
        <v>6</v>
      </c>
      <c r="D35" s="33">
        <v>6</v>
      </c>
      <c r="E35" s="33">
        <v>4</v>
      </c>
      <c r="F35" s="33">
        <v>2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v>0</v>
      </c>
      <c r="E36" s="33">
        <v>2</v>
      </c>
      <c r="F36" s="33">
        <v>-2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v>-17</v>
      </c>
      <c r="E37" s="33">
        <v>-11</v>
      </c>
      <c r="F37" s="33">
        <v>-6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v>4</v>
      </c>
      <c r="E38" s="33">
        <v>5</v>
      </c>
      <c r="F38" s="33">
        <v>-1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v>12</v>
      </c>
      <c r="E39" s="33">
        <v>7</v>
      </c>
      <c r="F39" s="33">
        <v>5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v>8</v>
      </c>
      <c r="E40" s="33">
        <v>3</v>
      </c>
      <c r="F40" s="33">
        <v>5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v>7</v>
      </c>
      <c r="E41" s="33">
        <v>5</v>
      </c>
      <c r="F41" s="33">
        <v>2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v>-5</v>
      </c>
      <c r="E42" s="33">
        <v>-6</v>
      </c>
      <c r="F42" s="33">
        <v>1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v>-3</v>
      </c>
      <c r="E43" s="33">
        <v>-3</v>
      </c>
      <c r="F43" s="33">
        <v>0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v>-4</v>
      </c>
      <c r="E44" s="33">
        <v>-2</v>
      </c>
      <c r="F44" s="33">
        <v>-2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v>-9</v>
      </c>
      <c r="E45" s="33">
        <v>-6</v>
      </c>
      <c r="F45" s="33">
        <v>-3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v>-6</v>
      </c>
      <c r="E46" s="33">
        <v>-2</v>
      </c>
      <c r="F46" s="33">
        <v>-4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SUM(E48:F48)</f>
        <v>88</v>
      </c>
      <c r="E48" s="29">
        <f>SUM(E49:E60)</f>
        <v>33</v>
      </c>
      <c r="F48" s="29">
        <f>SUM(F49:F60)</f>
        <v>55</v>
      </c>
      <c r="G48" s="1"/>
    </row>
    <row r="49" spans="2:8" s="3" customFormat="1" ht="13.5" customHeight="1" x14ac:dyDescent="0.25">
      <c r="B49" s="10"/>
      <c r="C49" s="11" t="s">
        <v>6</v>
      </c>
      <c r="D49" s="33">
        <v>-17</v>
      </c>
      <c r="E49" s="33">
        <v>-12</v>
      </c>
      <c r="F49" s="33">
        <v>-5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v>-2</v>
      </c>
      <c r="E50" s="33">
        <v>-7</v>
      </c>
      <c r="F50" s="33">
        <v>5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v>-3</v>
      </c>
      <c r="E51" s="33">
        <v>-6</v>
      </c>
      <c r="F51" s="33">
        <v>3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v>29</v>
      </c>
      <c r="E52" s="33">
        <v>25</v>
      </c>
      <c r="F52" s="33">
        <v>4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v>11</v>
      </c>
      <c r="E53" s="33">
        <v>11</v>
      </c>
      <c r="F53" s="33">
        <v>0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v>12</v>
      </c>
      <c r="E54" s="33">
        <v>3</v>
      </c>
      <c r="F54" s="33">
        <v>9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v>19</v>
      </c>
      <c r="E55" s="33">
        <v>4</v>
      </c>
      <c r="F55" s="33">
        <v>15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v>6</v>
      </c>
      <c r="E56" s="33">
        <v>6</v>
      </c>
      <c r="F56" s="33">
        <v>0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v>16</v>
      </c>
      <c r="E57" s="33">
        <v>10</v>
      </c>
      <c r="F57" s="33">
        <v>6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v>15</v>
      </c>
      <c r="E58" s="33">
        <v>10</v>
      </c>
      <c r="F58" s="33">
        <v>5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v>0</v>
      </c>
      <c r="E59" s="33">
        <v>-10</v>
      </c>
      <c r="F59" s="33">
        <v>10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v>2</v>
      </c>
      <c r="E60" s="33">
        <v>-1</v>
      </c>
      <c r="F60" s="33">
        <v>3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SUM(E62:F62)</f>
        <v>-61</v>
      </c>
      <c r="E62" s="29">
        <f>SUM(E63:E74)</f>
        <v>-42</v>
      </c>
      <c r="F62" s="29">
        <f>SUM(F63:F74)</f>
        <v>-19</v>
      </c>
      <c r="G62" s="1"/>
    </row>
    <row r="63" spans="2:8" s="3" customFormat="1" ht="13.5" customHeight="1" x14ac:dyDescent="0.25">
      <c r="B63" s="10"/>
      <c r="C63" s="11" t="s">
        <v>6</v>
      </c>
      <c r="D63" s="33">
        <v>-21</v>
      </c>
      <c r="E63" s="33">
        <v>-18</v>
      </c>
      <c r="F63" s="33">
        <v>-3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v>-11</v>
      </c>
      <c r="E64" s="33">
        <v>-5</v>
      </c>
      <c r="F64" s="33">
        <v>-6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v>-32</v>
      </c>
      <c r="E65" s="33">
        <v>-22</v>
      </c>
      <c r="F65" s="33">
        <v>-10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v>-7</v>
      </c>
      <c r="E66" s="33">
        <v>-1</v>
      </c>
      <c r="F66" s="33">
        <v>-6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v>10</v>
      </c>
      <c r="E67" s="33">
        <v>5</v>
      </c>
      <c r="F67" s="33">
        <v>5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v>-16</v>
      </c>
      <c r="E68" s="33">
        <v>-2</v>
      </c>
      <c r="F68" s="33">
        <v>-14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v>-19</v>
      </c>
      <c r="E69" s="33">
        <v>-7</v>
      </c>
      <c r="F69" s="33">
        <v>-12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v>-5</v>
      </c>
      <c r="E70" s="33">
        <v>-6</v>
      </c>
      <c r="F70" s="33">
        <v>1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v>1</v>
      </c>
      <c r="E71" s="33">
        <v>-2</v>
      </c>
      <c r="F71" s="33">
        <v>3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v>19</v>
      </c>
      <c r="E72" s="33">
        <v>13</v>
      </c>
      <c r="F72" s="33">
        <v>6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v>-11</v>
      </c>
      <c r="E73" s="33">
        <v>-8</v>
      </c>
      <c r="F73" s="33">
        <v>-3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v>31</v>
      </c>
      <c r="E74" s="33">
        <v>11</v>
      </c>
      <c r="F74" s="33">
        <v>20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SUM(E76:F76)</f>
        <v>-27</v>
      </c>
      <c r="E76" s="29">
        <f>SUM(E77:E88)</f>
        <v>-22</v>
      </c>
      <c r="F76" s="29">
        <f>SUM(F77:F88)</f>
        <v>-5</v>
      </c>
      <c r="G76" s="1"/>
    </row>
    <row r="77" spans="2:8" s="3" customFormat="1" ht="13.5" customHeight="1" x14ac:dyDescent="0.25">
      <c r="B77" s="10"/>
      <c r="C77" s="11" t="s">
        <v>6</v>
      </c>
      <c r="D77" s="33">
        <v>-8</v>
      </c>
      <c r="E77" s="33">
        <v>-7</v>
      </c>
      <c r="F77" s="33">
        <v>-1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v>-2</v>
      </c>
      <c r="E78" s="33">
        <v>-2</v>
      </c>
      <c r="F78" s="33">
        <v>0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v>-1</v>
      </c>
      <c r="E79" s="33">
        <v>-2</v>
      </c>
      <c r="F79" s="33">
        <v>1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v>3</v>
      </c>
      <c r="E80" s="33">
        <v>3</v>
      </c>
      <c r="F80" s="33">
        <v>0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v>-1</v>
      </c>
      <c r="E81" s="33">
        <v>-2</v>
      </c>
      <c r="F81" s="33">
        <v>1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v>-3</v>
      </c>
      <c r="E82" s="33">
        <v>-4</v>
      </c>
      <c r="F82" s="33">
        <v>1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v>1</v>
      </c>
      <c r="E83" s="33">
        <v>1</v>
      </c>
      <c r="F83" s="33">
        <v>0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v>-8</v>
      </c>
      <c r="E84" s="33">
        <v>-5</v>
      </c>
      <c r="F84" s="33">
        <v>-3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v>1</v>
      </c>
      <c r="E85" s="33">
        <v>0</v>
      </c>
      <c r="F85" s="33">
        <v>1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v>-2</v>
      </c>
      <c r="E86" s="33">
        <v>0</v>
      </c>
      <c r="F86" s="33">
        <v>-2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v>-5</v>
      </c>
      <c r="E87" s="33">
        <v>-4</v>
      </c>
      <c r="F87" s="33">
        <v>-1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v>-2</v>
      </c>
      <c r="E88" s="33">
        <v>0</v>
      </c>
      <c r="F88" s="33">
        <v>-2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SUM(E90:F90)</f>
        <v>-27</v>
      </c>
      <c r="E90" s="29">
        <f>SUM(E91:E102)</f>
        <v>3</v>
      </c>
      <c r="F90" s="29">
        <f>SUM(F91:F102)</f>
        <v>-30</v>
      </c>
      <c r="G90" s="1"/>
    </row>
    <row r="91" spans="2:8" s="3" customFormat="1" ht="13.5" customHeight="1" x14ac:dyDescent="0.25">
      <c r="B91" s="10"/>
      <c r="C91" s="11" t="s">
        <v>6</v>
      </c>
      <c r="D91" s="33">
        <v>-4</v>
      </c>
      <c r="E91" s="33">
        <v>-2</v>
      </c>
      <c r="F91" s="33">
        <v>-2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v>2</v>
      </c>
      <c r="E92" s="33">
        <v>0</v>
      </c>
      <c r="F92" s="33">
        <v>2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v>-8</v>
      </c>
      <c r="E93" s="33">
        <v>-3</v>
      </c>
      <c r="F93" s="33">
        <v>-5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v>-7</v>
      </c>
      <c r="E94" s="33">
        <v>-1</v>
      </c>
      <c r="F94" s="33">
        <v>-6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v>8</v>
      </c>
      <c r="E95" s="33">
        <v>14</v>
      </c>
      <c r="F95" s="33">
        <v>-6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v>-7</v>
      </c>
      <c r="E96" s="33">
        <v>-2</v>
      </c>
      <c r="F96" s="33">
        <v>-5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v>1</v>
      </c>
      <c r="E97" s="33">
        <v>-2</v>
      </c>
      <c r="F97" s="33">
        <v>3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v>-9</v>
      </c>
      <c r="E98" s="33">
        <v>-5</v>
      </c>
      <c r="F98" s="33">
        <v>-4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v>-13</v>
      </c>
      <c r="E99" s="33">
        <v>-4</v>
      </c>
      <c r="F99" s="33">
        <v>-9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v>3</v>
      </c>
      <c r="E100" s="33">
        <v>2</v>
      </c>
      <c r="F100" s="33">
        <v>1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v>0</v>
      </c>
      <c r="E101" s="33">
        <v>2</v>
      </c>
      <c r="F101" s="33">
        <v>-2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v>7</v>
      </c>
      <c r="E102" s="33">
        <v>4</v>
      </c>
      <c r="F102" s="33">
        <v>3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SUM(E104:F104)</f>
        <v>-31</v>
      </c>
      <c r="E104" s="29">
        <f>SUM(E105:E116)</f>
        <v>6</v>
      </c>
      <c r="F104" s="29">
        <f>SUM(F105:F116)</f>
        <v>-37</v>
      </c>
      <c r="G104" s="1"/>
    </row>
    <row r="105" spans="2:8" s="3" customFormat="1" ht="13.5" customHeight="1" x14ac:dyDescent="0.25">
      <c r="B105" s="10"/>
      <c r="C105" s="11" t="s">
        <v>6</v>
      </c>
      <c r="D105" s="33">
        <v>-3</v>
      </c>
      <c r="E105" s="33">
        <v>2</v>
      </c>
      <c r="F105" s="33">
        <v>-5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v>1</v>
      </c>
      <c r="E106" s="33">
        <v>-1</v>
      </c>
      <c r="F106" s="33">
        <v>2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v>-8</v>
      </c>
      <c r="E107" s="33">
        <v>-1</v>
      </c>
      <c r="F107" s="33">
        <v>-7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v>1</v>
      </c>
      <c r="E108" s="33">
        <v>4</v>
      </c>
      <c r="F108" s="33">
        <v>-3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v>5</v>
      </c>
      <c r="E109" s="33">
        <v>2</v>
      </c>
      <c r="F109" s="33">
        <v>3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v>-1</v>
      </c>
      <c r="E110" s="33">
        <v>1</v>
      </c>
      <c r="F110" s="33">
        <v>-2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v>-9</v>
      </c>
      <c r="E111" s="33">
        <v>-2</v>
      </c>
      <c r="F111" s="33">
        <v>-7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v>2</v>
      </c>
      <c r="E112" s="33">
        <v>3</v>
      </c>
      <c r="F112" s="33">
        <v>-1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v>-4</v>
      </c>
      <c r="E113" s="33">
        <v>0</v>
      </c>
      <c r="F113" s="33">
        <v>-4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v>0</v>
      </c>
      <c r="E114" s="33">
        <v>3</v>
      </c>
      <c r="F114" s="33">
        <v>-3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v>-9</v>
      </c>
      <c r="E115" s="33">
        <v>-2</v>
      </c>
      <c r="F115" s="33">
        <v>-7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v>-6</v>
      </c>
      <c r="E116" s="33">
        <v>-3</v>
      </c>
      <c r="F116" s="33">
        <v>-3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SUM(E118:F118)</f>
        <v>-25</v>
      </c>
      <c r="E118" s="29">
        <f>SUM(E119:E130)</f>
        <v>-8</v>
      </c>
      <c r="F118" s="29">
        <f>SUM(F119:F130)</f>
        <v>-17</v>
      </c>
      <c r="G118" s="1"/>
    </row>
    <row r="119" spans="2:8" s="3" customFormat="1" ht="13.5" customHeight="1" x14ac:dyDescent="0.25">
      <c r="B119" s="10"/>
      <c r="C119" s="11" t="s">
        <v>6</v>
      </c>
      <c r="D119" s="33">
        <v>2</v>
      </c>
      <c r="E119" s="33">
        <v>-2</v>
      </c>
      <c r="F119" s="33">
        <v>4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v>-3</v>
      </c>
      <c r="E120" s="33">
        <v>0</v>
      </c>
      <c r="F120" s="33">
        <v>-3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v>-8</v>
      </c>
      <c r="E121" s="33">
        <v>-6</v>
      </c>
      <c r="F121" s="33">
        <v>-2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v>15</v>
      </c>
      <c r="E122" s="33">
        <v>13</v>
      </c>
      <c r="F122" s="33">
        <v>2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v>-4</v>
      </c>
      <c r="E123" s="33">
        <v>-3</v>
      </c>
      <c r="F123" s="33">
        <v>-1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v>-7</v>
      </c>
      <c r="E124" s="33">
        <v>-7</v>
      </c>
      <c r="F124" s="33">
        <v>0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v>-5</v>
      </c>
      <c r="E125" s="33">
        <v>-5</v>
      </c>
      <c r="F125" s="33">
        <v>0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v>3</v>
      </c>
      <c r="E126" s="33">
        <v>6</v>
      </c>
      <c r="F126" s="33">
        <v>-3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v>-6</v>
      </c>
      <c r="E127" s="33">
        <v>-2</v>
      </c>
      <c r="F127" s="33">
        <v>-4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v>1</v>
      </c>
      <c r="E128" s="33">
        <v>2</v>
      </c>
      <c r="F128" s="33">
        <v>-1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v>-5</v>
      </c>
      <c r="E129" s="33">
        <v>-3</v>
      </c>
      <c r="F129" s="33">
        <v>-2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v>-8</v>
      </c>
      <c r="E130" s="33">
        <v>-1</v>
      </c>
      <c r="F130" s="33">
        <v>-7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SUM(E132:F132)</f>
        <v>-56</v>
      </c>
      <c r="E132" s="29">
        <f>SUM(E133:E144)</f>
        <v>-28</v>
      </c>
      <c r="F132" s="29">
        <f>SUM(F133:F144)</f>
        <v>-28</v>
      </c>
      <c r="G132" s="1"/>
    </row>
    <row r="133" spans="2:8" s="3" customFormat="1" ht="13.5" customHeight="1" x14ac:dyDescent="0.25">
      <c r="B133" s="10"/>
      <c r="C133" s="11" t="s">
        <v>6</v>
      </c>
      <c r="D133" s="33">
        <v>-4</v>
      </c>
      <c r="E133" s="33">
        <v>1</v>
      </c>
      <c r="F133" s="33">
        <v>-5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v>-7</v>
      </c>
      <c r="E134" s="33">
        <v>-3</v>
      </c>
      <c r="F134" s="33">
        <v>-4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v>7</v>
      </c>
      <c r="E135" s="33">
        <v>0</v>
      </c>
      <c r="F135" s="33">
        <v>7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v>-1</v>
      </c>
      <c r="E136" s="33">
        <v>2</v>
      </c>
      <c r="F136" s="33">
        <v>-3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v>0</v>
      </c>
      <c r="E137" s="33">
        <v>0</v>
      </c>
      <c r="F137" s="33">
        <v>0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v>-12</v>
      </c>
      <c r="E138" s="33">
        <v>-3</v>
      </c>
      <c r="F138" s="33">
        <v>-9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v>-1</v>
      </c>
      <c r="E139" s="33">
        <v>0</v>
      </c>
      <c r="F139" s="33">
        <v>-1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v>-3</v>
      </c>
      <c r="E140" s="33">
        <v>-5</v>
      </c>
      <c r="F140" s="33">
        <v>2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v>0</v>
      </c>
      <c r="E141" s="33">
        <v>1</v>
      </c>
      <c r="F141" s="33">
        <v>-1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v>11</v>
      </c>
      <c r="E142" s="33">
        <v>-5</v>
      </c>
      <c r="F142" s="33">
        <v>16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v>-22</v>
      </c>
      <c r="E143" s="33">
        <v>-11</v>
      </c>
      <c r="F143" s="33">
        <v>-11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v>-24</v>
      </c>
      <c r="E144" s="33">
        <v>-5</v>
      </c>
      <c r="F144" s="33">
        <v>-19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SUM(E146:F146)</f>
        <v>-459</v>
      </c>
      <c r="E146" s="29">
        <f>SUM(E147:E158)</f>
        <v>-227</v>
      </c>
      <c r="F146" s="29">
        <f>SUM(F147:F158)</f>
        <v>-232</v>
      </c>
      <c r="G146" s="1"/>
    </row>
    <row r="147" spans="2:8" s="3" customFormat="1" ht="13.5" customHeight="1" x14ac:dyDescent="0.25">
      <c r="B147" s="10"/>
      <c r="C147" s="11" t="s">
        <v>6</v>
      </c>
      <c r="D147" s="33">
        <v>-47</v>
      </c>
      <c r="E147" s="33">
        <v>-32</v>
      </c>
      <c r="F147" s="33">
        <v>-15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v>-77</v>
      </c>
      <c r="E148" s="33">
        <v>-50</v>
      </c>
      <c r="F148" s="33">
        <v>-27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v>-181</v>
      </c>
      <c r="E149" s="33">
        <v>-118</v>
      </c>
      <c r="F149" s="33">
        <v>-63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v>62</v>
      </c>
      <c r="E150" s="33">
        <v>76</v>
      </c>
      <c r="F150" s="33">
        <v>-14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v>74</v>
      </c>
      <c r="E151" s="33">
        <v>45</v>
      </c>
      <c r="F151" s="33">
        <v>29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v>-31</v>
      </c>
      <c r="E152" s="33">
        <v>-11</v>
      </c>
      <c r="F152" s="33">
        <v>-20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v>-31</v>
      </c>
      <c r="E153" s="33">
        <v>-14</v>
      </c>
      <c r="F153" s="33">
        <v>-17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v>-36</v>
      </c>
      <c r="E154" s="33">
        <v>-21</v>
      </c>
      <c r="F154" s="33">
        <v>-15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v>-60</v>
      </c>
      <c r="E155" s="33">
        <v>-21</v>
      </c>
      <c r="F155" s="33">
        <v>-39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v>15</v>
      </c>
      <c r="E156" s="33">
        <v>4</v>
      </c>
      <c r="F156" s="33">
        <v>11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v>-96</v>
      </c>
      <c r="E157" s="33">
        <v>-60</v>
      </c>
      <c r="F157" s="33">
        <v>-36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v>-51</v>
      </c>
      <c r="E158" s="33">
        <v>-25</v>
      </c>
      <c r="F158" s="33">
        <v>-26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view="pageBreakPreview" zoomScaleNormal="100" zoomScaleSheetLayoutView="100" workbookViewId="0">
      <pane xSplit="3" ySplit="5" topLeftCell="D6" activePane="bottomRight" state="frozen"/>
      <selection activeCell="B1" sqref="B1:W1"/>
      <selection pane="topRight" activeCell="B1" sqref="B1:W1"/>
      <selection pane="bottomLeft" activeCell="B1" sqref="B1:W1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79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6"/>
    </row>
    <row r="4" spans="1:25" x14ac:dyDescent="0.15">
      <c r="B4" s="124"/>
      <c r="C4" s="125"/>
      <c r="D4" s="91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1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1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91" t="s">
        <v>0</v>
      </c>
      <c r="T4" s="91" t="s">
        <v>72</v>
      </c>
      <c r="U4" s="68" t="s">
        <v>73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508</v>
      </c>
      <c r="E6" s="29">
        <f>SUM(E7+E8+E9+E10+E11+E12+E13+E14+E15+E16+E17+E18)</f>
        <v>282</v>
      </c>
      <c r="F6" s="29">
        <f>SUM(F7+F8+F9+F10+F11+F12+F13+F14+F15+F16+F17+F18)</f>
        <v>183</v>
      </c>
      <c r="G6" s="29">
        <f>SUM(G7+G8+G9+G10+G11+G12+G13+G14+G15+G16+G17+G18)</f>
        <v>28</v>
      </c>
      <c r="H6" s="29">
        <f>SUM(H7+H8+H9+H10+H11+H12+H13+H14+H15+H16+H17+H18)</f>
        <v>15</v>
      </c>
      <c r="I6" s="29">
        <f>SUM(J6+K6+L6+M6)</f>
        <v>522</v>
      </c>
      <c r="J6" s="29">
        <f t="shared" ref="J6:R6" si="0">SUM(J7+J8+J9+J10+J11+J12+J13+J14+J15+J16+J17+J18)</f>
        <v>274</v>
      </c>
      <c r="K6" s="29">
        <f t="shared" si="0"/>
        <v>205</v>
      </c>
      <c r="L6" s="29">
        <f t="shared" si="0"/>
        <v>27</v>
      </c>
      <c r="M6" s="29">
        <f t="shared" si="0"/>
        <v>16</v>
      </c>
      <c r="N6" s="29">
        <f>SUM(O6+P6+Q6+R6)</f>
        <v>-1</v>
      </c>
      <c r="O6" s="29">
        <f t="shared" si="0"/>
        <v>-3</v>
      </c>
      <c r="P6" s="29">
        <f>SUM(P7+P8+P9+P10+P11+P12+P13+P14+P15+P16+P17+P18)</f>
        <v>-1</v>
      </c>
      <c r="Q6" s="29">
        <f t="shared" si="0"/>
        <v>2</v>
      </c>
      <c r="R6" s="29">
        <f t="shared" si="0"/>
        <v>1</v>
      </c>
      <c r="S6" s="29">
        <f>SUM(V6+W6+X6+Y6)</f>
        <v>-15</v>
      </c>
      <c r="T6" s="29">
        <f>SUM(T7:T18)</f>
        <v>8</v>
      </c>
      <c r="U6" s="29">
        <f>SUM(U7:U18)</f>
        <v>-23</v>
      </c>
      <c r="V6" s="29">
        <f t="shared" ref="V6:V18" si="1">SUM(E6-J6+O6)</f>
        <v>5</v>
      </c>
      <c r="W6" s="29">
        <f t="shared" ref="W6:W18" si="2">SUM(F6-K6+P6)</f>
        <v>-23</v>
      </c>
      <c r="X6" s="9">
        <f t="shared" ref="X6:X18" si="3">SUM(G6-L6+Q6)</f>
        <v>3</v>
      </c>
      <c r="Y6" s="9">
        <f t="shared" ref="Y6:Y18" si="4">SUM(H6-M6+R6)</f>
        <v>0</v>
      </c>
    </row>
    <row r="7" spans="1:25" s="3" customFormat="1" ht="13.5" customHeight="1" x14ac:dyDescent="0.25">
      <c r="A7" s="30"/>
      <c r="B7" s="31"/>
      <c r="C7" s="32" t="s">
        <v>6</v>
      </c>
      <c r="D7" s="34">
        <f>SUM(E7+F7+G7+H7)</f>
        <v>20</v>
      </c>
      <c r="E7" s="93">
        <v>8</v>
      </c>
      <c r="F7" s="93">
        <v>9</v>
      </c>
      <c r="G7" s="93">
        <v>2</v>
      </c>
      <c r="H7" s="93">
        <v>1</v>
      </c>
      <c r="I7" s="34">
        <f t="shared" ref="I7:I18" si="5">SUM(J7+K7+L7+M7)</f>
        <v>27</v>
      </c>
      <c r="J7" s="93">
        <v>13</v>
      </c>
      <c r="K7" s="93">
        <v>11</v>
      </c>
      <c r="L7" s="93">
        <v>0</v>
      </c>
      <c r="M7" s="93">
        <v>3</v>
      </c>
      <c r="N7" s="34">
        <f>SUM(O7+P7+Q7+R7)</f>
        <v>11</v>
      </c>
      <c r="O7" s="93">
        <v>4</v>
      </c>
      <c r="P7" s="93">
        <v>7</v>
      </c>
      <c r="Q7" s="93">
        <v>0</v>
      </c>
      <c r="R7" s="93">
        <v>0</v>
      </c>
      <c r="S7" s="33">
        <f t="shared" ref="S7:S18" si="6">SUM(T7+U7)</f>
        <v>4</v>
      </c>
      <c r="T7" s="33">
        <f t="shared" ref="T7:T18" si="7">SUM(V7+X7)</f>
        <v>1</v>
      </c>
      <c r="U7" s="33">
        <f t="shared" ref="U7:U18" si="8">SUM(W7+Y7)</f>
        <v>3</v>
      </c>
      <c r="V7" s="33">
        <f t="shared" si="1"/>
        <v>-1</v>
      </c>
      <c r="W7" s="33">
        <f t="shared" si="2"/>
        <v>5</v>
      </c>
      <c r="X7" s="59">
        <f t="shared" si="3"/>
        <v>2</v>
      </c>
      <c r="Y7" s="61">
        <f t="shared" si="4"/>
        <v>-2</v>
      </c>
    </row>
    <row r="8" spans="1:25" s="3" customFormat="1" ht="13.5" customHeight="1" x14ac:dyDescent="0.25">
      <c r="A8" s="30"/>
      <c r="B8" s="31"/>
      <c r="C8" s="32" t="s">
        <v>7</v>
      </c>
      <c r="D8" s="34">
        <f t="shared" ref="D8:D18" si="9">SUM(E8+F8+G8+H8)</f>
        <v>23</v>
      </c>
      <c r="E8" s="93">
        <v>8</v>
      </c>
      <c r="F8" s="93">
        <v>14</v>
      </c>
      <c r="G8" s="93">
        <v>1</v>
      </c>
      <c r="H8" s="93">
        <v>0</v>
      </c>
      <c r="I8" s="34">
        <f t="shared" si="5"/>
        <v>37</v>
      </c>
      <c r="J8" s="93">
        <v>22</v>
      </c>
      <c r="K8" s="93">
        <v>15</v>
      </c>
      <c r="L8" s="93">
        <v>0</v>
      </c>
      <c r="M8" s="93">
        <v>0</v>
      </c>
      <c r="N8" s="34">
        <f t="shared" ref="N8:N18" si="10">SUM(O8+P8+Q8+R8)</f>
        <v>6</v>
      </c>
      <c r="O8" s="93">
        <v>2</v>
      </c>
      <c r="P8" s="93">
        <v>4</v>
      </c>
      <c r="Q8" s="93">
        <v>0</v>
      </c>
      <c r="R8" s="93">
        <v>0</v>
      </c>
      <c r="S8" s="33">
        <f t="shared" si="6"/>
        <v>-8</v>
      </c>
      <c r="T8" s="33">
        <f t="shared" si="7"/>
        <v>-11</v>
      </c>
      <c r="U8" s="33">
        <f t="shared" si="8"/>
        <v>3</v>
      </c>
      <c r="V8" s="33">
        <f t="shared" si="1"/>
        <v>-12</v>
      </c>
      <c r="W8" s="33">
        <f t="shared" si="2"/>
        <v>3</v>
      </c>
      <c r="X8" s="59">
        <f t="shared" si="3"/>
        <v>1</v>
      </c>
      <c r="Y8" s="61">
        <f t="shared" si="4"/>
        <v>0</v>
      </c>
    </row>
    <row r="9" spans="1:25" s="3" customFormat="1" ht="13.5" customHeight="1" x14ac:dyDescent="0.25">
      <c r="A9" s="30"/>
      <c r="B9" s="31"/>
      <c r="C9" s="32" t="s">
        <v>8</v>
      </c>
      <c r="D9" s="34">
        <f t="shared" si="9"/>
        <v>105</v>
      </c>
      <c r="E9" s="93">
        <v>65</v>
      </c>
      <c r="F9" s="93">
        <v>38</v>
      </c>
      <c r="G9" s="93">
        <v>1</v>
      </c>
      <c r="H9" s="93">
        <v>1</v>
      </c>
      <c r="I9" s="34">
        <f t="shared" si="5"/>
        <v>165</v>
      </c>
      <c r="J9" s="93">
        <v>93</v>
      </c>
      <c r="K9" s="93">
        <v>69</v>
      </c>
      <c r="L9" s="93">
        <v>1</v>
      </c>
      <c r="M9" s="93">
        <v>2</v>
      </c>
      <c r="N9" s="34">
        <f t="shared" si="10"/>
        <v>16</v>
      </c>
      <c r="O9" s="93">
        <v>7</v>
      </c>
      <c r="P9" s="93">
        <v>9</v>
      </c>
      <c r="Q9" s="93">
        <v>0</v>
      </c>
      <c r="R9" s="93">
        <v>0</v>
      </c>
      <c r="S9" s="33">
        <f t="shared" si="6"/>
        <v>-44</v>
      </c>
      <c r="T9" s="33">
        <f t="shared" si="7"/>
        <v>-21</v>
      </c>
      <c r="U9" s="33">
        <f t="shared" si="8"/>
        <v>-23</v>
      </c>
      <c r="V9" s="33">
        <f t="shared" si="1"/>
        <v>-21</v>
      </c>
      <c r="W9" s="33">
        <f t="shared" si="2"/>
        <v>-22</v>
      </c>
      <c r="X9" s="59">
        <f t="shared" si="3"/>
        <v>0</v>
      </c>
      <c r="Y9" s="61">
        <f t="shared" si="4"/>
        <v>-1</v>
      </c>
    </row>
    <row r="10" spans="1:25" s="3" customFormat="1" ht="13.5" customHeight="1" x14ac:dyDescent="0.25">
      <c r="A10" s="30"/>
      <c r="B10" s="31"/>
      <c r="C10" s="32" t="s">
        <v>9</v>
      </c>
      <c r="D10" s="34">
        <f t="shared" si="9"/>
        <v>106</v>
      </c>
      <c r="E10" s="93">
        <v>78</v>
      </c>
      <c r="F10" s="93">
        <v>25</v>
      </c>
      <c r="G10" s="93">
        <v>1</v>
      </c>
      <c r="H10" s="93">
        <v>2</v>
      </c>
      <c r="I10" s="34">
        <f t="shared" si="5"/>
        <v>42</v>
      </c>
      <c r="J10" s="93">
        <v>26</v>
      </c>
      <c r="K10" s="93">
        <v>15</v>
      </c>
      <c r="L10" s="93">
        <v>0</v>
      </c>
      <c r="M10" s="93">
        <v>1</v>
      </c>
      <c r="N10" s="34">
        <f t="shared" si="10"/>
        <v>1</v>
      </c>
      <c r="O10" s="93">
        <v>2</v>
      </c>
      <c r="P10" s="93">
        <v>-1</v>
      </c>
      <c r="Q10" s="93">
        <v>0</v>
      </c>
      <c r="R10" s="93">
        <v>0</v>
      </c>
      <c r="S10" s="33">
        <f t="shared" si="6"/>
        <v>65</v>
      </c>
      <c r="T10" s="33">
        <f t="shared" si="7"/>
        <v>55</v>
      </c>
      <c r="U10" s="33">
        <f t="shared" si="8"/>
        <v>10</v>
      </c>
      <c r="V10" s="33">
        <f t="shared" si="1"/>
        <v>54</v>
      </c>
      <c r="W10" s="33">
        <f t="shared" si="2"/>
        <v>9</v>
      </c>
      <c r="X10" s="59">
        <f t="shared" si="3"/>
        <v>1</v>
      </c>
      <c r="Y10" s="61">
        <f t="shared" si="4"/>
        <v>1</v>
      </c>
    </row>
    <row r="11" spans="1:25" s="3" customFormat="1" ht="13.5" customHeight="1" x14ac:dyDescent="0.25">
      <c r="A11" s="30"/>
      <c r="B11" s="31"/>
      <c r="C11" s="32" t="s">
        <v>10</v>
      </c>
      <c r="D11" s="34">
        <f t="shared" si="9"/>
        <v>30</v>
      </c>
      <c r="E11" s="93">
        <v>15</v>
      </c>
      <c r="F11" s="93">
        <v>13</v>
      </c>
      <c r="G11" s="93">
        <v>1</v>
      </c>
      <c r="H11" s="93">
        <v>1</v>
      </c>
      <c r="I11" s="34">
        <f t="shared" si="5"/>
        <v>22</v>
      </c>
      <c r="J11" s="93">
        <v>15</v>
      </c>
      <c r="K11" s="93">
        <v>5</v>
      </c>
      <c r="L11" s="93">
        <v>0</v>
      </c>
      <c r="M11" s="93">
        <v>2</v>
      </c>
      <c r="N11" s="34">
        <f t="shared" si="10"/>
        <v>-18</v>
      </c>
      <c r="O11" s="93">
        <v>-7</v>
      </c>
      <c r="P11" s="93">
        <v>-10</v>
      </c>
      <c r="Q11" s="93">
        <v>0</v>
      </c>
      <c r="R11" s="93">
        <v>-1</v>
      </c>
      <c r="S11" s="33">
        <f t="shared" si="6"/>
        <v>-10</v>
      </c>
      <c r="T11" s="33">
        <f t="shared" si="7"/>
        <v>-6</v>
      </c>
      <c r="U11" s="33">
        <f t="shared" si="8"/>
        <v>-4</v>
      </c>
      <c r="V11" s="33">
        <f t="shared" si="1"/>
        <v>-7</v>
      </c>
      <c r="W11" s="33">
        <f t="shared" si="2"/>
        <v>-2</v>
      </c>
      <c r="X11" s="59">
        <f t="shared" si="3"/>
        <v>1</v>
      </c>
      <c r="Y11" s="61">
        <f t="shared" si="4"/>
        <v>-2</v>
      </c>
    </row>
    <row r="12" spans="1:25" s="3" customFormat="1" ht="13.5" customHeight="1" x14ac:dyDescent="0.25">
      <c r="A12" s="30"/>
      <c r="B12" s="31"/>
      <c r="C12" s="32" t="s">
        <v>11</v>
      </c>
      <c r="D12" s="34">
        <f t="shared" si="9"/>
        <v>34</v>
      </c>
      <c r="E12" s="93">
        <v>20</v>
      </c>
      <c r="F12" s="93">
        <v>13</v>
      </c>
      <c r="G12" s="93">
        <v>1</v>
      </c>
      <c r="H12" s="93">
        <v>0</v>
      </c>
      <c r="I12" s="34">
        <f t="shared" si="5"/>
        <v>42</v>
      </c>
      <c r="J12" s="93">
        <v>21</v>
      </c>
      <c r="K12" s="93">
        <v>14</v>
      </c>
      <c r="L12" s="93">
        <v>4</v>
      </c>
      <c r="M12" s="93">
        <v>3</v>
      </c>
      <c r="N12" s="34">
        <f t="shared" si="10"/>
        <v>-5</v>
      </c>
      <c r="O12" s="93">
        <v>-3</v>
      </c>
      <c r="P12" s="93">
        <v>-3</v>
      </c>
      <c r="Q12" s="93">
        <v>0</v>
      </c>
      <c r="R12" s="93">
        <v>1</v>
      </c>
      <c r="S12" s="33">
        <f t="shared" si="6"/>
        <v>-13</v>
      </c>
      <c r="T12" s="33">
        <f t="shared" si="7"/>
        <v>-7</v>
      </c>
      <c r="U12" s="33">
        <f t="shared" si="8"/>
        <v>-6</v>
      </c>
      <c r="V12" s="33">
        <f t="shared" si="1"/>
        <v>-4</v>
      </c>
      <c r="W12" s="33">
        <f t="shared" si="2"/>
        <v>-4</v>
      </c>
      <c r="X12" s="59">
        <f t="shared" si="3"/>
        <v>-3</v>
      </c>
      <c r="Y12" s="61">
        <f t="shared" si="4"/>
        <v>-2</v>
      </c>
    </row>
    <row r="13" spans="1:25" s="3" customFormat="1" ht="13.5" customHeight="1" x14ac:dyDescent="0.25">
      <c r="A13" s="30"/>
      <c r="B13" s="31"/>
      <c r="C13" s="32" t="s">
        <v>12</v>
      </c>
      <c r="D13" s="34">
        <f t="shared" si="9"/>
        <v>22</v>
      </c>
      <c r="E13" s="93">
        <v>10</v>
      </c>
      <c r="F13" s="93">
        <v>11</v>
      </c>
      <c r="G13" s="93">
        <v>1</v>
      </c>
      <c r="H13" s="93">
        <v>0</v>
      </c>
      <c r="I13" s="34">
        <f t="shared" si="5"/>
        <v>30</v>
      </c>
      <c r="J13" s="93">
        <v>14</v>
      </c>
      <c r="K13" s="93">
        <v>11</v>
      </c>
      <c r="L13" s="93">
        <v>4</v>
      </c>
      <c r="M13" s="93">
        <v>1</v>
      </c>
      <c r="N13" s="34">
        <f t="shared" si="10"/>
        <v>-5</v>
      </c>
      <c r="O13" s="93">
        <v>-3</v>
      </c>
      <c r="P13" s="93">
        <v>-2</v>
      </c>
      <c r="Q13" s="93">
        <v>0</v>
      </c>
      <c r="R13" s="93">
        <v>0</v>
      </c>
      <c r="S13" s="33">
        <f t="shared" si="6"/>
        <v>-13</v>
      </c>
      <c r="T13" s="33">
        <f t="shared" si="7"/>
        <v>-10</v>
      </c>
      <c r="U13" s="33">
        <f t="shared" si="8"/>
        <v>-3</v>
      </c>
      <c r="V13" s="33">
        <f t="shared" si="1"/>
        <v>-7</v>
      </c>
      <c r="W13" s="33">
        <f t="shared" si="2"/>
        <v>-2</v>
      </c>
      <c r="X13" s="59">
        <f t="shared" si="3"/>
        <v>-3</v>
      </c>
      <c r="Y13" s="61">
        <f t="shared" si="4"/>
        <v>-1</v>
      </c>
    </row>
    <row r="14" spans="1:25" s="3" customFormat="1" ht="13.5" customHeight="1" x14ac:dyDescent="0.25">
      <c r="A14" s="30"/>
      <c r="B14" s="31"/>
      <c r="C14" s="32" t="s">
        <v>13</v>
      </c>
      <c r="D14" s="34">
        <f t="shared" si="9"/>
        <v>26</v>
      </c>
      <c r="E14" s="93">
        <v>16</v>
      </c>
      <c r="F14" s="93">
        <v>8</v>
      </c>
      <c r="G14" s="93">
        <v>1</v>
      </c>
      <c r="H14" s="93">
        <v>1</v>
      </c>
      <c r="I14" s="34">
        <f t="shared" si="5"/>
        <v>31</v>
      </c>
      <c r="J14" s="93">
        <v>16</v>
      </c>
      <c r="K14" s="93">
        <v>11</v>
      </c>
      <c r="L14" s="93">
        <v>4</v>
      </c>
      <c r="M14" s="93">
        <v>0</v>
      </c>
      <c r="N14" s="34">
        <f t="shared" si="10"/>
        <v>1</v>
      </c>
      <c r="O14" s="93">
        <v>-4</v>
      </c>
      <c r="P14" s="93">
        <v>5</v>
      </c>
      <c r="Q14" s="93">
        <v>0</v>
      </c>
      <c r="R14" s="93">
        <v>0</v>
      </c>
      <c r="S14" s="33">
        <f t="shared" si="6"/>
        <v>-4</v>
      </c>
      <c r="T14" s="33">
        <f t="shared" si="7"/>
        <v>-7</v>
      </c>
      <c r="U14" s="33">
        <f t="shared" si="8"/>
        <v>3</v>
      </c>
      <c r="V14" s="33">
        <f t="shared" si="1"/>
        <v>-4</v>
      </c>
      <c r="W14" s="33">
        <f t="shared" si="2"/>
        <v>2</v>
      </c>
      <c r="X14" s="59">
        <f t="shared" si="3"/>
        <v>-3</v>
      </c>
      <c r="Y14" s="61">
        <f t="shared" si="4"/>
        <v>1</v>
      </c>
    </row>
    <row r="15" spans="1:25" s="3" customFormat="1" ht="13.5" customHeight="1" x14ac:dyDescent="0.25">
      <c r="A15" s="30"/>
      <c r="B15" s="31"/>
      <c r="C15" s="32" t="s">
        <v>14</v>
      </c>
      <c r="D15" s="34">
        <f t="shared" si="9"/>
        <v>30</v>
      </c>
      <c r="E15" s="93">
        <v>15</v>
      </c>
      <c r="F15" s="93">
        <v>15</v>
      </c>
      <c r="G15" s="93">
        <v>0</v>
      </c>
      <c r="H15" s="93">
        <v>0</v>
      </c>
      <c r="I15" s="34">
        <f t="shared" si="5"/>
        <v>21</v>
      </c>
      <c r="J15" s="93">
        <v>12</v>
      </c>
      <c r="K15" s="93">
        <v>9</v>
      </c>
      <c r="L15" s="93">
        <v>0</v>
      </c>
      <c r="M15" s="93">
        <v>0</v>
      </c>
      <c r="N15" s="34">
        <f t="shared" si="10"/>
        <v>-12</v>
      </c>
      <c r="O15" s="93">
        <v>-4</v>
      </c>
      <c r="P15" s="93">
        <v>-8</v>
      </c>
      <c r="Q15" s="93">
        <v>0</v>
      </c>
      <c r="R15" s="93">
        <v>0</v>
      </c>
      <c r="S15" s="33">
        <f t="shared" si="6"/>
        <v>-3</v>
      </c>
      <c r="T15" s="33">
        <f t="shared" si="7"/>
        <v>-1</v>
      </c>
      <c r="U15" s="33">
        <f t="shared" si="8"/>
        <v>-2</v>
      </c>
      <c r="V15" s="33">
        <f t="shared" si="1"/>
        <v>-1</v>
      </c>
      <c r="W15" s="33">
        <f t="shared" si="2"/>
        <v>-2</v>
      </c>
      <c r="X15" s="59">
        <f t="shared" si="3"/>
        <v>0</v>
      </c>
      <c r="Y15" s="61">
        <f t="shared" si="4"/>
        <v>0</v>
      </c>
    </row>
    <row r="16" spans="1:25" s="3" customFormat="1" ht="13.5" customHeight="1" x14ac:dyDescent="0.25">
      <c r="A16" s="30"/>
      <c r="B16" s="31"/>
      <c r="C16" s="32" t="s">
        <v>15</v>
      </c>
      <c r="D16" s="34">
        <f t="shared" si="9"/>
        <v>41</v>
      </c>
      <c r="E16" s="93">
        <v>18</v>
      </c>
      <c r="F16" s="93">
        <v>14</v>
      </c>
      <c r="G16" s="93">
        <v>8</v>
      </c>
      <c r="H16" s="93">
        <v>1</v>
      </c>
      <c r="I16" s="34">
        <f t="shared" si="5"/>
        <v>36</v>
      </c>
      <c r="J16" s="93">
        <v>14</v>
      </c>
      <c r="K16" s="93">
        <v>17</v>
      </c>
      <c r="L16" s="93">
        <v>3</v>
      </c>
      <c r="M16" s="93">
        <v>2</v>
      </c>
      <c r="N16" s="34">
        <f t="shared" si="10"/>
        <v>10</v>
      </c>
      <c r="O16" s="93">
        <v>4</v>
      </c>
      <c r="P16" s="93">
        <v>6</v>
      </c>
      <c r="Q16" s="93">
        <v>0</v>
      </c>
      <c r="R16" s="93">
        <v>0</v>
      </c>
      <c r="S16" s="33">
        <f t="shared" si="6"/>
        <v>15</v>
      </c>
      <c r="T16" s="33">
        <f t="shared" si="7"/>
        <v>13</v>
      </c>
      <c r="U16" s="33">
        <f t="shared" si="8"/>
        <v>2</v>
      </c>
      <c r="V16" s="33">
        <f t="shared" si="1"/>
        <v>8</v>
      </c>
      <c r="W16" s="33">
        <f t="shared" si="2"/>
        <v>3</v>
      </c>
      <c r="X16" s="59">
        <f t="shared" si="3"/>
        <v>5</v>
      </c>
      <c r="Y16" s="61">
        <f t="shared" si="4"/>
        <v>-1</v>
      </c>
    </row>
    <row r="17" spans="1:25" s="3" customFormat="1" ht="13.5" customHeight="1" x14ac:dyDescent="0.25">
      <c r="A17" s="30"/>
      <c r="B17" s="31"/>
      <c r="C17" s="32" t="s">
        <v>16</v>
      </c>
      <c r="D17" s="34">
        <f t="shared" si="9"/>
        <v>35</v>
      </c>
      <c r="E17" s="93">
        <v>15</v>
      </c>
      <c r="F17" s="93">
        <v>13</v>
      </c>
      <c r="G17" s="93">
        <v>5</v>
      </c>
      <c r="H17" s="93">
        <v>2</v>
      </c>
      <c r="I17" s="34">
        <f t="shared" si="5"/>
        <v>33</v>
      </c>
      <c r="J17" s="93">
        <v>9</v>
      </c>
      <c r="K17" s="93">
        <v>17</v>
      </c>
      <c r="L17" s="93">
        <v>7</v>
      </c>
      <c r="M17" s="93">
        <v>0</v>
      </c>
      <c r="N17" s="34">
        <f t="shared" si="10"/>
        <v>-5</v>
      </c>
      <c r="O17" s="93">
        <v>1</v>
      </c>
      <c r="P17" s="93">
        <v>-7</v>
      </c>
      <c r="Q17" s="93">
        <v>0</v>
      </c>
      <c r="R17" s="93">
        <v>1</v>
      </c>
      <c r="S17" s="33">
        <f t="shared" si="6"/>
        <v>-3</v>
      </c>
      <c r="T17" s="33">
        <f t="shared" si="7"/>
        <v>5</v>
      </c>
      <c r="U17" s="33">
        <f t="shared" si="8"/>
        <v>-8</v>
      </c>
      <c r="V17" s="33">
        <f t="shared" si="1"/>
        <v>7</v>
      </c>
      <c r="W17" s="33">
        <f t="shared" si="2"/>
        <v>-11</v>
      </c>
      <c r="X17" s="59">
        <f t="shared" si="3"/>
        <v>-2</v>
      </c>
      <c r="Y17" s="61">
        <f t="shared" si="4"/>
        <v>3</v>
      </c>
    </row>
    <row r="18" spans="1:25" s="3" customFormat="1" ht="13.5" customHeight="1" x14ac:dyDescent="0.25">
      <c r="A18" s="30"/>
      <c r="B18" s="31"/>
      <c r="C18" s="32" t="s">
        <v>17</v>
      </c>
      <c r="D18" s="34">
        <f t="shared" si="9"/>
        <v>36</v>
      </c>
      <c r="E18" s="93">
        <v>14</v>
      </c>
      <c r="F18" s="93">
        <v>10</v>
      </c>
      <c r="G18" s="93">
        <v>6</v>
      </c>
      <c r="H18" s="93">
        <v>6</v>
      </c>
      <c r="I18" s="34">
        <f t="shared" si="5"/>
        <v>36</v>
      </c>
      <c r="J18" s="93">
        <v>19</v>
      </c>
      <c r="K18" s="93">
        <v>11</v>
      </c>
      <c r="L18" s="93">
        <v>4</v>
      </c>
      <c r="M18" s="93">
        <v>2</v>
      </c>
      <c r="N18" s="34">
        <f t="shared" si="10"/>
        <v>-1</v>
      </c>
      <c r="O18" s="93">
        <v>-2</v>
      </c>
      <c r="P18" s="93">
        <v>-1</v>
      </c>
      <c r="Q18" s="93">
        <v>2</v>
      </c>
      <c r="R18" s="93">
        <v>0</v>
      </c>
      <c r="S18" s="33">
        <f t="shared" si="6"/>
        <v>-1</v>
      </c>
      <c r="T18" s="33">
        <f t="shared" si="7"/>
        <v>-3</v>
      </c>
      <c r="U18" s="33">
        <f t="shared" si="8"/>
        <v>2</v>
      </c>
      <c r="V18" s="33">
        <f t="shared" si="1"/>
        <v>-7</v>
      </c>
      <c r="W18" s="33">
        <f t="shared" si="2"/>
        <v>-2</v>
      </c>
      <c r="X18" s="59">
        <f t="shared" si="3"/>
        <v>4</v>
      </c>
      <c r="Y18" s="61">
        <f t="shared" si="4"/>
        <v>4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372</v>
      </c>
      <c r="E20" s="29">
        <f>SUM(E21+E22+E23+E24+E25+E26+E27+E28+E29+E30+E31+E32)</f>
        <v>201</v>
      </c>
      <c r="F20" s="29">
        <f>SUM(F21+F22+F23+F24+F25+F26+F27+F28+F29+F30+F31+F32)</f>
        <v>151</v>
      </c>
      <c r="G20" s="29">
        <f t="shared" ref="G20:H20" si="11">SUM(G21+G22+G23+G24+G25+G26+G27+G28+G29+G30+G31+G32)</f>
        <v>10</v>
      </c>
      <c r="H20" s="29">
        <f t="shared" si="11"/>
        <v>10</v>
      </c>
      <c r="I20" s="29">
        <f>SUM(J20+K20+L20+M20)</f>
        <v>413</v>
      </c>
      <c r="J20" s="29">
        <f t="shared" ref="J20:M20" si="12">SUM(J21+J22+J23+J24+J25+J26+J27+J28+J29+J30+J31+J32)</f>
        <v>220</v>
      </c>
      <c r="K20" s="29">
        <f t="shared" si="12"/>
        <v>173</v>
      </c>
      <c r="L20" s="29">
        <f t="shared" si="12"/>
        <v>11</v>
      </c>
      <c r="M20" s="29">
        <f t="shared" si="12"/>
        <v>9</v>
      </c>
      <c r="N20" s="29">
        <f>SUM(O20+P20+Q20+R20)</f>
        <v>-45</v>
      </c>
      <c r="O20" s="29">
        <f t="shared" ref="O20:R20" si="13">SUM(O21+O22+O23+O24+O25+O26+O27+O28+O29+O30+O31+O32)</f>
        <v>-15</v>
      </c>
      <c r="P20" s="29">
        <f>SUM(P21+P22+P23+P24+P25+P26+P27+P28+P29+P30+P31+P32)</f>
        <v>-33</v>
      </c>
      <c r="Q20" s="29">
        <f t="shared" si="13"/>
        <v>4</v>
      </c>
      <c r="R20" s="29">
        <f t="shared" si="13"/>
        <v>-1</v>
      </c>
      <c r="S20" s="29">
        <f>SUM(V20+W20+X20+Y20)</f>
        <v>-86</v>
      </c>
      <c r="T20" s="29">
        <f>SUM(T21:T32)</f>
        <v>-31</v>
      </c>
      <c r="U20" s="29">
        <f>SUM(U21:U32)</f>
        <v>-55</v>
      </c>
      <c r="V20" s="29">
        <f t="shared" ref="V20:V32" si="14">SUM(E20-J20+O20)</f>
        <v>-34</v>
      </c>
      <c r="W20" s="29">
        <f t="shared" ref="W20:W32" si="15">SUM(F20-K20+P20)</f>
        <v>-55</v>
      </c>
      <c r="X20" s="62">
        <f t="shared" ref="X20:X32" si="16">SUM(G20-L20+Q20)</f>
        <v>3</v>
      </c>
      <c r="Y20" s="29">
        <f t="shared" ref="Y20:Y32" si="17">SUM(H20-M20+R20)</f>
        <v>0</v>
      </c>
    </row>
    <row r="21" spans="1:25" s="3" customFormat="1" ht="13.5" customHeight="1" x14ac:dyDescent="0.25">
      <c r="A21" s="30"/>
      <c r="B21" s="31"/>
      <c r="C21" s="32" t="s">
        <v>6</v>
      </c>
      <c r="D21" s="33">
        <f>SUM(E21+F21+G21+H21)</f>
        <v>32</v>
      </c>
      <c r="E21" s="93">
        <v>16</v>
      </c>
      <c r="F21" s="93">
        <v>11</v>
      </c>
      <c r="G21" s="93">
        <v>0</v>
      </c>
      <c r="H21" s="93">
        <v>5</v>
      </c>
      <c r="I21" s="33">
        <f>SUM(J21+K21+L21+M21)</f>
        <v>14</v>
      </c>
      <c r="J21" s="93">
        <v>8</v>
      </c>
      <c r="K21" s="93">
        <v>5</v>
      </c>
      <c r="L21" s="93">
        <v>0</v>
      </c>
      <c r="M21" s="93">
        <v>1</v>
      </c>
      <c r="N21" s="33">
        <f>SUM(O21+P21+Q21+R21)</f>
        <v>-6</v>
      </c>
      <c r="O21" s="93">
        <v>-1</v>
      </c>
      <c r="P21" s="93">
        <v>-5</v>
      </c>
      <c r="Q21" s="93">
        <v>0</v>
      </c>
      <c r="R21" s="93">
        <v>0</v>
      </c>
      <c r="S21" s="33">
        <f t="shared" ref="S21:S32" si="18">SUM(T21+U21)</f>
        <v>12</v>
      </c>
      <c r="T21" s="33">
        <f t="shared" ref="T21:T32" si="19">SUM(V21+X21)</f>
        <v>7</v>
      </c>
      <c r="U21" s="33">
        <f t="shared" ref="U21:U32" si="20">SUM(W21+Y21)</f>
        <v>5</v>
      </c>
      <c r="V21" s="33">
        <f t="shared" si="14"/>
        <v>7</v>
      </c>
      <c r="W21" s="33">
        <f t="shared" si="15"/>
        <v>1</v>
      </c>
      <c r="X21" s="59">
        <f t="shared" si="16"/>
        <v>0</v>
      </c>
      <c r="Y21" s="61">
        <f t="shared" si="17"/>
        <v>4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ref="D22:D32" si="21">SUM(E22+F22+G22+H22)</f>
        <v>21</v>
      </c>
      <c r="E22" s="93">
        <v>10</v>
      </c>
      <c r="F22" s="93">
        <v>11</v>
      </c>
      <c r="G22" s="93">
        <v>0</v>
      </c>
      <c r="H22" s="93">
        <v>0</v>
      </c>
      <c r="I22" s="33">
        <f t="shared" ref="I22:I32" si="22">SUM(J22+K22+L22+M22)</f>
        <v>46</v>
      </c>
      <c r="J22" s="93">
        <v>24</v>
      </c>
      <c r="K22" s="93">
        <v>22</v>
      </c>
      <c r="L22" s="93">
        <v>0</v>
      </c>
      <c r="M22" s="93">
        <v>0</v>
      </c>
      <c r="N22" s="33">
        <f t="shared" ref="N22:N32" si="23">SUM(O22+P22+Q22+R22)</f>
        <v>-16</v>
      </c>
      <c r="O22" s="93">
        <v>-7</v>
      </c>
      <c r="P22" s="93">
        <v>-9</v>
      </c>
      <c r="Q22" s="93">
        <v>0</v>
      </c>
      <c r="R22" s="93">
        <v>0</v>
      </c>
      <c r="S22" s="33">
        <f t="shared" si="18"/>
        <v>-41</v>
      </c>
      <c r="T22" s="33">
        <f t="shared" si="19"/>
        <v>-21</v>
      </c>
      <c r="U22" s="33">
        <f t="shared" si="20"/>
        <v>-20</v>
      </c>
      <c r="V22" s="33">
        <f t="shared" si="14"/>
        <v>-21</v>
      </c>
      <c r="W22" s="33">
        <f t="shared" si="15"/>
        <v>-20</v>
      </c>
      <c r="X22" s="59">
        <f t="shared" si="16"/>
        <v>0</v>
      </c>
      <c r="Y22" s="61">
        <f t="shared" si="17"/>
        <v>0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21"/>
        <v>77</v>
      </c>
      <c r="E23" s="93">
        <v>46</v>
      </c>
      <c r="F23" s="93">
        <v>28</v>
      </c>
      <c r="G23" s="93">
        <v>3</v>
      </c>
      <c r="H23" s="93">
        <v>0</v>
      </c>
      <c r="I23" s="33">
        <f t="shared" si="22"/>
        <v>118</v>
      </c>
      <c r="J23" s="93">
        <v>60</v>
      </c>
      <c r="K23" s="93">
        <v>58</v>
      </c>
      <c r="L23" s="93">
        <v>0</v>
      </c>
      <c r="M23" s="93">
        <v>0</v>
      </c>
      <c r="N23" s="33">
        <f t="shared" si="23"/>
        <v>-13</v>
      </c>
      <c r="O23" s="93">
        <v>-2</v>
      </c>
      <c r="P23" s="93">
        <v>-11</v>
      </c>
      <c r="Q23" s="93">
        <v>0</v>
      </c>
      <c r="R23" s="93">
        <v>0</v>
      </c>
      <c r="S23" s="33">
        <f t="shared" si="18"/>
        <v>-54</v>
      </c>
      <c r="T23" s="33">
        <f t="shared" si="19"/>
        <v>-13</v>
      </c>
      <c r="U23" s="33">
        <f t="shared" si="20"/>
        <v>-41</v>
      </c>
      <c r="V23" s="33">
        <f t="shared" si="14"/>
        <v>-16</v>
      </c>
      <c r="W23" s="33">
        <f t="shared" si="15"/>
        <v>-41</v>
      </c>
      <c r="X23" s="59">
        <f t="shared" si="16"/>
        <v>3</v>
      </c>
      <c r="Y23" s="61">
        <f t="shared" si="17"/>
        <v>0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21"/>
        <v>40</v>
      </c>
      <c r="E24" s="93">
        <v>25</v>
      </c>
      <c r="F24" s="93">
        <v>11</v>
      </c>
      <c r="G24" s="93">
        <v>2</v>
      </c>
      <c r="H24" s="93">
        <v>2</v>
      </c>
      <c r="I24" s="33">
        <f t="shared" si="22"/>
        <v>51</v>
      </c>
      <c r="J24" s="93">
        <v>28</v>
      </c>
      <c r="K24" s="93">
        <v>19</v>
      </c>
      <c r="L24" s="93">
        <v>3</v>
      </c>
      <c r="M24" s="93">
        <v>1</v>
      </c>
      <c r="N24" s="33">
        <f t="shared" si="23"/>
        <v>-9</v>
      </c>
      <c r="O24" s="93">
        <v>-7</v>
      </c>
      <c r="P24" s="93">
        <v>-1</v>
      </c>
      <c r="Q24" s="93">
        <v>0</v>
      </c>
      <c r="R24" s="93">
        <v>-1</v>
      </c>
      <c r="S24" s="33">
        <f t="shared" si="18"/>
        <v>-20</v>
      </c>
      <c r="T24" s="33">
        <f t="shared" si="19"/>
        <v>-11</v>
      </c>
      <c r="U24" s="33">
        <f t="shared" si="20"/>
        <v>-9</v>
      </c>
      <c r="V24" s="33">
        <f t="shared" si="14"/>
        <v>-10</v>
      </c>
      <c r="W24" s="33">
        <f t="shared" si="15"/>
        <v>-9</v>
      </c>
      <c r="X24" s="59">
        <f t="shared" si="16"/>
        <v>-1</v>
      </c>
      <c r="Y24" s="61">
        <f t="shared" si="17"/>
        <v>0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21"/>
        <v>37</v>
      </c>
      <c r="E25" s="93">
        <v>21</v>
      </c>
      <c r="F25" s="93">
        <v>15</v>
      </c>
      <c r="G25" s="93">
        <v>1</v>
      </c>
      <c r="H25" s="93">
        <v>0</v>
      </c>
      <c r="I25" s="33">
        <f t="shared" si="22"/>
        <v>24</v>
      </c>
      <c r="J25" s="93">
        <v>12</v>
      </c>
      <c r="K25" s="93">
        <v>6</v>
      </c>
      <c r="L25" s="93">
        <v>5</v>
      </c>
      <c r="M25" s="93">
        <v>1</v>
      </c>
      <c r="N25" s="33">
        <f t="shared" si="23"/>
        <v>6</v>
      </c>
      <c r="O25" s="93">
        <v>3</v>
      </c>
      <c r="P25" s="93">
        <v>2</v>
      </c>
      <c r="Q25" s="93">
        <v>0</v>
      </c>
      <c r="R25" s="93">
        <v>1</v>
      </c>
      <c r="S25" s="33">
        <f t="shared" si="18"/>
        <v>19</v>
      </c>
      <c r="T25" s="33">
        <f t="shared" si="19"/>
        <v>8</v>
      </c>
      <c r="U25" s="33">
        <f t="shared" si="20"/>
        <v>11</v>
      </c>
      <c r="V25" s="33">
        <f t="shared" si="14"/>
        <v>12</v>
      </c>
      <c r="W25" s="33">
        <f t="shared" si="15"/>
        <v>11</v>
      </c>
      <c r="X25" s="59">
        <f t="shared" si="16"/>
        <v>-4</v>
      </c>
      <c r="Y25" s="61">
        <f t="shared" si="17"/>
        <v>0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21"/>
        <v>41</v>
      </c>
      <c r="E26" s="93">
        <v>21</v>
      </c>
      <c r="F26" s="93">
        <v>19</v>
      </c>
      <c r="G26" s="93">
        <v>1</v>
      </c>
      <c r="H26" s="93">
        <v>0</v>
      </c>
      <c r="I26" s="33">
        <f t="shared" si="22"/>
        <v>19</v>
      </c>
      <c r="J26" s="93">
        <v>15</v>
      </c>
      <c r="K26" s="93">
        <v>4</v>
      </c>
      <c r="L26" s="93">
        <v>0</v>
      </c>
      <c r="M26" s="93">
        <v>0</v>
      </c>
      <c r="N26" s="33">
        <f t="shared" si="23"/>
        <v>9</v>
      </c>
      <c r="O26" s="93">
        <v>5</v>
      </c>
      <c r="P26" s="93">
        <v>4</v>
      </c>
      <c r="Q26" s="93">
        <v>0</v>
      </c>
      <c r="R26" s="93">
        <v>0</v>
      </c>
      <c r="S26" s="33">
        <f t="shared" si="18"/>
        <v>31</v>
      </c>
      <c r="T26" s="33">
        <f t="shared" si="19"/>
        <v>12</v>
      </c>
      <c r="U26" s="33">
        <f t="shared" si="20"/>
        <v>19</v>
      </c>
      <c r="V26" s="33">
        <f t="shared" si="14"/>
        <v>11</v>
      </c>
      <c r="W26" s="33">
        <f t="shared" si="15"/>
        <v>19</v>
      </c>
      <c r="X26" s="59">
        <f t="shared" si="16"/>
        <v>1</v>
      </c>
      <c r="Y26" s="61">
        <f t="shared" si="17"/>
        <v>0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21"/>
        <v>24</v>
      </c>
      <c r="E27" s="93">
        <v>13</v>
      </c>
      <c r="F27" s="93">
        <v>9</v>
      </c>
      <c r="G27" s="93">
        <v>1</v>
      </c>
      <c r="H27" s="93">
        <v>1</v>
      </c>
      <c r="I27" s="33">
        <f t="shared" si="22"/>
        <v>19</v>
      </c>
      <c r="J27" s="93">
        <v>10</v>
      </c>
      <c r="K27" s="93">
        <v>9</v>
      </c>
      <c r="L27" s="93">
        <v>0</v>
      </c>
      <c r="M27" s="93">
        <v>0</v>
      </c>
      <c r="N27" s="33">
        <f t="shared" si="23"/>
        <v>4</v>
      </c>
      <c r="O27" s="93">
        <v>2</v>
      </c>
      <c r="P27" s="93">
        <v>1</v>
      </c>
      <c r="Q27" s="93">
        <v>1</v>
      </c>
      <c r="R27" s="93">
        <v>0</v>
      </c>
      <c r="S27" s="33">
        <f t="shared" si="18"/>
        <v>9</v>
      </c>
      <c r="T27" s="33">
        <f t="shared" si="19"/>
        <v>7</v>
      </c>
      <c r="U27" s="33">
        <f t="shared" si="20"/>
        <v>2</v>
      </c>
      <c r="V27" s="33">
        <f t="shared" si="14"/>
        <v>5</v>
      </c>
      <c r="W27" s="33">
        <f t="shared" si="15"/>
        <v>1</v>
      </c>
      <c r="X27" s="59">
        <f t="shared" si="16"/>
        <v>2</v>
      </c>
      <c r="Y27" s="61">
        <f t="shared" si="17"/>
        <v>1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21"/>
        <v>22</v>
      </c>
      <c r="E28" s="93">
        <v>14</v>
      </c>
      <c r="F28" s="93">
        <v>7</v>
      </c>
      <c r="G28" s="93">
        <v>1</v>
      </c>
      <c r="H28" s="93">
        <v>0</v>
      </c>
      <c r="I28" s="33">
        <f t="shared" si="22"/>
        <v>19</v>
      </c>
      <c r="J28" s="93">
        <v>10</v>
      </c>
      <c r="K28" s="93">
        <v>7</v>
      </c>
      <c r="L28" s="93">
        <v>1</v>
      </c>
      <c r="M28" s="93">
        <v>1</v>
      </c>
      <c r="N28" s="33">
        <f t="shared" si="23"/>
        <v>3</v>
      </c>
      <c r="O28" s="93">
        <v>4</v>
      </c>
      <c r="P28" s="93">
        <v>-1</v>
      </c>
      <c r="Q28" s="93">
        <v>0</v>
      </c>
      <c r="R28" s="93">
        <v>0</v>
      </c>
      <c r="S28" s="33">
        <f t="shared" si="18"/>
        <v>6</v>
      </c>
      <c r="T28" s="33">
        <f t="shared" si="19"/>
        <v>8</v>
      </c>
      <c r="U28" s="33">
        <f t="shared" si="20"/>
        <v>-2</v>
      </c>
      <c r="V28" s="33">
        <f t="shared" si="14"/>
        <v>8</v>
      </c>
      <c r="W28" s="33">
        <f t="shared" si="15"/>
        <v>-1</v>
      </c>
      <c r="X28" s="59">
        <f t="shared" si="16"/>
        <v>0</v>
      </c>
      <c r="Y28" s="61">
        <f t="shared" si="17"/>
        <v>-1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21"/>
        <v>10</v>
      </c>
      <c r="E29" s="93">
        <v>3</v>
      </c>
      <c r="F29" s="93">
        <v>7</v>
      </c>
      <c r="G29" s="93">
        <v>0</v>
      </c>
      <c r="H29" s="93">
        <v>0</v>
      </c>
      <c r="I29" s="33">
        <f t="shared" si="22"/>
        <v>31</v>
      </c>
      <c r="J29" s="93">
        <v>16</v>
      </c>
      <c r="K29" s="93">
        <v>14</v>
      </c>
      <c r="L29" s="93">
        <v>0</v>
      </c>
      <c r="M29" s="93">
        <v>1</v>
      </c>
      <c r="N29" s="33">
        <f t="shared" si="23"/>
        <v>1</v>
      </c>
      <c r="O29" s="93">
        <v>-2</v>
      </c>
      <c r="P29" s="93">
        <v>4</v>
      </c>
      <c r="Q29" s="93">
        <v>0</v>
      </c>
      <c r="R29" s="93">
        <v>-1</v>
      </c>
      <c r="S29" s="33">
        <f t="shared" si="18"/>
        <v>-20</v>
      </c>
      <c r="T29" s="33">
        <f t="shared" si="19"/>
        <v>-15</v>
      </c>
      <c r="U29" s="33">
        <f t="shared" si="20"/>
        <v>-5</v>
      </c>
      <c r="V29" s="33">
        <f t="shared" si="14"/>
        <v>-15</v>
      </c>
      <c r="W29" s="33">
        <f t="shared" si="15"/>
        <v>-3</v>
      </c>
      <c r="X29" s="59">
        <f t="shared" si="16"/>
        <v>0</v>
      </c>
      <c r="Y29" s="61">
        <f t="shared" si="17"/>
        <v>-2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21"/>
        <v>21</v>
      </c>
      <c r="E30" s="93">
        <v>10</v>
      </c>
      <c r="F30" s="93">
        <v>11</v>
      </c>
      <c r="G30" s="93">
        <v>0</v>
      </c>
      <c r="H30" s="93">
        <v>0</v>
      </c>
      <c r="I30" s="33">
        <f t="shared" si="22"/>
        <v>23</v>
      </c>
      <c r="J30" s="93">
        <v>11</v>
      </c>
      <c r="K30" s="93">
        <v>11</v>
      </c>
      <c r="L30" s="93">
        <v>0</v>
      </c>
      <c r="M30" s="93">
        <v>1</v>
      </c>
      <c r="N30" s="33">
        <f t="shared" si="23"/>
        <v>-9</v>
      </c>
      <c r="O30" s="93">
        <v>-3</v>
      </c>
      <c r="P30" s="93">
        <v>-6</v>
      </c>
      <c r="Q30" s="93">
        <v>0</v>
      </c>
      <c r="R30" s="93">
        <v>0</v>
      </c>
      <c r="S30" s="33">
        <f t="shared" si="18"/>
        <v>-11</v>
      </c>
      <c r="T30" s="33">
        <f t="shared" si="19"/>
        <v>-4</v>
      </c>
      <c r="U30" s="33">
        <f t="shared" si="20"/>
        <v>-7</v>
      </c>
      <c r="V30" s="33">
        <f t="shared" si="14"/>
        <v>-4</v>
      </c>
      <c r="W30" s="33">
        <f t="shared" si="15"/>
        <v>-6</v>
      </c>
      <c r="X30" s="59">
        <f t="shared" si="16"/>
        <v>0</v>
      </c>
      <c r="Y30" s="61">
        <f t="shared" si="17"/>
        <v>-1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21"/>
        <v>22</v>
      </c>
      <c r="E31" s="93">
        <v>9</v>
      </c>
      <c r="F31" s="93">
        <v>10</v>
      </c>
      <c r="G31" s="93">
        <v>1</v>
      </c>
      <c r="H31" s="93">
        <v>2</v>
      </c>
      <c r="I31" s="33">
        <f t="shared" si="22"/>
        <v>24</v>
      </c>
      <c r="J31" s="93">
        <v>9</v>
      </c>
      <c r="K31" s="93">
        <v>13</v>
      </c>
      <c r="L31" s="93">
        <v>1</v>
      </c>
      <c r="M31" s="93">
        <v>1</v>
      </c>
      <c r="N31" s="33">
        <f t="shared" si="23"/>
        <v>-10</v>
      </c>
      <c r="O31" s="93">
        <v>-3</v>
      </c>
      <c r="P31" s="93">
        <v>-7</v>
      </c>
      <c r="Q31" s="93">
        <v>0</v>
      </c>
      <c r="R31" s="93">
        <v>0</v>
      </c>
      <c r="S31" s="33">
        <f t="shared" si="18"/>
        <v>-12</v>
      </c>
      <c r="T31" s="33">
        <f t="shared" si="19"/>
        <v>-3</v>
      </c>
      <c r="U31" s="33">
        <f t="shared" si="20"/>
        <v>-9</v>
      </c>
      <c r="V31" s="33">
        <f t="shared" si="14"/>
        <v>-3</v>
      </c>
      <c r="W31" s="33">
        <f t="shared" si="15"/>
        <v>-10</v>
      </c>
      <c r="X31" s="59">
        <f t="shared" si="16"/>
        <v>0</v>
      </c>
      <c r="Y31" s="61">
        <f t="shared" si="17"/>
        <v>1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21"/>
        <v>25</v>
      </c>
      <c r="E32" s="93">
        <v>13</v>
      </c>
      <c r="F32" s="93">
        <v>12</v>
      </c>
      <c r="G32" s="93">
        <v>0</v>
      </c>
      <c r="H32" s="93">
        <v>0</v>
      </c>
      <c r="I32" s="33">
        <f t="shared" si="22"/>
        <v>25</v>
      </c>
      <c r="J32" s="93">
        <v>17</v>
      </c>
      <c r="K32" s="93">
        <v>5</v>
      </c>
      <c r="L32" s="93">
        <v>1</v>
      </c>
      <c r="M32" s="93">
        <v>2</v>
      </c>
      <c r="N32" s="33">
        <f t="shared" si="23"/>
        <v>-5</v>
      </c>
      <c r="O32" s="93">
        <v>-4</v>
      </c>
      <c r="P32" s="93">
        <v>-4</v>
      </c>
      <c r="Q32" s="93">
        <v>3</v>
      </c>
      <c r="R32" s="93">
        <v>0</v>
      </c>
      <c r="S32" s="33">
        <f t="shared" si="18"/>
        <v>-5</v>
      </c>
      <c r="T32" s="33">
        <f t="shared" si="19"/>
        <v>-6</v>
      </c>
      <c r="U32" s="33">
        <f t="shared" si="20"/>
        <v>1</v>
      </c>
      <c r="V32" s="33">
        <f t="shared" si="14"/>
        <v>-8</v>
      </c>
      <c r="W32" s="33">
        <f t="shared" si="15"/>
        <v>3</v>
      </c>
      <c r="X32" s="59">
        <f t="shared" si="16"/>
        <v>2</v>
      </c>
      <c r="Y32" s="61">
        <f t="shared" si="17"/>
        <v>-2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76</v>
      </c>
      <c r="E34" s="29">
        <f>SUM(E35+E36+E37+E38+E39+E40+E41+E42+E43+E44+E45+E46)</f>
        <v>31</v>
      </c>
      <c r="F34" s="29">
        <f>SUM(F35+F36+F37+F38+F39+F40+F41+F42+F43+F44+F45+F46)</f>
        <v>37</v>
      </c>
      <c r="G34" s="29">
        <f t="shared" ref="G34:H34" si="24">SUM(G35+G36+G37+G38+G39+G40+G41+G42+G43+G44+G45+G46)</f>
        <v>3</v>
      </c>
      <c r="H34" s="29">
        <f t="shared" si="24"/>
        <v>5</v>
      </c>
      <c r="I34" s="29">
        <f>SUM(J34+K34+L34+M34)</f>
        <v>84</v>
      </c>
      <c r="J34" s="29">
        <f t="shared" ref="J34:M34" si="25">SUM(J35+J36+J37+J38+J39+J40+J41+J42+J43+J44+J45+J46)</f>
        <v>34</v>
      </c>
      <c r="K34" s="29">
        <f t="shared" si="25"/>
        <v>40</v>
      </c>
      <c r="L34" s="29">
        <f t="shared" si="25"/>
        <v>5</v>
      </c>
      <c r="M34" s="29">
        <f t="shared" si="25"/>
        <v>5</v>
      </c>
      <c r="N34" s="29">
        <f>SUM(O34+P34+Q34+R34)</f>
        <v>-7</v>
      </c>
      <c r="O34" s="29">
        <f t="shared" ref="O34:R34" si="26">SUM(O35+O36+O37+O38+O39+O40+O41+O42+O43+O44+O45+O46)</f>
        <v>-6</v>
      </c>
      <c r="P34" s="29">
        <f t="shared" si="26"/>
        <v>-1</v>
      </c>
      <c r="Q34" s="29">
        <f t="shared" si="26"/>
        <v>0</v>
      </c>
      <c r="R34" s="29">
        <f t="shared" si="26"/>
        <v>0</v>
      </c>
      <c r="S34" s="29">
        <f>SUM(V34+W34+X34+Y34)</f>
        <v>-15</v>
      </c>
      <c r="T34" s="29">
        <f>SUM(T35:T46)</f>
        <v>-11</v>
      </c>
      <c r="U34" s="29">
        <f>SUM(U35:U46)</f>
        <v>-4</v>
      </c>
      <c r="V34" s="29">
        <f t="shared" ref="V34:V46" si="27">SUM(E34-J34+O34)</f>
        <v>-9</v>
      </c>
      <c r="W34" s="29">
        <f t="shared" ref="W34:W46" si="28">SUM(F34-K34+P34)</f>
        <v>-4</v>
      </c>
      <c r="X34" s="57">
        <f t="shared" ref="X34:X46" si="29">SUM(G34-L34+Q34)</f>
        <v>-2</v>
      </c>
      <c r="Y34" s="58">
        <f t="shared" ref="Y34:Y46" si="30">SUM(H34-M34+R34)</f>
        <v>0</v>
      </c>
    </row>
    <row r="35" spans="1:25" s="3" customFormat="1" ht="13.5" customHeight="1" x14ac:dyDescent="0.25">
      <c r="A35" s="30"/>
      <c r="B35" s="31"/>
      <c r="C35" s="32" t="s">
        <v>6</v>
      </c>
      <c r="D35" s="33">
        <f>SUM(E35+F35+G35+H35)</f>
        <v>6</v>
      </c>
      <c r="E35" s="93">
        <v>2</v>
      </c>
      <c r="F35" s="93">
        <v>4</v>
      </c>
      <c r="G35" s="93">
        <v>0</v>
      </c>
      <c r="H35" s="93">
        <v>0</v>
      </c>
      <c r="I35" s="33">
        <f>SUM(J35+K35+L35+M35)</f>
        <v>7</v>
      </c>
      <c r="J35" s="93">
        <v>4</v>
      </c>
      <c r="K35" s="93">
        <v>3</v>
      </c>
      <c r="L35" s="93">
        <v>0</v>
      </c>
      <c r="M35" s="93">
        <v>0</v>
      </c>
      <c r="N35" s="33">
        <f>SUM(O35+P35+Q35+R35)</f>
        <v>2</v>
      </c>
      <c r="O35" s="93">
        <v>-1</v>
      </c>
      <c r="P35" s="93">
        <v>3</v>
      </c>
      <c r="Q35" s="93">
        <v>0</v>
      </c>
      <c r="R35" s="93">
        <v>0</v>
      </c>
      <c r="S35" s="33">
        <f t="shared" ref="S35:S46" si="31">SUM(T35+U35)</f>
        <v>1</v>
      </c>
      <c r="T35" s="33">
        <f t="shared" ref="T35:T46" si="32">SUM(V35+X35)</f>
        <v>-3</v>
      </c>
      <c r="U35" s="33">
        <f t="shared" ref="U35:U46" si="33">SUM(W35+Y35)</f>
        <v>4</v>
      </c>
      <c r="V35" s="33">
        <f t="shared" si="27"/>
        <v>-3</v>
      </c>
      <c r="W35" s="33">
        <f t="shared" si="28"/>
        <v>4</v>
      </c>
      <c r="X35" s="55">
        <f t="shared" si="29"/>
        <v>0</v>
      </c>
      <c r="Y35" s="56">
        <f t="shared" si="30"/>
        <v>0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ref="D36:D46" si="34">SUM(E36+F36+G36+H36)</f>
        <v>4</v>
      </c>
      <c r="E36" s="93">
        <v>2</v>
      </c>
      <c r="F36" s="93">
        <v>1</v>
      </c>
      <c r="G36" s="93">
        <v>0</v>
      </c>
      <c r="H36" s="93">
        <v>1</v>
      </c>
      <c r="I36" s="33">
        <f t="shared" ref="I36:I46" si="35">SUM(J36+K36+L36+M36)</f>
        <v>6</v>
      </c>
      <c r="J36" s="93">
        <v>1</v>
      </c>
      <c r="K36" s="93">
        <v>4</v>
      </c>
      <c r="L36" s="93">
        <v>1</v>
      </c>
      <c r="M36" s="93">
        <v>0</v>
      </c>
      <c r="N36" s="33">
        <f t="shared" ref="N36:N46" si="36">SUM(O36+P36+Q36+R36)</f>
        <v>-4</v>
      </c>
      <c r="O36" s="93">
        <v>-1</v>
      </c>
      <c r="P36" s="93">
        <v>-3</v>
      </c>
      <c r="Q36" s="93">
        <v>0</v>
      </c>
      <c r="R36" s="93">
        <v>0</v>
      </c>
      <c r="S36" s="33">
        <f t="shared" si="31"/>
        <v>-6</v>
      </c>
      <c r="T36" s="33">
        <f t="shared" si="32"/>
        <v>-1</v>
      </c>
      <c r="U36" s="33">
        <f t="shared" si="33"/>
        <v>-5</v>
      </c>
      <c r="V36" s="33">
        <f t="shared" si="27"/>
        <v>0</v>
      </c>
      <c r="W36" s="33">
        <f t="shared" si="28"/>
        <v>-6</v>
      </c>
      <c r="X36" s="59">
        <f t="shared" si="29"/>
        <v>-1</v>
      </c>
      <c r="Y36" s="61">
        <f t="shared" si="30"/>
        <v>1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34"/>
        <v>13</v>
      </c>
      <c r="E37" s="93">
        <v>6</v>
      </c>
      <c r="F37" s="93">
        <v>7</v>
      </c>
      <c r="G37" s="93">
        <v>0</v>
      </c>
      <c r="H37" s="93">
        <v>0</v>
      </c>
      <c r="I37" s="33">
        <f t="shared" si="35"/>
        <v>25</v>
      </c>
      <c r="J37" s="93">
        <v>11</v>
      </c>
      <c r="K37" s="93">
        <v>14</v>
      </c>
      <c r="L37" s="93">
        <v>0</v>
      </c>
      <c r="M37" s="93">
        <v>0</v>
      </c>
      <c r="N37" s="33">
        <f t="shared" si="36"/>
        <v>-1</v>
      </c>
      <c r="O37" s="93">
        <v>-2</v>
      </c>
      <c r="P37" s="93">
        <v>1</v>
      </c>
      <c r="Q37" s="93">
        <v>0</v>
      </c>
      <c r="R37" s="93">
        <v>0</v>
      </c>
      <c r="S37" s="33">
        <f t="shared" si="31"/>
        <v>-13</v>
      </c>
      <c r="T37" s="33">
        <f t="shared" si="32"/>
        <v>-7</v>
      </c>
      <c r="U37" s="33">
        <f t="shared" si="33"/>
        <v>-6</v>
      </c>
      <c r="V37" s="33">
        <f t="shared" si="27"/>
        <v>-7</v>
      </c>
      <c r="W37" s="33">
        <f t="shared" si="28"/>
        <v>-6</v>
      </c>
      <c r="X37" s="59">
        <f t="shared" si="29"/>
        <v>0</v>
      </c>
      <c r="Y37" s="61">
        <f t="shared" si="30"/>
        <v>0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34"/>
        <v>10</v>
      </c>
      <c r="E38" s="93">
        <v>2</v>
      </c>
      <c r="F38" s="93">
        <v>8</v>
      </c>
      <c r="G38" s="93">
        <v>0</v>
      </c>
      <c r="H38" s="93">
        <v>0</v>
      </c>
      <c r="I38" s="33">
        <f t="shared" si="35"/>
        <v>9</v>
      </c>
      <c r="J38" s="93">
        <v>2</v>
      </c>
      <c r="K38" s="93">
        <v>6</v>
      </c>
      <c r="L38" s="93">
        <v>1</v>
      </c>
      <c r="M38" s="93">
        <v>0</v>
      </c>
      <c r="N38" s="33">
        <f t="shared" si="36"/>
        <v>-5</v>
      </c>
      <c r="O38" s="93">
        <v>-2</v>
      </c>
      <c r="P38" s="93">
        <v>-3</v>
      </c>
      <c r="Q38" s="93">
        <v>0</v>
      </c>
      <c r="R38" s="93">
        <v>0</v>
      </c>
      <c r="S38" s="33">
        <f t="shared" si="31"/>
        <v>-4</v>
      </c>
      <c r="T38" s="33">
        <f t="shared" si="32"/>
        <v>-3</v>
      </c>
      <c r="U38" s="33">
        <f t="shared" si="33"/>
        <v>-1</v>
      </c>
      <c r="V38" s="33">
        <f t="shared" si="27"/>
        <v>-2</v>
      </c>
      <c r="W38" s="33">
        <f t="shared" si="28"/>
        <v>-1</v>
      </c>
      <c r="X38" s="59">
        <f t="shared" si="29"/>
        <v>-1</v>
      </c>
      <c r="Y38" s="61">
        <f t="shared" si="30"/>
        <v>0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34"/>
        <v>3</v>
      </c>
      <c r="E39" s="93">
        <v>1</v>
      </c>
      <c r="F39" s="93">
        <v>2</v>
      </c>
      <c r="G39" s="93">
        <v>0</v>
      </c>
      <c r="H39" s="93">
        <v>0</v>
      </c>
      <c r="I39" s="33">
        <f t="shared" si="35"/>
        <v>3</v>
      </c>
      <c r="J39" s="93">
        <v>0</v>
      </c>
      <c r="K39" s="93">
        <v>3</v>
      </c>
      <c r="L39" s="93">
        <v>0</v>
      </c>
      <c r="M39" s="93">
        <v>0</v>
      </c>
      <c r="N39" s="33">
        <f t="shared" si="36"/>
        <v>5</v>
      </c>
      <c r="O39" s="93">
        <v>2</v>
      </c>
      <c r="P39" s="93">
        <v>3</v>
      </c>
      <c r="Q39" s="93">
        <v>0</v>
      </c>
      <c r="R39" s="93">
        <v>0</v>
      </c>
      <c r="S39" s="33">
        <f t="shared" si="31"/>
        <v>5</v>
      </c>
      <c r="T39" s="33">
        <f t="shared" si="32"/>
        <v>3</v>
      </c>
      <c r="U39" s="33">
        <f t="shared" si="33"/>
        <v>2</v>
      </c>
      <c r="V39" s="33">
        <f t="shared" si="27"/>
        <v>3</v>
      </c>
      <c r="W39" s="33">
        <f t="shared" si="28"/>
        <v>2</v>
      </c>
      <c r="X39" s="59">
        <f t="shared" si="29"/>
        <v>0</v>
      </c>
      <c r="Y39" s="61">
        <f t="shared" si="30"/>
        <v>0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34"/>
        <v>5</v>
      </c>
      <c r="E40" s="93">
        <v>3</v>
      </c>
      <c r="F40" s="93">
        <v>1</v>
      </c>
      <c r="G40" s="93">
        <v>1</v>
      </c>
      <c r="H40" s="93">
        <v>0</v>
      </c>
      <c r="I40" s="33">
        <f t="shared" si="35"/>
        <v>9</v>
      </c>
      <c r="J40" s="93">
        <v>6</v>
      </c>
      <c r="K40" s="93">
        <v>1</v>
      </c>
      <c r="L40" s="93">
        <v>0</v>
      </c>
      <c r="M40" s="93">
        <v>2</v>
      </c>
      <c r="N40" s="33">
        <f t="shared" si="36"/>
        <v>1</v>
      </c>
      <c r="O40" s="93">
        <v>1</v>
      </c>
      <c r="P40" s="93">
        <v>0</v>
      </c>
      <c r="Q40" s="93">
        <v>0</v>
      </c>
      <c r="R40" s="93">
        <v>0</v>
      </c>
      <c r="S40" s="33">
        <f t="shared" si="31"/>
        <v>-3</v>
      </c>
      <c r="T40" s="33">
        <f t="shared" si="32"/>
        <v>-1</v>
      </c>
      <c r="U40" s="33">
        <f t="shared" si="33"/>
        <v>-2</v>
      </c>
      <c r="V40" s="33">
        <f t="shared" si="27"/>
        <v>-2</v>
      </c>
      <c r="W40" s="33">
        <f t="shared" si="28"/>
        <v>0</v>
      </c>
      <c r="X40" s="59">
        <f t="shared" si="29"/>
        <v>1</v>
      </c>
      <c r="Y40" s="61">
        <f t="shared" si="30"/>
        <v>-2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34"/>
        <v>5</v>
      </c>
      <c r="E41" s="93">
        <v>1</v>
      </c>
      <c r="F41" s="93">
        <v>1</v>
      </c>
      <c r="G41" s="93">
        <v>1</v>
      </c>
      <c r="H41" s="93">
        <v>2</v>
      </c>
      <c r="I41" s="33">
        <f t="shared" si="35"/>
        <v>9</v>
      </c>
      <c r="J41" s="93">
        <v>3</v>
      </c>
      <c r="K41" s="93">
        <v>3</v>
      </c>
      <c r="L41" s="93">
        <v>2</v>
      </c>
      <c r="M41" s="93">
        <v>1</v>
      </c>
      <c r="N41" s="33">
        <f t="shared" si="36"/>
        <v>0</v>
      </c>
      <c r="O41" s="93">
        <v>0</v>
      </c>
      <c r="P41" s="93">
        <v>0</v>
      </c>
      <c r="Q41" s="93">
        <v>0</v>
      </c>
      <c r="R41" s="93">
        <v>0</v>
      </c>
      <c r="S41" s="33">
        <f t="shared" si="31"/>
        <v>-4</v>
      </c>
      <c r="T41" s="33">
        <f t="shared" si="32"/>
        <v>-3</v>
      </c>
      <c r="U41" s="33">
        <f t="shared" si="33"/>
        <v>-1</v>
      </c>
      <c r="V41" s="33">
        <f t="shared" si="27"/>
        <v>-2</v>
      </c>
      <c r="W41" s="33">
        <f t="shared" si="28"/>
        <v>-2</v>
      </c>
      <c r="X41" s="59">
        <f t="shared" si="29"/>
        <v>-1</v>
      </c>
      <c r="Y41" s="61">
        <f t="shared" si="30"/>
        <v>1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34"/>
        <v>7</v>
      </c>
      <c r="E42" s="93">
        <v>3</v>
      </c>
      <c r="F42" s="93">
        <v>3</v>
      </c>
      <c r="G42" s="93">
        <v>0</v>
      </c>
      <c r="H42" s="93">
        <v>1</v>
      </c>
      <c r="I42" s="33">
        <f t="shared" si="35"/>
        <v>2</v>
      </c>
      <c r="J42" s="93">
        <v>0</v>
      </c>
      <c r="K42" s="93">
        <v>0</v>
      </c>
      <c r="L42" s="93">
        <v>1</v>
      </c>
      <c r="M42" s="93">
        <v>1</v>
      </c>
      <c r="N42" s="33">
        <f t="shared" si="36"/>
        <v>3</v>
      </c>
      <c r="O42" s="93">
        <v>3</v>
      </c>
      <c r="P42" s="93">
        <v>0</v>
      </c>
      <c r="Q42" s="93">
        <v>0</v>
      </c>
      <c r="R42" s="93">
        <v>0</v>
      </c>
      <c r="S42" s="33">
        <f t="shared" si="31"/>
        <v>8</v>
      </c>
      <c r="T42" s="33">
        <f t="shared" si="32"/>
        <v>5</v>
      </c>
      <c r="U42" s="33">
        <f t="shared" si="33"/>
        <v>3</v>
      </c>
      <c r="V42" s="33">
        <f t="shared" si="27"/>
        <v>6</v>
      </c>
      <c r="W42" s="33">
        <f t="shared" si="28"/>
        <v>3</v>
      </c>
      <c r="X42" s="59">
        <f t="shared" si="29"/>
        <v>-1</v>
      </c>
      <c r="Y42" s="61">
        <f t="shared" si="30"/>
        <v>0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34"/>
        <v>1</v>
      </c>
      <c r="E43" s="93">
        <v>1</v>
      </c>
      <c r="F43" s="93">
        <v>0</v>
      </c>
      <c r="G43" s="93">
        <v>0</v>
      </c>
      <c r="H43" s="93">
        <v>0</v>
      </c>
      <c r="I43" s="33">
        <f t="shared" si="35"/>
        <v>1</v>
      </c>
      <c r="J43" s="93">
        <v>1</v>
      </c>
      <c r="K43" s="93">
        <v>0</v>
      </c>
      <c r="L43" s="93">
        <v>0</v>
      </c>
      <c r="M43" s="93">
        <v>0</v>
      </c>
      <c r="N43" s="33">
        <f t="shared" si="36"/>
        <v>2</v>
      </c>
      <c r="O43" s="93">
        <v>-1</v>
      </c>
      <c r="P43" s="93">
        <v>3</v>
      </c>
      <c r="Q43" s="93">
        <v>0</v>
      </c>
      <c r="R43" s="93">
        <v>0</v>
      </c>
      <c r="S43" s="33">
        <f t="shared" si="31"/>
        <v>2</v>
      </c>
      <c r="T43" s="33">
        <f t="shared" si="32"/>
        <v>-1</v>
      </c>
      <c r="U43" s="33">
        <f t="shared" si="33"/>
        <v>3</v>
      </c>
      <c r="V43" s="33">
        <f t="shared" si="27"/>
        <v>-1</v>
      </c>
      <c r="W43" s="33">
        <f t="shared" si="28"/>
        <v>3</v>
      </c>
      <c r="X43" s="59">
        <f t="shared" si="29"/>
        <v>0</v>
      </c>
      <c r="Y43" s="61">
        <f t="shared" si="30"/>
        <v>0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34"/>
        <v>10</v>
      </c>
      <c r="E44" s="93">
        <v>6</v>
      </c>
      <c r="F44" s="93">
        <v>3</v>
      </c>
      <c r="G44" s="93">
        <v>1</v>
      </c>
      <c r="H44" s="93">
        <v>0</v>
      </c>
      <c r="I44" s="33">
        <f t="shared" si="35"/>
        <v>3</v>
      </c>
      <c r="J44" s="93">
        <v>2</v>
      </c>
      <c r="K44" s="93">
        <v>1</v>
      </c>
      <c r="L44" s="93">
        <v>0</v>
      </c>
      <c r="M44" s="93">
        <v>0</v>
      </c>
      <c r="N44" s="33">
        <f t="shared" si="36"/>
        <v>-1</v>
      </c>
      <c r="O44" s="93">
        <v>0</v>
      </c>
      <c r="P44" s="93">
        <v>-1</v>
      </c>
      <c r="Q44" s="93">
        <v>0</v>
      </c>
      <c r="R44" s="93">
        <v>0</v>
      </c>
      <c r="S44" s="33">
        <f t="shared" si="31"/>
        <v>6</v>
      </c>
      <c r="T44" s="33">
        <f t="shared" si="32"/>
        <v>5</v>
      </c>
      <c r="U44" s="33">
        <f t="shared" si="33"/>
        <v>1</v>
      </c>
      <c r="V44" s="33">
        <f t="shared" si="27"/>
        <v>4</v>
      </c>
      <c r="W44" s="33">
        <f t="shared" si="28"/>
        <v>1</v>
      </c>
      <c r="X44" s="59">
        <f t="shared" si="29"/>
        <v>1</v>
      </c>
      <c r="Y44" s="61">
        <f t="shared" si="30"/>
        <v>0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34"/>
        <v>2</v>
      </c>
      <c r="E45" s="93">
        <v>1</v>
      </c>
      <c r="F45" s="93">
        <v>1</v>
      </c>
      <c r="G45" s="93">
        <v>0</v>
      </c>
      <c r="H45" s="93">
        <v>0</v>
      </c>
      <c r="I45" s="33">
        <f t="shared" si="35"/>
        <v>6</v>
      </c>
      <c r="J45" s="93">
        <v>3</v>
      </c>
      <c r="K45" s="93">
        <v>3</v>
      </c>
      <c r="L45" s="93">
        <v>0</v>
      </c>
      <c r="M45" s="93">
        <v>0</v>
      </c>
      <c r="N45" s="33">
        <f t="shared" si="36"/>
        <v>-5</v>
      </c>
      <c r="O45" s="93">
        <v>-4</v>
      </c>
      <c r="P45" s="93">
        <v>-1</v>
      </c>
      <c r="Q45" s="93">
        <v>0</v>
      </c>
      <c r="R45" s="93">
        <v>0</v>
      </c>
      <c r="S45" s="33">
        <f t="shared" si="31"/>
        <v>-9</v>
      </c>
      <c r="T45" s="33">
        <f t="shared" si="32"/>
        <v>-6</v>
      </c>
      <c r="U45" s="33">
        <f t="shared" si="33"/>
        <v>-3</v>
      </c>
      <c r="V45" s="33">
        <f t="shared" si="27"/>
        <v>-6</v>
      </c>
      <c r="W45" s="33">
        <f t="shared" si="28"/>
        <v>-3</v>
      </c>
      <c r="X45" s="59">
        <f t="shared" si="29"/>
        <v>0</v>
      </c>
      <c r="Y45" s="61">
        <f t="shared" si="30"/>
        <v>0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34"/>
        <v>10</v>
      </c>
      <c r="E46" s="93">
        <v>3</v>
      </c>
      <c r="F46" s="93">
        <v>6</v>
      </c>
      <c r="G46" s="93">
        <v>0</v>
      </c>
      <c r="H46" s="93">
        <v>1</v>
      </c>
      <c r="I46" s="33">
        <f t="shared" si="35"/>
        <v>4</v>
      </c>
      <c r="J46" s="93">
        <v>1</v>
      </c>
      <c r="K46" s="93">
        <v>2</v>
      </c>
      <c r="L46" s="93">
        <v>0</v>
      </c>
      <c r="M46" s="93">
        <v>1</v>
      </c>
      <c r="N46" s="33">
        <f t="shared" si="36"/>
        <v>-4</v>
      </c>
      <c r="O46" s="93">
        <v>-1</v>
      </c>
      <c r="P46" s="93">
        <v>-3</v>
      </c>
      <c r="Q46" s="93">
        <v>0</v>
      </c>
      <c r="R46" s="93">
        <v>0</v>
      </c>
      <c r="S46" s="33">
        <f t="shared" si="31"/>
        <v>2</v>
      </c>
      <c r="T46" s="33">
        <f t="shared" si="32"/>
        <v>1</v>
      </c>
      <c r="U46" s="33">
        <f t="shared" si="33"/>
        <v>1</v>
      </c>
      <c r="V46" s="33">
        <f t="shared" si="27"/>
        <v>1</v>
      </c>
      <c r="W46" s="33">
        <f t="shared" si="28"/>
        <v>1</v>
      </c>
      <c r="X46" s="59">
        <f t="shared" si="29"/>
        <v>0</v>
      </c>
      <c r="Y46" s="61">
        <f t="shared" si="30"/>
        <v>0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256</v>
      </c>
      <c r="E48" s="29">
        <f t="shared" ref="E48:H48" si="37">SUM(E49+E50+E51+E52+E53+E54+E55+E56+E57+E58+E59+E60)</f>
        <v>134</v>
      </c>
      <c r="F48" s="29">
        <f t="shared" si="37"/>
        <v>84</v>
      </c>
      <c r="G48" s="29">
        <f t="shared" si="37"/>
        <v>25</v>
      </c>
      <c r="H48" s="29">
        <f t="shared" si="37"/>
        <v>13</v>
      </c>
      <c r="I48" s="29">
        <f>SUM(J48+K48+L48+M48)</f>
        <v>179</v>
      </c>
      <c r="J48" s="29">
        <f t="shared" ref="J48:M48" si="38">SUM(J49+J50+J51+J52+J53+J54+J55+J56+J57+J58+J59+J60)</f>
        <v>94</v>
      </c>
      <c r="K48" s="29">
        <f t="shared" si="38"/>
        <v>64</v>
      </c>
      <c r="L48" s="29">
        <f t="shared" si="38"/>
        <v>12</v>
      </c>
      <c r="M48" s="29">
        <f t="shared" si="38"/>
        <v>9</v>
      </c>
      <c r="N48" s="29">
        <f>SUM(O48+P48+Q48+R48)</f>
        <v>3</v>
      </c>
      <c r="O48" s="29">
        <f t="shared" ref="O48:R48" si="39">SUM(O49+O50+O51+O52+O53+O54+O55+O56+O57+O58+O59+O60)</f>
        <v>10</v>
      </c>
      <c r="P48" s="29">
        <f t="shared" si="39"/>
        <v>1</v>
      </c>
      <c r="Q48" s="29">
        <f t="shared" si="39"/>
        <v>-7</v>
      </c>
      <c r="R48" s="29">
        <f t="shared" si="39"/>
        <v>-1</v>
      </c>
      <c r="S48" s="29">
        <f>SUM(V48+W48+X48+Y48)</f>
        <v>80</v>
      </c>
      <c r="T48" s="29">
        <f>SUM(T49:T60)</f>
        <v>56</v>
      </c>
      <c r="U48" s="29">
        <f>SUM(U49:U60)</f>
        <v>24</v>
      </c>
      <c r="V48" s="29">
        <f t="shared" ref="V48:V60" si="40">SUM(E48-J48+O48)</f>
        <v>50</v>
      </c>
      <c r="W48" s="29">
        <f t="shared" ref="W48:W60" si="41">SUM(F48-K48+P48)</f>
        <v>21</v>
      </c>
      <c r="X48" s="63">
        <f t="shared" ref="X48:X60" si="42">SUM(G48-L48+Q48)</f>
        <v>6</v>
      </c>
      <c r="Y48" s="64">
        <f t="shared" ref="Y48:Y60" si="43">SUM(H48-M48+R48)</f>
        <v>3</v>
      </c>
    </row>
    <row r="49" spans="1:25" s="3" customFormat="1" ht="13.5" customHeight="1" x14ac:dyDescent="0.25">
      <c r="A49" s="30"/>
      <c r="B49" s="31"/>
      <c r="C49" s="32" t="s">
        <v>6</v>
      </c>
      <c r="D49" s="33">
        <f t="shared" ref="D49:D60" si="44">SUM(E49+F49)</f>
        <v>18</v>
      </c>
      <c r="E49" s="93">
        <v>11</v>
      </c>
      <c r="F49" s="93">
        <v>7</v>
      </c>
      <c r="G49" s="93">
        <v>2</v>
      </c>
      <c r="H49" s="93">
        <v>0</v>
      </c>
      <c r="I49" s="33">
        <f t="shared" ref="I49:I60" si="45">SUM(J49+K49)</f>
        <v>10</v>
      </c>
      <c r="J49" s="93">
        <v>6</v>
      </c>
      <c r="K49" s="93">
        <v>4</v>
      </c>
      <c r="L49" s="93">
        <v>1</v>
      </c>
      <c r="M49" s="93">
        <v>1</v>
      </c>
      <c r="N49" s="33">
        <f t="shared" ref="N49:N60" si="46">SUM(O49+P49)</f>
        <v>-1</v>
      </c>
      <c r="O49" s="93">
        <v>0</v>
      </c>
      <c r="P49" s="93">
        <v>-1</v>
      </c>
      <c r="Q49" s="93">
        <v>-3</v>
      </c>
      <c r="R49" s="93">
        <v>0</v>
      </c>
      <c r="S49" s="33">
        <f t="shared" ref="S49:S60" si="47">SUM(T49+U49)</f>
        <v>4</v>
      </c>
      <c r="T49" s="33">
        <f t="shared" ref="T49:T60" si="48">SUM(V49+X49)</f>
        <v>3</v>
      </c>
      <c r="U49" s="33">
        <f t="shared" ref="U49:U60" si="49">SUM(W49+Y49)</f>
        <v>1</v>
      </c>
      <c r="V49" s="33">
        <f t="shared" si="40"/>
        <v>5</v>
      </c>
      <c r="W49" s="33">
        <f t="shared" si="41"/>
        <v>2</v>
      </c>
      <c r="X49" s="59">
        <f t="shared" si="42"/>
        <v>-2</v>
      </c>
      <c r="Y49" s="61">
        <f t="shared" si="43"/>
        <v>-1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si="44"/>
        <v>9</v>
      </c>
      <c r="E50" s="93">
        <v>6</v>
      </c>
      <c r="F50" s="93">
        <v>3</v>
      </c>
      <c r="G50" s="93">
        <v>9</v>
      </c>
      <c r="H50" s="93">
        <v>3</v>
      </c>
      <c r="I50" s="33">
        <f t="shared" si="45"/>
        <v>18</v>
      </c>
      <c r="J50" s="93">
        <v>11</v>
      </c>
      <c r="K50" s="93">
        <v>7</v>
      </c>
      <c r="L50" s="93">
        <v>2</v>
      </c>
      <c r="M50" s="93">
        <v>0</v>
      </c>
      <c r="N50" s="33">
        <f t="shared" si="46"/>
        <v>-4</v>
      </c>
      <c r="O50" s="93">
        <v>-1</v>
      </c>
      <c r="P50" s="93">
        <v>-3</v>
      </c>
      <c r="Q50" s="93">
        <v>0</v>
      </c>
      <c r="R50" s="93">
        <v>0</v>
      </c>
      <c r="S50" s="33">
        <f t="shared" si="47"/>
        <v>-3</v>
      </c>
      <c r="T50" s="33">
        <f t="shared" si="48"/>
        <v>1</v>
      </c>
      <c r="U50" s="33">
        <f t="shared" si="49"/>
        <v>-4</v>
      </c>
      <c r="V50" s="33">
        <f t="shared" si="40"/>
        <v>-6</v>
      </c>
      <c r="W50" s="33">
        <f t="shared" si="41"/>
        <v>-7</v>
      </c>
      <c r="X50" s="59">
        <f t="shared" si="42"/>
        <v>7</v>
      </c>
      <c r="Y50" s="61">
        <f t="shared" si="43"/>
        <v>3</v>
      </c>
    </row>
    <row r="51" spans="1:25" s="3" customFormat="1" ht="13.5" customHeight="1" x14ac:dyDescent="0.25">
      <c r="A51" s="30"/>
      <c r="B51" s="31"/>
      <c r="C51" s="32" t="s">
        <v>8</v>
      </c>
      <c r="D51" s="33">
        <f>SUM(E51+F51)</f>
        <v>32</v>
      </c>
      <c r="E51" s="93">
        <v>21</v>
      </c>
      <c r="F51" s="93">
        <v>11</v>
      </c>
      <c r="G51" s="93">
        <v>2</v>
      </c>
      <c r="H51" s="93">
        <v>1</v>
      </c>
      <c r="I51" s="33">
        <f t="shared" si="45"/>
        <v>47</v>
      </c>
      <c r="J51" s="93">
        <v>29</v>
      </c>
      <c r="K51" s="93">
        <v>18</v>
      </c>
      <c r="L51" s="93">
        <v>0</v>
      </c>
      <c r="M51" s="93">
        <v>0</v>
      </c>
      <c r="N51" s="33">
        <f t="shared" si="46"/>
        <v>6</v>
      </c>
      <c r="O51" s="93">
        <v>3</v>
      </c>
      <c r="P51" s="93">
        <v>3</v>
      </c>
      <c r="Q51" s="93">
        <v>-2</v>
      </c>
      <c r="R51" s="93">
        <v>0</v>
      </c>
      <c r="S51" s="33">
        <f t="shared" si="47"/>
        <v>-8</v>
      </c>
      <c r="T51" s="33">
        <f t="shared" si="48"/>
        <v>-5</v>
      </c>
      <c r="U51" s="33">
        <f t="shared" si="49"/>
        <v>-3</v>
      </c>
      <c r="V51" s="33">
        <f t="shared" si="40"/>
        <v>-5</v>
      </c>
      <c r="W51" s="33">
        <f t="shared" si="41"/>
        <v>-4</v>
      </c>
      <c r="X51" s="59">
        <f t="shared" si="42"/>
        <v>0</v>
      </c>
      <c r="Y51" s="61">
        <f t="shared" si="43"/>
        <v>1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44"/>
        <v>52</v>
      </c>
      <c r="E52" s="93">
        <v>35</v>
      </c>
      <c r="F52" s="93">
        <v>17</v>
      </c>
      <c r="G52" s="93">
        <v>7</v>
      </c>
      <c r="H52" s="93">
        <v>0</v>
      </c>
      <c r="I52" s="33">
        <f t="shared" si="45"/>
        <v>6</v>
      </c>
      <c r="J52" s="93">
        <v>5</v>
      </c>
      <c r="K52" s="93">
        <v>1</v>
      </c>
      <c r="L52" s="93">
        <v>0</v>
      </c>
      <c r="M52" s="93">
        <v>0</v>
      </c>
      <c r="N52" s="33">
        <f t="shared" si="46"/>
        <v>3</v>
      </c>
      <c r="O52" s="93">
        <v>4</v>
      </c>
      <c r="P52" s="93">
        <v>-1</v>
      </c>
      <c r="Q52" s="93">
        <v>0</v>
      </c>
      <c r="R52" s="93">
        <v>0</v>
      </c>
      <c r="S52" s="33">
        <f t="shared" si="47"/>
        <v>56</v>
      </c>
      <c r="T52" s="33">
        <f t="shared" si="48"/>
        <v>41</v>
      </c>
      <c r="U52" s="33">
        <f t="shared" si="49"/>
        <v>15</v>
      </c>
      <c r="V52" s="33">
        <f t="shared" si="40"/>
        <v>34</v>
      </c>
      <c r="W52" s="33">
        <f t="shared" si="41"/>
        <v>15</v>
      </c>
      <c r="X52" s="59">
        <f t="shared" si="42"/>
        <v>7</v>
      </c>
      <c r="Y52" s="61">
        <f t="shared" si="43"/>
        <v>0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44"/>
        <v>12</v>
      </c>
      <c r="E53" s="93">
        <v>9</v>
      </c>
      <c r="F53" s="93">
        <v>3</v>
      </c>
      <c r="G53" s="93">
        <v>1</v>
      </c>
      <c r="H53" s="93">
        <v>1</v>
      </c>
      <c r="I53" s="33">
        <f t="shared" si="45"/>
        <v>6</v>
      </c>
      <c r="J53" s="93">
        <v>5</v>
      </c>
      <c r="K53" s="93">
        <v>1</v>
      </c>
      <c r="L53" s="93">
        <v>0</v>
      </c>
      <c r="M53" s="93">
        <v>1</v>
      </c>
      <c r="N53" s="33">
        <f t="shared" si="46"/>
        <v>-1</v>
      </c>
      <c r="O53" s="93">
        <v>0</v>
      </c>
      <c r="P53" s="93">
        <v>-1</v>
      </c>
      <c r="Q53" s="93">
        <v>-1</v>
      </c>
      <c r="R53" s="93">
        <v>0</v>
      </c>
      <c r="S53" s="33">
        <f t="shared" si="47"/>
        <v>5</v>
      </c>
      <c r="T53" s="33">
        <f t="shared" si="48"/>
        <v>4</v>
      </c>
      <c r="U53" s="33">
        <f t="shared" si="49"/>
        <v>1</v>
      </c>
      <c r="V53" s="33">
        <f t="shared" si="40"/>
        <v>4</v>
      </c>
      <c r="W53" s="33">
        <f t="shared" si="41"/>
        <v>1</v>
      </c>
      <c r="X53" s="59">
        <f t="shared" si="42"/>
        <v>0</v>
      </c>
      <c r="Y53" s="61">
        <f t="shared" si="43"/>
        <v>0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44"/>
        <v>19</v>
      </c>
      <c r="E54" s="93">
        <v>14</v>
      </c>
      <c r="F54" s="93">
        <v>5</v>
      </c>
      <c r="G54" s="93">
        <v>1</v>
      </c>
      <c r="H54" s="93">
        <v>0</v>
      </c>
      <c r="I54" s="33">
        <f t="shared" si="45"/>
        <v>11</v>
      </c>
      <c r="J54" s="93">
        <v>5</v>
      </c>
      <c r="K54" s="93">
        <v>6</v>
      </c>
      <c r="L54" s="93">
        <v>0</v>
      </c>
      <c r="M54" s="93">
        <v>1</v>
      </c>
      <c r="N54" s="33">
        <f t="shared" si="46"/>
        <v>-1</v>
      </c>
      <c r="O54" s="93">
        <v>-1</v>
      </c>
      <c r="P54" s="93">
        <v>0</v>
      </c>
      <c r="Q54" s="93">
        <v>0</v>
      </c>
      <c r="R54" s="93">
        <v>-1</v>
      </c>
      <c r="S54" s="33">
        <f t="shared" si="47"/>
        <v>6</v>
      </c>
      <c r="T54" s="33">
        <f t="shared" si="48"/>
        <v>9</v>
      </c>
      <c r="U54" s="33">
        <f t="shared" si="49"/>
        <v>-3</v>
      </c>
      <c r="V54" s="33">
        <f t="shared" si="40"/>
        <v>8</v>
      </c>
      <c r="W54" s="33">
        <f t="shared" si="41"/>
        <v>-1</v>
      </c>
      <c r="X54" s="59">
        <f t="shared" si="42"/>
        <v>1</v>
      </c>
      <c r="Y54" s="61">
        <f t="shared" si="43"/>
        <v>-2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44"/>
        <v>14</v>
      </c>
      <c r="E55" s="93">
        <v>5</v>
      </c>
      <c r="F55" s="93">
        <v>9</v>
      </c>
      <c r="G55" s="93">
        <v>0</v>
      </c>
      <c r="H55" s="93">
        <v>0</v>
      </c>
      <c r="I55" s="33">
        <f t="shared" si="45"/>
        <v>3</v>
      </c>
      <c r="J55" s="93">
        <v>2</v>
      </c>
      <c r="K55" s="93">
        <v>1</v>
      </c>
      <c r="L55" s="93">
        <v>3</v>
      </c>
      <c r="M55" s="93">
        <v>1</v>
      </c>
      <c r="N55" s="33">
        <f t="shared" si="46"/>
        <v>7</v>
      </c>
      <c r="O55" s="93">
        <v>4</v>
      </c>
      <c r="P55" s="93">
        <v>3</v>
      </c>
      <c r="Q55" s="93">
        <v>-1</v>
      </c>
      <c r="R55" s="93">
        <v>0</v>
      </c>
      <c r="S55" s="33">
        <f t="shared" si="47"/>
        <v>13</v>
      </c>
      <c r="T55" s="33">
        <f t="shared" si="48"/>
        <v>3</v>
      </c>
      <c r="U55" s="33">
        <f t="shared" si="49"/>
        <v>10</v>
      </c>
      <c r="V55" s="33">
        <f t="shared" si="40"/>
        <v>7</v>
      </c>
      <c r="W55" s="33">
        <f t="shared" si="41"/>
        <v>11</v>
      </c>
      <c r="X55" s="59">
        <f t="shared" si="42"/>
        <v>-4</v>
      </c>
      <c r="Y55" s="61">
        <f t="shared" si="43"/>
        <v>-1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44"/>
        <v>17</v>
      </c>
      <c r="E56" s="93">
        <v>6</v>
      </c>
      <c r="F56" s="93">
        <v>11</v>
      </c>
      <c r="G56" s="93">
        <v>0</v>
      </c>
      <c r="H56" s="93">
        <v>0</v>
      </c>
      <c r="I56" s="33">
        <f t="shared" si="45"/>
        <v>13</v>
      </c>
      <c r="J56" s="93">
        <v>7</v>
      </c>
      <c r="K56" s="93">
        <v>6</v>
      </c>
      <c r="L56" s="93">
        <v>0</v>
      </c>
      <c r="M56" s="93">
        <v>2</v>
      </c>
      <c r="N56" s="33">
        <f t="shared" si="46"/>
        <v>0</v>
      </c>
      <c r="O56" s="93">
        <v>0</v>
      </c>
      <c r="P56" s="93">
        <v>0</v>
      </c>
      <c r="Q56" s="93">
        <v>0</v>
      </c>
      <c r="R56" s="93">
        <v>1</v>
      </c>
      <c r="S56" s="33">
        <f t="shared" si="47"/>
        <v>3</v>
      </c>
      <c r="T56" s="33">
        <f t="shared" si="48"/>
        <v>-1</v>
      </c>
      <c r="U56" s="33">
        <f t="shared" si="49"/>
        <v>4</v>
      </c>
      <c r="V56" s="33">
        <f t="shared" si="40"/>
        <v>-1</v>
      </c>
      <c r="W56" s="33">
        <f t="shared" si="41"/>
        <v>5</v>
      </c>
      <c r="X56" s="59">
        <f t="shared" si="42"/>
        <v>0</v>
      </c>
      <c r="Y56" s="61">
        <f t="shared" si="43"/>
        <v>-1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44"/>
        <v>13</v>
      </c>
      <c r="E57" s="93">
        <v>8</v>
      </c>
      <c r="F57" s="93">
        <v>5</v>
      </c>
      <c r="G57" s="93">
        <v>0</v>
      </c>
      <c r="H57" s="93">
        <v>1</v>
      </c>
      <c r="I57" s="33">
        <f t="shared" si="45"/>
        <v>14</v>
      </c>
      <c r="J57" s="93">
        <v>9</v>
      </c>
      <c r="K57" s="93">
        <v>5</v>
      </c>
      <c r="L57" s="93">
        <v>1</v>
      </c>
      <c r="M57" s="93">
        <v>0</v>
      </c>
      <c r="N57" s="33">
        <f t="shared" si="46"/>
        <v>-6</v>
      </c>
      <c r="O57" s="93">
        <v>0</v>
      </c>
      <c r="P57" s="93">
        <v>-6</v>
      </c>
      <c r="Q57" s="93">
        <v>0</v>
      </c>
      <c r="R57" s="93">
        <v>0</v>
      </c>
      <c r="S57" s="33">
        <f t="shared" si="47"/>
        <v>-7</v>
      </c>
      <c r="T57" s="33">
        <f t="shared" si="48"/>
        <v>-2</v>
      </c>
      <c r="U57" s="33">
        <f t="shared" si="49"/>
        <v>-5</v>
      </c>
      <c r="V57" s="33">
        <f t="shared" si="40"/>
        <v>-1</v>
      </c>
      <c r="W57" s="33">
        <f t="shared" si="41"/>
        <v>-6</v>
      </c>
      <c r="X57" s="59">
        <f t="shared" si="42"/>
        <v>-1</v>
      </c>
      <c r="Y57" s="61">
        <f t="shared" si="43"/>
        <v>1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44"/>
        <v>21</v>
      </c>
      <c r="E58" s="93">
        <v>12</v>
      </c>
      <c r="F58" s="93">
        <v>9</v>
      </c>
      <c r="G58" s="93">
        <v>0</v>
      </c>
      <c r="H58" s="93">
        <v>0</v>
      </c>
      <c r="I58" s="33">
        <f t="shared" si="45"/>
        <v>7</v>
      </c>
      <c r="J58" s="93">
        <v>2</v>
      </c>
      <c r="K58" s="93">
        <v>5</v>
      </c>
      <c r="L58" s="93">
        <v>3</v>
      </c>
      <c r="M58" s="93">
        <v>2</v>
      </c>
      <c r="N58" s="33">
        <f t="shared" si="46"/>
        <v>-4</v>
      </c>
      <c r="O58" s="93">
        <v>-3</v>
      </c>
      <c r="P58" s="93">
        <v>-1</v>
      </c>
      <c r="Q58" s="93">
        <v>0</v>
      </c>
      <c r="R58" s="93">
        <v>-1</v>
      </c>
      <c r="S58" s="33">
        <f t="shared" si="47"/>
        <v>4</v>
      </c>
      <c r="T58" s="33">
        <f t="shared" si="48"/>
        <v>4</v>
      </c>
      <c r="U58" s="33">
        <f t="shared" si="49"/>
        <v>0</v>
      </c>
      <c r="V58" s="33">
        <f t="shared" si="40"/>
        <v>7</v>
      </c>
      <c r="W58" s="33">
        <f t="shared" si="41"/>
        <v>3</v>
      </c>
      <c r="X58" s="59">
        <f t="shared" si="42"/>
        <v>-3</v>
      </c>
      <c r="Y58" s="61">
        <f t="shared" si="43"/>
        <v>-3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44"/>
        <v>4</v>
      </c>
      <c r="E59" s="93">
        <v>3</v>
      </c>
      <c r="F59" s="93">
        <v>1</v>
      </c>
      <c r="G59" s="93">
        <v>0</v>
      </c>
      <c r="H59" s="93">
        <v>2</v>
      </c>
      <c r="I59" s="33">
        <f t="shared" si="45"/>
        <v>8</v>
      </c>
      <c r="J59" s="93">
        <v>5</v>
      </c>
      <c r="K59" s="93">
        <v>3</v>
      </c>
      <c r="L59" s="93">
        <v>2</v>
      </c>
      <c r="M59" s="93">
        <v>1</v>
      </c>
      <c r="N59" s="33">
        <f t="shared" si="46"/>
        <v>10</v>
      </c>
      <c r="O59" s="93">
        <v>6</v>
      </c>
      <c r="P59" s="93">
        <v>4</v>
      </c>
      <c r="Q59" s="93">
        <v>0</v>
      </c>
      <c r="R59" s="93">
        <v>0</v>
      </c>
      <c r="S59" s="33">
        <f t="shared" si="47"/>
        <v>5</v>
      </c>
      <c r="T59" s="33">
        <f t="shared" si="48"/>
        <v>2</v>
      </c>
      <c r="U59" s="33">
        <f t="shared" si="49"/>
        <v>3</v>
      </c>
      <c r="V59" s="33">
        <f t="shared" si="40"/>
        <v>4</v>
      </c>
      <c r="W59" s="33">
        <f t="shared" si="41"/>
        <v>2</v>
      </c>
      <c r="X59" s="59">
        <f t="shared" si="42"/>
        <v>-2</v>
      </c>
      <c r="Y59" s="61">
        <f t="shared" si="43"/>
        <v>1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44"/>
        <v>7</v>
      </c>
      <c r="E60" s="93">
        <v>4</v>
      </c>
      <c r="F60" s="93">
        <v>3</v>
      </c>
      <c r="G60" s="93">
        <v>3</v>
      </c>
      <c r="H60" s="93">
        <v>5</v>
      </c>
      <c r="I60" s="33">
        <f t="shared" si="45"/>
        <v>15</v>
      </c>
      <c r="J60" s="93">
        <v>8</v>
      </c>
      <c r="K60" s="93">
        <v>7</v>
      </c>
      <c r="L60" s="93">
        <v>0</v>
      </c>
      <c r="M60" s="93">
        <v>0</v>
      </c>
      <c r="N60" s="33">
        <f t="shared" si="46"/>
        <v>2</v>
      </c>
      <c r="O60" s="93">
        <v>-2</v>
      </c>
      <c r="P60" s="93">
        <v>4</v>
      </c>
      <c r="Q60" s="93">
        <v>0</v>
      </c>
      <c r="R60" s="93">
        <v>0</v>
      </c>
      <c r="S60" s="33">
        <f t="shared" si="47"/>
        <v>2</v>
      </c>
      <c r="T60" s="33">
        <f t="shared" si="48"/>
        <v>-3</v>
      </c>
      <c r="U60" s="33">
        <f t="shared" si="49"/>
        <v>5</v>
      </c>
      <c r="V60" s="33">
        <f t="shared" si="40"/>
        <v>-6</v>
      </c>
      <c r="W60" s="33">
        <f t="shared" si="41"/>
        <v>0</v>
      </c>
      <c r="X60" s="59">
        <f t="shared" si="42"/>
        <v>3</v>
      </c>
      <c r="Y60" s="61">
        <f t="shared" si="43"/>
        <v>5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374</v>
      </c>
      <c r="E62" s="29">
        <f t="shared" ref="E62:H62" si="50">SUM(E63+E64+E65+E66+E67+E68+E69+E70+E71+E72+E73+E74)</f>
        <v>168</v>
      </c>
      <c r="F62" s="29">
        <f t="shared" si="50"/>
        <v>181</v>
      </c>
      <c r="G62" s="29">
        <f t="shared" si="50"/>
        <v>19</v>
      </c>
      <c r="H62" s="29">
        <f t="shared" si="50"/>
        <v>6</v>
      </c>
      <c r="I62" s="29">
        <f>SUM(J62+K62+L62+M62)</f>
        <v>340</v>
      </c>
      <c r="J62" s="29">
        <f t="shared" ref="J62:M62" si="51">SUM(J63+J64+J65+J66+J67+J68+J69+J70+J71+J72+J73+J74)</f>
        <v>173</v>
      </c>
      <c r="K62" s="29">
        <f t="shared" si="51"/>
        <v>151</v>
      </c>
      <c r="L62" s="29">
        <f t="shared" si="51"/>
        <v>12</v>
      </c>
      <c r="M62" s="29">
        <f t="shared" si="51"/>
        <v>4</v>
      </c>
      <c r="N62" s="29">
        <f>SUM(O62+P62+Q62+R62)</f>
        <v>47</v>
      </c>
      <c r="O62" s="29">
        <f t="shared" ref="O62:R62" si="52">SUM(O63+O64+O65+O66+O67+O68+O69+O70+O71+O72+O73+O74)</f>
        <v>17</v>
      </c>
      <c r="P62" s="29">
        <f t="shared" si="52"/>
        <v>26</v>
      </c>
      <c r="Q62" s="29">
        <f t="shared" si="52"/>
        <v>3</v>
      </c>
      <c r="R62" s="29">
        <f t="shared" si="52"/>
        <v>1</v>
      </c>
      <c r="S62" s="29">
        <f>SUM(V62+W62+X62+Y62)</f>
        <v>81</v>
      </c>
      <c r="T62" s="29">
        <f>SUM(T63:T74)</f>
        <v>22</v>
      </c>
      <c r="U62" s="29">
        <f>SUM(U63:U74)</f>
        <v>59</v>
      </c>
      <c r="V62" s="29">
        <f t="shared" ref="V62:V74" si="53">SUM(E62-J62+O62)</f>
        <v>12</v>
      </c>
      <c r="W62" s="29">
        <f t="shared" ref="W62:W74" si="54">SUM(F62-K62+P62)</f>
        <v>56</v>
      </c>
      <c r="X62" s="64">
        <f t="shared" ref="X62:X74" si="55">SUM(G62-L62+Q62)</f>
        <v>10</v>
      </c>
      <c r="Y62" s="64">
        <f t="shared" ref="Y62:Y74" si="56">SUM(H62-M62+R62)</f>
        <v>3</v>
      </c>
    </row>
    <row r="63" spans="1:25" s="3" customFormat="1" ht="13.5" customHeight="1" x14ac:dyDescent="0.25">
      <c r="A63" s="30"/>
      <c r="B63" s="31"/>
      <c r="C63" s="32" t="s">
        <v>6</v>
      </c>
      <c r="D63" s="33">
        <f t="shared" ref="D63:D74" si="57">SUM(E63+F63)</f>
        <v>25</v>
      </c>
      <c r="E63" s="93">
        <v>11</v>
      </c>
      <c r="F63" s="93">
        <v>14</v>
      </c>
      <c r="G63" s="93">
        <v>9</v>
      </c>
      <c r="H63" s="93">
        <v>0</v>
      </c>
      <c r="I63" s="33">
        <f t="shared" ref="I63:I74" si="58">SUM(J63+K63)</f>
        <v>14</v>
      </c>
      <c r="J63" s="93">
        <v>9</v>
      </c>
      <c r="K63" s="93">
        <v>5</v>
      </c>
      <c r="L63" s="93">
        <v>0</v>
      </c>
      <c r="M63" s="93">
        <v>0</v>
      </c>
      <c r="N63" s="33">
        <f t="shared" ref="N63:N74" si="59">SUM(O63+P63)</f>
        <v>-4</v>
      </c>
      <c r="O63" s="93">
        <v>-1</v>
      </c>
      <c r="P63" s="93">
        <v>-3</v>
      </c>
      <c r="Q63" s="93">
        <v>3</v>
      </c>
      <c r="R63" s="93">
        <v>0</v>
      </c>
      <c r="S63" s="33">
        <f t="shared" ref="S63:S74" si="60">SUM(T63+U63)</f>
        <v>19</v>
      </c>
      <c r="T63" s="33">
        <f t="shared" ref="T63:T74" si="61">SUM(V63+X63)</f>
        <v>13</v>
      </c>
      <c r="U63" s="33">
        <f t="shared" ref="U63:U74" si="62">SUM(W63+Y63)</f>
        <v>6</v>
      </c>
      <c r="V63" s="33">
        <f t="shared" si="53"/>
        <v>1</v>
      </c>
      <c r="W63" s="33">
        <f t="shared" si="54"/>
        <v>6</v>
      </c>
      <c r="X63" s="59">
        <f t="shared" si="55"/>
        <v>12</v>
      </c>
      <c r="Y63" s="61">
        <f t="shared" si="56"/>
        <v>0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si="57"/>
        <v>16</v>
      </c>
      <c r="E64" s="93">
        <v>8</v>
      </c>
      <c r="F64" s="93">
        <v>8</v>
      </c>
      <c r="G64" s="93">
        <v>4</v>
      </c>
      <c r="H64" s="93">
        <v>3</v>
      </c>
      <c r="I64" s="33">
        <f t="shared" si="58"/>
        <v>22</v>
      </c>
      <c r="J64" s="93">
        <v>12</v>
      </c>
      <c r="K64" s="93">
        <v>10</v>
      </c>
      <c r="L64" s="93">
        <v>1</v>
      </c>
      <c r="M64" s="93">
        <v>0</v>
      </c>
      <c r="N64" s="33">
        <f t="shared" si="59"/>
        <v>12</v>
      </c>
      <c r="O64" s="93">
        <v>4</v>
      </c>
      <c r="P64" s="93">
        <v>8</v>
      </c>
      <c r="Q64" s="93">
        <v>0</v>
      </c>
      <c r="R64" s="93">
        <v>0</v>
      </c>
      <c r="S64" s="33">
        <f t="shared" si="60"/>
        <v>12</v>
      </c>
      <c r="T64" s="33">
        <f t="shared" si="61"/>
        <v>3</v>
      </c>
      <c r="U64" s="33">
        <f t="shared" si="62"/>
        <v>9</v>
      </c>
      <c r="V64" s="33">
        <f t="shared" si="53"/>
        <v>0</v>
      </c>
      <c r="W64" s="33">
        <f t="shared" si="54"/>
        <v>6</v>
      </c>
      <c r="X64" s="59">
        <f t="shared" si="55"/>
        <v>3</v>
      </c>
      <c r="Y64" s="61">
        <f t="shared" si="56"/>
        <v>3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57"/>
        <v>87</v>
      </c>
      <c r="E65" s="93">
        <v>43</v>
      </c>
      <c r="F65" s="93">
        <v>44</v>
      </c>
      <c r="G65" s="93">
        <v>0</v>
      </c>
      <c r="H65" s="93">
        <v>0</v>
      </c>
      <c r="I65" s="33">
        <f t="shared" si="58"/>
        <v>97</v>
      </c>
      <c r="J65" s="93">
        <v>54</v>
      </c>
      <c r="K65" s="93">
        <v>43</v>
      </c>
      <c r="L65" s="93">
        <v>2</v>
      </c>
      <c r="M65" s="93">
        <v>1</v>
      </c>
      <c r="N65" s="33">
        <f t="shared" si="59"/>
        <v>0</v>
      </c>
      <c r="O65" s="93">
        <v>-4</v>
      </c>
      <c r="P65" s="93">
        <v>4</v>
      </c>
      <c r="Q65" s="93">
        <v>0</v>
      </c>
      <c r="R65" s="93">
        <v>0</v>
      </c>
      <c r="S65" s="33">
        <f t="shared" si="60"/>
        <v>-13</v>
      </c>
      <c r="T65" s="33">
        <f t="shared" si="61"/>
        <v>-17</v>
      </c>
      <c r="U65" s="33">
        <f t="shared" si="62"/>
        <v>4</v>
      </c>
      <c r="V65" s="33">
        <f t="shared" si="53"/>
        <v>-15</v>
      </c>
      <c r="W65" s="33">
        <f t="shared" si="54"/>
        <v>5</v>
      </c>
      <c r="X65" s="59">
        <f t="shared" si="55"/>
        <v>-2</v>
      </c>
      <c r="Y65" s="61">
        <f t="shared" si="56"/>
        <v>-1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57"/>
        <v>43</v>
      </c>
      <c r="E66" s="93">
        <v>21</v>
      </c>
      <c r="F66" s="93">
        <v>22</v>
      </c>
      <c r="G66" s="93">
        <v>1</v>
      </c>
      <c r="H66" s="93">
        <v>0</v>
      </c>
      <c r="I66" s="33">
        <f t="shared" si="58"/>
        <v>20</v>
      </c>
      <c r="J66" s="93">
        <v>11</v>
      </c>
      <c r="K66" s="93">
        <v>9</v>
      </c>
      <c r="L66" s="93">
        <v>5</v>
      </c>
      <c r="M66" s="93">
        <v>0</v>
      </c>
      <c r="N66" s="33">
        <f t="shared" si="59"/>
        <v>13</v>
      </c>
      <c r="O66" s="93">
        <v>6</v>
      </c>
      <c r="P66" s="93">
        <v>7</v>
      </c>
      <c r="Q66" s="93">
        <v>0</v>
      </c>
      <c r="R66" s="93">
        <v>1</v>
      </c>
      <c r="S66" s="33">
        <f t="shared" si="60"/>
        <v>33</v>
      </c>
      <c r="T66" s="33">
        <f t="shared" si="61"/>
        <v>12</v>
      </c>
      <c r="U66" s="33">
        <f t="shared" si="62"/>
        <v>21</v>
      </c>
      <c r="V66" s="33">
        <f t="shared" si="53"/>
        <v>16</v>
      </c>
      <c r="W66" s="33">
        <f t="shared" si="54"/>
        <v>20</v>
      </c>
      <c r="X66" s="59">
        <f t="shared" si="55"/>
        <v>-4</v>
      </c>
      <c r="Y66" s="61">
        <f t="shared" si="56"/>
        <v>1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57"/>
        <v>15</v>
      </c>
      <c r="E67" s="93">
        <v>5</v>
      </c>
      <c r="F67" s="93">
        <v>10</v>
      </c>
      <c r="G67" s="93">
        <v>1</v>
      </c>
      <c r="H67" s="93">
        <v>0</v>
      </c>
      <c r="I67" s="33">
        <f t="shared" si="58"/>
        <v>13</v>
      </c>
      <c r="J67" s="93">
        <v>6</v>
      </c>
      <c r="K67" s="93">
        <v>7</v>
      </c>
      <c r="L67" s="93">
        <v>0</v>
      </c>
      <c r="M67" s="93">
        <v>0</v>
      </c>
      <c r="N67" s="33">
        <f t="shared" si="59"/>
        <v>12</v>
      </c>
      <c r="O67" s="93">
        <v>3</v>
      </c>
      <c r="P67" s="93">
        <v>9</v>
      </c>
      <c r="Q67" s="93">
        <v>0</v>
      </c>
      <c r="R67" s="93">
        <v>0</v>
      </c>
      <c r="S67" s="33">
        <f t="shared" si="60"/>
        <v>15</v>
      </c>
      <c r="T67" s="33">
        <f t="shared" si="61"/>
        <v>3</v>
      </c>
      <c r="U67" s="33">
        <f t="shared" si="62"/>
        <v>12</v>
      </c>
      <c r="V67" s="33">
        <f t="shared" si="53"/>
        <v>2</v>
      </c>
      <c r="W67" s="33">
        <f t="shared" si="54"/>
        <v>12</v>
      </c>
      <c r="X67" s="59">
        <f t="shared" si="55"/>
        <v>1</v>
      </c>
      <c r="Y67" s="61">
        <f t="shared" si="56"/>
        <v>0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57"/>
        <v>24</v>
      </c>
      <c r="E68" s="93">
        <v>13</v>
      </c>
      <c r="F68" s="93">
        <v>11</v>
      </c>
      <c r="G68" s="93">
        <v>0</v>
      </c>
      <c r="H68" s="93">
        <v>2</v>
      </c>
      <c r="I68" s="33">
        <f t="shared" si="58"/>
        <v>22</v>
      </c>
      <c r="J68" s="93">
        <v>13</v>
      </c>
      <c r="K68" s="93">
        <v>9</v>
      </c>
      <c r="L68" s="93">
        <v>1</v>
      </c>
      <c r="M68" s="93">
        <v>0</v>
      </c>
      <c r="N68" s="33">
        <f t="shared" si="59"/>
        <v>-1</v>
      </c>
      <c r="O68" s="93">
        <v>1</v>
      </c>
      <c r="P68" s="93">
        <v>-2</v>
      </c>
      <c r="Q68" s="93">
        <v>0</v>
      </c>
      <c r="R68" s="93">
        <v>0</v>
      </c>
      <c r="S68" s="33">
        <f t="shared" si="60"/>
        <v>2</v>
      </c>
      <c r="T68" s="33">
        <f t="shared" si="61"/>
        <v>0</v>
      </c>
      <c r="U68" s="33">
        <f t="shared" si="62"/>
        <v>2</v>
      </c>
      <c r="V68" s="33">
        <f t="shared" si="53"/>
        <v>1</v>
      </c>
      <c r="W68" s="33">
        <f t="shared" si="54"/>
        <v>0</v>
      </c>
      <c r="X68" s="59">
        <f t="shared" si="55"/>
        <v>-1</v>
      </c>
      <c r="Y68" s="61">
        <f t="shared" si="56"/>
        <v>2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57"/>
        <v>21</v>
      </c>
      <c r="E69" s="93">
        <v>9</v>
      </c>
      <c r="F69" s="93">
        <v>12</v>
      </c>
      <c r="G69" s="93">
        <v>0</v>
      </c>
      <c r="H69" s="93">
        <v>0</v>
      </c>
      <c r="I69" s="33">
        <f t="shared" si="58"/>
        <v>24</v>
      </c>
      <c r="J69" s="93">
        <v>15</v>
      </c>
      <c r="K69" s="93">
        <v>9</v>
      </c>
      <c r="L69" s="93">
        <v>0</v>
      </c>
      <c r="M69" s="93">
        <v>0</v>
      </c>
      <c r="N69" s="33">
        <f t="shared" si="59"/>
        <v>-2</v>
      </c>
      <c r="O69" s="93">
        <v>0</v>
      </c>
      <c r="P69" s="93">
        <v>-2</v>
      </c>
      <c r="Q69" s="93">
        <v>0</v>
      </c>
      <c r="R69" s="93">
        <v>0</v>
      </c>
      <c r="S69" s="33">
        <f t="shared" si="60"/>
        <v>-5</v>
      </c>
      <c r="T69" s="33">
        <f t="shared" si="61"/>
        <v>-6</v>
      </c>
      <c r="U69" s="33">
        <f t="shared" si="62"/>
        <v>1</v>
      </c>
      <c r="V69" s="33">
        <f t="shared" si="53"/>
        <v>-6</v>
      </c>
      <c r="W69" s="33">
        <f t="shared" si="54"/>
        <v>1</v>
      </c>
      <c r="X69" s="59">
        <f t="shared" si="55"/>
        <v>0</v>
      </c>
      <c r="Y69" s="61">
        <f t="shared" si="56"/>
        <v>0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57"/>
        <v>20</v>
      </c>
      <c r="E70" s="93">
        <v>9</v>
      </c>
      <c r="F70" s="93">
        <v>11</v>
      </c>
      <c r="G70" s="93">
        <v>0</v>
      </c>
      <c r="H70" s="93">
        <v>0</v>
      </c>
      <c r="I70" s="33">
        <f t="shared" si="58"/>
        <v>21</v>
      </c>
      <c r="J70" s="93">
        <v>6</v>
      </c>
      <c r="K70" s="93">
        <v>15</v>
      </c>
      <c r="L70" s="93">
        <v>1</v>
      </c>
      <c r="M70" s="93">
        <v>1</v>
      </c>
      <c r="N70" s="33">
        <f t="shared" si="59"/>
        <v>-2</v>
      </c>
      <c r="O70" s="93">
        <v>0</v>
      </c>
      <c r="P70" s="93">
        <v>-2</v>
      </c>
      <c r="Q70" s="93">
        <v>0</v>
      </c>
      <c r="R70" s="93">
        <v>0</v>
      </c>
      <c r="S70" s="33">
        <f t="shared" si="60"/>
        <v>-5</v>
      </c>
      <c r="T70" s="33">
        <f t="shared" si="61"/>
        <v>2</v>
      </c>
      <c r="U70" s="33">
        <f t="shared" si="62"/>
        <v>-7</v>
      </c>
      <c r="V70" s="33">
        <f t="shared" si="53"/>
        <v>3</v>
      </c>
      <c r="W70" s="33">
        <f t="shared" si="54"/>
        <v>-6</v>
      </c>
      <c r="X70" s="59">
        <f t="shared" si="55"/>
        <v>-1</v>
      </c>
      <c r="Y70" s="61">
        <f t="shared" si="56"/>
        <v>-1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57"/>
        <v>30</v>
      </c>
      <c r="E71" s="93">
        <v>15</v>
      </c>
      <c r="F71" s="93">
        <v>15</v>
      </c>
      <c r="G71" s="93">
        <v>1</v>
      </c>
      <c r="H71" s="93">
        <v>1</v>
      </c>
      <c r="I71" s="33">
        <f t="shared" si="58"/>
        <v>26</v>
      </c>
      <c r="J71" s="93">
        <v>12</v>
      </c>
      <c r="K71" s="93">
        <v>14</v>
      </c>
      <c r="L71" s="93">
        <v>2</v>
      </c>
      <c r="M71" s="93">
        <v>1</v>
      </c>
      <c r="N71" s="33">
        <f t="shared" si="59"/>
        <v>4</v>
      </c>
      <c r="O71" s="93">
        <v>3</v>
      </c>
      <c r="P71" s="93">
        <v>1</v>
      </c>
      <c r="Q71" s="93">
        <v>0</v>
      </c>
      <c r="R71" s="93">
        <v>1</v>
      </c>
      <c r="S71" s="33">
        <f t="shared" si="60"/>
        <v>8</v>
      </c>
      <c r="T71" s="33">
        <f t="shared" si="61"/>
        <v>5</v>
      </c>
      <c r="U71" s="33">
        <f t="shared" si="62"/>
        <v>3</v>
      </c>
      <c r="V71" s="33">
        <f t="shared" si="53"/>
        <v>6</v>
      </c>
      <c r="W71" s="33">
        <f t="shared" si="54"/>
        <v>2</v>
      </c>
      <c r="X71" s="59">
        <f t="shared" si="55"/>
        <v>-1</v>
      </c>
      <c r="Y71" s="61">
        <f t="shared" si="56"/>
        <v>1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57"/>
        <v>17</v>
      </c>
      <c r="E72" s="93">
        <v>6</v>
      </c>
      <c r="F72" s="93">
        <v>11</v>
      </c>
      <c r="G72" s="93">
        <v>0</v>
      </c>
      <c r="H72" s="93">
        <v>0</v>
      </c>
      <c r="I72" s="33">
        <f t="shared" si="58"/>
        <v>20</v>
      </c>
      <c r="J72" s="93">
        <v>9</v>
      </c>
      <c r="K72" s="93">
        <v>11</v>
      </c>
      <c r="L72" s="93">
        <v>0</v>
      </c>
      <c r="M72" s="93">
        <v>0</v>
      </c>
      <c r="N72" s="33">
        <f t="shared" si="59"/>
        <v>5</v>
      </c>
      <c r="O72" s="93">
        <v>3</v>
      </c>
      <c r="P72" s="93">
        <v>2</v>
      </c>
      <c r="Q72" s="93">
        <v>0</v>
      </c>
      <c r="R72" s="93">
        <v>0</v>
      </c>
      <c r="S72" s="33">
        <f t="shared" si="60"/>
        <v>2</v>
      </c>
      <c r="T72" s="33">
        <f t="shared" si="61"/>
        <v>0</v>
      </c>
      <c r="U72" s="33">
        <f t="shared" si="62"/>
        <v>2</v>
      </c>
      <c r="V72" s="33">
        <f t="shared" si="53"/>
        <v>0</v>
      </c>
      <c r="W72" s="33">
        <f t="shared" si="54"/>
        <v>2</v>
      </c>
      <c r="X72" s="59">
        <f t="shared" si="55"/>
        <v>0</v>
      </c>
      <c r="Y72" s="61">
        <f t="shared" si="56"/>
        <v>0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57"/>
        <v>35</v>
      </c>
      <c r="E73" s="93">
        <v>19</v>
      </c>
      <c r="F73" s="93">
        <v>16</v>
      </c>
      <c r="G73" s="93">
        <v>3</v>
      </c>
      <c r="H73" s="93">
        <v>0</v>
      </c>
      <c r="I73" s="33">
        <f t="shared" si="58"/>
        <v>14</v>
      </c>
      <c r="J73" s="93">
        <v>8</v>
      </c>
      <c r="K73" s="93">
        <v>6</v>
      </c>
      <c r="L73" s="93">
        <v>0</v>
      </c>
      <c r="M73" s="93">
        <v>0</v>
      </c>
      <c r="N73" s="33">
        <f t="shared" si="59"/>
        <v>2</v>
      </c>
      <c r="O73" s="93">
        <v>0</v>
      </c>
      <c r="P73" s="93">
        <v>2</v>
      </c>
      <c r="Q73" s="93">
        <v>0</v>
      </c>
      <c r="R73" s="93">
        <v>-1</v>
      </c>
      <c r="S73" s="33">
        <f t="shared" si="60"/>
        <v>25</v>
      </c>
      <c r="T73" s="33">
        <f t="shared" si="61"/>
        <v>14</v>
      </c>
      <c r="U73" s="33">
        <f t="shared" si="62"/>
        <v>11</v>
      </c>
      <c r="V73" s="33">
        <f t="shared" si="53"/>
        <v>11</v>
      </c>
      <c r="W73" s="33">
        <f t="shared" si="54"/>
        <v>12</v>
      </c>
      <c r="X73" s="59">
        <f t="shared" si="55"/>
        <v>3</v>
      </c>
      <c r="Y73" s="61">
        <f t="shared" si="56"/>
        <v>-1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57"/>
        <v>16</v>
      </c>
      <c r="E74" s="93">
        <v>9</v>
      </c>
      <c r="F74" s="93">
        <v>7</v>
      </c>
      <c r="G74" s="93">
        <v>0</v>
      </c>
      <c r="H74" s="93">
        <v>0</v>
      </c>
      <c r="I74" s="33">
        <f t="shared" si="58"/>
        <v>31</v>
      </c>
      <c r="J74" s="93">
        <v>18</v>
      </c>
      <c r="K74" s="93">
        <v>13</v>
      </c>
      <c r="L74" s="93">
        <v>0</v>
      </c>
      <c r="M74" s="93">
        <v>1</v>
      </c>
      <c r="N74" s="33">
        <f t="shared" si="59"/>
        <v>4</v>
      </c>
      <c r="O74" s="93">
        <v>2</v>
      </c>
      <c r="P74" s="93">
        <v>2</v>
      </c>
      <c r="Q74" s="93">
        <v>0</v>
      </c>
      <c r="R74" s="93">
        <v>0</v>
      </c>
      <c r="S74" s="33">
        <f t="shared" si="60"/>
        <v>-12</v>
      </c>
      <c r="T74" s="33">
        <f t="shared" si="61"/>
        <v>-7</v>
      </c>
      <c r="U74" s="33">
        <f t="shared" si="62"/>
        <v>-5</v>
      </c>
      <c r="V74" s="33">
        <f t="shared" si="53"/>
        <v>-7</v>
      </c>
      <c r="W74" s="33">
        <f t="shared" si="54"/>
        <v>-4</v>
      </c>
      <c r="X74" s="59">
        <f t="shared" si="55"/>
        <v>0</v>
      </c>
      <c r="Y74" s="61">
        <f t="shared" si="56"/>
        <v>-1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37</v>
      </c>
      <c r="E76" s="29">
        <f t="shared" ref="E76:H76" si="63">SUM(E77+E78+E79+E80+E81+E82+E83+E84+E85+E86+E87+E88)</f>
        <v>11</v>
      </c>
      <c r="F76" s="29">
        <f t="shared" si="63"/>
        <v>20</v>
      </c>
      <c r="G76" s="29">
        <f t="shared" si="63"/>
        <v>5</v>
      </c>
      <c r="H76" s="29">
        <f t="shared" si="63"/>
        <v>1</v>
      </c>
      <c r="I76" s="29">
        <f>SUM(J76+K76+L76+M76)</f>
        <v>35</v>
      </c>
      <c r="J76" s="29">
        <f t="shared" ref="J76:M76" si="64">SUM(J77+J78+J79+J80+J81+J82+J83+J84+J85+J86+J87+J88)</f>
        <v>14</v>
      </c>
      <c r="K76" s="29">
        <f t="shared" si="64"/>
        <v>18</v>
      </c>
      <c r="L76" s="29">
        <f t="shared" si="64"/>
        <v>1</v>
      </c>
      <c r="M76" s="29">
        <f t="shared" si="64"/>
        <v>2</v>
      </c>
      <c r="N76" s="29">
        <f>SUM(O76+P76+Q76+R76)</f>
        <v>2</v>
      </c>
      <c r="O76" s="29">
        <f t="shared" ref="O76:R76" si="65">SUM(O77+O78+O79+O80+O81+O82+O83+O84+O85+O86+O87+O88)</f>
        <v>4</v>
      </c>
      <c r="P76" s="29">
        <f t="shared" si="65"/>
        <v>-2</v>
      </c>
      <c r="Q76" s="29">
        <f t="shared" si="65"/>
        <v>0</v>
      </c>
      <c r="R76" s="29">
        <f t="shared" si="65"/>
        <v>0</v>
      </c>
      <c r="S76" s="29">
        <f>SUM(V76+W76+X76+Y76)</f>
        <v>4</v>
      </c>
      <c r="T76" s="29">
        <f>SUM(T77:T88)</f>
        <v>5</v>
      </c>
      <c r="U76" s="29">
        <f>SUM(U77:U88)</f>
        <v>-1</v>
      </c>
      <c r="V76" s="29">
        <f t="shared" ref="V76:V88" si="66">SUM(E76-J76+O76)</f>
        <v>1</v>
      </c>
      <c r="W76" s="29">
        <f t="shared" ref="W76:W88" si="67">SUM(F76-K76+P76)</f>
        <v>0</v>
      </c>
      <c r="X76" s="57">
        <f t="shared" ref="X76:X88" si="68">SUM(G76-L76+Q76)</f>
        <v>4</v>
      </c>
      <c r="Y76" s="58">
        <f t="shared" ref="Y76:Y88" si="69">SUM(H76-M76+R76)</f>
        <v>-1</v>
      </c>
    </row>
    <row r="77" spans="1:25" s="3" customFormat="1" ht="13.5" customHeight="1" x14ac:dyDescent="0.25">
      <c r="A77" s="30"/>
      <c r="B77" s="31"/>
      <c r="C77" s="32" t="s">
        <v>6</v>
      </c>
      <c r="D77" s="33">
        <f t="shared" ref="D77:D88" si="70">SUM(E77+F77)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ref="I77:I88" si="71">SUM(J77+K77)</f>
        <v>3</v>
      </c>
      <c r="J77" s="93">
        <v>1</v>
      </c>
      <c r="K77" s="93">
        <v>2</v>
      </c>
      <c r="L77" s="93">
        <v>0</v>
      </c>
      <c r="M77" s="93">
        <v>1</v>
      </c>
      <c r="N77" s="33">
        <f t="shared" ref="N77:N88" si="72">SUM(O77+P77)</f>
        <v>-4</v>
      </c>
      <c r="O77" s="93">
        <v>-2</v>
      </c>
      <c r="P77" s="93">
        <v>-2</v>
      </c>
      <c r="Q77" s="93">
        <v>0</v>
      </c>
      <c r="R77" s="93">
        <v>0</v>
      </c>
      <c r="S77" s="33">
        <f t="shared" ref="S77:S88" si="73">SUM(T77+U77)</f>
        <v>-8</v>
      </c>
      <c r="T77" s="33">
        <f t="shared" ref="T77:T88" si="74">SUM(V77+X77)</f>
        <v>-3</v>
      </c>
      <c r="U77" s="33">
        <f t="shared" ref="U77:U88" si="75">SUM(W77+Y77)</f>
        <v>-5</v>
      </c>
      <c r="V77" s="33">
        <f t="shared" si="66"/>
        <v>-3</v>
      </c>
      <c r="W77" s="33">
        <f t="shared" si="67"/>
        <v>-4</v>
      </c>
      <c r="X77" s="55">
        <f t="shared" si="68"/>
        <v>0</v>
      </c>
      <c r="Y77" s="56">
        <f t="shared" si="69"/>
        <v>-1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si="70"/>
        <v>1</v>
      </c>
      <c r="E78" s="93">
        <v>0</v>
      </c>
      <c r="F78" s="93">
        <v>1</v>
      </c>
      <c r="G78" s="93">
        <v>0</v>
      </c>
      <c r="H78" s="93">
        <v>0</v>
      </c>
      <c r="I78" s="33">
        <f t="shared" si="71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72"/>
        <v>-2</v>
      </c>
      <c r="O78" s="93">
        <v>-1</v>
      </c>
      <c r="P78" s="93">
        <v>-1</v>
      </c>
      <c r="Q78" s="93">
        <v>0</v>
      </c>
      <c r="R78" s="93">
        <v>0</v>
      </c>
      <c r="S78" s="33">
        <f t="shared" si="73"/>
        <v>-1</v>
      </c>
      <c r="T78" s="33">
        <f t="shared" si="74"/>
        <v>-1</v>
      </c>
      <c r="U78" s="33">
        <f t="shared" si="75"/>
        <v>0</v>
      </c>
      <c r="V78" s="33">
        <f t="shared" si="66"/>
        <v>-1</v>
      </c>
      <c r="W78" s="33">
        <f t="shared" si="67"/>
        <v>0</v>
      </c>
      <c r="X78" s="55">
        <f t="shared" si="68"/>
        <v>0</v>
      </c>
      <c r="Y78" s="56">
        <f t="shared" si="69"/>
        <v>0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70"/>
        <v>5</v>
      </c>
      <c r="E79" s="93">
        <v>3</v>
      </c>
      <c r="F79" s="93">
        <v>2</v>
      </c>
      <c r="G79" s="93">
        <v>0</v>
      </c>
      <c r="H79" s="93">
        <v>0</v>
      </c>
      <c r="I79" s="33">
        <f t="shared" si="71"/>
        <v>8</v>
      </c>
      <c r="J79" s="93">
        <v>4</v>
      </c>
      <c r="K79" s="93">
        <v>4</v>
      </c>
      <c r="L79" s="93">
        <v>0</v>
      </c>
      <c r="M79" s="93">
        <v>1</v>
      </c>
      <c r="N79" s="33">
        <f t="shared" si="72"/>
        <v>-1</v>
      </c>
      <c r="O79" s="93">
        <v>0</v>
      </c>
      <c r="P79" s="93">
        <v>-1</v>
      </c>
      <c r="Q79" s="93">
        <v>0</v>
      </c>
      <c r="R79" s="93">
        <v>0</v>
      </c>
      <c r="S79" s="33">
        <f t="shared" si="73"/>
        <v>-5</v>
      </c>
      <c r="T79" s="33">
        <f t="shared" si="74"/>
        <v>-1</v>
      </c>
      <c r="U79" s="33">
        <f t="shared" si="75"/>
        <v>-4</v>
      </c>
      <c r="V79" s="33">
        <f t="shared" si="66"/>
        <v>-1</v>
      </c>
      <c r="W79" s="33">
        <f t="shared" si="67"/>
        <v>-3</v>
      </c>
      <c r="X79" s="55">
        <f t="shared" si="68"/>
        <v>0</v>
      </c>
      <c r="Y79" s="56">
        <f t="shared" si="69"/>
        <v>-1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70"/>
        <v>3</v>
      </c>
      <c r="E80" s="93">
        <v>2</v>
      </c>
      <c r="F80" s="93">
        <v>1</v>
      </c>
      <c r="G80" s="93">
        <v>2</v>
      </c>
      <c r="H80" s="93">
        <v>0</v>
      </c>
      <c r="I80" s="33">
        <f t="shared" si="71"/>
        <v>4</v>
      </c>
      <c r="J80" s="93">
        <v>2</v>
      </c>
      <c r="K80" s="93">
        <v>2</v>
      </c>
      <c r="L80" s="93">
        <v>0</v>
      </c>
      <c r="M80" s="93">
        <v>0</v>
      </c>
      <c r="N80" s="33">
        <f t="shared" si="72"/>
        <v>-9</v>
      </c>
      <c r="O80" s="93">
        <v>-4</v>
      </c>
      <c r="P80" s="93">
        <v>-5</v>
      </c>
      <c r="Q80" s="93">
        <v>0</v>
      </c>
      <c r="R80" s="93">
        <v>0</v>
      </c>
      <c r="S80" s="33">
        <f t="shared" si="73"/>
        <v>-8</v>
      </c>
      <c r="T80" s="33">
        <f t="shared" si="74"/>
        <v>-2</v>
      </c>
      <c r="U80" s="33">
        <f t="shared" si="75"/>
        <v>-6</v>
      </c>
      <c r="V80" s="33">
        <f t="shared" si="66"/>
        <v>-4</v>
      </c>
      <c r="W80" s="33">
        <f t="shared" si="67"/>
        <v>-6</v>
      </c>
      <c r="X80" s="55">
        <f t="shared" si="68"/>
        <v>2</v>
      </c>
      <c r="Y80" s="56">
        <f t="shared" si="69"/>
        <v>0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70"/>
        <v>1</v>
      </c>
      <c r="E81" s="93">
        <v>0</v>
      </c>
      <c r="F81" s="93">
        <v>1</v>
      </c>
      <c r="G81" s="93">
        <v>0</v>
      </c>
      <c r="H81" s="93">
        <v>0</v>
      </c>
      <c r="I81" s="33">
        <f t="shared" si="71"/>
        <v>2</v>
      </c>
      <c r="J81" s="93">
        <v>0</v>
      </c>
      <c r="K81" s="93">
        <v>2</v>
      </c>
      <c r="L81" s="93">
        <v>0</v>
      </c>
      <c r="M81" s="93">
        <v>0</v>
      </c>
      <c r="N81" s="33">
        <f t="shared" si="72"/>
        <v>0</v>
      </c>
      <c r="O81" s="93">
        <v>0</v>
      </c>
      <c r="P81" s="93">
        <v>0</v>
      </c>
      <c r="Q81" s="93">
        <v>0</v>
      </c>
      <c r="R81" s="93">
        <v>0</v>
      </c>
      <c r="S81" s="33">
        <f t="shared" si="73"/>
        <v>-1</v>
      </c>
      <c r="T81" s="33">
        <f t="shared" si="74"/>
        <v>0</v>
      </c>
      <c r="U81" s="33">
        <f t="shared" si="75"/>
        <v>-1</v>
      </c>
      <c r="V81" s="33">
        <f t="shared" si="66"/>
        <v>0</v>
      </c>
      <c r="W81" s="33">
        <f t="shared" si="67"/>
        <v>-1</v>
      </c>
      <c r="X81" s="55">
        <f t="shared" si="68"/>
        <v>0</v>
      </c>
      <c r="Y81" s="56">
        <f t="shared" si="69"/>
        <v>0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70"/>
        <v>3</v>
      </c>
      <c r="E82" s="93">
        <v>0</v>
      </c>
      <c r="F82" s="93">
        <v>3</v>
      </c>
      <c r="G82" s="93">
        <v>0</v>
      </c>
      <c r="H82" s="93">
        <v>0</v>
      </c>
      <c r="I82" s="33">
        <f t="shared" si="71"/>
        <v>1</v>
      </c>
      <c r="J82" s="93">
        <v>0</v>
      </c>
      <c r="K82" s="93">
        <v>1</v>
      </c>
      <c r="L82" s="93">
        <v>0</v>
      </c>
      <c r="M82" s="93">
        <v>0</v>
      </c>
      <c r="N82" s="33">
        <f t="shared" si="72"/>
        <v>4</v>
      </c>
      <c r="O82" s="93">
        <v>3</v>
      </c>
      <c r="P82" s="93">
        <v>1</v>
      </c>
      <c r="Q82" s="93">
        <v>0</v>
      </c>
      <c r="R82" s="93">
        <v>0</v>
      </c>
      <c r="S82" s="33">
        <f t="shared" si="73"/>
        <v>6</v>
      </c>
      <c r="T82" s="33">
        <f t="shared" si="74"/>
        <v>3</v>
      </c>
      <c r="U82" s="33">
        <f t="shared" si="75"/>
        <v>3</v>
      </c>
      <c r="V82" s="33">
        <f t="shared" si="66"/>
        <v>3</v>
      </c>
      <c r="W82" s="33">
        <f t="shared" si="67"/>
        <v>3</v>
      </c>
      <c r="X82" s="55">
        <f t="shared" si="68"/>
        <v>0</v>
      </c>
      <c r="Y82" s="56">
        <f t="shared" si="69"/>
        <v>0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70"/>
        <v>5</v>
      </c>
      <c r="E83" s="93">
        <v>1</v>
      </c>
      <c r="F83" s="93">
        <v>4</v>
      </c>
      <c r="G83" s="93">
        <v>0</v>
      </c>
      <c r="H83" s="93">
        <v>1</v>
      </c>
      <c r="I83" s="33">
        <f t="shared" si="71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72"/>
        <v>3</v>
      </c>
      <c r="O83" s="93">
        <v>2</v>
      </c>
      <c r="P83" s="93">
        <v>1</v>
      </c>
      <c r="Q83" s="93">
        <v>0</v>
      </c>
      <c r="R83" s="93">
        <v>0</v>
      </c>
      <c r="S83" s="33">
        <f t="shared" si="73"/>
        <v>9</v>
      </c>
      <c r="T83" s="33">
        <f t="shared" si="74"/>
        <v>3</v>
      </c>
      <c r="U83" s="33">
        <f t="shared" si="75"/>
        <v>6</v>
      </c>
      <c r="V83" s="33">
        <f t="shared" si="66"/>
        <v>3</v>
      </c>
      <c r="W83" s="33">
        <f t="shared" si="67"/>
        <v>5</v>
      </c>
      <c r="X83" s="55">
        <f t="shared" si="68"/>
        <v>0</v>
      </c>
      <c r="Y83" s="56">
        <f t="shared" si="69"/>
        <v>1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70"/>
        <v>6</v>
      </c>
      <c r="E84" s="93">
        <v>2</v>
      </c>
      <c r="F84" s="93">
        <v>4</v>
      </c>
      <c r="G84" s="93">
        <v>0</v>
      </c>
      <c r="H84" s="93">
        <v>0</v>
      </c>
      <c r="I84" s="33">
        <f t="shared" si="71"/>
        <v>1</v>
      </c>
      <c r="J84" s="93">
        <v>0</v>
      </c>
      <c r="K84" s="93">
        <v>1</v>
      </c>
      <c r="L84" s="93">
        <v>1</v>
      </c>
      <c r="M84" s="93">
        <v>0</v>
      </c>
      <c r="N84" s="33">
        <f t="shared" si="72"/>
        <v>-2</v>
      </c>
      <c r="O84" s="93">
        <v>-2</v>
      </c>
      <c r="P84" s="93">
        <v>0</v>
      </c>
      <c r="Q84" s="93">
        <v>0</v>
      </c>
      <c r="R84" s="93">
        <v>0</v>
      </c>
      <c r="S84" s="33">
        <f t="shared" si="73"/>
        <v>2</v>
      </c>
      <c r="T84" s="33">
        <f t="shared" si="74"/>
        <v>-1</v>
      </c>
      <c r="U84" s="33">
        <f t="shared" si="75"/>
        <v>3</v>
      </c>
      <c r="V84" s="33">
        <f t="shared" si="66"/>
        <v>0</v>
      </c>
      <c r="W84" s="33">
        <f t="shared" si="67"/>
        <v>3</v>
      </c>
      <c r="X84" s="55">
        <f t="shared" si="68"/>
        <v>-1</v>
      </c>
      <c r="Y84" s="56">
        <f t="shared" si="69"/>
        <v>0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70"/>
        <v>1</v>
      </c>
      <c r="E85" s="93">
        <v>0</v>
      </c>
      <c r="F85" s="93">
        <v>1</v>
      </c>
      <c r="G85" s="93">
        <v>1</v>
      </c>
      <c r="H85" s="93">
        <v>0</v>
      </c>
      <c r="I85" s="33">
        <f t="shared" si="71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72"/>
        <v>8</v>
      </c>
      <c r="O85" s="93">
        <v>4</v>
      </c>
      <c r="P85" s="93">
        <v>4</v>
      </c>
      <c r="Q85" s="93">
        <v>0</v>
      </c>
      <c r="R85" s="93">
        <v>0</v>
      </c>
      <c r="S85" s="33">
        <f t="shared" si="73"/>
        <v>10</v>
      </c>
      <c r="T85" s="33">
        <f t="shared" si="74"/>
        <v>5</v>
      </c>
      <c r="U85" s="33">
        <f t="shared" si="75"/>
        <v>5</v>
      </c>
      <c r="V85" s="33">
        <f t="shared" si="66"/>
        <v>4</v>
      </c>
      <c r="W85" s="33">
        <f t="shared" si="67"/>
        <v>5</v>
      </c>
      <c r="X85" s="55">
        <f t="shared" si="68"/>
        <v>1</v>
      </c>
      <c r="Y85" s="56">
        <f t="shared" si="69"/>
        <v>0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70"/>
        <v>4</v>
      </c>
      <c r="E86" s="93">
        <v>2</v>
      </c>
      <c r="F86" s="93">
        <v>2</v>
      </c>
      <c r="G86" s="93">
        <v>0</v>
      </c>
      <c r="H86" s="93">
        <v>0</v>
      </c>
      <c r="I86" s="33">
        <f t="shared" si="71"/>
        <v>3</v>
      </c>
      <c r="J86" s="93">
        <v>2</v>
      </c>
      <c r="K86" s="93">
        <v>1</v>
      </c>
      <c r="L86" s="93">
        <v>0</v>
      </c>
      <c r="M86" s="93">
        <v>0</v>
      </c>
      <c r="N86" s="33">
        <f t="shared" si="72"/>
        <v>-1</v>
      </c>
      <c r="O86" s="93">
        <v>0</v>
      </c>
      <c r="P86" s="93">
        <v>-1</v>
      </c>
      <c r="Q86" s="93">
        <v>0</v>
      </c>
      <c r="R86" s="93">
        <v>0</v>
      </c>
      <c r="S86" s="33">
        <f t="shared" si="73"/>
        <v>0</v>
      </c>
      <c r="T86" s="33">
        <f t="shared" si="74"/>
        <v>0</v>
      </c>
      <c r="U86" s="33">
        <f t="shared" si="75"/>
        <v>0</v>
      </c>
      <c r="V86" s="33">
        <f t="shared" si="66"/>
        <v>0</v>
      </c>
      <c r="W86" s="33">
        <f t="shared" si="67"/>
        <v>0</v>
      </c>
      <c r="X86" s="55">
        <f t="shared" si="68"/>
        <v>0</v>
      </c>
      <c r="Y86" s="56">
        <f t="shared" si="69"/>
        <v>0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70"/>
        <v>2</v>
      </c>
      <c r="E87" s="93">
        <v>1</v>
      </c>
      <c r="F87" s="93">
        <v>1</v>
      </c>
      <c r="G87" s="93">
        <v>2</v>
      </c>
      <c r="H87" s="93">
        <v>0</v>
      </c>
      <c r="I87" s="33">
        <f t="shared" si="71"/>
        <v>7</v>
      </c>
      <c r="J87" s="93">
        <v>4</v>
      </c>
      <c r="K87" s="93">
        <v>3</v>
      </c>
      <c r="L87" s="93">
        <v>0</v>
      </c>
      <c r="M87" s="93">
        <v>0</v>
      </c>
      <c r="N87" s="33">
        <f t="shared" si="72"/>
        <v>5</v>
      </c>
      <c r="O87" s="93">
        <v>3</v>
      </c>
      <c r="P87" s="93">
        <v>2</v>
      </c>
      <c r="Q87" s="93">
        <v>0</v>
      </c>
      <c r="R87" s="93">
        <v>0</v>
      </c>
      <c r="S87" s="33">
        <f t="shared" si="73"/>
        <v>2</v>
      </c>
      <c r="T87" s="33">
        <f t="shared" si="74"/>
        <v>2</v>
      </c>
      <c r="U87" s="33">
        <f t="shared" si="75"/>
        <v>0</v>
      </c>
      <c r="V87" s="33">
        <f t="shared" si="66"/>
        <v>0</v>
      </c>
      <c r="W87" s="33">
        <f t="shared" si="67"/>
        <v>0</v>
      </c>
      <c r="X87" s="59">
        <f t="shared" si="68"/>
        <v>2</v>
      </c>
      <c r="Y87" s="56">
        <f t="shared" si="69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70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71"/>
        <v>3</v>
      </c>
      <c r="J88" s="93">
        <v>1</v>
      </c>
      <c r="K88" s="93">
        <v>2</v>
      </c>
      <c r="L88" s="93">
        <v>0</v>
      </c>
      <c r="M88" s="93">
        <v>0</v>
      </c>
      <c r="N88" s="33">
        <f t="shared" si="72"/>
        <v>1</v>
      </c>
      <c r="O88" s="93">
        <v>1</v>
      </c>
      <c r="P88" s="93">
        <v>0</v>
      </c>
      <c r="Q88" s="93">
        <v>0</v>
      </c>
      <c r="R88" s="93">
        <v>0</v>
      </c>
      <c r="S88" s="33">
        <f t="shared" si="73"/>
        <v>-2</v>
      </c>
      <c r="T88" s="33">
        <f t="shared" si="74"/>
        <v>0</v>
      </c>
      <c r="U88" s="33">
        <f t="shared" si="75"/>
        <v>-2</v>
      </c>
      <c r="V88" s="33">
        <f t="shared" si="66"/>
        <v>0</v>
      </c>
      <c r="W88" s="33">
        <f t="shared" si="67"/>
        <v>-2</v>
      </c>
      <c r="X88" s="55">
        <f t="shared" si="68"/>
        <v>0</v>
      </c>
      <c r="Y88" s="56">
        <f t="shared" si="69"/>
        <v>0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62</v>
      </c>
      <c r="E90" s="29">
        <f t="shared" ref="E90:H90" si="76">SUM(E91+E92+E93+E94+E95+E96+E97+E98+E99+E100+E101+E102)</f>
        <v>26</v>
      </c>
      <c r="F90" s="29">
        <f t="shared" si="76"/>
        <v>24</v>
      </c>
      <c r="G90" s="29">
        <f t="shared" si="76"/>
        <v>4</v>
      </c>
      <c r="H90" s="29">
        <f t="shared" si="76"/>
        <v>8</v>
      </c>
      <c r="I90" s="29">
        <f>SUM(J90+K90+L90+M90)</f>
        <v>93</v>
      </c>
      <c r="J90" s="29">
        <f t="shared" ref="J90:M90" si="77">SUM(J91+J92+J93+J94+J95+J96+J97+J98+J99+J100+J101+J102)</f>
        <v>36</v>
      </c>
      <c r="K90" s="29">
        <f t="shared" si="77"/>
        <v>39</v>
      </c>
      <c r="L90" s="29">
        <f t="shared" si="77"/>
        <v>10</v>
      </c>
      <c r="M90" s="29">
        <f t="shared" si="77"/>
        <v>8</v>
      </c>
      <c r="N90" s="29">
        <f>SUM(O90+P90+Q90+R90)</f>
        <v>-10</v>
      </c>
      <c r="O90" s="29">
        <f t="shared" ref="O90:R90" si="78">SUM(O91+O92+O93+O94+O95+O96+O97+O98+O99+O100+O101+O102)</f>
        <v>-7</v>
      </c>
      <c r="P90" s="29">
        <f t="shared" si="78"/>
        <v>1</v>
      </c>
      <c r="Q90" s="29">
        <f t="shared" si="78"/>
        <v>-3</v>
      </c>
      <c r="R90" s="29">
        <f t="shared" si="78"/>
        <v>-1</v>
      </c>
      <c r="S90" s="29">
        <f>SUM(V90+W90+X90+Y90)</f>
        <v>-41</v>
      </c>
      <c r="T90" s="29">
        <f>SUM(T91:T102)</f>
        <v>-26</v>
      </c>
      <c r="U90" s="29">
        <f>SUM(U91:U102)</f>
        <v>-15</v>
      </c>
      <c r="V90" s="29">
        <f t="shared" ref="V90:V102" si="79">SUM(E90-J90+O90)</f>
        <v>-17</v>
      </c>
      <c r="W90" s="29">
        <f t="shared" ref="W90:W102" si="80">SUM(F90-K90+P90)</f>
        <v>-14</v>
      </c>
      <c r="X90" s="63">
        <f t="shared" ref="X90:X102" si="81">SUM(G90-L90+Q90)</f>
        <v>-9</v>
      </c>
      <c r="Y90" s="64">
        <f t="shared" ref="Y90:Y102" si="82">SUM(H90-M90+R90)</f>
        <v>-1</v>
      </c>
    </row>
    <row r="91" spans="1:25" s="3" customFormat="1" ht="13.5" customHeight="1" x14ac:dyDescent="0.25">
      <c r="A91" s="30"/>
      <c r="B91" s="31"/>
      <c r="C91" s="32" t="s">
        <v>6</v>
      </c>
      <c r="D91" s="33">
        <f t="shared" ref="D91:D102" si="83">SUM(E91+F91)</f>
        <v>5</v>
      </c>
      <c r="E91" s="93">
        <v>2</v>
      </c>
      <c r="F91" s="93">
        <v>3</v>
      </c>
      <c r="G91" s="93">
        <v>0</v>
      </c>
      <c r="H91" s="93">
        <v>0</v>
      </c>
      <c r="I91" s="33">
        <f t="shared" ref="I91:I102" si="84">SUM(J91+K91)</f>
        <v>3</v>
      </c>
      <c r="J91" s="93">
        <v>0</v>
      </c>
      <c r="K91" s="93">
        <v>3</v>
      </c>
      <c r="L91" s="93">
        <v>0</v>
      </c>
      <c r="M91" s="93">
        <v>0</v>
      </c>
      <c r="N91" s="33">
        <f t="shared" ref="N91:N102" si="85">SUM(O91+P91)</f>
        <v>0</v>
      </c>
      <c r="O91" s="93">
        <v>0</v>
      </c>
      <c r="P91" s="93">
        <v>0</v>
      </c>
      <c r="Q91" s="93">
        <v>0</v>
      </c>
      <c r="R91" s="93">
        <v>0</v>
      </c>
      <c r="S91" s="33">
        <f t="shared" ref="S91:S102" si="86">SUM(T91+U91)</f>
        <v>2</v>
      </c>
      <c r="T91" s="33">
        <f t="shared" ref="T91:T102" si="87">SUM(V91+X91)</f>
        <v>2</v>
      </c>
      <c r="U91" s="33">
        <f t="shared" ref="U91:U102" si="88">SUM(W91+Y91)</f>
        <v>0</v>
      </c>
      <c r="V91" s="33">
        <f t="shared" si="79"/>
        <v>2</v>
      </c>
      <c r="W91" s="33">
        <f t="shared" si="80"/>
        <v>0</v>
      </c>
      <c r="X91" s="59">
        <f t="shared" si="81"/>
        <v>0</v>
      </c>
      <c r="Y91" s="61">
        <f t="shared" si="82"/>
        <v>0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si="83"/>
        <v>8</v>
      </c>
      <c r="E92" s="93">
        <v>5</v>
      </c>
      <c r="F92" s="93">
        <v>3</v>
      </c>
      <c r="G92" s="93">
        <v>1</v>
      </c>
      <c r="H92" s="93">
        <v>6</v>
      </c>
      <c r="I92" s="33">
        <f t="shared" si="84"/>
        <v>5</v>
      </c>
      <c r="J92" s="93">
        <v>3</v>
      </c>
      <c r="K92" s="93">
        <v>2</v>
      </c>
      <c r="L92" s="93">
        <v>0</v>
      </c>
      <c r="M92" s="93">
        <v>0</v>
      </c>
      <c r="N92" s="33">
        <f t="shared" si="85"/>
        <v>-2</v>
      </c>
      <c r="O92" s="93">
        <v>0</v>
      </c>
      <c r="P92" s="93">
        <v>-2</v>
      </c>
      <c r="Q92" s="93">
        <v>0</v>
      </c>
      <c r="R92" s="93">
        <v>0</v>
      </c>
      <c r="S92" s="33">
        <f t="shared" si="86"/>
        <v>8</v>
      </c>
      <c r="T92" s="33">
        <f t="shared" si="87"/>
        <v>3</v>
      </c>
      <c r="U92" s="33">
        <f t="shared" si="88"/>
        <v>5</v>
      </c>
      <c r="V92" s="33">
        <f t="shared" si="79"/>
        <v>2</v>
      </c>
      <c r="W92" s="33">
        <f t="shared" si="80"/>
        <v>-1</v>
      </c>
      <c r="X92" s="59">
        <f t="shared" si="81"/>
        <v>1</v>
      </c>
      <c r="Y92" s="61">
        <f t="shared" si="82"/>
        <v>6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83"/>
        <v>6</v>
      </c>
      <c r="E93" s="93">
        <v>2</v>
      </c>
      <c r="F93" s="93">
        <v>4</v>
      </c>
      <c r="G93" s="93">
        <v>0</v>
      </c>
      <c r="H93" s="93">
        <v>0</v>
      </c>
      <c r="I93" s="33">
        <f t="shared" si="84"/>
        <v>11</v>
      </c>
      <c r="J93" s="93">
        <v>5</v>
      </c>
      <c r="K93" s="93">
        <v>6</v>
      </c>
      <c r="L93" s="93">
        <v>0</v>
      </c>
      <c r="M93" s="93">
        <v>1</v>
      </c>
      <c r="N93" s="33">
        <f t="shared" si="85"/>
        <v>-1</v>
      </c>
      <c r="O93" s="93">
        <v>0</v>
      </c>
      <c r="P93" s="93">
        <v>-1</v>
      </c>
      <c r="Q93" s="93">
        <v>0</v>
      </c>
      <c r="R93" s="93">
        <v>0</v>
      </c>
      <c r="S93" s="33">
        <f t="shared" si="86"/>
        <v>-7</v>
      </c>
      <c r="T93" s="33">
        <f t="shared" si="87"/>
        <v>-3</v>
      </c>
      <c r="U93" s="33">
        <f t="shared" si="88"/>
        <v>-4</v>
      </c>
      <c r="V93" s="33">
        <f t="shared" si="79"/>
        <v>-3</v>
      </c>
      <c r="W93" s="33">
        <f t="shared" si="80"/>
        <v>-3</v>
      </c>
      <c r="X93" s="59">
        <f t="shared" si="81"/>
        <v>0</v>
      </c>
      <c r="Y93" s="61">
        <f t="shared" si="82"/>
        <v>-1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83"/>
        <v>4</v>
      </c>
      <c r="E94" s="93">
        <v>2</v>
      </c>
      <c r="F94" s="93">
        <v>2</v>
      </c>
      <c r="G94" s="93">
        <v>0</v>
      </c>
      <c r="H94" s="93">
        <v>0</v>
      </c>
      <c r="I94" s="33">
        <f t="shared" si="84"/>
        <v>16</v>
      </c>
      <c r="J94" s="93">
        <v>5</v>
      </c>
      <c r="K94" s="93">
        <v>11</v>
      </c>
      <c r="L94" s="93">
        <v>1</v>
      </c>
      <c r="M94" s="93">
        <v>0</v>
      </c>
      <c r="N94" s="33">
        <f t="shared" si="85"/>
        <v>5</v>
      </c>
      <c r="O94" s="93">
        <v>1</v>
      </c>
      <c r="P94" s="93">
        <v>4</v>
      </c>
      <c r="Q94" s="93">
        <v>0</v>
      </c>
      <c r="R94" s="93">
        <v>0</v>
      </c>
      <c r="S94" s="33">
        <f t="shared" si="86"/>
        <v>-8</v>
      </c>
      <c r="T94" s="33">
        <f t="shared" si="87"/>
        <v>-3</v>
      </c>
      <c r="U94" s="33">
        <f t="shared" si="88"/>
        <v>-5</v>
      </c>
      <c r="V94" s="33">
        <f t="shared" si="79"/>
        <v>-2</v>
      </c>
      <c r="W94" s="33">
        <f t="shared" si="80"/>
        <v>-5</v>
      </c>
      <c r="X94" s="59">
        <f t="shared" si="81"/>
        <v>-1</v>
      </c>
      <c r="Y94" s="61">
        <f t="shared" si="82"/>
        <v>0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83"/>
        <v>2</v>
      </c>
      <c r="E95" s="93">
        <v>1</v>
      </c>
      <c r="F95" s="93">
        <v>1</v>
      </c>
      <c r="G95" s="93">
        <v>0</v>
      </c>
      <c r="H95" s="93">
        <v>0</v>
      </c>
      <c r="I95" s="33">
        <f t="shared" si="84"/>
        <v>4</v>
      </c>
      <c r="J95" s="93">
        <v>1</v>
      </c>
      <c r="K95" s="93">
        <v>3</v>
      </c>
      <c r="L95" s="93">
        <v>0</v>
      </c>
      <c r="M95" s="93">
        <v>0</v>
      </c>
      <c r="N95" s="33">
        <f t="shared" si="85"/>
        <v>-1</v>
      </c>
      <c r="O95" s="93">
        <v>0</v>
      </c>
      <c r="P95" s="93">
        <v>-1</v>
      </c>
      <c r="Q95" s="93">
        <v>0</v>
      </c>
      <c r="R95" s="93">
        <v>0</v>
      </c>
      <c r="S95" s="33">
        <f t="shared" si="86"/>
        <v>-3</v>
      </c>
      <c r="T95" s="33">
        <f t="shared" si="87"/>
        <v>0</v>
      </c>
      <c r="U95" s="33">
        <f t="shared" si="88"/>
        <v>-3</v>
      </c>
      <c r="V95" s="33">
        <f t="shared" si="79"/>
        <v>0</v>
      </c>
      <c r="W95" s="33">
        <f t="shared" si="80"/>
        <v>-3</v>
      </c>
      <c r="X95" s="59">
        <f t="shared" si="81"/>
        <v>0</v>
      </c>
      <c r="Y95" s="61">
        <f t="shared" si="82"/>
        <v>0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83"/>
        <v>2</v>
      </c>
      <c r="E96" s="93">
        <v>1</v>
      </c>
      <c r="F96" s="93">
        <v>1</v>
      </c>
      <c r="G96" s="93">
        <v>0</v>
      </c>
      <c r="H96" s="93">
        <v>0</v>
      </c>
      <c r="I96" s="33">
        <f t="shared" si="84"/>
        <v>9</v>
      </c>
      <c r="J96" s="93">
        <v>5</v>
      </c>
      <c r="K96" s="93">
        <v>4</v>
      </c>
      <c r="L96" s="93">
        <v>0</v>
      </c>
      <c r="M96" s="93">
        <v>0</v>
      </c>
      <c r="N96" s="33">
        <f t="shared" si="85"/>
        <v>-6</v>
      </c>
      <c r="O96" s="93">
        <v>-3</v>
      </c>
      <c r="P96" s="93">
        <v>-3</v>
      </c>
      <c r="Q96" s="93">
        <v>0</v>
      </c>
      <c r="R96" s="93">
        <v>0</v>
      </c>
      <c r="S96" s="33">
        <f t="shared" si="86"/>
        <v>-13</v>
      </c>
      <c r="T96" s="33">
        <f t="shared" si="87"/>
        <v>-7</v>
      </c>
      <c r="U96" s="33">
        <f t="shared" si="88"/>
        <v>-6</v>
      </c>
      <c r="V96" s="33">
        <f t="shared" si="79"/>
        <v>-7</v>
      </c>
      <c r="W96" s="33">
        <f t="shared" si="80"/>
        <v>-6</v>
      </c>
      <c r="X96" s="59">
        <f t="shared" si="81"/>
        <v>0</v>
      </c>
      <c r="Y96" s="61">
        <f t="shared" si="82"/>
        <v>0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83"/>
        <v>3</v>
      </c>
      <c r="E97" s="93">
        <v>2</v>
      </c>
      <c r="F97" s="93">
        <v>1</v>
      </c>
      <c r="G97" s="93">
        <v>0</v>
      </c>
      <c r="H97" s="93">
        <v>0</v>
      </c>
      <c r="I97" s="33">
        <f t="shared" si="84"/>
        <v>4</v>
      </c>
      <c r="J97" s="93">
        <v>3</v>
      </c>
      <c r="K97" s="93">
        <v>1</v>
      </c>
      <c r="L97" s="93">
        <v>3</v>
      </c>
      <c r="M97" s="93">
        <v>0</v>
      </c>
      <c r="N97" s="33">
        <f t="shared" si="85"/>
        <v>3</v>
      </c>
      <c r="O97" s="93">
        <v>1</v>
      </c>
      <c r="P97" s="93">
        <v>2</v>
      </c>
      <c r="Q97" s="93">
        <v>0</v>
      </c>
      <c r="R97" s="93">
        <v>0</v>
      </c>
      <c r="S97" s="33">
        <f t="shared" si="86"/>
        <v>-1</v>
      </c>
      <c r="T97" s="33">
        <f t="shared" si="87"/>
        <v>-3</v>
      </c>
      <c r="U97" s="33">
        <f t="shared" si="88"/>
        <v>2</v>
      </c>
      <c r="V97" s="33">
        <f t="shared" si="79"/>
        <v>0</v>
      </c>
      <c r="W97" s="33">
        <f t="shared" si="80"/>
        <v>2</v>
      </c>
      <c r="X97" s="59">
        <f t="shared" si="81"/>
        <v>-3</v>
      </c>
      <c r="Y97" s="61">
        <f t="shared" si="82"/>
        <v>0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83"/>
        <v>2</v>
      </c>
      <c r="E98" s="93">
        <v>0</v>
      </c>
      <c r="F98" s="93">
        <v>2</v>
      </c>
      <c r="G98" s="93">
        <v>1</v>
      </c>
      <c r="H98" s="93">
        <v>0</v>
      </c>
      <c r="I98" s="33">
        <f t="shared" si="84"/>
        <v>2</v>
      </c>
      <c r="J98" s="93">
        <v>1</v>
      </c>
      <c r="K98" s="93">
        <v>1</v>
      </c>
      <c r="L98" s="93">
        <v>0</v>
      </c>
      <c r="M98" s="93">
        <v>2</v>
      </c>
      <c r="N98" s="33">
        <f t="shared" si="85"/>
        <v>1</v>
      </c>
      <c r="O98" s="93">
        <v>0</v>
      </c>
      <c r="P98" s="93">
        <v>1</v>
      </c>
      <c r="Q98" s="93">
        <v>0</v>
      </c>
      <c r="R98" s="93">
        <v>-1</v>
      </c>
      <c r="S98" s="33">
        <f t="shared" si="86"/>
        <v>-1</v>
      </c>
      <c r="T98" s="33">
        <f t="shared" si="87"/>
        <v>0</v>
      </c>
      <c r="U98" s="33">
        <f t="shared" si="88"/>
        <v>-1</v>
      </c>
      <c r="V98" s="33">
        <f t="shared" si="79"/>
        <v>-1</v>
      </c>
      <c r="W98" s="33">
        <f t="shared" si="80"/>
        <v>2</v>
      </c>
      <c r="X98" s="59">
        <f t="shared" si="81"/>
        <v>1</v>
      </c>
      <c r="Y98" s="61">
        <f t="shared" si="82"/>
        <v>-3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83"/>
        <v>6</v>
      </c>
      <c r="E99" s="93">
        <v>4</v>
      </c>
      <c r="F99" s="93">
        <v>2</v>
      </c>
      <c r="G99" s="93">
        <v>1</v>
      </c>
      <c r="H99" s="93">
        <v>2</v>
      </c>
      <c r="I99" s="33">
        <f t="shared" si="84"/>
        <v>6</v>
      </c>
      <c r="J99" s="93">
        <v>6</v>
      </c>
      <c r="K99" s="93">
        <v>0</v>
      </c>
      <c r="L99" s="93">
        <v>0</v>
      </c>
      <c r="M99" s="93">
        <v>0</v>
      </c>
      <c r="N99" s="33">
        <f t="shared" si="85"/>
        <v>-3</v>
      </c>
      <c r="O99" s="93">
        <v>-1</v>
      </c>
      <c r="P99" s="93">
        <v>-2</v>
      </c>
      <c r="Q99" s="93">
        <v>0</v>
      </c>
      <c r="R99" s="93">
        <v>0</v>
      </c>
      <c r="S99" s="33">
        <f t="shared" si="86"/>
        <v>0</v>
      </c>
      <c r="T99" s="33">
        <f t="shared" si="87"/>
        <v>-2</v>
      </c>
      <c r="U99" s="33">
        <f t="shared" si="88"/>
        <v>2</v>
      </c>
      <c r="V99" s="33">
        <f t="shared" si="79"/>
        <v>-3</v>
      </c>
      <c r="W99" s="33">
        <f t="shared" si="80"/>
        <v>0</v>
      </c>
      <c r="X99" s="59">
        <f t="shared" si="81"/>
        <v>1</v>
      </c>
      <c r="Y99" s="61">
        <f t="shared" si="82"/>
        <v>2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83"/>
        <v>5</v>
      </c>
      <c r="E100" s="93">
        <v>2</v>
      </c>
      <c r="F100" s="93">
        <v>3</v>
      </c>
      <c r="G100" s="93">
        <v>1</v>
      </c>
      <c r="H100" s="93">
        <v>0</v>
      </c>
      <c r="I100" s="33">
        <f t="shared" si="84"/>
        <v>9</v>
      </c>
      <c r="J100" s="93">
        <v>4</v>
      </c>
      <c r="K100" s="93">
        <v>5</v>
      </c>
      <c r="L100" s="93">
        <v>3</v>
      </c>
      <c r="M100" s="93">
        <v>1</v>
      </c>
      <c r="N100" s="33">
        <f t="shared" si="85"/>
        <v>-2</v>
      </c>
      <c r="O100" s="93">
        <v>-2</v>
      </c>
      <c r="P100" s="93">
        <v>0</v>
      </c>
      <c r="Q100" s="93">
        <v>0</v>
      </c>
      <c r="R100" s="93">
        <v>0</v>
      </c>
      <c r="S100" s="33">
        <f t="shared" si="86"/>
        <v>-9</v>
      </c>
      <c r="T100" s="33">
        <f t="shared" si="87"/>
        <v>-6</v>
      </c>
      <c r="U100" s="33">
        <f t="shared" si="88"/>
        <v>-3</v>
      </c>
      <c r="V100" s="33">
        <f t="shared" si="79"/>
        <v>-4</v>
      </c>
      <c r="W100" s="33">
        <f t="shared" si="80"/>
        <v>-2</v>
      </c>
      <c r="X100" s="59">
        <f t="shared" si="81"/>
        <v>-2</v>
      </c>
      <c r="Y100" s="61">
        <f t="shared" si="82"/>
        <v>-1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83"/>
        <v>5</v>
      </c>
      <c r="E101" s="93">
        <v>4</v>
      </c>
      <c r="F101" s="93">
        <v>1</v>
      </c>
      <c r="G101" s="93">
        <v>0</v>
      </c>
      <c r="H101" s="93">
        <v>0</v>
      </c>
      <c r="I101" s="33">
        <f t="shared" si="84"/>
        <v>4</v>
      </c>
      <c r="J101" s="93">
        <v>1</v>
      </c>
      <c r="K101" s="93">
        <v>3</v>
      </c>
      <c r="L101" s="93">
        <v>3</v>
      </c>
      <c r="M101" s="93">
        <v>3</v>
      </c>
      <c r="N101" s="33">
        <f t="shared" si="85"/>
        <v>0</v>
      </c>
      <c r="O101" s="93">
        <v>-3</v>
      </c>
      <c r="P101" s="93">
        <v>3</v>
      </c>
      <c r="Q101" s="93">
        <v>0</v>
      </c>
      <c r="R101" s="93">
        <v>0</v>
      </c>
      <c r="S101" s="33">
        <f t="shared" si="86"/>
        <v>-5</v>
      </c>
      <c r="T101" s="33">
        <f t="shared" si="87"/>
        <v>-3</v>
      </c>
      <c r="U101" s="33">
        <f t="shared" si="88"/>
        <v>-2</v>
      </c>
      <c r="V101" s="33">
        <f t="shared" si="79"/>
        <v>0</v>
      </c>
      <c r="W101" s="33">
        <f t="shared" si="80"/>
        <v>1</v>
      </c>
      <c r="X101" s="59">
        <f t="shared" si="81"/>
        <v>-3</v>
      </c>
      <c r="Y101" s="61">
        <f t="shared" si="82"/>
        <v>-3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83"/>
        <v>2</v>
      </c>
      <c r="E102" s="93">
        <v>1</v>
      </c>
      <c r="F102" s="93">
        <v>1</v>
      </c>
      <c r="G102" s="93">
        <v>0</v>
      </c>
      <c r="H102" s="93">
        <v>0</v>
      </c>
      <c r="I102" s="33">
        <f t="shared" si="84"/>
        <v>2</v>
      </c>
      <c r="J102" s="93">
        <v>2</v>
      </c>
      <c r="K102" s="93">
        <v>0</v>
      </c>
      <c r="L102" s="93">
        <v>0</v>
      </c>
      <c r="M102" s="93">
        <v>1</v>
      </c>
      <c r="N102" s="33">
        <f t="shared" si="85"/>
        <v>0</v>
      </c>
      <c r="O102" s="93">
        <v>0</v>
      </c>
      <c r="P102" s="93">
        <v>0</v>
      </c>
      <c r="Q102" s="93">
        <v>-3</v>
      </c>
      <c r="R102" s="93">
        <v>0</v>
      </c>
      <c r="S102" s="33">
        <f t="shared" si="86"/>
        <v>-4</v>
      </c>
      <c r="T102" s="33">
        <f t="shared" si="87"/>
        <v>-4</v>
      </c>
      <c r="U102" s="33">
        <f t="shared" si="88"/>
        <v>0</v>
      </c>
      <c r="V102" s="33">
        <f t="shared" si="79"/>
        <v>-1</v>
      </c>
      <c r="W102" s="33">
        <f t="shared" si="80"/>
        <v>1</v>
      </c>
      <c r="X102" s="59">
        <f t="shared" si="81"/>
        <v>-3</v>
      </c>
      <c r="Y102" s="61">
        <f t="shared" si="82"/>
        <v>-1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80</v>
      </c>
      <c r="E104" s="29">
        <f t="shared" ref="E104:H104" si="89">SUM(E105+E106+E107+E108+E109+E110+E111+E112+E113+E114+E115+E116)</f>
        <v>41</v>
      </c>
      <c r="F104" s="29">
        <f t="shared" si="89"/>
        <v>37</v>
      </c>
      <c r="G104" s="29">
        <f t="shared" si="89"/>
        <v>0</v>
      </c>
      <c r="H104" s="29">
        <f t="shared" si="89"/>
        <v>2</v>
      </c>
      <c r="I104" s="29">
        <f>SUM(J104+K104+L104+M104)</f>
        <v>69</v>
      </c>
      <c r="J104" s="29">
        <f t="shared" ref="J104:M104" si="90">SUM(J105+J106+J107+J108+J109+J110+J111+J112+J113+J114+J115+J116)</f>
        <v>37</v>
      </c>
      <c r="K104" s="29">
        <f t="shared" si="90"/>
        <v>28</v>
      </c>
      <c r="L104" s="29">
        <f t="shared" si="90"/>
        <v>1</v>
      </c>
      <c r="M104" s="29">
        <f t="shared" si="90"/>
        <v>3</v>
      </c>
      <c r="N104" s="29">
        <f>SUM(O104+P104+Q104+R104)</f>
        <v>10</v>
      </c>
      <c r="O104" s="29">
        <f t="shared" ref="O104:R104" si="91">SUM(O105+O106+O107+O108+O109+O110+O111+O112+O113+O114+O115+O116)</f>
        <v>2</v>
      </c>
      <c r="P104" s="29">
        <f t="shared" si="91"/>
        <v>8</v>
      </c>
      <c r="Q104" s="29">
        <f t="shared" si="91"/>
        <v>0</v>
      </c>
      <c r="R104" s="29">
        <f t="shared" si="91"/>
        <v>0</v>
      </c>
      <c r="S104" s="29">
        <f>SUM(V104+W104+X104+Y104)</f>
        <v>21</v>
      </c>
      <c r="T104" s="29">
        <f>SUM(T105:T116)</f>
        <v>5</v>
      </c>
      <c r="U104" s="29">
        <f>SUM(U105:U116)</f>
        <v>16</v>
      </c>
      <c r="V104" s="29">
        <f t="shared" ref="V104:V116" si="92">SUM(E104-J104+O104)</f>
        <v>6</v>
      </c>
      <c r="W104" s="29">
        <f t="shared" ref="W104:W116" si="93">SUM(F104-K104+P104)</f>
        <v>17</v>
      </c>
      <c r="X104" s="63">
        <f t="shared" ref="X104:X116" si="94">SUM(G104-L104+Q104)</f>
        <v>-1</v>
      </c>
      <c r="Y104" s="64">
        <f t="shared" ref="Y104:Y116" si="95">SUM(H104-M104+R104)</f>
        <v>-1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 t="shared" ref="D105:D116" si="96">SUM(E105+F105)</f>
        <v>6</v>
      </c>
      <c r="E105" s="93">
        <v>3</v>
      </c>
      <c r="F105" s="93">
        <v>3</v>
      </c>
      <c r="G105" s="93">
        <v>0</v>
      </c>
      <c r="H105" s="93">
        <v>2</v>
      </c>
      <c r="I105" s="33">
        <f t="shared" ref="I105:I116" si="97">SUM(J105+K105)</f>
        <v>2</v>
      </c>
      <c r="J105" s="93">
        <v>2</v>
      </c>
      <c r="K105" s="93">
        <v>0</v>
      </c>
      <c r="L105" s="93">
        <v>0</v>
      </c>
      <c r="M105" s="93">
        <v>0</v>
      </c>
      <c r="N105" s="33">
        <f t="shared" ref="N105:N116" si="98">SUM(O105+P105)</f>
        <v>2</v>
      </c>
      <c r="O105" s="93">
        <v>0</v>
      </c>
      <c r="P105" s="93">
        <v>2</v>
      </c>
      <c r="Q105" s="93">
        <v>0</v>
      </c>
      <c r="R105" s="93">
        <v>0</v>
      </c>
      <c r="S105" s="33">
        <f t="shared" ref="S105:S116" si="99">SUM(T105+U105)</f>
        <v>8</v>
      </c>
      <c r="T105" s="33">
        <f t="shared" ref="T105:T116" si="100">SUM(V105+X105)</f>
        <v>1</v>
      </c>
      <c r="U105" s="33">
        <f t="shared" ref="U105:U116" si="101">SUM(W105+Y105)</f>
        <v>7</v>
      </c>
      <c r="V105" s="33">
        <f t="shared" si="92"/>
        <v>1</v>
      </c>
      <c r="W105" s="33">
        <f t="shared" si="93"/>
        <v>5</v>
      </c>
      <c r="X105" s="59">
        <f t="shared" si="94"/>
        <v>0</v>
      </c>
      <c r="Y105" s="61">
        <f t="shared" si="95"/>
        <v>2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si="96"/>
        <v>10</v>
      </c>
      <c r="E106" s="93">
        <v>8</v>
      </c>
      <c r="F106" s="93">
        <v>2</v>
      </c>
      <c r="G106" s="93">
        <v>0</v>
      </c>
      <c r="H106" s="93">
        <v>0</v>
      </c>
      <c r="I106" s="33">
        <f t="shared" si="97"/>
        <v>5</v>
      </c>
      <c r="J106" s="93">
        <v>3</v>
      </c>
      <c r="K106" s="93">
        <v>2</v>
      </c>
      <c r="L106" s="93">
        <v>0</v>
      </c>
      <c r="M106" s="93">
        <v>0</v>
      </c>
      <c r="N106" s="33">
        <f t="shared" si="98"/>
        <v>7</v>
      </c>
      <c r="O106" s="93">
        <v>4</v>
      </c>
      <c r="P106" s="93">
        <v>3</v>
      </c>
      <c r="Q106" s="93">
        <v>0</v>
      </c>
      <c r="R106" s="93">
        <v>0</v>
      </c>
      <c r="S106" s="33">
        <f t="shared" si="99"/>
        <v>12</v>
      </c>
      <c r="T106" s="33">
        <f t="shared" si="100"/>
        <v>9</v>
      </c>
      <c r="U106" s="33">
        <f t="shared" si="101"/>
        <v>3</v>
      </c>
      <c r="V106" s="33">
        <f t="shared" si="92"/>
        <v>9</v>
      </c>
      <c r="W106" s="33">
        <f t="shared" si="93"/>
        <v>3</v>
      </c>
      <c r="X106" s="59">
        <f t="shared" si="94"/>
        <v>0</v>
      </c>
      <c r="Y106" s="61">
        <f t="shared" si="95"/>
        <v>0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96"/>
        <v>15</v>
      </c>
      <c r="E107" s="93">
        <v>7</v>
      </c>
      <c r="F107" s="93">
        <v>8</v>
      </c>
      <c r="G107" s="93">
        <v>0</v>
      </c>
      <c r="H107" s="93">
        <v>0</v>
      </c>
      <c r="I107" s="33">
        <f t="shared" si="97"/>
        <v>19</v>
      </c>
      <c r="J107" s="93">
        <v>9</v>
      </c>
      <c r="K107" s="93">
        <v>10</v>
      </c>
      <c r="L107" s="93">
        <v>0</v>
      </c>
      <c r="M107" s="93">
        <v>0</v>
      </c>
      <c r="N107" s="33">
        <f t="shared" si="98"/>
        <v>-3</v>
      </c>
      <c r="O107" s="93">
        <v>-3</v>
      </c>
      <c r="P107" s="93">
        <v>0</v>
      </c>
      <c r="Q107" s="93">
        <v>0</v>
      </c>
      <c r="R107" s="93">
        <v>0</v>
      </c>
      <c r="S107" s="33">
        <f t="shared" si="99"/>
        <v>-7</v>
      </c>
      <c r="T107" s="33">
        <f t="shared" si="100"/>
        <v>-5</v>
      </c>
      <c r="U107" s="33">
        <f t="shared" si="101"/>
        <v>-2</v>
      </c>
      <c r="V107" s="33">
        <f t="shared" si="92"/>
        <v>-5</v>
      </c>
      <c r="W107" s="33">
        <f t="shared" si="93"/>
        <v>-2</v>
      </c>
      <c r="X107" s="59">
        <f t="shared" si="94"/>
        <v>0</v>
      </c>
      <c r="Y107" s="61">
        <f t="shared" si="95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96"/>
        <v>8</v>
      </c>
      <c r="E108" s="93">
        <v>3</v>
      </c>
      <c r="F108" s="93">
        <v>5</v>
      </c>
      <c r="G108" s="93">
        <v>0</v>
      </c>
      <c r="H108" s="93">
        <v>0</v>
      </c>
      <c r="I108" s="33">
        <f t="shared" si="97"/>
        <v>4</v>
      </c>
      <c r="J108" s="93">
        <v>2</v>
      </c>
      <c r="K108" s="93">
        <v>2</v>
      </c>
      <c r="L108" s="93">
        <v>0</v>
      </c>
      <c r="M108" s="93">
        <v>0</v>
      </c>
      <c r="N108" s="33">
        <f t="shared" si="98"/>
        <v>-3</v>
      </c>
      <c r="O108" s="93">
        <v>-1</v>
      </c>
      <c r="P108" s="93">
        <v>-2</v>
      </c>
      <c r="Q108" s="93">
        <v>0</v>
      </c>
      <c r="R108" s="93">
        <v>0</v>
      </c>
      <c r="S108" s="33">
        <f t="shared" si="99"/>
        <v>1</v>
      </c>
      <c r="T108" s="33">
        <f t="shared" si="100"/>
        <v>0</v>
      </c>
      <c r="U108" s="33">
        <f t="shared" si="101"/>
        <v>1</v>
      </c>
      <c r="V108" s="33">
        <f t="shared" si="92"/>
        <v>0</v>
      </c>
      <c r="W108" s="33">
        <f t="shared" si="93"/>
        <v>1</v>
      </c>
      <c r="X108" s="59">
        <f t="shared" si="94"/>
        <v>0</v>
      </c>
      <c r="Y108" s="61">
        <f t="shared" si="95"/>
        <v>0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96"/>
        <v>4</v>
      </c>
      <c r="E109" s="93">
        <v>2</v>
      </c>
      <c r="F109" s="93">
        <v>2</v>
      </c>
      <c r="G109" s="93">
        <v>0</v>
      </c>
      <c r="H109" s="93">
        <v>0</v>
      </c>
      <c r="I109" s="33">
        <f t="shared" si="97"/>
        <v>6</v>
      </c>
      <c r="J109" s="93">
        <v>0</v>
      </c>
      <c r="K109" s="93">
        <v>6</v>
      </c>
      <c r="L109" s="93">
        <v>0</v>
      </c>
      <c r="M109" s="93">
        <v>0</v>
      </c>
      <c r="N109" s="33">
        <f t="shared" si="98"/>
        <v>-1</v>
      </c>
      <c r="O109" s="93">
        <v>-1</v>
      </c>
      <c r="P109" s="93">
        <v>0</v>
      </c>
      <c r="Q109" s="93">
        <v>0</v>
      </c>
      <c r="R109" s="93">
        <v>0</v>
      </c>
      <c r="S109" s="33">
        <f t="shared" si="99"/>
        <v>-3</v>
      </c>
      <c r="T109" s="33">
        <f t="shared" si="100"/>
        <v>1</v>
      </c>
      <c r="U109" s="33">
        <f t="shared" si="101"/>
        <v>-4</v>
      </c>
      <c r="V109" s="33">
        <f t="shared" si="92"/>
        <v>1</v>
      </c>
      <c r="W109" s="33">
        <f t="shared" si="93"/>
        <v>-4</v>
      </c>
      <c r="X109" s="59">
        <f t="shared" si="94"/>
        <v>0</v>
      </c>
      <c r="Y109" s="61">
        <f t="shared" si="95"/>
        <v>0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96"/>
        <v>6</v>
      </c>
      <c r="E110" s="93">
        <v>3</v>
      </c>
      <c r="F110" s="93">
        <v>3</v>
      </c>
      <c r="G110" s="93">
        <v>0</v>
      </c>
      <c r="H110" s="93">
        <v>0</v>
      </c>
      <c r="I110" s="33">
        <f t="shared" si="97"/>
        <v>3</v>
      </c>
      <c r="J110" s="93">
        <v>2</v>
      </c>
      <c r="K110" s="93">
        <v>1</v>
      </c>
      <c r="L110" s="93">
        <v>0</v>
      </c>
      <c r="M110" s="93">
        <v>0</v>
      </c>
      <c r="N110" s="33">
        <f t="shared" si="98"/>
        <v>2</v>
      </c>
      <c r="O110" s="93">
        <v>1</v>
      </c>
      <c r="P110" s="93">
        <v>1</v>
      </c>
      <c r="Q110" s="93">
        <v>0</v>
      </c>
      <c r="R110" s="93">
        <v>0</v>
      </c>
      <c r="S110" s="33">
        <f t="shared" si="99"/>
        <v>5</v>
      </c>
      <c r="T110" s="33">
        <f t="shared" si="100"/>
        <v>2</v>
      </c>
      <c r="U110" s="33">
        <f t="shared" si="101"/>
        <v>3</v>
      </c>
      <c r="V110" s="33">
        <f t="shared" si="92"/>
        <v>2</v>
      </c>
      <c r="W110" s="33">
        <f t="shared" si="93"/>
        <v>3</v>
      </c>
      <c r="X110" s="59">
        <f t="shared" si="94"/>
        <v>0</v>
      </c>
      <c r="Y110" s="61">
        <f t="shared" si="95"/>
        <v>0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96"/>
        <v>4</v>
      </c>
      <c r="E111" s="93">
        <v>2</v>
      </c>
      <c r="F111" s="93">
        <v>2</v>
      </c>
      <c r="G111" s="93">
        <v>0</v>
      </c>
      <c r="H111" s="93">
        <v>0</v>
      </c>
      <c r="I111" s="33">
        <f t="shared" si="97"/>
        <v>3</v>
      </c>
      <c r="J111" s="93">
        <v>2</v>
      </c>
      <c r="K111" s="93">
        <v>1</v>
      </c>
      <c r="L111" s="93">
        <v>0</v>
      </c>
      <c r="M111" s="93">
        <v>0</v>
      </c>
      <c r="N111" s="33">
        <f t="shared" si="98"/>
        <v>-1</v>
      </c>
      <c r="O111" s="93">
        <v>0</v>
      </c>
      <c r="P111" s="93">
        <v>-1</v>
      </c>
      <c r="Q111" s="93">
        <v>0</v>
      </c>
      <c r="R111" s="93">
        <v>0</v>
      </c>
      <c r="S111" s="33">
        <f t="shared" si="99"/>
        <v>0</v>
      </c>
      <c r="T111" s="33">
        <f t="shared" si="100"/>
        <v>0</v>
      </c>
      <c r="U111" s="33">
        <f t="shared" si="101"/>
        <v>0</v>
      </c>
      <c r="V111" s="33">
        <f t="shared" si="92"/>
        <v>0</v>
      </c>
      <c r="W111" s="33">
        <f t="shared" si="93"/>
        <v>0</v>
      </c>
      <c r="X111" s="59">
        <f t="shared" si="94"/>
        <v>0</v>
      </c>
      <c r="Y111" s="61">
        <f t="shared" si="95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96"/>
        <v>10</v>
      </c>
      <c r="E112" s="93">
        <v>5</v>
      </c>
      <c r="F112" s="93">
        <v>5</v>
      </c>
      <c r="G112" s="93">
        <v>0</v>
      </c>
      <c r="H112" s="93">
        <v>0</v>
      </c>
      <c r="I112" s="33">
        <f t="shared" si="97"/>
        <v>9</v>
      </c>
      <c r="J112" s="93">
        <v>6</v>
      </c>
      <c r="K112" s="93">
        <v>3</v>
      </c>
      <c r="L112" s="93">
        <v>0</v>
      </c>
      <c r="M112" s="93">
        <v>0</v>
      </c>
      <c r="N112" s="33">
        <f t="shared" si="98"/>
        <v>-4</v>
      </c>
      <c r="O112" s="93">
        <v>-1</v>
      </c>
      <c r="P112" s="93">
        <v>-3</v>
      </c>
      <c r="Q112" s="93">
        <v>0</v>
      </c>
      <c r="R112" s="93">
        <v>0</v>
      </c>
      <c r="S112" s="33">
        <f t="shared" si="99"/>
        <v>-3</v>
      </c>
      <c r="T112" s="33">
        <f t="shared" si="100"/>
        <v>-2</v>
      </c>
      <c r="U112" s="33">
        <f t="shared" si="101"/>
        <v>-1</v>
      </c>
      <c r="V112" s="33">
        <f t="shared" si="92"/>
        <v>-2</v>
      </c>
      <c r="W112" s="33">
        <f t="shared" si="93"/>
        <v>-1</v>
      </c>
      <c r="X112" s="59">
        <f t="shared" si="94"/>
        <v>0</v>
      </c>
      <c r="Y112" s="61">
        <f t="shared" si="95"/>
        <v>0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96"/>
        <v>6</v>
      </c>
      <c r="E113" s="93">
        <v>4</v>
      </c>
      <c r="F113" s="93">
        <v>2</v>
      </c>
      <c r="G113" s="93">
        <v>0</v>
      </c>
      <c r="H113" s="93">
        <v>0</v>
      </c>
      <c r="I113" s="33">
        <f t="shared" si="97"/>
        <v>2</v>
      </c>
      <c r="J113" s="93">
        <v>1</v>
      </c>
      <c r="K113" s="93">
        <v>1</v>
      </c>
      <c r="L113" s="93">
        <v>0</v>
      </c>
      <c r="M113" s="93">
        <v>0</v>
      </c>
      <c r="N113" s="33">
        <f t="shared" si="98"/>
        <v>1</v>
      </c>
      <c r="O113" s="93">
        <v>-2</v>
      </c>
      <c r="P113" s="93">
        <v>3</v>
      </c>
      <c r="Q113" s="93">
        <v>0</v>
      </c>
      <c r="R113" s="93">
        <v>0</v>
      </c>
      <c r="S113" s="33">
        <f t="shared" si="99"/>
        <v>5</v>
      </c>
      <c r="T113" s="33">
        <f t="shared" si="100"/>
        <v>1</v>
      </c>
      <c r="U113" s="33">
        <f t="shared" si="101"/>
        <v>4</v>
      </c>
      <c r="V113" s="33">
        <f t="shared" si="92"/>
        <v>1</v>
      </c>
      <c r="W113" s="33">
        <f t="shared" si="93"/>
        <v>4</v>
      </c>
      <c r="X113" s="59">
        <f t="shared" si="94"/>
        <v>0</v>
      </c>
      <c r="Y113" s="61">
        <f t="shared" si="95"/>
        <v>0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96"/>
        <v>4</v>
      </c>
      <c r="E114" s="93">
        <v>2</v>
      </c>
      <c r="F114" s="93">
        <v>2</v>
      </c>
      <c r="G114" s="93">
        <v>0</v>
      </c>
      <c r="H114" s="93">
        <v>0</v>
      </c>
      <c r="I114" s="33">
        <f t="shared" si="97"/>
        <v>4</v>
      </c>
      <c r="J114" s="93">
        <v>3</v>
      </c>
      <c r="K114" s="93">
        <v>1</v>
      </c>
      <c r="L114" s="93">
        <v>0</v>
      </c>
      <c r="M114" s="93">
        <v>2</v>
      </c>
      <c r="N114" s="33">
        <f t="shared" si="98"/>
        <v>0</v>
      </c>
      <c r="O114" s="93">
        <v>1</v>
      </c>
      <c r="P114" s="93">
        <v>-1</v>
      </c>
      <c r="Q114" s="93">
        <v>0</v>
      </c>
      <c r="R114" s="93">
        <v>0</v>
      </c>
      <c r="S114" s="33">
        <f t="shared" si="99"/>
        <v>-2</v>
      </c>
      <c r="T114" s="33">
        <f t="shared" si="100"/>
        <v>0</v>
      </c>
      <c r="U114" s="33">
        <f t="shared" si="101"/>
        <v>-2</v>
      </c>
      <c r="V114" s="33">
        <f t="shared" si="92"/>
        <v>0</v>
      </c>
      <c r="W114" s="33">
        <f t="shared" si="93"/>
        <v>0</v>
      </c>
      <c r="X114" s="59">
        <f t="shared" si="94"/>
        <v>0</v>
      </c>
      <c r="Y114" s="61">
        <f t="shared" si="95"/>
        <v>-2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96"/>
        <v>3</v>
      </c>
      <c r="E115" s="93">
        <v>0</v>
      </c>
      <c r="F115" s="93">
        <v>3</v>
      </c>
      <c r="G115" s="93">
        <v>0</v>
      </c>
      <c r="H115" s="93">
        <v>0</v>
      </c>
      <c r="I115" s="33">
        <f t="shared" si="97"/>
        <v>4</v>
      </c>
      <c r="J115" s="93">
        <v>4</v>
      </c>
      <c r="K115" s="93">
        <v>0</v>
      </c>
      <c r="L115" s="93">
        <v>1</v>
      </c>
      <c r="M115" s="93">
        <v>1</v>
      </c>
      <c r="N115" s="33">
        <f t="shared" si="98"/>
        <v>4</v>
      </c>
      <c r="O115" s="93">
        <v>1</v>
      </c>
      <c r="P115" s="93">
        <v>3</v>
      </c>
      <c r="Q115" s="93">
        <v>0</v>
      </c>
      <c r="R115" s="93">
        <v>0</v>
      </c>
      <c r="S115" s="33">
        <f t="shared" si="99"/>
        <v>1</v>
      </c>
      <c r="T115" s="33">
        <f t="shared" si="100"/>
        <v>-4</v>
      </c>
      <c r="U115" s="33">
        <f t="shared" si="101"/>
        <v>5</v>
      </c>
      <c r="V115" s="33">
        <f t="shared" si="92"/>
        <v>-3</v>
      </c>
      <c r="W115" s="33">
        <f t="shared" si="93"/>
        <v>6</v>
      </c>
      <c r="X115" s="59">
        <f t="shared" si="94"/>
        <v>-1</v>
      </c>
      <c r="Y115" s="61">
        <f t="shared" si="95"/>
        <v>-1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96"/>
        <v>2</v>
      </c>
      <c r="E116" s="93">
        <v>2</v>
      </c>
      <c r="F116" s="93">
        <v>0</v>
      </c>
      <c r="G116" s="93">
        <v>0</v>
      </c>
      <c r="H116" s="93">
        <v>0</v>
      </c>
      <c r="I116" s="33">
        <f t="shared" si="97"/>
        <v>4</v>
      </c>
      <c r="J116" s="93">
        <v>3</v>
      </c>
      <c r="K116" s="93">
        <v>1</v>
      </c>
      <c r="L116" s="93">
        <v>0</v>
      </c>
      <c r="M116" s="93">
        <v>0</v>
      </c>
      <c r="N116" s="33">
        <f t="shared" si="98"/>
        <v>6</v>
      </c>
      <c r="O116" s="93">
        <v>3</v>
      </c>
      <c r="P116" s="93">
        <v>3</v>
      </c>
      <c r="Q116" s="93">
        <v>0</v>
      </c>
      <c r="R116" s="93">
        <v>0</v>
      </c>
      <c r="S116" s="33">
        <f t="shared" si="99"/>
        <v>4</v>
      </c>
      <c r="T116" s="33">
        <f t="shared" si="100"/>
        <v>2</v>
      </c>
      <c r="U116" s="33">
        <f t="shared" si="101"/>
        <v>2</v>
      </c>
      <c r="V116" s="33">
        <f t="shared" si="92"/>
        <v>2</v>
      </c>
      <c r="W116" s="33">
        <f t="shared" si="93"/>
        <v>2</v>
      </c>
      <c r="X116" s="59">
        <f t="shared" si="94"/>
        <v>0</v>
      </c>
      <c r="Y116" s="61">
        <f t="shared" si="95"/>
        <v>0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197</v>
      </c>
      <c r="E118" s="29">
        <f t="shared" ref="E118:H118" si="102">SUM(E119+E120+E121+E122+E123+E124+E125+E126+E127+E128+E129+E130)</f>
        <v>95</v>
      </c>
      <c r="F118" s="29">
        <f t="shared" si="102"/>
        <v>87</v>
      </c>
      <c r="G118" s="29">
        <f t="shared" si="102"/>
        <v>8</v>
      </c>
      <c r="H118" s="29">
        <f t="shared" si="102"/>
        <v>7</v>
      </c>
      <c r="I118" s="29">
        <f>SUM(J118+K118+L118+M118)</f>
        <v>116</v>
      </c>
      <c r="J118" s="29">
        <f t="shared" ref="J118:M118" si="103">SUM(J119+J120+J121+J122+J123+J124+J125+J126+J127+J128+J129+J130)</f>
        <v>54</v>
      </c>
      <c r="K118" s="29">
        <f t="shared" si="103"/>
        <v>55</v>
      </c>
      <c r="L118" s="29">
        <f t="shared" si="103"/>
        <v>2</v>
      </c>
      <c r="M118" s="29">
        <f t="shared" si="103"/>
        <v>5</v>
      </c>
      <c r="N118" s="29">
        <f>SUM(O118+P118+Q118+R118)</f>
        <v>-27</v>
      </c>
      <c r="O118" s="29">
        <f t="shared" ref="O118:R118" si="104">SUM(O119+O120+O121+O122+O123+O124+O125+O126+O127+O128+O129+O130)</f>
        <v>-15</v>
      </c>
      <c r="P118" s="29">
        <f t="shared" si="104"/>
        <v>-12</v>
      </c>
      <c r="Q118" s="29">
        <f t="shared" si="104"/>
        <v>0</v>
      </c>
      <c r="R118" s="29">
        <f t="shared" si="104"/>
        <v>0</v>
      </c>
      <c r="S118" s="29">
        <f>SUM(V118+W118+X118+Y118)</f>
        <v>54</v>
      </c>
      <c r="T118" s="29">
        <f>SUM(T119:T130)</f>
        <v>32</v>
      </c>
      <c r="U118" s="29">
        <f>SUM(U119:U130)</f>
        <v>22</v>
      </c>
      <c r="V118" s="29">
        <f t="shared" ref="V118:V130" si="105">SUM(E118-J118+O118)</f>
        <v>26</v>
      </c>
      <c r="W118" s="29">
        <f t="shared" ref="W118:W130" si="106">SUM(F118-K118+P118)</f>
        <v>20</v>
      </c>
      <c r="X118" s="63">
        <f t="shared" ref="X118:X130" si="107">SUM(G118-L118+Q118)</f>
        <v>6</v>
      </c>
      <c r="Y118" s="64">
        <f t="shared" ref="Y118:Y130" si="108">SUM(H118-M118+R118)</f>
        <v>2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 t="shared" ref="D119:D130" si="109">SUM(E119+F119)</f>
        <v>13</v>
      </c>
      <c r="E119" s="93">
        <v>6</v>
      </c>
      <c r="F119" s="93">
        <v>7</v>
      </c>
      <c r="G119" s="93">
        <v>1</v>
      </c>
      <c r="H119" s="93">
        <v>2</v>
      </c>
      <c r="I119" s="33">
        <f t="shared" ref="I119:I130" si="110">SUM(J119+K119)</f>
        <v>10</v>
      </c>
      <c r="J119" s="95">
        <v>4</v>
      </c>
      <c r="K119" s="95">
        <v>6</v>
      </c>
      <c r="L119" s="95">
        <v>0</v>
      </c>
      <c r="M119" s="95">
        <v>0</v>
      </c>
      <c r="N119" s="33">
        <f t="shared" ref="N119:N130" si="111">SUM(O119+P119)</f>
        <v>-2</v>
      </c>
      <c r="O119" s="93">
        <v>0</v>
      </c>
      <c r="P119" s="93">
        <v>-2</v>
      </c>
      <c r="Q119" s="93">
        <v>0</v>
      </c>
      <c r="R119" s="93">
        <v>0</v>
      </c>
      <c r="S119" s="33">
        <f t="shared" ref="S119:S130" si="112">SUM(T119+U119)</f>
        <v>4</v>
      </c>
      <c r="T119" s="33">
        <f t="shared" ref="T119:T130" si="113">SUM(V119+X119)</f>
        <v>3</v>
      </c>
      <c r="U119" s="33">
        <f t="shared" ref="U119:U130" si="114">SUM(W119+Y119)</f>
        <v>1</v>
      </c>
      <c r="V119" s="33">
        <f t="shared" si="105"/>
        <v>2</v>
      </c>
      <c r="W119" s="33">
        <f t="shared" si="106"/>
        <v>-1</v>
      </c>
      <c r="X119" s="59">
        <f t="shared" si="107"/>
        <v>1</v>
      </c>
      <c r="Y119" s="61">
        <f t="shared" si="108"/>
        <v>2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si="109"/>
        <v>16</v>
      </c>
      <c r="E120" s="93">
        <v>9</v>
      </c>
      <c r="F120" s="93">
        <v>7</v>
      </c>
      <c r="G120" s="93">
        <v>1</v>
      </c>
      <c r="H120" s="93">
        <v>0</v>
      </c>
      <c r="I120" s="33">
        <f t="shared" si="110"/>
        <v>11</v>
      </c>
      <c r="J120" s="95">
        <v>7</v>
      </c>
      <c r="K120" s="95">
        <v>4</v>
      </c>
      <c r="L120" s="95">
        <v>0</v>
      </c>
      <c r="M120" s="95">
        <v>0</v>
      </c>
      <c r="N120" s="33">
        <f t="shared" si="111"/>
        <v>0</v>
      </c>
      <c r="O120" s="93">
        <v>0</v>
      </c>
      <c r="P120" s="93">
        <v>0</v>
      </c>
      <c r="Q120" s="93">
        <v>0</v>
      </c>
      <c r="R120" s="93">
        <v>0</v>
      </c>
      <c r="S120" s="33">
        <f t="shared" si="112"/>
        <v>6</v>
      </c>
      <c r="T120" s="33">
        <f t="shared" si="113"/>
        <v>3</v>
      </c>
      <c r="U120" s="33">
        <f t="shared" si="114"/>
        <v>3</v>
      </c>
      <c r="V120" s="33">
        <f t="shared" si="105"/>
        <v>2</v>
      </c>
      <c r="W120" s="33">
        <f t="shared" si="106"/>
        <v>3</v>
      </c>
      <c r="X120" s="59">
        <f t="shared" si="107"/>
        <v>1</v>
      </c>
      <c r="Y120" s="61">
        <f t="shared" si="108"/>
        <v>0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109"/>
        <v>25</v>
      </c>
      <c r="E121" s="93">
        <v>15</v>
      </c>
      <c r="F121" s="93">
        <v>10</v>
      </c>
      <c r="G121" s="93">
        <v>0</v>
      </c>
      <c r="H121" s="93">
        <v>0</v>
      </c>
      <c r="I121" s="33">
        <f t="shared" si="110"/>
        <v>17</v>
      </c>
      <c r="J121" s="95">
        <v>7</v>
      </c>
      <c r="K121" s="95">
        <v>10</v>
      </c>
      <c r="L121" s="95">
        <v>0</v>
      </c>
      <c r="M121" s="95">
        <v>2</v>
      </c>
      <c r="N121" s="33">
        <f t="shared" si="111"/>
        <v>5</v>
      </c>
      <c r="O121" s="93">
        <v>2</v>
      </c>
      <c r="P121" s="93">
        <v>3</v>
      </c>
      <c r="Q121" s="93">
        <v>0</v>
      </c>
      <c r="R121" s="93">
        <v>0</v>
      </c>
      <c r="S121" s="33">
        <f t="shared" si="112"/>
        <v>11</v>
      </c>
      <c r="T121" s="33">
        <f t="shared" si="113"/>
        <v>10</v>
      </c>
      <c r="U121" s="33">
        <f t="shared" si="114"/>
        <v>1</v>
      </c>
      <c r="V121" s="33">
        <f t="shared" si="105"/>
        <v>10</v>
      </c>
      <c r="W121" s="33">
        <f t="shared" si="106"/>
        <v>3</v>
      </c>
      <c r="X121" s="59">
        <f t="shared" si="107"/>
        <v>0</v>
      </c>
      <c r="Y121" s="61">
        <f t="shared" si="108"/>
        <v>-2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109"/>
        <v>15</v>
      </c>
      <c r="E122" s="93">
        <v>7</v>
      </c>
      <c r="F122" s="93">
        <v>8</v>
      </c>
      <c r="G122" s="93">
        <v>1</v>
      </c>
      <c r="H122" s="93">
        <v>3</v>
      </c>
      <c r="I122" s="33">
        <f t="shared" si="110"/>
        <v>11</v>
      </c>
      <c r="J122" s="95">
        <v>3</v>
      </c>
      <c r="K122" s="95">
        <v>8</v>
      </c>
      <c r="L122" s="95">
        <v>0</v>
      </c>
      <c r="M122" s="95">
        <v>1</v>
      </c>
      <c r="N122" s="33">
        <f t="shared" si="111"/>
        <v>-3</v>
      </c>
      <c r="O122" s="93">
        <v>-3</v>
      </c>
      <c r="P122" s="93">
        <v>0</v>
      </c>
      <c r="Q122" s="93">
        <v>0</v>
      </c>
      <c r="R122" s="93">
        <v>0</v>
      </c>
      <c r="S122" s="33">
        <f t="shared" si="112"/>
        <v>4</v>
      </c>
      <c r="T122" s="33">
        <f t="shared" si="113"/>
        <v>2</v>
      </c>
      <c r="U122" s="33">
        <f t="shared" si="114"/>
        <v>2</v>
      </c>
      <c r="V122" s="33">
        <f t="shared" si="105"/>
        <v>1</v>
      </c>
      <c r="W122" s="33">
        <f t="shared" si="106"/>
        <v>0</v>
      </c>
      <c r="X122" s="59">
        <f t="shared" si="107"/>
        <v>1</v>
      </c>
      <c r="Y122" s="61">
        <f t="shared" si="108"/>
        <v>2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109"/>
        <v>11</v>
      </c>
      <c r="E123" s="93">
        <v>6</v>
      </c>
      <c r="F123" s="93">
        <v>5</v>
      </c>
      <c r="G123" s="93">
        <v>0</v>
      </c>
      <c r="H123" s="93">
        <v>0</v>
      </c>
      <c r="I123" s="33">
        <f t="shared" si="110"/>
        <v>6</v>
      </c>
      <c r="J123" s="95">
        <v>3</v>
      </c>
      <c r="K123" s="95">
        <v>3</v>
      </c>
      <c r="L123" s="95">
        <v>1</v>
      </c>
      <c r="M123" s="95">
        <v>0</v>
      </c>
      <c r="N123" s="33">
        <f t="shared" si="111"/>
        <v>0</v>
      </c>
      <c r="O123" s="93">
        <v>1</v>
      </c>
      <c r="P123" s="93">
        <v>-1</v>
      </c>
      <c r="Q123" s="93">
        <v>0</v>
      </c>
      <c r="R123" s="93">
        <v>0</v>
      </c>
      <c r="S123" s="33">
        <f t="shared" si="112"/>
        <v>4</v>
      </c>
      <c r="T123" s="33">
        <f t="shared" si="113"/>
        <v>3</v>
      </c>
      <c r="U123" s="33">
        <f t="shared" si="114"/>
        <v>1</v>
      </c>
      <c r="V123" s="33">
        <f t="shared" si="105"/>
        <v>4</v>
      </c>
      <c r="W123" s="33">
        <f t="shared" si="106"/>
        <v>1</v>
      </c>
      <c r="X123" s="59">
        <f t="shared" si="107"/>
        <v>-1</v>
      </c>
      <c r="Y123" s="61">
        <f t="shared" si="108"/>
        <v>0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109"/>
        <v>14</v>
      </c>
      <c r="E124" s="93">
        <v>10</v>
      </c>
      <c r="F124" s="93">
        <v>4</v>
      </c>
      <c r="G124" s="93">
        <v>0</v>
      </c>
      <c r="H124" s="93">
        <v>1</v>
      </c>
      <c r="I124" s="33">
        <f t="shared" si="110"/>
        <v>8</v>
      </c>
      <c r="J124" s="95">
        <v>5</v>
      </c>
      <c r="K124" s="95">
        <v>3</v>
      </c>
      <c r="L124" s="95">
        <v>0</v>
      </c>
      <c r="M124" s="95">
        <v>0</v>
      </c>
      <c r="N124" s="33">
        <f t="shared" si="111"/>
        <v>-4</v>
      </c>
      <c r="O124" s="93">
        <v>-3</v>
      </c>
      <c r="P124" s="93">
        <v>-1</v>
      </c>
      <c r="Q124" s="93">
        <v>0</v>
      </c>
      <c r="R124" s="93">
        <v>0</v>
      </c>
      <c r="S124" s="33">
        <f t="shared" si="112"/>
        <v>3</v>
      </c>
      <c r="T124" s="33">
        <f t="shared" si="113"/>
        <v>2</v>
      </c>
      <c r="U124" s="33">
        <f t="shared" si="114"/>
        <v>1</v>
      </c>
      <c r="V124" s="33">
        <f t="shared" si="105"/>
        <v>2</v>
      </c>
      <c r="W124" s="33">
        <f t="shared" si="106"/>
        <v>0</v>
      </c>
      <c r="X124" s="59">
        <f t="shared" si="107"/>
        <v>0</v>
      </c>
      <c r="Y124" s="61">
        <f t="shared" si="108"/>
        <v>1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109"/>
        <v>16</v>
      </c>
      <c r="E125" s="93">
        <v>6</v>
      </c>
      <c r="F125" s="93">
        <v>10</v>
      </c>
      <c r="G125" s="93">
        <v>0</v>
      </c>
      <c r="H125" s="93">
        <v>0</v>
      </c>
      <c r="I125" s="33">
        <f t="shared" si="110"/>
        <v>10</v>
      </c>
      <c r="J125" s="95">
        <v>4</v>
      </c>
      <c r="K125" s="95">
        <v>6</v>
      </c>
      <c r="L125" s="95">
        <v>0</v>
      </c>
      <c r="M125" s="95">
        <v>0</v>
      </c>
      <c r="N125" s="33">
        <f t="shared" si="111"/>
        <v>-14</v>
      </c>
      <c r="O125" s="93">
        <v>-8</v>
      </c>
      <c r="P125" s="93">
        <v>-6</v>
      </c>
      <c r="Q125" s="93">
        <v>0</v>
      </c>
      <c r="R125" s="93">
        <v>0</v>
      </c>
      <c r="S125" s="33">
        <f t="shared" si="112"/>
        <v>-8</v>
      </c>
      <c r="T125" s="33">
        <f t="shared" si="113"/>
        <v>-6</v>
      </c>
      <c r="U125" s="33">
        <f t="shared" si="114"/>
        <v>-2</v>
      </c>
      <c r="V125" s="33">
        <f t="shared" si="105"/>
        <v>-6</v>
      </c>
      <c r="W125" s="33">
        <f t="shared" si="106"/>
        <v>-2</v>
      </c>
      <c r="X125" s="59">
        <f t="shared" si="107"/>
        <v>0</v>
      </c>
      <c r="Y125" s="61">
        <f t="shared" si="108"/>
        <v>0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109"/>
        <v>9</v>
      </c>
      <c r="E126" s="93">
        <v>6</v>
      </c>
      <c r="F126" s="93">
        <v>3</v>
      </c>
      <c r="G126" s="93">
        <v>3</v>
      </c>
      <c r="H126" s="93">
        <v>0</v>
      </c>
      <c r="I126" s="33">
        <f t="shared" si="110"/>
        <v>4</v>
      </c>
      <c r="J126" s="95">
        <v>2</v>
      </c>
      <c r="K126" s="95">
        <v>2</v>
      </c>
      <c r="L126" s="95">
        <v>0</v>
      </c>
      <c r="M126" s="95">
        <v>0</v>
      </c>
      <c r="N126" s="33">
        <f t="shared" si="111"/>
        <v>-2</v>
      </c>
      <c r="O126" s="93">
        <v>-1</v>
      </c>
      <c r="P126" s="93">
        <v>-1</v>
      </c>
      <c r="Q126" s="93">
        <v>0</v>
      </c>
      <c r="R126" s="93">
        <v>0</v>
      </c>
      <c r="S126" s="33">
        <f t="shared" si="112"/>
        <v>6</v>
      </c>
      <c r="T126" s="33">
        <f t="shared" si="113"/>
        <v>6</v>
      </c>
      <c r="U126" s="33">
        <f t="shared" si="114"/>
        <v>0</v>
      </c>
      <c r="V126" s="33">
        <f t="shared" si="105"/>
        <v>3</v>
      </c>
      <c r="W126" s="33">
        <f t="shared" si="106"/>
        <v>0</v>
      </c>
      <c r="X126" s="59">
        <f t="shared" si="107"/>
        <v>3</v>
      </c>
      <c r="Y126" s="61">
        <f t="shared" si="108"/>
        <v>0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109"/>
        <v>11</v>
      </c>
      <c r="E127" s="93">
        <v>5</v>
      </c>
      <c r="F127" s="93">
        <v>6</v>
      </c>
      <c r="G127" s="93">
        <v>0</v>
      </c>
      <c r="H127" s="93">
        <v>0</v>
      </c>
      <c r="I127" s="33">
        <f t="shared" si="110"/>
        <v>7</v>
      </c>
      <c r="J127" s="95">
        <v>5</v>
      </c>
      <c r="K127" s="95">
        <v>2</v>
      </c>
      <c r="L127" s="95">
        <v>0</v>
      </c>
      <c r="M127" s="95">
        <v>0</v>
      </c>
      <c r="N127" s="33">
        <f t="shared" si="111"/>
        <v>-6</v>
      </c>
      <c r="O127" s="93">
        <v>-3</v>
      </c>
      <c r="P127" s="93">
        <v>-3</v>
      </c>
      <c r="Q127" s="93">
        <v>0</v>
      </c>
      <c r="R127" s="93">
        <v>0</v>
      </c>
      <c r="S127" s="33">
        <f t="shared" si="112"/>
        <v>-2</v>
      </c>
      <c r="T127" s="33">
        <f t="shared" si="113"/>
        <v>-3</v>
      </c>
      <c r="U127" s="33">
        <f t="shared" si="114"/>
        <v>1</v>
      </c>
      <c r="V127" s="33">
        <f t="shared" si="105"/>
        <v>-3</v>
      </c>
      <c r="W127" s="33">
        <f t="shared" si="106"/>
        <v>1</v>
      </c>
      <c r="X127" s="59">
        <f t="shared" si="107"/>
        <v>0</v>
      </c>
      <c r="Y127" s="61">
        <f t="shared" si="108"/>
        <v>0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109"/>
        <v>14</v>
      </c>
      <c r="E128" s="93">
        <v>4</v>
      </c>
      <c r="F128" s="93">
        <v>10</v>
      </c>
      <c r="G128" s="93">
        <v>2</v>
      </c>
      <c r="H128" s="93">
        <v>0</v>
      </c>
      <c r="I128" s="33">
        <f t="shared" si="110"/>
        <v>10</v>
      </c>
      <c r="J128" s="95">
        <v>6</v>
      </c>
      <c r="K128" s="95">
        <v>4</v>
      </c>
      <c r="L128" s="95">
        <v>1</v>
      </c>
      <c r="M128" s="95">
        <v>1</v>
      </c>
      <c r="N128" s="33">
        <f t="shared" si="111"/>
        <v>-1</v>
      </c>
      <c r="O128" s="93">
        <v>-2</v>
      </c>
      <c r="P128" s="93">
        <v>1</v>
      </c>
      <c r="Q128" s="93">
        <v>0</v>
      </c>
      <c r="R128" s="93">
        <v>0</v>
      </c>
      <c r="S128" s="33">
        <f t="shared" si="112"/>
        <v>3</v>
      </c>
      <c r="T128" s="33">
        <f t="shared" si="113"/>
        <v>-3</v>
      </c>
      <c r="U128" s="33">
        <f t="shared" si="114"/>
        <v>6</v>
      </c>
      <c r="V128" s="33">
        <f t="shared" si="105"/>
        <v>-4</v>
      </c>
      <c r="W128" s="33">
        <f t="shared" si="106"/>
        <v>7</v>
      </c>
      <c r="X128" s="59">
        <f t="shared" si="107"/>
        <v>1</v>
      </c>
      <c r="Y128" s="61">
        <f t="shared" si="108"/>
        <v>-1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109"/>
        <v>12</v>
      </c>
      <c r="E129" s="93">
        <v>6</v>
      </c>
      <c r="F129" s="93">
        <v>6</v>
      </c>
      <c r="G129" s="93">
        <v>0</v>
      </c>
      <c r="H129" s="93">
        <v>0</v>
      </c>
      <c r="I129" s="33">
        <f t="shared" si="110"/>
        <v>6</v>
      </c>
      <c r="J129" s="95">
        <v>3</v>
      </c>
      <c r="K129" s="95">
        <v>3</v>
      </c>
      <c r="L129" s="95">
        <v>0</v>
      </c>
      <c r="M129" s="95">
        <v>0</v>
      </c>
      <c r="N129" s="33">
        <f t="shared" si="111"/>
        <v>-1</v>
      </c>
      <c r="O129" s="93">
        <v>0</v>
      </c>
      <c r="P129" s="93">
        <v>-1</v>
      </c>
      <c r="Q129" s="93">
        <v>0</v>
      </c>
      <c r="R129" s="93">
        <v>0</v>
      </c>
      <c r="S129" s="33">
        <f t="shared" si="112"/>
        <v>5</v>
      </c>
      <c r="T129" s="33">
        <f t="shared" si="113"/>
        <v>3</v>
      </c>
      <c r="U129" s="33">
        <f t="shared" si="114"/>
        <v>2</v>
      </c>
      <c r="V129" s="33">
        <f t="shared" si="105"/>
        <v>3</v>
      </c>
      <c r="W129" s="33">
        <f t="shared" si="106"/>
        <v>2</v>
      </c>
      <c r="X129" s="59">
        <f t="shared" si="107"/>
        <v>0</v>
      </c>
      <c r="Y129" s="61">
        <f t="shared" si="108"/>
        <v>0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109"/>
        <v>26</v>
      </c>
      <c r="E130" s="93">
        <v>15</v>
      </c>
      <c r="F130" s="93">
        <v>11</v>
      </c>
      <c r="G130" s="93">
        <v>0</v>
      </c>
      <c r="H130" s="93">
        <v>1</v>
      </c>
      <c r="I130" s="33">
        <f t="shared" si="110"/>
        <v>9</v>
      </c>
      <c r="J130" s="95">
        <v>5</v>
      </c>
      <c r="K130" s="95">
        <v>4</v>
      </c>
      <c r="L130" s="95">
        <v>0</v>
      </c>
      <c r="M130" s="95">
        <v>1</v>
      </c>
      <c r="N130" s="33">
        <f t="shared" si="111"/>
        <v>1</v>
      </c>
      <c r="O130" s="93">
        <v>2</v>
      </c>
      <c r="P130" s="93">
        <v>-1</v>
      </c>
      <c r="Q130" s="93">
        <v>0</v>
      </c>
      <c r="R130" s="93">
        <v>0</v>
      </c>
      <c r="S130" s="33">
        <f t="shared" si="112"/>
        <v>18</v>
      </c>
      <c r="T130" s="33">
        <f t="shared" si="113"/>
        <v>12</v>
      </c>
      <c r="U130" s="33">
        <f t="shared" si="114"/>
        <v>6</v>
      </c>
      <c r="V130" s="33">
        <f t="shared" si="105"/>
        <v>12</v>
      </c>
      <c r="W130" s="33">
        <f t="shared" si="106"/>
        <v>6</v>
      </c>
      <c r="X130" s="59">
        <f t="shared" si="107"/>
        <v>0</v>
      </c>
      <c r="Y130" s="61">
        <f t="shared" si="108"/>
        <v>0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51</v>
      </c>
      <c r="E132" s="29">
        <f t="shared" ref="E132:H132" si="115">SUM(E133+E134+E135+E136+E137+E138+E139+E140+E141+E142+E143+E144)</f>
        <v>19</v>
      </c>
      <c r="F132" s="29">
        <f t="shared" si="115"/>
        <v>16</v>
      </c>
      <c r="G132" s="29">
        <f t="shared" si="115"/>
        <v>13</v>
      </c>
      <c r="H132" s="29">
        <f t="shared" si="115"/>
        <v>3</v>
      </c>
      <c r="I132" s="29">
        <f>SUM(J132+K132+L132+M132)</f>
        <v>106</v>
      </c>
      <c r="J132" s="29">
        <f t="shared" ref="J132:M132" si="116">SUM(J133+J134+J135+J136+J137+J138+J139+J140+J141+J142+J143+J144)</f>
        <v>37</v>
      </c>
      <c r="K132" s="29">
        <f t="shared" si="116"/>
        <v>49</v>
      </c>
      <c r="L132" s="29">
        <f t="shared" si="116"/>
        <v>8</v>
      </c>
      <c r="M132" s="29">
        <f t="shared" si="116"/>
        <v>12</v>
      </c>
      <c r="N132" s="29">
        <f>SUM(O132+P132+Q132+R132)</f>
        <v>28</v>
      </c>
      <c r="O132" s="29">
        <f t="shared" ref="O132:R132" si="117">SUM(O133+O134+O135+O136+O137+O138+O139+O140+O141+O142+O143+O144)</f>
        <v>13</v>
      </c>
      <c r="P132" s="29">
        <f t="shared" si="117"/>
        <v>13</v>
      </c>
      <c r="Q132" s="29">
        <f t="shared" si="117"/>
        <v>1</v>
      </c>
      <c r="R132" s="29">
        <f t="shared" si="117"/>
        <v>1</v>
      </c>
      <c r="S132" s="29">
        <f>SUM(V132+W132+X132+Y132)</f>
        <v>-27</v>
      </c>
      <c r="T132" s="29">
        <f>SUM(T133:T144)</f>
        <v>1</v>
      </c>
      <c r="U132" s="29">
        <f>SUM(U133:U144)</f>
        <v>-28</v>
      </c>
      <c r="V132" s="29">
        <f t="shared" ref="V132:V144" si="118">SUM(E132-J132+O132)</f>
        <v>-5</v>
      </c>
      <c r="W132" s="29">
        <f t="shared" ref="W132:W144" si="119">SUM(F132-K132+P132)</f>
        <v>-20</v>
      </c>
      <c r="X132" s="63">
        <f t="shared" ref="X132:X144" si="120">SUM(G132-L132+Q132)</f>
        <v>6</v>
      </c>
      <c r="Y132" s="64">
        <f t="shared" ref="Y132:Y144" si="121">SUM(H132-M132+R132)</f>
        <v>-8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 t="shared" ref="D133:D144" si="122">SUM(E133+F133)</f>
        <v>1</v>
      </c>
      <c r="E133" s="93">
        <v>1</v>
      </c>
      <c r="F133" s="93">
        <v>0</v>
      </c>
      <c r="G133" s="93">
        <v>0</v>
      </c>
      <c r="H133" s="93">
        <v>0</v>
      </c>
      <c r="I133" s="33">
        <f t="shared" ref="I133:I144" si="123">SUM(J133+K133)</f>
        <v>6</v>
      </c>
      <c r="J133" s="93">
        <v>1</v>
      </c>
      <c r="K133" s="93">
        <v>5</v>
      </c>
      <c r="L133" s="93">
        <v>0</v>
      </c>
      <c r="M133" s="93">
        <v>1</v>
      </c>
      <c r="N133" s="33">
        <f t="shared" ref="N133:N144" si="124">SUM(O133+P133)</f>
        <v>2</v>
      </c>
      <c r="O133" s="93">
        <v>1</v>
      </c>
      <c r="P133" s="93">
        <v>1</v>
      </c>
      <c r="Q133" s="93">
        <v>0</v>
      </c>
      <c r="R133" s="93">
        <v>0</v>
      </c>
      <c r="S133" s="33">
        <f t="shared" ref="S133:S144" si="125">SUM(T133+U133)</f>
        <v>-4</v>
      </c>
      <c r="T133" s="33">
        <f t="shared" ref="T133:T144" si="126">SUM(V133+X133)</f>
        <v>1</v>
      </c>
      <c r="U133" s="33">
        <f t="shared" ref="U133:U144" si="127">SUM(W133+Y133)</f>
        <v>-5</v>
      </c>
      <c r="V133" s="33">
        <f t="shared" si="118"/>
        <v>1</v>
      </c>
      <c r="W133" s="33">
        <f t="shared" si="119"/>
        <v>-4</v>
      </c>
      <c r="X133" s="59">
        <f t="shared" si="120"/>
        <v>0</v>
      </c>
      <c r="Y133" s="61">
        <f t="shared" si="121"/>
        <v>-1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si="122"/>
        <v>6</v>
      </c>
      <c r="E134" s="93">
        <v>4</v>
      </c>
      <c r="F134" s="93">
        <v>2</v>
      </c>
      <c r="G134" s="93">
        <v>1</v>
      </c>
      <c r="H134" s="93">
        <v>0</v>
      </c>
      <c r="I134" s="33">
        <f t="shared" si="123"/>
        <v>4</v>
      </c>
      <c r="J134" s="93">
        <v>3</v>
      </c>
      <c r="K134" s="93">
        <v>1</v>
      </c>
      <c r="L134" s="93">
        <v>0</v>
      </c>
      <c r="M134" s="93">
        <v>0</v>
      </c>
      <c r="N134" s="33">
        <f t="shared" si="124"/>
        <v>3</v>
      </c>
      <c r="O134" s="93">
        <v>0</v>
      </c>
      <c r="P134" s="93">
        <v>3</v>
      </c>
      <c r="Q134" s="93">
        <v>0</v>
      </c>
      <c r="R134" s="93">
        <v>0</v>
      </c>
      <c r="S134" s="33">
        <f t="shared" si="125"/>
        <v>6</v>
      </c>
      <c r="T134" s="33">
        <f t="shared" si="126"/>
        <v>2</v>
      </c>
      <c r="U134" s="33">
        <f t="shared" si="127"/>
        <v>4</v>
      </c>
      <c r="V134" s="33">
        <f t="shared" si="118"/>
        <v>1</v>
      </c>
      <c r="W134" s="33">
        <f t="shared" si="119"/>
        <v>4</v>
      </c>
      <c r="X134" s="59">
        <f t="shared" si="120"/>
        <v>1</v>
      </c>
      <c r="Y134" s="61">
        <f t="shared" si="121"/>
        <v>0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122"/>
        <v>3</v>
      </c>
      <c r="E135" s="93">
        <v>1</v>
      </c>
      <c r="F135" s="93">
        <v>2</v>
      </c>
      <c r="G135" s="93">
        <v>0</v>
      </c>
      <c r="H135" s="93">
        <v>0</v>
      </c>
      <c r="I135" s="33">
        <f t="shared" si="123"/>
        <v>25</v>
      </c>
      <c r="J135" s="93">
        <v>9</v>
      </c>
      <c r="K135" s="93">
        <v>16</v>
      </c>
      <c r="L135" s="93">
        <v>0</v>
      </c>
      <c r="M135" s="93">
        <v>1</v>
      </c>
      <c r="N135" s="33">
        <f t="shared" si="124"/>
        <v>-8</v>
      </c>
      <c r="O135" s="93">
        <v>-1</v>
      </c>
      <c r="P135" s="93">
        <v>-7</v>
      </c>
      <c r="Q135" s="93">
        <v>2</v>
      </c>
      <c r="R135" s="93">
        <v>0</v>
      </c>
      <c r="S135" s="33">
        <f t="shared" si="125"/>
        <v>-29</v>
      </c>
      <c r="T135" s="33">
        <f t="shared" si="126"/>
        <v>-7</v>
      </c>
      <c r="U135" s="33">
        <f t="shared" si="127"/>
        <v>-22</v>
      </c>
      <c r="V135" s="33">
        <f t="shared" si="118"/>
        <v>-9</v>
      </c>
      <c r="W135" s="33">
        <f t="shared" si="119"/>
        <v>-21</v>
      </c>
      <c r="X135" s="59">
        <f t="shared" si="120"/>
        <v>2</v>
      </c>
      <c r="Y135" s="61">
        <f t="shared" si="121"/>
        <v>-1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122"/>
        <v>8</v>
      </c>
      <c r="E136" s="93">
        <v>6</v>
      </c>
      <c r="F136" s="93">
        <v>2</v>
      </c>
      <c r="G136" s="93">
        <v>0</v>
      </c>
      <c r="H136" s="93">
        <v>0</v>
      </c>
      <c r="I136" s="33">
        <f t="shared" si="123"/>
        <v>10</v>
      </c>
      <c r="J136" s="93">
        <v>4</v>
      </c>
      <c r="K136" s="93">
        <v>6</v>
      </c>
      <c r="L136" s="93">
        <v>0</v>
      </c>
      <c r="M136" s="93">
        <v>1</v>
      </c>
      <c r="N136" s="33">
        <f t="shared" si="124"/>
        <v>6</v>
      </c>
      <c r="O136" s="93">
        <v>4</v>
      </c>
      <c r="P136" s="93">
        <v>2</v>
      </c>
      <c r="Q136" s="93">
        <v>0</v>
      </c>
      <c r="R136" s="93">
        <v>0</v>
      </c>
      <c r="S136" s="33">
        <f t="shared" si="125"/>
        <v>3</v>
      </c>
      <c r="T136" s="33">
        <f t="shared" si="126"/>
        <v>6</v>
      </c>
      <c r="U136" s="33">
        <f t="shared" si="127"/>
        <v>-3</v>
      </c>
      <c r="V136" s="33">
        <f t="shared" si="118"/>
        <v>6</v>
      </c>
      <c r="W136" s="33">
        <f t="shared" si="119"/>
        <v>-2</v>
      </c>
      <c r="X136" s="59">
        <f t="shared" si="120"/>
        <v>0</v>
      </c>
      <c r="Y136" s="61">
        <f t="shared" si="121"/>
        <v>-1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122"/>
        <v>2</v>
      </c>
      <c r="E137" s="93">
        <v>1</v>
      </c>
      <c r="F137" s="93">
        <v>1</v>
      </c>
      <c r="G137" s="93">
        <v>1</v>
      </c>
      <c r="H137" s="93">
        <v>1</v>
      </c>
      <c r="I137" s="33">
        <f t="shared" si="123"/>
        <v>1</v>
      </c>
      <c r="J137" s="93">
        <v>1</v>
      </c>
      <c r="K137" s="93">
        <v>0</v>
      </c>
      <c r="L137" s="93">
        <v>0</v>
      </c>
      <c r="M137" s="93">
        <v>0</v>
      </c>
      <c r="N137" s="33">
        <f t="shared" si="124"/>
        <v>-2</v>
      </c>
      <c r="O137" s="93">
        <v>-1</v>
      </c>
      <c r="P137" s="93">
        <v>-1</v>
      </c>
      <c r="Q137" s="93">
        <v>1</v>
      </c>
      <c r="R137" s="93">
        <v>0</v>
      </c>
      <c r="S137" s="33">
        <f t="shared" si="125"/>
        <v>2</v>
      </c>
      <c r="T137" s="33">
        <f t="shared" si="126"/>
        <v>1</v>
      </c>
      <c r="U137" s="33">
        <f t="shared" si="127"/>
        <v>1</v>
      </c>
      <c r="V137" s="33">
        <f t="shared" si="118"/>
        <v>-1</v>
      </c>
      <c r="W137" s="33">
        <f t="shared" si="119"/>
        <v>0</v>
      </c>
      <c r="X137" s="59">
        <f t="shared" si="120"/>
        <v>2</v>
      </c>
      <c r="Y137" s="61">
        <f t="shared" si="121"/>
        <v>1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122"/>
        <v>0</v>
      </c>
      <c r="E138" s="93">
        <v>0</v>
      </c>
      <c r="F138" s="93">
        <v>0</v>
      </c>
      <c r="G138" s="93">
        <v>1</v>
      </c>
      <c r="H138" s="93">
        <v>0</v>
      </c>
      <c r="I138" s="33">
        <f t="shared" si="123"/>
        <v>4</v>
      </c>
      <c r="J138" s="93">
        <v>2</v>
      </c>
      <c r="K138" s="93">
        <v>2</v>
      </c>
      <c r="L138" s="93">
        <v>0</v>
      </c>
      <c r="M138" s="93">
        <v>1</v>
      </c>
      <c r="N138" s="33">
        <f t="shared" si="124"/>
        <v>2</v>
      </c>
      <c r="O138" s="93">
        <v>-1</v>
      </c>
      <c r="P138" s="93">
        <v>3</v>
      </c>
      <c r="Q138" s="93">
        <v>0</v>
      </c>
      <c r="R138" s="93">
        <v>0</v>
      </c>
      <c r="S138" s="33">
        <f t="shared" si="125"/>
        <v>-2</v>
      </c>
      <c r="T138" s="33">
        <f t="shared" si="126"/>
        <v>-2</v>
      </c>
      <c r="U138" s="33">
        <f t="shared" si="127"/>
        <v>0</v>
      </c>
      <c r="V138" s="33">
        <f t="shared" si="118"/>
        <v>-3</v>
      </c>
      <c r="W138" s="33">
        <f t="shared" si="119"/>
        <v>1</v>
      </c>
      <c r="X138" s="59">
        <f t="shared" si="120"/>
        <v>1</v>
      </c>
      <c r="Y138" s="61">
        <f t="shared" si="121"/>
        <v>-1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122"/>
        <v>4</v>
      </c>
      <c r="E139" s="93">
        <v>3</v>
      </c>
      <c r="F139" s="93">
        <v>1</v>
      </c>
      <c r="G139" s="93">
        <v>0</v>
      </c>
      <c r="H139" s="93">
        <v>1</v>
      </c>
      <c r="I139" s="33">
        <f t="shared" si="123"/>
        <v>1</v>
      </c>
      <c r="J139" s="93">
        <v>0</v>
      </c>
      <c r="K139" s="93">
        <v>1</v>
      </c>
      <c r="L139" s="93">
        <v>3</v>
      </c>
      <c r="M139" s="93">
        <v>2</v>
      </c>
      <c r="N139" s="33">
        <f t="shared" si="124"/>
        <v>6</v>
      </c>
      <c r="O139" s="93">
        <v>2</v>
      </c>
      <c r="P139" s="93">
        <v>4</v>
      </c>
      <c r="Q139" s="93">
        <v>0</v>
      </c>
      <c r="R139" s="93">
        <v>0</v>
      </c>
      <c r="S139" s="33">
        <f t="shared" si="125"/>
        <v>5</v>
      </c>
      <c r="T139" s="33">
        <f t="shared" si="126"/>
        <v>2</v>
      </c>
      <c r="U139" s="33">
        <f t="shared" si="127"/>
        <v>3</v>
      </c>
      <c r="V139" s="33">
        <f t="shared" si="118"/>
        <v>5</v>
      </c>
      <c r="W139" s="33">
        <f t="shared" si="119"/>
        <v>4</v>
      </c>
      <c r="X139" s="59">
        <f t="shared" si="120"/>
        <v>-3</v>
      </c>
      <c r="Y139" s="61">
        <f t="shared" si="121"/>
        <v>-1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122"/>
        <v>2</v>
      </c>
      <c r="E140" s="93">
        <v>2</v>
      </c>
      <c r="F140" s="93">
        <v>0</v>
      </c>
      <c r="G140" s="93">
        <v>2</v>
      </c>
      <c r="H140" s="93">
        <v>0</v>
      </c>
      <c r="I140" s="33">
        <f t="shared" si="123"/>
        <v>8</v>
      </c>
      <c r="J140" s="93">
        <v>1</v>
      </c>
      <c r="K140" s="93">
        <v>7</v>
      </c>
      <c r="L140" s="93">
        <v>2</v>
      </c>
      <c r="M140" s="93">
        <v>1</v>
      </c>
      <c r="N140" s="33">
        <f t="shared" si="124"/>
        <v>2</v>
      </c>
      <c r="O140" s="93">
        <v>1</v>
      </c>
      <c r="P140" s="93">
        <v>1</v>
      </c>
      <c r="Q140" s="93">
        <v>0</v>
      </c>
      <c r="R140" s="93">
        <v>0</v>
      </c>
      <c r="S140" s="33">
        <f t="shared" si="125"/>
        <v>-5</v>
      </c>
      <c r="T140" s="33">
        <f t="shared" si="126"/>
        <v>2</v>
      </c>
      <c r="U140" s="33">
        <f t="shared" si="127"/>
        <v>-7</v>
      </c>
      <c r="V140" s="33">
        <f t="shared" si="118"/>
        <v>2</v>
      </c>
      <c r="W140" s="33">
        <f t="shared" si="119"/>
        <v>-6</v>
      </c>
      <c r="X140" s="59">
        <f t="shared" si="120"/>
        <v>0</v>
      </c>
      <c r="Y140" s="61">
        <f t="shared" si="121"/>
        <v>-1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122"/>
        <v>2</v>
      </c>
      <c r="E141" s="93">
        <v>0</v>
      </c>
      <c r="F141" s="93">
        <v>2</v>
      </c>
      <c r="G141" s="93">
        <v>0</v>
      </c>
      <c r="H141" s="93">
        <v>0</v>
      </c>
      <c r="I141" s="33">
        <f t="shared" si="123"/>
        <v>6</v>
      </c>
      <c r="J141" s="93">
        <v>3</v>
      </c>
      <c r="K141" s="93">
        <v>3</v>
      </c>
      <c r="L141" s="93">
        <v>0</v>
      </c>
      <c r="M141" s="93">
        <v>1</v>
      </c>
      <c r="N141" s="33">
        <f t="shared" si="124"/>
        <v>10</v>
      </c>
      <c r="O141" s="93">
        <v>6</v>
      </c>
      <c r="P141" s="93">
        <v>4</v>
      </c>
      <c r="Q141" s="93">
        <v>0</v>
      </c>
      <c r="R141" s="93">
        <v>0</v>
      </c>
      <c r="S141" s="33">
        <f t="shared" si="125"/>
        <v>5</v>
      </c>
      <c r="T141" s="33">
        <f t="shared" si="126"/>
        <v>3</v>
      </c>
      <c r="U141" s="33">
        <f t="shared" si="127"/>
        <v>2</v>
      </c>
      <c r="V141" s="33">
        <f t="shared" si="118"/>
        <v>3</v>
      </c>
      <c r="W141" s="33">
        <f t="shared" si="119"/>
        <v>3</v>
      </c>
      <c r="X141" s="59">
        <f t="shared" si="120"/>
        <v>0</v>
      </c>
      <c r="Y141" s="61">
        <f t="shared" si="121"/>
        <v>-1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122"/>
        <v>2</v>
      </c>
      <c r="E142" s="93">
        <v>0</v>
      </c>
      <c r="F142" s="93">
        <v>2</v>
      </c>
      <c r="G142" s="93">
        <v>0</v>
      </c>
      <c r="H142" s="93">
        <v>0</v>
      </c>
      <c r="I142" s="33">
        <f t="shared" si="123"/>
        <v>5</v>
      </c>
      <c r="J142" s="93">
        <v>4</v>
      </c>
      <c r="K142" s="93">
        <v>1</v>
      </c>
      <c r="L142" s="93">
        <v>1</v>
      </c>
      <c r="M142" s="93">
        <v>1</v>
      </c>
      <c r="N142" s="33">
        <f t="shared" si="124"/>
        <v>3</v>
      </c>
      <c r="O142" s="93">
        <v>2</v>
      </c>
      <c r="P142" s="93">
        <v>1</v>
      </c>
      <c r="Q142" s="93">
        <v>0</v>
      </c>
      <c r="R142" s="93">
        <v>1</v>
      </c>
      <c r="S142" s="33">
        <f t="shared" si="125"/>
        <v>-1</v>
      </c>
      <c r="T142" s="33">
        <f t="shared" si="126"/>
        <v>-3</v>
      </c>
      <c r="U142" s="33">
        <f t="shared" si="127"/>
        <v>2</v>
      </c>
      <c r="V142" s="33">
        <f t="shared" si="118"/>
        <v>-2</v>
      </c>
      <c r="W142" s="33">
        <f t="shared" si="119"/>
        <v>2</v>
      </c>
      <c r="X142" s="59">
        <f t="shared" si="120"/>
        <v>-1</v>
      </c>
      <c r="Y142" s="61">
        <f t="shared" si="121"/>
        <v>0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122"/>
        <v>1</v>
      </c>
      <c r="E143" s="93">
        <v>0</v>
      </c>
      <c r="F143" s="93">
        <v>1</v>
      </c>
      <c r="G143" s="93">
        <v>4</v>
      </c>
      <c r="H143" s="93">
        <v>1</v>
      </c>
      <c r="I143" s="33">
        <f t="shared" si="123"/>
        <v>12</v>
      </c>
      <c r="J143" s="93">
        <v>6</v>
      </c>
      <c r="K143" s="93">
        <v>6</v>
      </c>
      <c r="L143" s="93">
        <v>1</v>
      </c>
      <c r="M143" s="93">
        <v>2</v>
      </c>
      <c r="N143" s="33">
        <f t="shared" si="124"/>
        <v>1</v>
      </c>
      <c r="O143" s="93">
        <v>-1</v>
      </c>
      <c r="P143" s="93">
        <v>2</v>
      </c>
      <c r="Q143" s="93">
        <v>0</v>
      </c>
      <c r="R143" s="93">
        <v>0</v>
      </c>
      <c r="S143" s="33">
        <f t="shared" si="125"/>
        <v>-8</v>
      </c>
      <c r="T143" s="33">
        <f t="shared" si="126"/>
        <v>-4</v>
      </c>
      <c r="U143" s="33">
        <f t="shared" si="127"/>
        <v>-4</v>
      </c>
      <c r="V143" s="33">
        <f t="shared" si="118"/>
        <v>-7</v>
      </c>
      <c r="W143" s="33">
        <f t="shared" si="119"/>
        <v>-3</v>
      </c>
      <c r="X143" s="59">
        <f t="shared" si="120"/>
        <v>3</v>
      </c>
      <c r="Y143" s="61">
        <f t="shared" si="121"/>
        <v>-1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122"/>
        <v>4</v>
      </c>
      <c r="E144" s="93">
        <v>1</v>
      </c>
      <c r="F144" s="93">
        <v>3</v>
      </c>
      <c r="G144" s="93">
        <v>4</v>
      </c>
      <c r="H144" s="93">
        <v>0</v>
      </c>
      <c r="I144" s="33">
        <f t="shared" si="123"/>
        <v>4</v>
      </c>
      <c r="J144" s="93">
        <v>3</v>
      </c>
      <c r="K144" s="93">
        <v>1</v>
      </c>
      <c r="L144" s="93">
        <v>1</v>
      </c>
      <c r="M144" s="93">
        <v>1</v>
      </c>
      <c r="N144" s="33">
        <f t="shared" si="124"/>
        <v>1</v>
      </c>
      <c r="O144" s="93">
        <v>1</v>
      </c>
      <c r="P144" s="93">
        <v>0</v>
      </c>
      <c r="Q144" s="93">
        <v>-2</v>
      </c>
      <c r="R144" s="93">
        <v>0</v>
      </c>
      <c r="S144" s="33">
        <f t="shared" si="125"/>
        <v>1</v>
      </c>
      <c r="T144" s="33">
        <f t="shared" si="126"/>
        <v>0</v>
      </c>
      <c r="U144" s="33">
        <f t="shared" si="127"/>
        <v>1</v>
      </c>
      <c r="V144" s="33">
        <f t="shared" si="118"/>
        <v>-1</v>
      </c>
      <c r="W144" s="33">
        <f t="shared" si="119"/>
        <v>2</v>
      </c>
      <c r="X144" s="59">
        <f t="shared" si="120"/>
        <v>1</v>
      </c>
      <c r="Y144" s="61">
        <f t="shared" si="121"/>
        <v>-1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2013</v>
      </c>
      <c r="E146" s="38">
        <f t="shared" ref="E146" si="128">SUM(E147+E148+E149+E150+E151+E152+E153+E154+E155+E156+E157+E158)</f>
        <v>1008</v>
      </c>
      <c r="F146" s="38">
        <f>SUM(F147+F148+F149+F150+F151+F152+F153+F154+F155+F156+F157+F158)</f>
        <v>820</v>
      </c>
      <c r="G146" s="38">
        <f t="shared" ref="G146:H146" si="129">SUM(G147+G148+G149+G150+G151+G152+G153+G154+G155+G156+G157+G158)</f>
        <v>115</v>
      </c>
      <c r="H146" s="38">
        <f t="shared" si="129"/>
        <v>70</v>
      </c>
      <c r="I146" s="38">
        <f>SUM(I6+I20+I34+I48+I62+I76+I90+I104+I118+I132)</f>
        <v>1957</v>
      </c>
      <c r="J146" s="38">
        <f t="shared" ref="J146:R146" si="130">SUM(J147+J148+J149+J150+J151+J152+J153+J154+J155+J156+J157+J158)</f>
        <v>973</v>
      </c>
      <c r="K146" s="38">
        <f t="shared" si="130"/>
        <v>822</v>
      </c>
      <c r="L146" s="38">
        <f t="shared" si="130"/>
        <v>89</v>
      </c>
      <c r="M146" s="38">
        <f t="shared" si="130"/>
        <v>73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si="130"/>
        <v>0</v>
      </c>
      <c r="Q146" s="29">
        <f t="shared" si="130"/>
        <v>0</v>
      </c>
      <c r="R146" s="29">
        <f t="shared" si="130"/>
        <v>0</v>
      </c>
      <c r="S146" s="29">
        <f>SUM(V146+W146+X146+Y146)</f>
        <v>56</v>
      </c>
      <c r="T146" s="29">
        <f>SUM(T147:T158)</f>
        <v>61</v>
      </c>
      <c r="U146" s="29">
        <f>SUM(U147:U158)</f>
        <v>-5</v>
      </c>
      <c r="V146" s="29">
        <f t="shared" ref="V146:V158" si="131">SUM(E146-J146+O146)</f>
        <v>35</v>
      </c>
      <c r="W146" s="29">
        <f t="shared" ref="W146:W158" si="132">SUM(F146-K146+P146)</f>
        <v>-2</v>
      </c>
      <c r="X146" s="64">
        <f t="shared" ref="X146:X158" si="133">SUM(G146-L146+Q146)</f>
        <v>26</v>
      </c>
      <c r="Y146" s="64">
        <f t="shared" ref="Y146:Y158" si="134">SUM(H146-M146+R146)</f>
        <v>-3</v>
      </c>
    </row>
    <row r="147" spans="1:25" ht="16.5" x14ac:dyDescent="0.25">
      <c r="A147" s="25"/>
      <c r="B147" s="31"/>
      <c r="C147" s="32" t="s">
        <v>6</v>
      </c>
      <c r="D147" s="33">
        <f>SUM(E147+F147+G147+H147)</f>
        <v>142</v>
      </c>
      <c r="E147" s="93">
        <v>60</v>
      </c>
      <c r="F147" s="93">
        <v>58</v>
      </c>
      <c r="G147" s="93">
        <v>14</v>
      </c>
      <c r="H147" s="93">
        <v>10</v>
      </c>
      <c r="I147" s="33">
        <f>SUM(J147+K147+L147+M147)</f>
        <v>100</v>
      </c>
      <c r="J147" s="93">
        <v>48</v>
      </c>
      <c r="K147" s="93">
        <v>44</v>
      </c>
      <c r="L147" s="93">
        <v>1</v>
      </c>
      <c r="M147" s="93">
        <v>7</v>
      </c>
      <c r="N147" s="33">
        <f>SUM(O147+P147+Q147+R147)</f>
        <v>0</v>
      </c>
      <c r="O147" s="95">
        <v>0</v>
      </c>
      <c r="P147" s="95">
        <v>0</v>
      </c>
      <c r="Q147" s="95">
        <v>0</v>
      </c>
      <c r="R147" s="95">
        <v>0</v>
      </c>
      <c r="S147" s="29">
        <f t="shared" ref="S147:S158" si="135">SUM(T147+U147)</f>
        <v>42</v>
      </c>
      <c r="T147" s="29">
        <f t="shared" ref="T147:T158" si="136">SUM(V147+X147)</f>
        <v>25</v>
      </c>
      <c r="U147" s="29">
        <f t="shared" ref="U147:U158" si="137">SUM(W147+Y147)</f>
        <v>17</v>
      </c>
      <c r="V147" s="29">
        <f t="shared" si="131"/>
        <v>12</v>
      </c>
      <c r="W147" s="29">
        <f t="shared" si="132"/>
        <v>14</v>
      </c>
      <c r="X147" s="61">
        <f t="shared" si="133"/>
        <v>13</v>
      </c>
      <c r="Y147" s="61">
        <f t="shared" si="134"/>
        <v>3</v>
      </c>
    </row>
    <row r="148" spans="1:25" ht="16.5" x14ac:dyDescent="0.25">
      <c r="A148" s="25"/>
      <c r="B148" s="31"/>
      <c r="C148" s="32" t="s">
        <v>7</v>
      </c>
      <c r="D148" s="33">
        <f t="shared" ref="D148:D158" si="138">SUM(E148+F148+G148+H148)</f>
        <v>142</v>
      </c>
      <c r="E148" s="93">
        <v>60</v>
      </c>
      <c r="F148" s="93">
        <v>52</v>
      </c>
      <c r="G148" s="93">
        <v>17</v>
      </c>
      <c r="H148" s="93">
        <v>13</v>
      </c>
      <c r="I148" s="33">
        <f t="shared" ref="I148:I158" si="139">SUM(J148+K148+L148+M148)</f>
        <v>157</v>
      </c>
      <c r="J148" s="93">
        <v>86</v>
      </c>
      <c r="K148" s="93">
        <v>67</v>
      </c>
      <c r="L148" s="93">
        <v>4</v>
      </c>
      <c r="M148" s="93">
        <v>0</v>
      </c>
      <c r="N148" s="33">
        <f t="shared" ref="N148:N158" si="140">SUM(O148+P148+Q148+R148)</f>
        <v>0</v>
      </c>
      <c r="O148" s="95">
        <v>0</v>
      </c>
      <c r="P148" s="95">
        <v>0</v>
      </c>
      <c r="Q148" s="95">
        <v>0</v>
      </c>
      <c r="R148" s="95">
        <v>0</v>
      </c>
      <c r="S148" s="29">
        <f t="shared" si="135"/>
        <v>-15</v>
      </c>
      <c r="T148" s="29">
        <f t="shared" si="136"/>
        <v>-13</v>
      </c>
      <c r="U148" s="29">
        <f t="shared" si="137"/>
        <v>-2</v>
      </c>
      <c r="V148" s="29">
        <f t="shared" si="131"/>
        <v>-26</v>
      </c>
      <c r="W148" s="29">
        <f t="shared" si="132"/>
        <v>-15</v>
      </c>
      <c r="X148" s="61">
        <f t="shared" si="133"/>
        <v>13</v>
      </c>
      <c r="Y148" s="61">
        <f t="shared" si="134"/>
        <v>13</v>
      </c>
    </row>
    <row r="149" spans="1:25" ht="16.5" x14ac:dyDescent="0.25">
      <c r="A149" s="25"/>
      <c r="B149" s="31"/>
      <c r="C149" s="32" t="s">
        <v>8</v>
      </c>
      <c r="D149" s="33">
        <f t="shared" si="138"/>
        <v>371</v>
      </c>
      <c r="E149" s="93">
        <v>209</v>
      </c>
      <c r="F149" s="93">
        <v>154</v>
      </c>
      <c r="G149" s="93">
        <v>6</v>
      </c>
      <c r="H149" s="93">
        <v>2</v>
      </c>
      <c r="I149" s="33">
        <f t="shared" si="139"/>
        <v>540</v>
      </c>
      <c r="J149" s="93">
        <v>281</v>
      </c>
      <c r="K149" s="93">
        <v>248</v>
      </c>
      <c r="L149" s="93">
        <v>3</v>
      </c>
      <c r="M149" s="93">
        <v>8</v>
      </c>
      <c r="N149" s="33">
        <f t="shared" si="140"/>
        <v>0</v>
      </c>
      <c r="O149" s="95">
        <v>0</v>
      </c>
      <c r="P149" s="95">
        <v>0</v>
      </c>
      <c r="Q149" s="95">
        <v>0</v>
      </c>
      <c r="R149" s="95">
        <v>0</v>
      </c>
      <c r="S149" s="29">
        <f t="shared" si="135"/>
        <v>-169</v>
      </c>
      <c r="T149" s="29">
        <f t="shared" si="136"/>
        <v>-69</v>
      </c>
      <c r="U149" s="29">
        <f t="shared" si="137"/>
        <v>-100</v>
      </c>
      <c r="V149" s="29">
        <f t="shared" si="131"/>
        <v>-72</v>
      </c>
      <c r="W149" s="29">
        <f t="shared" si="132"/>
        <v>-94</v>
      </c>
      <c r="X149" s="61">
        <f t="shared" si="133"/>
        <v>3</v>
      </c>
      <c r="Y149" s="61">
        <f t="shared" si="134"/>
        <v>-6</v>
      </c>
    </row>
    <row r="150" spans="1:25" ht="16.5" x14ac:dyDescent="0.25">
      <c r="A150" s="25"/>
      <c r="B150" s="31"/>
      <c r="C150" s="32" t="s">
        <v>9</v>
      </c>
      <c r="D150" s="33">
        <f t="shared" si="138"/>
        <v>303</v>
      </c>
      <c r="E150" s="93">
        <v>181</v>
      </c>
      <c r="F150" s="93">
        <v>101</v>
      </c>
      <c r="G150" s="93">
        <v>14</v>
      </c>
      <c r="H150" s="93">
        <v>7</v>
      </c>
      <c r="I150" s="33">
        <f t="shared" si="139"/>
        <v>181</v>
      </c>
      <c r="J150" s="93">
        <v>88</v>
      </c>
      <c r="K150" s="93">
        <v>79</v>
      </c>
      <c r="L150" s="93">
        <v>10</v>
      </c>
      <c r="M150" s="93">
        <v>4</v>
      </c>
      <c r="N150" s="33">
        <f t="shared" si="140"/>
        <v>0</v>
      </c>
      <c r="O150" s="95">
        <v>0</v>
      </c>
      <c r="P150" s="95">
        <v>0</v>
      </c>
      <c r="Q150" s="95">
        <v>0</v>
      </c>
      <c r="R150" s="95">
        <v>0</v>
      </c>
      <c r="S150" s="29">
        <f t="shared" si="135"/>
        <v>122</v>
      </c>
      <c r="T150" s="29">
        <f t="shared" si="136"/>
        <v>97</v>
      </c>
      <c r="U150" s="29">
        <f t="shared" si="137"/>
        <v>25</v>
      </c>
      <c r="V150" s="29">
        <f t="shared" si="131"/>
        <v>93</v>
      </c>
      <c r="W150" s="29">
        <f t="shared" si="132"/>
        <v>22</v>
      </c>
      <c r="X150" s="61">
        <f t="shared" si="133"/>
        <v>4</v>
      </c>
      <c r="Y150" s="61">
        <f t="shared" si="134"/>
        <v>3</v>
      </c>
    </row>
    <row r="151" spans="1:25" ht="16.5" x14ac:dyDescent="0.25">
      <c r="A151" s="25"/>
      <c r="B151" s="31"/>
      <c r="C151" s="32" t="s">
        <v>10</v>
      </c>
      <c r="D151" s="33">
        <f t="shared" si="138"/>
        <v>122</v>
      </c>
      <c r="E151" s="93">
        <v>61</v>
      </c>
      <c r="F151" s="93">
        <v>53</v>
      </c>
      <c r="G151" s="93">
        <v>5</v>
      </c>
      <c r="H151" s="93">
        <v>3</v>
      </c>
      <c r="I151" s="33">
        <f t="shared" si="139"/>
        <v>89</v>
      </c>
      <c r="J151" s="93">
        <v>43</v>
      </c>
      <c r="K151" s="93">
        <v>36</v>
      </c>
      <c r="L151" s="93">
        <v>6</v>
      </c>
      <c r="M151" s="93">
        <v>4</v>
      </c>
      <c r="N151" s="33">
        <f t="shared" si="140"/>
        <v>0</v>
      </c>
      <c r="O151" s="95">
        <v>0</v>
      </c>
      <c r="P151" s="95">
        <v>0</v>
      </c>
      <c r="Q151" s="95">
        <v>0</v>
      </c>
      <c r="R151" s="95">
        <v>0</v>
      </c>
      <c r="S151" s="29">
        <f t="shared" si="135"/>
        <v>33</v>
      </c>
      <c r="T151" s="29">
        <f t="shared" si="136"/>
        <v>17</v>
      </c>
      <c r="U151" s="29">
        <f t="shared" si="137"/>
        <v>16</v>
      </c>
      <c r="V151" s="29">
        <f t="shared" si="131"/>
        <v>18</v>
      </c>
      <c r="W151" s="29">
        <f t="shared" si="132"/>
        <v>17</v>
      </c>
      <c r="X151" s="61">
        <f t="shared" si="133"/>
        <v>-1</v>
      </c>
      <c r="Y151" s="61">
        <f t="shared" si="134"/>
        <v>-1</v>
      </c>
    </row>
    <row r="152" spans="1:25" ht="16.5" x14ac:dyDescent="0.25">
      <c r="A152" s="25"/>
      <c r="B152" s="31"/>
      <c r="C152" s="32" t="s">
        <v>11</v>
      </c>
      <c r="D152" s="33">
        <f t="shared" si="138"/>
        <v>153</v>
      </c>
      <c r="E152" s="93">
        <v>85</v>
      </c>
      <c r="F152" s="93">
        <v>60</v>
      </c>
      <c r="G152" s="93">
        <v>5</v>
      </c>
      <c r="H152" s="93">
        <v>3</v>
      </c>
      <c r="I152" s="33">
        <f t="shared" si="139"/>
        <v>131</v>
      </c>
      <c r="J152" s="93">
        <v>74</v>
      </c>
      <c r="K152" s="93">
        <v>45</v>
      </c>
      <c r="L152" s="93">
        <v>5</v>
      </c>
      <c r="M152" s="93">
        <v>7</v>
      </c>
      <c r="N152" s="33">
        <f t="shared" si="140"/>
        <v>0</v>
      </c>
      <c r="O152" s="95">
        <v>0</v>
      </c>
      <c r="P152" s="95">
        <v>0</v>
      </c>
      <c r="Q152" s="95">
        <v>0</v>
      </c>
      <c r="R152" s="95">
        <v>0</v>
      </c>
      <c r="S152" s="29">
        <f t="shared" si="135"/>
        <v>22</v>
      </c>
      <c r="T152" s="29">
        <f t="shared" si="136"/>
        <v>11</v>
      </c>
      <c r="U152" s="29">
        <f t="shared" si="137"/>
        <v>11</v>
      </c>
      <c r="V152" s="29">
        <f t="shared" si="131"/>
        <v>11</v>
      </c>
      <c r="W152" s="29">
        <f t="shared" si="132"/>
        <v>15</v>
      </c>
      <c r="X152" s="61">
        <f t="shared" si="133"/>
        <v>0</v>
      </c>
      <c r="Y152" s="61">
        <f t="shared" si="134"/>
        <v>-4</v>
      </c>
    </row>
    <row r="153" spans="1:25" ht="16.5" x14ac:dyDescent="0.25">
      <c r="A153" s="25"/>
      <c r="B153" s="31"/>
      <c r="C153" s="32" t="s">
        <v>12</v>
      </c>
      <c r="D153" s="33">
        <f t="shared" si="138"/>
        <v>120</v>
      </c>
      <c r="E153" s="93">
        <v>52</v>
      </c>
      <c r="F153" s="93">
        <v>60</v>
      </c>
      <c r="G153" s="93">
        <v>3</v>
      </c>
      <c r="H153" s="93">
        <v>5</v>
      </c>
      <c r="I153" s="33">
        <f t="shared" si="139"/>
        <v>115</v>
      </c>
      <c r="J153" s="93">
        <v>53</v>
      </c>
      <c r="K153" s="93">
        <v>42</v>
      </c>
      <c r="L153" s="93">
        <v>15</v>
      </c>
      <c r="M153" s="93">
        <v>5</v>
      </c>
      <c r="N153" s="33">
        <f t="shared" si="140"/>
        <v>0</v>
      </c>
      <c r="O153" s="95">
        <v>0</v>
      </c>
      <c r="P153" s="95">
        <v>0</v>
      </c>
      <c r="Q153" s="95">
        <v>0</v>
      </c>
      <c r="R153" s="95">
        <v>0</v>
      </c>
      <c r="S153" s="29">
        <f t="shared" si="135"/>
        <v>5</v>
      </c>
      <c r="T153" s="29">
        <f t="shared" si="136"/>
        <v>-13</v>
      </c>
      <c r="U153" s="29">
        <f t="shared" si="137"/>
        <v>18</v>
      </c>
      <c r="V153" s="29">
        <f t="shared" si="131"/>
        <v>-1</v>
      </c>
      <c r="W153" s="29">
        <f t="shared" si="132"/>
        <v>18</v>
      </c>
      <c r="X153" s="61">
        <f t="shared" si="133"/>
        <v>-12</v>
      </c>
      <c r="Y153" s="61">
        <f t="shared" si="134"/>
        <v>0</v>
      </c>
    </row>
    <row r="154" spans="1:25" ht="16.5" x14ac:dyDescent="0.25">
      <c r="A154" s="25"/>
      <c r="B154" s="31"/>
      <c r="C154" s="32" t="s">
        <v>13</v>
      </c>
      <c r="D154" s="33">
        <f t="shared" si="138"/>
        <v>127</v>
      </c>
      <c r="E154" s="93">
        <v>63</v>
      </c>
      <c r="F154" s="93">
        <v>54</v>
      </c>
      <c r="G154" s="93">
        <v>8</v>
      </c>
      <c r="H154" s="93">
        <v>2</v>
      </c>
      <c r="I154" s="33">
        <f t="shared" si="139"/>
        <v>120</v>
      </c>
      <c r="J154" s="93">
        <v>49</v>
      </c>
      <c r="K154" s="93">
        <v>53</v>
      </c>
      <c r="L154" s="93">
        <v>10</v>
      </c>
      <c r="M154" s="93">
        <v>8</v>
      </c>
      <c r="N154" s="33">
        <f t="shared" si="140"/>
        <v>0</v>
      </c>
      <c r="O154" s="95">
        <v>0</v>
      </c>
      <c r="P154" s="95">
        <v>0</v>
      </c>
      <c r="Q154" s="95">
        <v>0</v>
      </c>
      <c r="R154" s="95">
        <v>0</v>
      </c>
      <c r="S154" s="29">
        <f t="shared" si="135"/>
        <v>7</v>
      </c>
      <c r="T154" s="29">
        <f t="shared" si="136"/>
        <v>12</v>
      </c>
      <c r="U154" s="29">
        <f t="shared" si="137"/>
        <v>-5</v>
      </c>
      <c r="V154" s="29">
        <f t="shared" si="131"/>
        <v>14</v>
      </c>
      <c r="W154" s="29">
        <f t="shared" si="132"/>
        <v>1</v>
      </c>
      <c r="X154" s="61">
        <f t="shared" si="133"/>
        <v>-2</v>
      </c>
      <c r="Y154" s="61">
        <f t="shared" si="134"/>
        <v>-6</v>
      </c>
    </row>
    <row r="155" spans="1:25" ht="16.5" x14ac:dyDescent="0.25">
      <c r="A155" s="25"/>
      <c r="B155" s="31"/>
      <c r="C155" s="32" t="s">
        <v>14</v>
      </c>
      <c r="D155" s="33">
        <f t="shared" si="138"/>
        <v>117</v>
      </c>
      <c r="E155" s="93">
        <v>55</v>
      </c>
      <c r="F155" s="93">
        <v>55</v>
      </c>
      <c r="G155" s="93">
        <v>3</v>
      </c>
      <c r="H155" s="93">
        <v>4</v>
      </c>
      <c r="I155" s="33">
        <f t="shared" si="139"/>
        <v>119</v>
      </c>
      <c r="J155" s="93">
        <v>65</v>
      </c>
      <c r="K155" s="93">
        <v>48</v>
      </c>
      <c r="L155" s="93">
        <v>3</v>
      </c>
      <c r="M155" s="93">
        <v>3</v>
      </c>
      <c r="N155" s="33">
        <f t="shared" si="140"/>
        <v>0</v>
      </c>
      <c r="O155" s="95">
        <v>0</v>
      </c>
      <c r="P155" s="95">
        <v>0</v>
      </c>
      <c r="Q155" s="95">
        <v>0</v>
      </c>
      <c r="R155" s="95">
        <v>0</v>
      </c>
      <c r="S155" s="29">
        <f t="shared" si="135"/>
        <v>-2</v>
      </c>
      <c r="T155" s="29">
        <f t="shared" si="136"/>
        <v>-10</v>
      </c>
      <c r="U155" s="29">
        <f t="shared" si="137"/>
        <v>8</v>
      </c>
      <c r="V155" s="29">
        <f t="shared" si="131"/>
        <v>-10</v>
      </c>
      <c r="W155" s="29">
        <f t="shared" si="132"/>
        <v>7</v>
      </c>
      <c r="X155" s="61">
        <f t="shared" si="133"/>
        <v>0</v>
      </c>
      <c r="Y155" s="61">
        <f t="shared" si="134"/>
        <v>1</v>
      </c>
    </row>
    <row r="156" spans="1:25" ht="16.5" x14ac:dyDescent="0.25">
      <c r="A156" s="25"/>
      <c r="B156" s="31"/>
      <c r="C156" s="32" t="s">
        <v>15</v>
      </c>
      <c r="D156" s="33">
        <f t="shared" si="138"/>
        <v>142</v>
      </c>
      <c r="E156" s="93">
        <v>62</v>
      </c>
      <c r="F156" s="93">
        <v>67</v>
      </c>
      <c r="G156" s="93">
        <v>12</v>
      </c>
      <c r="H156" s="93">
        <v>1</v>
      </c>
      <c r="I156" s="33">
        <f t="shared" si="139"/>
        <v>135</v>
      </c>
      <c r="J156" s="93">
        <v>57</v>
      </c>
      <c r="K156" s="93">
        <v>57</v>
      </c>
      <c r="L156" s="93">
        <v>11</v>
      </c>
      <c r="M156" s="93">
        <v>10</v>
      </c>
      <c r="N156" s="33">
        <f t="shared" si="140"/>
        <v>0</v>
      </c>
      <c r="O156" s="95">
        <v>0</v>
      </c>
      <c r="P156" s="95">
        <v>0</v>
      </c>
      <c r="Q156" s="95">
        <v>0</v>
      </c>
      <c r="R156" s="95">
        <v>0</v>
      </c>
      <c r="S156" s="29">
        <f t="shared" si="135"/>
        <v>7</v>
      </c>
      <c r="T156" s="29">
        <f t="shared" si="136"/>
        <v>6</v>
      </c>
      <c r="U156" s="29">
        <f t="shared" si="137"/>
        <v>1</v>
      </c>
      <c r="V156" s="29">
        <f t="shared" si="131"/>
        <v>5</v>
      </c>
      <c r="W156" s="29">
        <f t="shared" si="132"/>
        <v>10</v>
      </c>
      <c r="X156" s="61">
        <f t="shared" si="133"/>
        <v>1</v>
      </c>
      <c r="Y156" s="61">
        <f t="shared" si="134"/>
        <v>-9</v>
      </c>
    </row>
    <row r="157" spans="1:25" ht="16.5" x14ac:dyDescent="0.25">
      <c r="A157" s="25"/>
      <c r="B157" s="31"/>
      <c r="C157" s="32" t="s">
        <v>16</v>
      </c>
      <c r="D157" s="33">
        <f t="shared" si="138"/>
        <v>133</v>
      </c>
      <c r="E157" s="93">
        <v>58</v>
      </c>
      <c r="F157" s="93">
        <v>53</v>
      </c>
      <c r="G157" s="93">
        <v>15</v>
      </c>
      <c r="H157" s="93">
        <v>7</v>
      </c>
      <c r="I157" s="33">
        <f t="shared" si="139"/>
        <v>132</v>
      </c>
      <c r="J157" s="93">
        <v>52</v>
      </c>
      <c r="K157" s="93">
        <v>57</v>
      </c>
      <c r="L157" s="93">
        <v>15</v>
      </c>
      <c r="M157" s="93">
        <v>8</v>
      </c>
      <c r="N157" s="33">
        <f t="shared" si="140"/>
        <v>0</v>
      </c>
      <c r="O157" s="95">
        <v>0</v>
      </c>
      <c r="P157" s="95">
        <v>0</v>
      </c>
      <c r="Q157" s="95">
        <v>0</v>
      </c>
      <c r="R157" s="95">
        <v>0</v>
      </c>
      <c r="S157" s="29">
        <f t="shared" si="135"/>
        <v>1</v>
      </c>
      <c r="T157" s="29">
        <f t="shared" si="136"/>
        <v>6</v>
      </c>
      <c r="U157" s="29">
        <f t="shared" si="137"/>
        <v>-5</v>
      </c>
      <c r="V157" s="29">
        <f t="shared" si="131"/>
        <v>6</v>
      </c>
      <c r="W157" s="29">
        <f t="shared" si="132"/>
        <v>-4</v>
      </c>
      <c r="X157" s="61">
        <f t="shared" si="133"/>
        <v>0</v>
      </c>
      <c r="Y157" s="61">
        <f t="shared" si="134"/>
        <v>-1</v>
      </c>
    </row>
    <row r="158" spans="1:25" ht="16.5" x14ac:dyDescent="0.25">
      <c r="A158" s="25"/>
      <c r="B158" s="31"/>
      <c r="C158" s="32" t="s">
        <v>17</v>
      </c>
      <c r="D158" s="33">
        <f t="shared" si="138"/>
        <v>141</v>
      </c>
      <c r="E158" s="93">
        <v>62</v>
      </c>
      <c r="F158" s="93">
        <v>53</v>
      </c>
      <c r="G158" s="93">
        <v>13</v>
      </c>
      <c r="H158" s="93">
        <v>13</v>
      </c>
      <c r="I158" s="33">
        <f t="shared" si="139"/>
        <v>138</v>
      </c>
      <c r="J158" s="93">
        <v>77</v>
      </c>
      <c r="K158" s="93">
        <v>46</v>
      </c>
      <c r="L158" s="93">
        <v>6</v>
      </c>
      <c r="M158" s="93">
        <v>9</v>
      </c>
      <c r="N158" s="33">
        <f t="shared" si="140"/>
        <v>0</v>
      </c>
      <c r="O158" s="95">
        <v>0</v>
      </c>
      <c r="P158" s="95">
        <v>0</v>
      </c>
      <c r="Q158" s="95">
        <v>0</v>
      </c>
      <c r="R158" s="95">
        <v>0</v>
      </c>
      <c r="S158" s="29">
        <f t="shared" si="135"/>
        <v>3</v>
      </c>
      <c r="T158" s="29">
        <f t="shared" si="136"/>
        <v>-8</v>
      </c>
      <c r="U158" s="29">
        <f t="shared" si="137"/>
        <v>11</v>
      </c>
      <c r="V158" s="29">
        <f t="shared" si="131"/>
        <v>-15</v>
      </c>
      <c r="W158" s="29">
        <f t="shared" si="132"/>
        <v>7</v>
      </c>
      <c r="X158" s="61">
        <f t="shared" si="133"/>
        <v>7</v>
      </c>
      <c r="Y158" s="61">
        <f t="shared" si="134"/>
        <v>4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activeCell="B1" sqref="B1:R1"/>
      <selection pane="topRight" activeCell="B1" sqref="B1:R1"/>
      <selection pane="bottomLeft" activeCell="B1" sqref="B1:R1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  <col min="17" max="17" width="9" customWidth="1"/>
  </cols>
  <sheetData>
    <row r="1" spans="2:20" ht="32.25" customHeight="1" x14ac:dyDescent="0.15">
      <c r="B1" s="121" t="s">
        <v>80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91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1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1" t="s">
        <v>0</v>
      </c>
      <c r="O4" s="91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79</v>
      </c>
      <c r="E6" s="29">
        <f t="shared" ref="E6:H6" si="0">SUM(E7:E18)</f>
        <v>36</v>
      </c>
      <c r="F6" s="29">
        <f t="shared" si="0"/>
        <v>42</v>
      </c>
      <c r="G6" s="29">
        <f t="shared" si="0"/>
        <v>0</v>
      </c>
      <c r="H6" s="29">
        <f t="shared" si="0"/>
        <v>1</v>
      </c>
      <c r="I6" s="29">
        <f>SUM(J6+K6+L6+M6)</f>
        <v>86</v>
      </c>
      <c r="J6" s="29">
        <f t="shared" ref="J6:M6" si="1">SUM(J7:J18)</f>
        <v>47</v>
      </c>
      <c r="K6" s="29">
        <f t="shared" si="1"/>
        <v>38</v>
      </c>
      <c r="L6" s="29">
        <f t="shared" si="1"/>
        <v>1</v>
      </c>
      <c r="M6" s="29">
        <f t="shared" si="1"/>
        <v>0</v>
      </c>
      <c r="N6" s="29">
        <f>SUM(O6+P6)</f>
        <v>-7</v>
      </c>
      <c r="O6" s="29">
        <f>SUM(O7:O18)</f>
        <v>-12</v>
      </c>
      <c r="P6" s="29">
        <f>SUM(P7:P18)</f>
        <v>5</v>
      </c>
      <c r="Q6" s="29">
        <f t="shared" ref="Q6:Q18" si="2">SUM(E6-J6)</f>
        <v>-11</v>
      </c>
      <c r="R6" s="29">
        <f t="shared" ref="R6:R18" si="3">SUM(F6-K6)</f>
        <v>4</v>
      </c>
      <c r="S6" s="29">
        <f t="shared" ref="S6:S18" si="4">SUM(G6-L6)</f>
        <v>-1</v>
      </c>
      <c r="T6" s="9">
        <f t="shared" ref="T6:T18" si="5">SUM(H6-M6)</f>
        <v>1</v>
      </c>
    </row>
    <row r="7" spans="2:20" s="3" customFormat="1" ht="13.5" customHeight="1" x14ac:dyDescent="0.25">
      <c r="B7" s="10"/>
      <c r="C7" s="11" t="s">
        <v>6</v>
      </c>
      <c r="D7" s="34">
        <f>SUM(E7+F7+G7+H7)</f>
        <v>5</v>
      </c>
      <c r="E7" s="93">
        <v>4</v>
      </c>
      <c r="F7" s="93">
        <v>1</v>
      </c>
      <c r="G7" s="93">
        <v>0</v>
      </c>
      <c r="H7" s="93">
        <v>0</v>
      </c>
      <c r="I7" s="33">
        <f>SUM(J7+K7+L7+M7)</f>
        <v>14</v>
      </c>
      <c r="J7" s="93">
        <v>8</v>
      </c>
      <c r="K7" s="93">
        <v>6</v>
      </c>
      <c r="L7" s="93">
        <v>0</v>
      </c>
      <c r="M7" s="93">
        <v>0</v>
      </c>
      <c r="N7" s="33">
        <f t="shared" ref="N7:N18" si="6">SUM(Q7+R7+S7+T7)</f>
        <v>-9</v>
      </c>
      <c r="O7" s="33">
        <f t="shared" ref="O7:O18" si="7">SUM(Q7+S7)</f>
        <v>-4</v>
      </c>
      <c r="P7" s="33">
        <f t="shared" ref="P7:P18" si="8">SUM(R7+T7)</f>
        <v>-5</v>
      </c>
      <c r="Q7" s="33">
        <f>SUM(E7-J7)</f>
        <v>-4</v>
      </c>
      <c r="R7" s="33">
        <f t="shared" si="3"/>
        <v>-5</v>
      </c>
      <c r="S7" s="60">
        <f t="shared" si="4"/>
        <v>0</v>
      </c>
      <c r="T7" s="16">
        <f t="shared" si="5"/>
        <v>0</v>
      </c>
    </row>
    <row r="8" spans="2:20" s="3" customFormat="1" ht="13.5" customHeight="1" x14ac:dyDescent="0.25">
      <c r="B8" s="10"/>
      <c r="C8" s="11" t="s">
        <v>7</v>
      </c>
      <c r="D8" s="34">
        <f t="shared" ref="D8:D18" si="9">SUM(E8+F8+G8+H8)</f>
        <v>1</v>
      </c>
      <c r="E8" s="93">
        <v>1</v>
      </c>
      <c r="F8" s="93">
        <v>0</v>
      </c>
      <c r="G8" s="93">
        <v>0</v>
      </c>
      <c r="H8" s="93">
        <v>0</v>
      </c>
      <c r="I8" s="33">
        <f t="shared" ref="I8:I18" si="10">SUM(J8+K8+L8+M8)</f>
        <v>5</v>
      </c>
      <c r="J8" s="93">
        <v>4</v>
      </c>
      <c r="K8" s="93">
        <v>1</v>
      </c>
      <c r="L8" s="93">
        <v>0</v>
      </c>
      <c r="M8" s="93">
        <v>0</v>
      </c>
      <c r="N8" s="33">
        <f t="shared" si="6"/>
        <v>-4</v>
      </c>
      <c r="O8" s="33">
        <f t="shared" si="7"/>
        <v>-3</v>
      </c>
      <c r="P8" s="33">
        <f t="shared" si="8"/>
        <v>-1</v>
      </c>
      <c r="Q8" s="33">
        <f t="shared" si="2"/>
        <v>-3</v>
      </c>
      <c r="R8" s="33">
        <f t="shared" si="3"/>
        <v>-1</v>
      </c>
      <c r="S8" s="60">
        <f t="shared" si="4"/>
        <v>0</v>
      </c>
      <c r="T8" s="16">
        <f t="shared" si="5"/>
        <v>0</v>
      </c>
    </row>
    <row r="9" spans="2:20" s="3" customFormat="1" ht="13.5" customHeight="1" x14ac:dyDescent="0.25">
      <c r="B9" s="10"/>
      <c r="C9" s="11" t="s">
        <v>8</v>
      </c>
      <c r="D9" s="34">
        <f t="shared" si="9"/>
        <v>5</v>
      </c>
      <c r="E9" s="93">
        <v>3</v>
      </c>
      <c r="F9" s="93">
        <v>2</v>
      </c>
      <c r="G9" s="93">
        <v>0</v>
      </c>
      <c r="H9" s="93">
        <v>0</v>
      </c>
      <c r="I9" s="33">
        <f t="shared" si="10"/>
        <v>7</v>
      </c>
      <c r="J9" s="93">
        <v>4</v>
      </c>
      <c r="K9" s="93">
        <v>3</v>
      </c>
      <c r="L9" s="93">
        <v>0</v>
      </c>
      <c r="M9" s="93">
        <v>0</v>
      </c>
      <c r="N9" s="33">
        <f t="shared" si="6"/>
        <v>-2</v>
      </c>
      <c r="O9" s="33">
        <f t="shared" si="7"/>
        <v>-1</v>
      </c>
      <c r="P9" s="33">
        <f t="shared" si="8"/>
        <v>-1</v>
      </c>
      <c r="Q9" s="33">
        <f t="shared" si="2"/>
        <v>-1</v>
      </c>
      <c r="R9" s="33">
        <f t="shared" si="3"/>
        <v>-1</v>
      </c>
      <c r="S9" s="60">
        <f t="shared" si="4"/>
        <v>0</v>
      </c>
      <c r="T9" s="16">
        <f t="shared" si="5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9"/>
        <v>4</v>
      </c>
      <c r="E10" s="93">
        <v>2</v>
      </c>
      <c r="F10" s="93">
        <v>2</v>
      </c>
      <c r="G10" s="93">
        <v>0</v>
      </c>
      <c r="H10" s="93">
        <v>0</v>
      </c>
      <c r="I10" s="33">
        <f t="shared" si="10"/>
        <v>12</v>
      </c>
      <c r="J10" s="93">
        <v>7</v>
      </c>
      <c r="K10" s="93">
        <v>4</v>
      </c>
      <c r="L10" s="93">
        <v>1</v>
      </c>
      <c r="M10" s="93">
        <v>0</v>
      </c>
      <c r="N10" s="33">
        <f t="shared" si="6"/>
        <v>-8</v>
      </c>
      <c r="O10" s="33">
        <f t="shared" si="7"/>
        <v>-6</v>
      </c>
      <c r="P10" s="33">
        <f t="shared" si="8"/>
        <v>-2</v>
      </c>
      <c r="Q10" s="33">
        <f t="shared" si="2"/>
        <v>-5</v>
      </c>
      <c r="R10" s="33">
        <f t="shared" si="3"/>
        <v>-2</v>
      </c>
      <c r="S10" s="53">
        <f t="shared" si="4"/>
        <v>-1</v>
      </c>
      <c r="T10" s="16">
        <f t="shared" si="5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9"/>
        <v>11</v>
      </c>
      <c r="E11" s="93">
        <v>5</v>
      </c>
      <c r="F11" s="93">
        <v>6</v>
      </c>
      <c r="G11" s="93">
        <v>0</v>
      </c>
      <c r="H11" s="93">
        <v>0</v>
      </c>
      <c r="I11" s="33">
        <f t="shared" si="10"/>
        <v>5</v>
      </c>
      <c r="J11" s="93">
        <v>4</v>
      </c>
      <c r="K11" s="93">
        <v>1</v>
      </c>
      <c r="L11" s="93">
        <v>0</v>
      </c>
      <c r="M11" s="93">
        <v>0</v>
      </c>
      <c r="N11" s="33">
        <f t="shared" si="6"/>
        <v>6</v>
      </c>
      <c r="O11" s="33">
        <f t="shared" si="7"/>
        <v>1</v>
      </c>
      <c r="P11" s="33">
        <f t="shared" si="8"/>
        <v>5</v>
      </c>
      <c r="Q11" s="33">
        <f t="shared" si="2"/>
        <v>1</v>
      </c>
      <c r="R11" s="33">
        <f t="shared" si="3"/>
        <v>5</v>
      </c>
      <c r="S11" s="53">
        <f t="shared" si="4"/>
        <v>0</v>
      </c>
      <c r="T11" s="16">
        <f t="shared" si="5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9"/>
        <v>10</v>
      </c>
      <c r="E12" s="93">
        <v>1</v>
      </c>
      <c r="F12" s="93">
        <v>9</v>
      </c>
      <c r="G12" s="93">
        <v>0</v>
      </c>
      <c r="H12" s="93">
        <v>0</v>
      </c>
      <c r="I12" s="33">
        <f t="shared" si="10"/>
        <v>7</v>
      </c>
      <c r="J12" s="93">
        <v>5</v>
      </c>
      <c r="K12" s="93">
        <v>2</v>
      </c>
      <c r="L12" s="93">
        <v>0</v>
      </c>
      <c r="M12" s="93">
        <v>0</v>
      </c>
      <c r="N12" s="33">
        <f t="shared" si="6"/>
        <v>3</v>
      </c>
      <c r="O12" s="33">
        <f t="shared" si="7"/>
        <v>-4</v>
      </c>
      <c r="P12" s="33">
        <f t="shared" si="8"/>
        <v>7</v>
      </c>
      <c r="Q12" s="33">
        <f t="shared" si="2"/>
        <v>-4</v>
      </c>
      <c r="R12" s="33">
        <f t="shared" si="3"/>
        <v>7</v>
      </c>
      <c r="S12" s="53">
        <f t="shared" si="4"/>
        <v>0</v>
      </c>
      <c r="T12" s="16">
        <f t="shared" si="5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9"/>
        <v>7</v>
      </c>
      <c r="E13" s="93">
        <v>2</v>
      </c>
      <c r="F13" s="93">
        <v>4</v>
      </c>
      <c r="G13" s="93">
        <v>0</v>
      </c>
      <c r="H13" s="93">
        <v>1</v>
      </c>
      <c r="I13" s="33">
        <f t="shared" si="10"/>
        <v>3</v>
      </c>
      <c r="J13" s="93">
        <v>1</v>
      </c>
      <c r="K13" s="93">
        <v>2</v>
      </c>
      <c r="L13" s="93">
        <v>0</v>
      </c>
      <c r="M13" s="93">
        <v>0</v>
      </c>
      <c r="N13" s="33">
        <f t="shared" si="6"/>
        <v>4</v>
      </c>
      <c r="O13" s="33">
        <f t="shared" si="7"/>
        <v>1</v>
      </c>
      <c r="P13" s="33">
        <f t="shared" si="8"/>
        <v>3</v>
      </c>
      <c r="Q13" s="33">
        <f t="shared" si="2"/>
        <v>1</v>
      </c>
      <c r="R13" s="33">
        <f t="shared" si="3"/>
        <v>2</v>
      </c>
      <c r="S13" s="53">
        <f t="shared" si="4"/>
        <v>0</v>
      </c>
      <c r="T13" s="16">
        <f t="shared" si="5"/>
        <v>1</v>
      </c>
    </row>
    <row r="14" spans="2:20" s="3" customFormat="1" ht="13.5" customHeight="1" x14ac:dyDescent="0.25">
      <c r="B14" s="10"/>
      <c r="C14" s="11" t="s">
        <v>13</v>
      </c>
      <c r="D14" s="34">
        <f t="shared" si="9"/>
        <v>4</v>
      </c>
      <c r="E14" s="93">
        <v>2</v>
      </c>
      <c r="F14" s="93">
        <v>2</v>
      </c>
      <c r="G14" s="93">
        <v>0</v>
      </c>
      <c r="H14" s="93">
        <v>0</v>
      </c>
      <c r="I14" s="33">
        <f t="shared" si="10"/>
        <v>9</v>
      </c>
      <c r="J14" s="93">
        <v>3</v>
      </c>
      <c r="K14" s="93">
        <v>6</v>
      </c>
      <c r="L14" s="93">
        <v>0</v>
      </c>
      <c r="M14" s="93">
        <v>0</v>
      </c>
      <c r="N14" s="33">
        <f t="shared" si="6"/>
        <v>-5</v>
      </c>
      <c r="O14" s="33">
        <f t="shared" si="7"/>
        <v>-1</v>
      </c>
      <c r="P14" s="33">
        <f t="shared" si="8"/>
        <v>-4</v>
      </c>
      <c r="Q14" s="33">
        <f t="shared" si="2"/>
        <v>-1</v>
      </c>
      <c r="R14" s="33">
        <f t="shared" si="3"/>
        <v>-4</v>
      </c>
      <c r="S14" s="53">
        <f t="shared" si="4"/>
        <v>0</v>
      </c>
      <c r="T14" s="16">
        <f t="shared" si="5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9"/>
        <v>9</v>
      </c>
      <c r="E15" s="93">
        <v>6</v>
      </c>
      <c r="F15" s="93">
        <v>3</v>
      </c>
      <c r="G15" s="93">
        <v>0</v>
      </c>
      <c r="H15" s="93">
        <v>0</v>
      </c>
      <c r="I15" s="33">
        <f t="shared" si="10"/>
        <v>4</v>
      </c>
      <c r="J15" s="93">
        <v>2</v>
      </c>
      <c r="K15" s="93">
        <v>2</v>
      </c>
      <c r="L15" s="93">
        <v>0</v>
      </c>
      <c r="M15" s="93">
        <v>0</v>
      </c>
      <c r="N15" s="33">
        <f t="shared" si="6"/>
        <v>5</v>
      </c>
      <c r="O15" s="33">
        <f t="shared" si="7"/>
        <v>4</v>
      </c>
      <c r="P15" s="33">
        <f t="shared" si="8"/>
        <v>1</v>
      </c>
      <c r="Q15" s="33">
        <f t="shared" si="2"/>
        <v>4</v>
      </c>
      <c r="R15" s="33">
        <f t="shared" si="3"/>
        <v>1</v>
      </c>
      <c r="S15" s="53">
        <f t="shared" si="4"/>
        <v>0</v>
      </c>
      <c r="T15" s="16">
        <f t="shared" si="5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9"/>
        <v>7</v>
      </c>
      <c r="E16" s="93">
        <v>0</v>
      </c>
      <c r="F16" s="93">
        <v>7</v>
      </c>
      <c r="G16" s="93">
        <v>0</v>
      </c>
      <c r="H16" s="93">
        <v>0</v>
      </c>
      <c r="I16" s="33">
        <f t="shared" si="10"/>
        <v>6</v>
      </c>
      <c r="J16" s="93">
        <v>3</v>
      </c>
      <c r="K16" s="93">
        <v>3</v>
      </c>
      <c r="L16" s="93">
        <v>0</v>
      </c>
      <c r="M16" s="93">
        <v>0</v>
      </c>
      <c r="N16" s="33">
        <f t="shared" si="6"/>
        <v>1</v>
      </c>
      <c r="O16" s="33">
        <f t="shared" si="7"/>
        <v>-3</v>
      </c>
      <c r="P16" s="33">
        <f t="shared" si="8"/>
        <v>4</v>
      </c>
      <c r="Q16" s="33">
        <f t="shared" si="2"/>
        <v>-3</v>
      </c>
      <c r="R16" s="33">
        <f t="shared" si="3"/>
        <v>4</v>
      </c>
      <c r="S16" s="53">
        <f t="shared" si="4"/>
        <v>0</v>
      </c>
      <c r="T16" s="16">
        <f t="shared" si="5"/>
        <v>0</v>
      </c>
    </row>
    <row r="17" spans="2:20" s="3" customFormat="1" ht="13.5" customHeight="1" x14ac:dyDescent="0.25">
      <c r="B17" s="10"/>
      <c r="C17" s="11" t="s">
        <v>16</v>
      </c>
      <c r="D17" s="34">
        <f t="shared" si="9"/>
        <v>6</v>
      </c>
      <c r="E17" s="93">
        <v>4</v>
      </c>
      <c r="F17" s="93">
        <v>2</v>
      </c>
      <c r="G17" s="93">
        <v>0</v>
      </c>
      <c r="H17" s="93">
        <v>0</v>
      </c>
      <c r="I17" s="33">
        <f t="shared" si="10"/>
        <v>7</v>
      </c>
      <c r="J17" s="93">
        <v>4</v>
      </c>
      <c r="K17" s="93">
        <v>3</v>
      </c>
      <c r="L17" s="93">
        <v>0</v>
      </c>
      <c r="M17" s="93">
        <v>0</v>
      </c>
      <c r="N17" s="33">
        <f t="shared" si="6"/>
        <v>-1</v>
      </c>
      <c r="O17" s="33">
        <f t="shared" si="7"/>
        <v>0</v>
      </c>
      <c r="P17" s="33">
        <f t="shared" si="8"/>
        <v>-1</v>
      </c>
      <c r="Q17" s="33">
        <f t="shared" si="2"/>
        <v>0</v>
      </c>
      <c r="R17" s="33">
        <f t="shared" si="3"/>
        <v>-1</v>
      </c>
      <c r="S17" s="53">
        <f t="shared" si="4"/>
        <v>0</v>
      </c>
      <c r="T17" s="16">
        <f t="shared" si="5"/>
        <v>0</v>
      </c>
    </row>
    <row r="18" spans="2:20" s="3" customFormat="1" ht="13.5" customHeight="1" x14ac:dyDescent="0.25">
      <c r="B18" s="10"/>
      <c r="C18" s="11" t="s">
        <v>17</v>
      </c>
      <c r="D18" s="34">
        <f t="shared" si="9"/>
        <v>10</v>
      </c>
      <c r="E18" s="93">
        <v>6</v>
      </c>
      <c r="F18" s="93">
        <v>4</v>
      </c>
      <c r="G18" s="93">
        <v>0</v>
      </c>
      <c r="H18" s="93">
        <v>0</v>
      </c>
      <c r="I18" s="33">
        <f t="shared" si="10"/>
        <v>7</v>
      </c>
      <c r="J18" s="93">
        <v>2</v>
      </c>
      <c r="K18" s="93">
        <v>5</v>
      </c>
      <c r="L18" s="93">
        <v>0</v>
      </c>
      <c r="M18" s="93">
        <v>0</v>
      </c>
      <c r="N18" s="33">
        <f t="shared" si="6"/>
        <v>3</v>
      </c>
      <c r="O18" s="33">
        <f t="shared" si="7"/>
        <v>4</v>
      </c>
      <c r="P18" s="33">
        <f t="shared" si="8"/>
        <v>-1</v>
      </c>
      <c r="Q18" s="33">
        <f t="shared" si="2"/>
        <v>4</v>
      </c>
      <c r="R18" s="33">
        <f t="shared" si="3"/>
        <v>-1</v>
      </c>
      <c r="S18" s="53">
        <f t="shared" si="4"/>
        <v>0</v>
      </c>
      <c r="T18" s="16">
        <f t="shared" si="5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97</v>
      </c>
      <c r="E20" s="29">
        <f t="shared" ref="E20:H20" si="11">SUM(E21:E32)</f>
        <v>49</v>
      </c>
      <c r="F20" s="29">
        <f t="shared" si="11"/>
        <v>48</v>
      </c>
      <c r="G20" s="29">
        <f t="shared" si="11"/>
        <v>0</v>
      </c>
      <c r="H20" s="29">
        <f t="shared" si="11"/>
        <v>0</v>
      </c>
      <c r="I20" s="29">
        <f>SUM(J20+K20+L20+M20)</f>
        <v>149</v>
      </c>
      <c r="J20" s="29">
        <f t="shared" ref="J20:K20" si="12">SUM(J21:J32)</f>
        <v>84</v>
      </c>
      <c r="K20" s="29">
        <f t="shared" si="12"/>
        <v>64</v>
      </c>
      <c r="L20" s="29">
        <f>SUM(L21:L32)</f>
        <v>1</v>
      </c>
      <c r="M20" s="29">
        <f>SUM(M21:M32)</f>
        <v>0</v>
      </c>
      <c r="N20" s="29">
        <f>SUM(O20+P20)</f>
        <v>-52</v>
      </c>
      <c r="O20" s="29">
        <f>SUM(O21:O32)</f>
        <v>-36</v>
      </c>
      <c r="P20" s="29">
        <f>SUM(P21:P32)</f>
        <v>-16</v>
      </c>
      <c r="Q20" s="29">
        <f t="shared" ref="Q20:Q32" si="13">SUM(E20-J20)</f>
        <v>-35</v>
      </c>
      <c r="R20" s="29">
        <f t="shared" ref="R20:R32" si="14">SUM(F20-K20)</f>
        <v>-16</v>
      </c>
      <c r="S20" s="54">
        <f t="shared" ref="S20:S32" si="15">SUM(G20-L20)</f>
        <v>-1</v>
      </c>
      <c r="T20" s="9">
        <f t="shared" ref="T20:T32" si="16">SUM(H20-M20)</f>
        <v>0</v>
      </c>
    </row>
    <row r="21" spans="2:20" s="3" customFormat="1" ht="13.5" customHeight="1" x14ac:dyDescent="0.25">
      <c r="B21" s="10"/>
      <c r="C21" s="11" t="s">
        <v>6</v>
      </c>
      <c r="D21" s="33">
        <f>SUM(E21+F21+G21+H21)</f>
        <v>4</v>
      </c>
      <c r="E21" s="93">
        <v>2</v>
      </c>
      <c r="F21" s="93">
        <v>2</v>
      </c>
      <c r="G21" s="93">
        <v>0</v>
      </c>
      <c r="H21" s="93">
        <v>0</v>
      </c>
      <c r="I21" s="33">
        <f>SUM(J21+K21+L21+M21)</f>
        <v>17</v>
      </c>
      <c r="J21" s="93">
        <v>9</v>
      </c>
      <c r="K21" s="93">
        <v>8</v>
      </c>
      <c r="L21" s="93">
        <v>0</v>
      </c>
      <c r="M21" s="93">
        <v>0</v>
      </c>
      <c r="N21" s="33">
        <f t="shared" ref="N21:N32" si="17">SUM(Q21+R21+S21+T21)</f>
        <v>-13</v>
      </c>
      <c r="O21" s="33">
        <f t="shared" ref="O21:O32" si="18">SUM(Q21+S21)</f>
        <v>-7</v>
      </c>
      <c r="P21" s="33">
        <f t="shared" ref="P21:P32" si="19">SUM(R21+T21)</f>
        <v>-6</v>
      </c>
      <c r="Q21" s="33">
        <f t="shared" si="13"/>
        <v>-7</v>
      </c>
      <c r="R21" s="33">
        <f t="shared" si="14"/>
        <v>-6</v>
      </c>
      <c r="S21" s="55">
        <f t="shared" si="15"/>
        <v>0</v>
      </c>
      <c r="T21" s="56">
        <f t="shared" si="16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0">SUM(E22+F22+G22+H22)</f>
        <v>3</v>
      </c>
      <c r="E22" s="93">
        <v>1</v>
      </c>
      <c r="F22" s="93">
        <v>2</v>
      </c>
      <c r="G22" s="93">
        <v>0</v>
      </c>
      <c r="H22" s="93">
        <v>0</v>
      </c>
      <c r="I22" s="33">
        <f t="shared" ref="I22:I32" si="21">SUM(J22+K22+L22+M22)</f>
        <v>11</v>
      </c>
      <c r="J22" s="93">
        <v>6</v>
      </c>
      <c r="K22" s="93">
        <v>5</v>
      </c>
      <c r="L22" s="93">
        <v>0</v>
      </c>
      <c r="M22" s="93">
        <v>0</v>
      </c>
      <c r="N22" s="33">
        <f t="shared" si="17"/>
        <v>-8</v>
      </c>
      <c r="O22" s="33">
        <f t="shared" si="18"/>
        <v>-5</v>
      </c>
      <c r="P22" s="33">
        <f t="shared" si="19"/>
        <v>-3</v>
      </c>
      <c r="Q22" s="33">
        <f t="shared" si="13"/>
        <v>-5</v>
      </c>
      <c r="R22" s="33">
        <f t="shared" si="14"/>
        <v>-3</v>
      </c>
      <c r="S22" s="55">
        <f t="shared" si="15"/>
        <v>0</v>
      </c>
      <c r="T22" s="56">
        <f t="shared" si="16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0"/>
        <v>4</v>
      </c>
      <c r="E23" s="93">
        <v>3</v>
      </c>
      <c r="F23" s="93">
        <v>1</v>
      </c>
      <c r="G23" s="93">
        <v>0</v>
      </c>
      <c r="H23" s="93">
        <v>0</v>
      </c>
      <c r="I23" s="33">
        <f t="shared" si="21"/>
        <v>15</v>
      </c>
      <c r="J23" s="93">
        <v>7</v>
      </c>
      <c r="K23" s="93">
        <v>8</v>
      </c>
      <c r="L23" s="93">
        <v>0</v>
      </c>
      <c r="M23" s="93">
        <v>0</v>
      </c>
      <c r="N23" s="33">
        <f t="shared" si="17"/>
        <v>-11</v>
      </c>
      <c r="O23" s="33">
        <f t="shared" si="18"/>
        <v>-4</v>
      </c>
      <c r="P23" s="33">
        <f t="shared" si="19"/>
        <v>-7</v>
      </c>
      <c r="Q23" s="33">
        <f t="shared" si="13"/>
        <v>-4</v>
      </c>
      <c r="R23" s="33">
        <f t="shared" si="14"/>
        <v>-7</v>
      </c>
      <c r="S23" s="55">
        <f t="shared" si="15"/>
        <v>0</v>
      </c>
      <c r="T23" s="56">
        <f t="shared" si="16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0"/>
        <v>3</v>
      </c>
      <c r="E24" s="93">
        <v>1</v>
      </c>
      <c r="F24" s="93">
        <v>2</v>
      </c>
      <c r="G24" s="93">
        <v>0</v>
      </c>
      <c r="H24" s="93">
        <v>0</v>
      </c>
      <c r="I24" s="33">
        <f t="shared" si="21"/>
        <v>10</v>
      </c>
      <c r="J24" s="93">
        <v>6</v>
      </c>
      <c r="K24" s="93">
        <v>4</v>
      </c>
      <c r="L24" s="93">
        <v>0</v>
      </c>
      <c r="M24" s="93">
        <v>0</v>
      </c>
      <c r="N24" s="33">
        <f t="shared" si="17"/>
        <v>-7</v>
      </c>
      <c r="O24" s="33">
        <f t="shared" si="18"/>
        <v>-5</v>
      </c>
      <c r="P24" s="33">
        <f t="shared" si="19"/>
        <v>-2</v>
      </c>
      <c r="Q24" s="33">
        <f t="shared" si="13"/>
        <v>-5</v>
      </c>
      <c r="R24" s="33">
        <f t="shared" si="14"/>
        <v>-2</v>
      </c>
      <c r="S24" s="55">
        <f t="shared" si="15"/>
        <v>0</v>
      </c>
      <c r="T24" s="56">
        <f t="shared" si="16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0"/>
        <v>11</v>
      </c>
      <c r="E25" s="93">
        <v>4</v>
      </c>
      <c r="F25" s="93">
        <v>7</v>
      </c>
      <c r="G25" s="93">
        <v>0</v>
      </c>
      <c r="H25" s="93">
        <v>0</v>
      </c>
      <c r="I25" s="33">
        <f t="shared" si="21"/>
        <v>11</v>
      </c>
      <c r="J25" s="93">
        <v>6</v>
      </c>
      <c r="K25" s="93">
        <v>5</v>
      </c>
      <c r="L25" s="93">
        <v>0</v>
      </c>
      <c r="M25" s="93">
        <v>0</v>
      </c>
      <c r="N25" s="33">
        <f t="shared" si="17"/>
        <v>0</v>
      </c>
      <c r="O25" s="33">
        <f t="shared" si="18"/>
        <v>-2</v>
      </c>
      <c r="P25" s="33">
        <f t="shared" si="19"/>
        <v>2</v>
      </c>
      <c r="Q25" s="33">
        <f t="shared" si="13"/>
        <v>-2</v>
      </c>
      <c r="R25" s="33">
        <f t="shared" si="14"/>
        <v>2</v>
      </c>
      <c r="S25" s="55">
        <f t="shared" si="15"/>
        <v>0</v>
      </c>
      <c r="T25" s="56">
        <f t="shared" si="16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0"/>
        <v>11</v>
      </c>
      <c r="E26" s="93">
        <v>9</v>
      </c>
      <c r="F26" s="93">
        <v>2</v>
      </c>
      <c r="G26" s="93">
        <v>0</v>
      </c>
      <c r="H26" s="93">
        <v>0</v>
      </c>
      <c r="I26" s="33">
        <f t="shared" si="21"/>
        <v>14</v>
      </c>
      <c r="J26" s="93">
        <v>9</v>
      </c>
      <c r="K26" s="93">
        <v>5</v>
      </c>
      <c r="L26" s="93">
        <v>0</v>
      </c>
      <c r="M26" s="93">
        <v>0</v>
      </c>
      <c r="N26" s="33">
        <f t="shared" si="17"/>
        <v>-3</v>
      </c>
      <c r="O26" s="33">
        <f t="shared" si="18"/>
        <v>0</v>
      </c>
      <c r="P26" s="33">
        <f t="shared" si="19"/>
        <v>-3</v>
      </c>
      <c r="Q26" s="33">
        <f t="shared" si="13"/>
        <v>0</v>
      </c>
      <c r="R26" s="33">
        <f t="shared" si="14"/>
        <v>-3</v>
      </c>
      <c r="S26" s="55">
        <f t="shared" si="15"/>
        <v>0</v>
      </c>
      <c r="T26" s="56">
        <f t="shared" si="16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0"/>
        <v>11</v>
      </c>
      <c r="E27" s="93">
        <v>6</v>
      </c>
      <c r="F27" s="93">
        <v>5</v>
      </c>
      <c r="G27" s="93">
        <v>0</v>
      </c>
      <c r="H27" s="93">
        <v>0</v>
      </c>
      <c r="I27" s="33">
        <f t="shared" si="21"/>
        <v>12</v>
      </c>
      <c r="J27" s="93">
        <v>8</v>
      </c>
      <c r="K27" s="93">
        <v>4</v>
      </c>
      <c r="L27" s="93">
        <v>0</v>
      </c>
      <c r="M27" s="93">
        <v>0</v>
      </c>
      <c r="N27" s="33">
        <f t="shared" si="17"/>
        <v>-1</v>
      </c>
      <c r="O27" s="33">
        <f t="shared" si="18"/>
        <v>-2</v>
      </c>
      <c r="P27" s="33">
        <f t="shared" si="19"/>
        <v>1</v>
      </c>
      <c r="Q27" s="33">
        <f t="shared" si="13"/>
        <v>-2</v>
      </c>
      <c r="R27" s="33">
        <f t="shared" si="14"/>
        <v>1</v>
      </c>
      <c r="S27" s="55">
        <f t="shared" si="15"/>
        <v>0</v>
      </c>
      <c r="T27" s="56">
        <f t="shared" si="16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0"/>
        <v>6</v>
      </c>
      <c r="E28" s="93">
        <v>1</v>
      </c>
      <c r="F28" s="93">
        <v>5</v>
      </c>
      <c r="G28" s="93">
        <v>0</v>
      </c>
      <c r="H28" s="93">
        <v>0</v>
      </c>
      <c r="I28" s="33">
        <f t="shared" si="21"/>
        <v>12</v>
      </c>
      <c r="J28" s="93">
        <v>6</v>
      </c>
      <c r="K28" s="93">
        <v>5</v>
      </c>
      <c r="L28" s="93">
        <v>1</v>
      </c>
      <c r="M28" s="93">
        <v>0</v>
      </c>
      <c r="N28" s="33">
        <f t="shared" si="17"/>
        <v>-6</v>
      </c>
      <c r="O28" s="33">
        <f t="shared" si="18"/>
        <v>-6</v>
      </c>
      <c r="P28" s="33">
        <f t="shared" si="19"/>
        <v>0</v>
      </c>
      <c r="Q28" s="33">
        <f t="shared" si="13"/>
        <v>-5</v>
      </c>
      <c r="R28" s="33">
        <f t="shared" si="14"/>
        <v>0</v>
      </c>
      <c r="S28" s="55">
        <f t="shared" si="15"/>
        <v>-1</v>
      </c>
      <c r="T28" s="56">
        <f t="shared" si="16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20"/>
        <v>14</v>
      </c>
      <c r="E29" s="93">
        <v>9</v>
      </c>
      <c r="F29" s="93">
        <v>5</v>
      </c>
      <c r="G29" s="93">
        <v>0</v>
      </c>
      <c r="H29" s="93">
        <v>0</v>
      </c>
      <c r="I29" s="33">
        <f t="shared" si="21"/>
        <v>10</v>
      </c>
      <c r="J29" s="93">
        <v>5</v>
      </c>
      <c r="K29" s="93">
        <v>5</v>
      </c>
      <c r="L29" s="93">
        <v>0</v>
      </c>
      <c r="M29" s="93">
        <v>0</v>
      </c>
      <c r="N29" s="33">
        <f t="shared" si="17"/>
        <v>4</v>
      </c>
      <c r="O29" s="33">
        <f t="shared" si="18"/>
        <v>4</v>
      </c>
      <c r="P29" s="33">
        <f t="shared" si="19"/>
        <v>0</v>
      </c>
      <c r="Q29" s="33">
        <f t="shared" si="13"/>
        <v>4</v>
      </c>
      <c r="R29" s="33">
        <f t="shared" si="14"/>
        <v>0</v>
      </c>
      <c r="S29" s="55">
        <f t="shared" si="15"/>
        <v>0</v>
      </c>
      <c r="T29" s="56">
        <f t="shared" si="16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0"/>
        <v>13</v>
      </c>
      <c r="E30" s="93">
        <v>5</v>
      </c>
      <c r="F30" s="93">
        <v>8</v>
      </c>
      <c r="G30" s="93">
        <v>0</v>
      </c>
      <c r="H30" s="93">
        <v>0</v>
      </c>
      <c r="I30" s="33">
        <f t="shared" si="21"/>
        <v>7</v>
      </c>
      <c r="J30" s="93">
        <v>2</v>
      </c>
      <c r="K30" s="93">
        <v>5</v>
      </c>
      <c r="L30" s="93">
        <v>0</v>
      </c>
      <c r="M30" s="93">
        <v>0</v>
      </c>
      <c r="N30" s="33">
        <f t="shared" si="17"/>
        <v>6</v>
      </c>
      <c r="O30" s="33">
        <f t="shared" si="18"/>
        <v>3</v>
      </c>
      <c r="P30" s="33">
        <f t="shared" si="19"/>
        <v>3</v>
      </c>
      <c r="Q30" s="33">
        <f t="shared" si="13"/>
        <v>3</v>
      </c>
      <c r="R30" s="33">
        <f t="shared" si="14"/>
        <v>3</v>
      </c>
      <c r="S30" s="55">
        <f t="shared" si="15"/>
        <v>0</v>
      </c>
      <c r="T30" s="61">
        <f t="shared" si="16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0"/>
        <v>9</v>
      </c>
      <c r="E31" s="93">
        <v>5</v>
      </c>
      <c r="F31" s="93">
        <v>4</v>
      </c>
      <c r="G31" s="93">
        <v>0</v>
      </c>
      <c r="H31" s="93">
        <v>0</v>
      </c>
      <c r="I31" s="33">
        <f t="shared" si="21"/>
        <v>16</v>
      </c>
      <c r="J31" s="93">
        <v>11</v>
      </c>
      <c r="K31" s="93">
        <v>5</v>
      </c>
      <c r="L31" s="93">
        <v>0</v>
      </c>
      <c r="M31" s="93">
        <v>0</v>
      </c>
      <c r="N31" s="33">
        <f t="shared" si="17"/>
        <v>-7</v>
      </c>
      <c r="O31" s="33">
        <f t="shared" si="18"/>
        <v>-6</v>
      </c>
      <c r="P31" s="33">
        <f t="shared" si="19"/>
        <v>-1</v>
      </c>
      <c r="Q31" s="33">
        <f t="shared" si="13"/>
        <v>-6</v>
      </c>
      <c r="R31" s="33">
        <f t="shared" si="14"/>
        <v>-1</v>
      </c>
      <c r="S31" s="55">
        <f t="shared" si="15"/>
        <v>0</v>
      </c>
      <c r="T31" s="56">
        <f t="shared" si="16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0"/>
        <v>8</v>
      </c>
      <c r="E32" s="93">
        <v>3</v>
      </c>
      <c r="F32" s="93">
        <v>5</v>
      </c>
      <c r="G32" s="93">
        <v>0</v>
      </c>
      <c r="H32" s="93">
        <v>0</v>
      </c>
      <c r="I32" s="33">
        <f t="shared" si="21"/>
        <v>14</v>
      </c>
      <c r="J32" s="93">
        <v>9</v>
      </c>
      <c r="K32" s="93">
        <v>5</v>
      </c>
      <c r="L32" s="93">
        <v>0</v>
      </c>
      <c r="M32" s="93">
        <v>0</v>
      </c>
      <c r="N32" s="33">
        <f t="shared" si="17"/>
        <v>-6</v>
      </c>
      <c r="O32" s="33">
        <f t="shared" si="18"/>
        <v>-6</v>
      </c>
      <c r="P32" s="33">
        <f t="shared" si="19"/>
        <v>0</v>
      </c>
      <c r="Q32" s="33">
        <f t="shared" si="13"/>
        <v>-6</v>
      </c>
      <c r="R32" s="33">
        <f t="shared" si="14"/>
        <v>0</v>
      </c>
      <c r="S32" s="55">
        <f t="shared" si="15"/>
        <v>0</v>
      </c>
      <c r="T32" s="56">
        <f t="shared" si="16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17</v>
      </c>
      <c r="E34" s="29">
        <f t="shared" ref="E34:H34" si="22">SUM(E35:E46)</f>
        <v>10</v>
      </c>
      <c r="F34" s="29">
        <f t="shared" si="22"/>
        <v>7</v>
      </c>
      <c r="G34" s="29">
        <v>0</v>
      </c>
      <c r="H34" s="29">
        <f t="shared" si="22"/>
        <v>0</v>
      </c>
      <c r="I34" s="29">
        <f>SUM(J34+K34+L34+M34)</f>
        <v>44</v>
      </c>
      <c r="J34" s="29">
        <f t="shared" ref="J34:K34" si="23">SUM(J35:J46)</f>
        <v>20</v>
      </c>
      <c r="K34" s="29">
        <f t="shared" si="23"/>
        <v>24</v>
      </c>
      <c r="L34" s="29">
        <f>SUM(L35:L46)</f>
        <v>0</v>
      </c>
      <c r="M34" s="29">
        <f>SUM(M35:M46)</f>
        <v>0</v>
      </c>
      <c r="N34" s="29">
        <f>SUM(O34+P34)</f>
        <v>-27</v>
      </c>
      <c r="O34" s="29">
        <f>SUM(O35:O46)</f>
        <v>-10</v>
      </c>
      <c r="P34" s="29">
        <f>SUM(P35:P46)</f>
        <v>-17</v>
      </c>
      <c r="Q34" s="29">
        <f t="shared" ref="Q34:Q46" si="24">SUM(E34-J34)</f>
        <v>-10</v>
      </c>
      <c r="R34" s="29">
        <f t="shared" ref="R34:R46" si="25">SUM(F34-K34)</f>
        <v>-17</v>
      </c>
      <c r="S34" s="57">
        <f t="shared" ref="S34:S46" si="26">SUM(G34-L34)</f>
        <v>0</v>
      </c>
      <c r="T34" s="58">
        <f t="shared" ref="T34:T46" si="27">SUM(H34-M34)</f>
        <v>0</v>
      </c>
    </row>
    <row r="35" spans="2:20" s="3" customFormat="1" ht="13.5" customHeight="1" x14ac:dyDescent="0.25">
      <c r="B35" s="10"/>
      <c r="C35" s="11" t="s">
        <v>6</v>
      </c>
      <c r="D35" s="33">
        <f>SUM(E35+F35+G35+H35)</f>
        <v>3</v>
      </c>
      <c r="E35" s="93">
        <v>3</v>
      </c>
      <c r="F35" s="93">
        <v>0</v>
      </c>
      <c r="G35" s="93">
        <v>0</v>
      </c>
      <c r="H35" s="93">
        <v>0</v>
      </c>
      <c r="I35" s="33">
        <f>SUM(J35+K35+L35+M35)</f>
        <v>3</v>
      </c>
      <c r="J35" s="93">
        <v>1</v>
      </c>
      <c r="K35" s="93">
        <v>2</v>
      </c>
      <c r="L35" s="93">
        <v>0</v>
      </c>
      <c r="M35" s="93">
        <v>0</v>
      </c>
      <c r="N35" s="33">
        <f t="shared" ref="N35:N46" si="28">SUM(Q35+R35+S35+T35)</f>
        <v>0</v>
      </c>
      <c r="O35" s="33">
        <f t="shared" ref="O35:O46" si="29">SUM(Q35+S35)</f>
        <v>2</v>
      </c>
      <c r="P35" s="33">
        <f t="shared" ref="P35:P46" si="30">SUM(R35+T35)</f>
        <v>-2</v>
      </c>
      <c r="Q35" s="33">
        <f t="shared" si="24"/>
        <v>2</v>
      </c>
      <c r="R35" s="33">
        <f t="shared" si="25"/>
        <v>-2</v>
      </c>
      <c r="S35" s="55">
        <f t="shared" si="26"/>
        <v>0</v>
      </c>
      <c r="T35" s="56">
        <f t="shared" si="27"/>
        <v>0</v>
      </c>
    </row>
    <row r="36" spans="2:20" s="3" customFormat="1" ht="13.5" customHeight="1" x14ac:dyDescent="0.25">
      <c r="B36" s="10"/>
      <c r="C36" s="11" t="s">
        <v>7</v>
      </c>
      <c r="D36" s="33">
        <f t="shared" ref="D36:D46" si="31">SUM(E36+F36+G36+H36)</f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ref="I36:I46" si="32">SUM(J36+K36+L36+M36)</f>
        <v>9</v>
      </c>
      <c r="J36" s="93">
        <v>5</v>
      </c>
      <c r="K36" s="93">
        <v>4</v>
      </c>
      <c r="L36" s="93">
        <v>0</v>
      </c>
      <c r="M36" s="93">
        <v>0</v>
      </c>
      <c r="N36" s="33">
        <f t="shared" si="28"/>
        <v>-9</v>
      </c>
      <c r="O36" s="33">
        <f t="shared" si="29"/>
        <v>-5</v>
      </c>
      <c r="P36" s="33">
        <f t="shared" si="30"/>
        <v>-4</v>
      </c>
      <c r="Q36" s="33">
        <f t="shared" si="24"/>
        <v>-5</v>
      </c>
      <c r="R36" s="33">
        <f t="shared" si="25"/>
        <v>-4</v>
      </c>
      <c r="S36" s="55">
        <f t="shared" si="26"/>
        <v>0</v>
      </c>
      <c r="T36" s="56">
        <f t="shared" si="27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31"/>
        <v>2</v>
      </c>
      <c r="E37" s="93">
        <v>2</v>
      </c>
      <c r="F37" s="93">
        <v>0</v>
      </c>
      <c r="G37" s="93">
        <v>0</v>
      </c>
      <c r="H37" s="93">
        <v>0</v>
      </c>
      <c r="I37" s="33">
        <f t="shared" si="32"/>
        <v>2</v>
      </c>
      <c r="J37" s="93">
        <v>0</v>
      </c>
      <c r="K37" s="93">
        <v>2</v>
      </c>
      <c r="L37" s="93">
        <v>0</v>
      </c>
      <c r="M37" s="93">
        <v>0</v>
      </c>
      <c r="N37" s="33">
        <f t="shared" si="28"/>
        <v>0</v>
      </c>
      <c r="O37" s="33">
        <f t="shared" si="29"/>
        <v>2</v>
      </c>
      <c r="P37" s="33">
        <f t="shared" si="30"/>
        <v>-2</v>
      </c>
      <c r="Q37" s="33">
        <f t="shared" si="24"/>
        <v>2</v>
      </c>
      <c r="R37" s="33">
        <f t="shared" si="25"/>
        <v>-2</v>
      </c>
      <c r="S37" s="55">
        <f t="shared" si="26"/>
        <v>0</v>
      </c>
      <c r="T37" s="56">
        <f t="shared" si="27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31"/>
        <v>1</v>
      </c>
      <c r="E38" s="93">
        <v>0</v>
      </c>
      <c r="F38" s="93">
        <v>1</v>
      </c>
      <c r="G38" s="93">
        <v>0</v>
      </c>
      <c r="H38" s="93">
        <v>0</v>
      </c>
      <c r="I38" s="33">
        <f t="shared" si="32"/>
        <v>3</v>
      </c>
      <c r="J38" s="93">
        <v>0</v>
      </c>
      <c r="K38" s="93">
        <v>3</v>
      </c>
      <c r="L38" s="93">
        <v>0</v>
      </c>
      <c r="M38" s="93">
        <v>0</v>
      </c>
      <c r="N38" s="33">
        <f t="shared" si="28"/>
        <v>-2</v>
      </c>
      <c r="O38" s="33">
        <f t="shared" si="29"/>
        <v>0</v>
      </c>
      <c r="P38" s="33">
        <f t="shared" si="30"/>
        <v>-2</v>
      </c>
      <c r="Q38" s="33">
        <f t="shared" si="24"/>
        <v>0</v>
      </c>
      <c r="R38" s="33">
        <f t="shared" si="25"/>
        <v>-2</v>
      </c>
      <c r="S38" s="55">
        <f t="shared" si="26"/>
        <v>0</v>
      </c>
      <c r="T38" s="56">
        <f t="shared" si="27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31"/>
        <v>2</v>
      </c>
      <c r="E39" s="93">
        <v>0</v>
      </c>
      <c r="F39" s="93">
        <v>2</v>
      </c>
      <c r="G39" s="93">
        <v>0</v>
      </c>
      <c r="H39" s="93">
        <v>0</v>
      </c>
      <c r="I39" s="33">
        <f t="shared" si="32"/>
        <v>2</v>
      </c>
      <c r="J39" s="93">
        <v>1</v>
      </c>
      <c r="K39" s="93">
        <v>1</v>
      </c>
      <c r="L39" s="93">
        <v>0</v>
      </c>
      <c r="M39" s="93">
        <v>0</v>
      </c>
      <c r="N39" s="33">
        <f t="shared" si="28"/>
        <v>0</v>
      </c>
      <c r="O39" s="33">
        <f t="shared" si="29"/>
        <v>-1</v>
      </c>
      <c r="P39" s="33">
        <f t="shared" si="30"/>
        <v>1</v>
      </c>
      <c r="Q39" s="33">
        <f t="shared" si="24"/>
        <v>-1</v>
      </c>
      <c r="R39" s="33">
        <f t="shared" si="25"/>
        <v>1</v>
      </c>
      <c r="S39" s="55">
        <f t="shared" si="26"/>
        <v>0</v>
      </c>
      <c r="T39" s="56">
        <f t="shared" si="27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31"/>
        <v>1</v>
      </c>
      <c r="E40" s="93">
        <v>0</v>
      </c>
      <c r="F40" s="93">
        <v>1</v>
      </c>
      <c r="G40" s="93">
        <v>0</v>
      </c>
      <c r="H40" s="93">
        <v>0</v>
      </c>
      <c r="I40" s="33">
        <f t="shared" si="32"/>
        <v>3</v>
      </c>
      <c r="J40" s="93">
        <v>2</v>
      </c>
      <c r="K40" s="93">
        <v>1</v>
      </c>
      <c r="L40" s="93">
        <v>0</v>
      </c>
      <c r="M40" s="93">
        <v>0</v>
      </c>
      <c r="N40" s="33">
        <f t="shared" si="28"/>
        <v>-2</v>
      </c>
      <c r="O40" s="33">
        <f t="shared" si="29"/>
        <v>-2</v>
      </c>
      <c r="P40" s="33">
        <f t="shared" si="30"/>
        <v>0</v>
      </c>
      <c r="Q40" s="33">
        <f t="shared" si="24"/>
        <v>-2</v>
      </c>
      <c r="R40" s="33">
        <f t="shared" si="25"/>
        <v>0</v>
      </c>
      <c r="S40" s="55">
        <f t="shared" si="26"/>
        <v>0</v>
      </c>
      <c r="T40" s="56">
        <f t="shared" si="27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31"/>
        <v>1</v>
      </c>
      <c r="E41" s="93">
        <v>1</v>
      </c>
      <c r="F41" s="93">
        <v>0</v>
      </c>
      <c r="G41" s="93">
        <v>0</v>
      </c>
      <c r="H41" s="93">
        <v>0</v>
      </c>
      <c r="I41" s="33">
        <f t="shared" si="32"/>
        <v>3</v>
      </c>
      <c r="J41" s="93">
        <v>2</v>
      </c>
      <c r="K41" s="93">
        <v>1</v>
      </c>
      <c r="L41" s="93">
        <v>0</v>
      </c>
      <c r="M41" s="93">
        <v>0</v>
      </c>
      <c r="N41" s="33">
        <f t="shared" si="28"/>
        <v>-2</v>
      </c>
      <c r="O41" s="33">
        <f t="shared" si="29"/>
        <v>-1</v>
      </c>
      <c r="P41" s="33">
        <f t="shared" si="30"/>
        <v>-1</v>
      </c>
      <c r="Q41" s="33">
        <f t="shared" si="24"/>
        <v>-1</v>
      </c>
      <c r="R41" s="33">
        <f t="shared" si="25"/>
        <v>-1</v>
      </c>
      <c r="S41" s="55">
        <f t="shared" si="26"/>
        <v>0</v>
      </c>
      <c r="T41" s="56">
        <f t="shared" si="27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31"/>
        <v>3</v>
      </c>
      <c r="E42" s="93">
        <v>0</v>
      </c>
      <c r="F42" s="93">
        <v>3</v>
      </c>
      <c r="G42" s="93">
        <v>0</v>
      </c>
      <c r="H42" s="93">
        <v>0</v>
      </c>
      <c r="I42" s="33">
        <f t="shared" si="32"/>
        <v>2</v>
      </c>
      <c r="J42" s="93">
        <v>1</v>
      </c>
      <c r="K42" s="93">
        <v>1</v>
      </c>
      <c r="L42" s="93">
        <v>0</v>
      </c>
      <c r="M42" s="93">
        <v>0</v>
      </c>
      <c r="N42" s="33">
        <f t="shared" si="28"/>
        <v>1</v>
      </c>
      <c r="O42" s="33">
        <f t="shared" si="29"/>
        <v>-1</v>
      </c>
      <c r="P42" s="33">
        <f t="shared" si="30"/>
        <v>2</v>
      </c>
      <c r="Q42" s="33">
        <f t="shared" si="24"/>
        <v>-1</v>
      </c>
      <c r="R42" s="33">
        <f t="shared" si="25"/>
        <v>2</v>
      </c>
      <c r="S42" s="55">
        <f t="shared" si="26"/>
        <v>0</v>
      </c>
      <c r="T42" s="56">
        <f t="shared" si="27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31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32"/>
        <v>6</v>
      </c>
      <c r="J43" s="93">
        <v>4</v>
      </c>
      <c r="K43" s="93">
        <v>2</v>
      </c>
      <c r="L43" s="93">
        <v>0</v>
      </c>
      <c r="M43" s="93">
        <v>0</v>
      </c>
      <c r="N43" s="33">
        <f t="shared" si="28"/>
        <v>-6</v>
      </c>
      <c r="O43" s="33">
        <f t="shared" si="29"/>
        <v>-4</v>
      </c>
      <c r="P43" s="33">
        <f t="shared" si="30"/>
        <v>-2</v>
      </c>
      <c r="Q43" s="33">
        <f t="shared" si="24"/>
        <v>-4</v>
      </c>
      <c r="R43" s="33">
        <f t="shared" si="25"/>
        <v>-2</v>
      </c>
      <c r="S43" s="55">
        <f t="shared" si="26"/>
        <v>0</v>
      </c>
      <c r="T43" s="56">
        <f t="shared" si="27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31"/>
        <v>1</v>
      </c>
      <c r="E44" s="93">
        <v>1</v>
      </c>
      <c r="F44" s="93">
        <v>0</v>
      </c>
      <c r="G44" s="93">
        <v>0</v>
      </c>
      <c r="H44" s="93">
        <v>0</v>
      </c>
      <c r="I44" s="33">
        <f t="shared" si="32"/>
        <v>3</v>
      </c>
      <c r="J44" s="93">
        <v>0</v>
      </c>
      <c r="K44" s="93">
        <v>3</v>
      </c>
      <c r="L44" s="93">
        <v>0</v>
      </c>
      <c r="M44" s="93">
        <v>0</v>
      </c>
      <c r="N44" s="33">
        <f t="shared" si="28"/>
        <v>-2</v>
      </c>
      <c r="O44" s="33">
        <f t="shared" si="29"/>
        <v>1</v>
      </c>
      <c r="P44" s="33">
        <f t="shared" si="30"/>
        <v>-3</v>
      </c>
      <c r="Q44" s="33">
        <f t="shared" si="24"/>
        <v>1</v>
      </c>
      <c r="R44" s="33">
        <f t="shared" si="25"/>
        <v>-3</v>
      </c>
      <c r="S44" s="55">
        <f t="shared" si="26"/>
        <v>0</v>
      </c>
      <c r="T44" s="56">
        <f t="shared" si="27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31"/>
        <v>0</v>
      </c>
      <c r="E45" s="93">
        <v>0</v>
      </c>
      <c r="F45" s="93">
        <v>0</v>
      </c>
      <c r="G45" s="93">
        <v>0</v>
      </c>
      <c r="H45" s="93">
        <v>0</v>
      </c>
      <c r="I45" s="33">
        <f t="shared" si="32"/>
        <v>7</v>
      </c>
      <c r="J45" s="93">
        <v>3</v>
      </c>
      <c r="K45" s="93">
        <v>4</v>
      </c>
      <c r="L45" s="93">
        <v>0</v>
      </c>
      <c r="M45" s="93">
        <v>0</v>
      </c>
      <c r="N45" s="33">
        <f t="shared" si="28"/>
        <v>-7</v>
      </c>
      <c r="O45" s="33">
        <f t="shared" si="29"/>
        <v>-3</v>
      </c>
      <c r="P45" s="33">
        <f t="shared" si="30"/>
        <v>-4</v>
      </c>
      <c r="Q45" s="33">
        <f t="shared" si="24"/>
        <v>-3</v>
      </c>
      <c r="R45" s="33">
        <f t="shared" si="25"/>
        <v>-4</v>
      </c>
      <c r="S45" s="55">
        <f t="shared" si="26"/>
        <v>0</v>
      </c>
      <c r="T45" s="56">
        <f t="shared" si="27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31"/>
        <v>3</v>
      </c>
      <c r="E46" s="93">
        <v>3</v>
      </c>
      <c r="F46" s="93">
        <v>0</v>
      </c>
      <c r="G46" s="93">
        <v>0</v>
      </c>
      <c r="H46" s="93">
        <v>0</v>
      </c>
      <c r="I46" s="33">
        <f t="shared" si="32"/>
        <v>1</v>
      </c>
      <c r="J46" s="93">
        <v>1</v>
      </c>
      <c r="K46" s="93">
        <v>0</v>
      </c>
      <c r="L46" s="93">
        <v>0</v>
      </c>
      <c r="M46" s="93">
        <v>0</v>
      </c>
      <c r="N46" s="33">
        <f t="shared" si="28"/>
        <v>2</v>
      </c>
      <c r="O46" s="33">
        <f t="shared" si="29"/>
        <v>2</v>
      </c>
      <c r="P46" s="33">
        <f t="shared" si="30"/>
        <v>0</v>
      </c>
      <c r="Q46" s="33">
        <f t="shared" si="24"/>
        <v>2</v>
      </c>
      <c r="R46" s="33">
        <f t="shared" si="25"/>
        <v>0</v>
      </c>
      <c r="S46" s="55">
        <f t="shared" si="26"/>
        <v>0</v>
      </c>
      <c r="T46" s="56">
        <f t="shared" si="27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29</v>
      </c>
      <c r="E48" s="29">
        <f t="shared" ref="E48:H48" si="33">SUM(E49:E60)</f>
        <v>13</v>
      </c>
      <c r="F48" s="29">
        <f t="shared" si="33"/>
        <v>15</v>
      </c>
      <c r="G48" s="29">
        <f t="shared" si="33"/>
        <v>1</v>
      </c>
      <c r="H48" s="29">
        <f t="shared" si="33"/>
        <v>0</v>
      </c>
      <c r="I48" s="29">
        <f>SUM(J48+K48+L48+M48)</f>
        <v>62</v>
      </c>
      <c r="J48" s="29">
        <f t="shared" ref="J48:K48" si="34">SUM(J49:J60)</f>
        <v>30</v>
      </c>
      <c r="K48" s="29">
        <f t="shared" si="34"/>
        <v>32</v>
      </c>
      <c r="L48" s="29">
        <f>SUM(L49:L60)</f>
        <v>0</v>
      </c>
      <c r="M48" s="29">
        <f>SUM(M49:M60)</f>
        <v>0</v>
      </c>
      <c r="N48" s="29">
        <f>SUM(O48+P48)</f>
        <v>-33</v>
      </c>
      <c r="O48" s="29">
        <f>SUM(O49:O60)</f>
        <v>-16</v>
      </c>
      <c r="P48" s="29">
        <f>SUM(P49:P60)</f>
        <v>-17</v>
      </c>
      <c r="Q48" s="29">
        <f t="shared" ref="Q48:Q60" si="35">SUM(E48-J48)</f>
        <v>-17</v>
      </c>
      <c r="R48" s="29">
        <f t="shared" ref="R48:R60" si="36">SUM(F48-K48)</f>
        <v>-17</v>
      </c>
      <c r="S48" s="57">
        <f t="shared" ref="S48:S60" si="37">SUM(G48-L48)</f>
        <v>1</v>
      </c>
      <c r="T48" s="58">
        <f t="shared" ref="T48:T60" si="38">SUM(H48-M48)</f>
        <v>0</v>
      </c>
    </row>
    <row r="49" spans="2:20" s="3" customFormat="1" ht="13.5" customHeight="1" x14ac:dyDescent="0.25">
      <c r="B49" s="10"/>
      <c r="C49" s="11" t="s">
        <v>6</v>
      </c>
      <c r="D49" s="33">
        <f>SUM(E49+F49+G49+H49)</f>
        <v>1</v>
      </c>
      <c r="E49" s="93">
        <v>0</v>
      </c>
      <c r="F49" s="93">
        <v>1</v>
      </c>
      <c r="G49" s="93">
        <v>0</v>
      </c>
      <c r="H49" s="93">
        <v>0</v>
      </c>
      <c r="I49" s="33">
        <f>SUM(J49+K49+L49+M49)</f>
        <v>5</v>
      </c>
      <c r="J49" s="93">
        <v>3</v>
      </c>
      <c r="K49" s="93">
        <v>2</v>
      </c>
      <c r="L49" s="93">
        <v>0</v>
      </c>
      <c r="M49" s="93">
        <v>0</v>
      </c>
      <c r="N49" s="33">
        <f t="shared" ref="N49:N60" si="39">SUM(Q49+R49+S49+T49)</f>
        <v>-4</v>
      </c>
      <c r="O49" s="33">
        <f t="shared" ref="O49:O60" si="40">SUM(Q49+S49)</f>
        <v>-3</v>
      </c>
      <c r="P49" s="33">
        <f t="shared" ref="P49:P60" si="41">SUM(R49+T49)</f>
        <v>-1</v>
      </c>
      <c r="Q49" s="33">
        <f t="shared" si="35"/>
        <v>-3</v>
      </c>
      <c r="R49" s="33">
        <f t="shared" si="36"/>
        <v>-1</v>
      </c>
      <c r="S49" s="55">
        <f t="shared" si="37"/>
        <v>0</v>
      </c>
      <c r="T49" s="56">
        <f t="shared" si="38"/>
        <v>0</v>
      </c>
    </row>
    <row r="50" spans="2:20" s="3" customFormat="1" ht="13.5" customHeight="1" x14ac:dyDescent="0.25">
      <c r="B50" s="10"/>
      <c r="C50" s="11" t="s">
        <v>7</v>
      </c>
      <c r="D50" s="33">
        <f t="shared" ref="D50:D60" si="42">SUM(E50+F50+G50+H50)</f>
        <v>1</v>
      </c>
      <c r="E50" s="93">
        <v>1</v>
      </c>
      <c r="F50" s="93">
        <v>0</v>
      </c>
      <c r="G50" s="93">
        <v>0</v>
      </c>
      <c r="H50" s="93">
        <v>0</v>
      </c>
      <c r="I50" s="33">
        <f t="shared" ref="I50:I60" si="43">SUM(J50+K50+L50+M50)</f>
        <v>5</v>
      </c>
      <c r="J50" s="93">
        <v>2</v>
      </c>
      <c r="K50" s="93">
        <v>3</v>
      </c>
      <c r="L50" s="93">
        <v>0</v>
      </c>
      <c r="M50" s="93">
        <v>0</v>
      </c>
      <c r="N50" s="33">
        <f t="shared" si="39"/>
        <v>-4</v>
      </c>
      <c r="O50" s="33">
        <f t="shared" si="40"/>
        <v>-1</v>
      </c>
      <c r="P50" s="33">
        <f t="shared" si="41"/>
        <v>-3</v>
      </c>
      <c r="Q50" s="33">
        <f t="shared" si="35"/>
        <v>-1</v>
      </c>
      <c r="R50" s="33">
        <f t="shared" si="36"/>
        <v>-3</v>
      </c>
      <c r="S50" s="55">
        <f t="shared" si="37"/>
        <v>0</v>
      </c>
      <c r="T50" s="56">
        <f t="shared" si="38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42"/>
        <v>4</v>
      </c>
      <c r="E51" s="93">
        <v>2</v>
      </c>
      <c r="F51" s="93">
        <v>2</v>
      </c>
      <c r="G51" s="93">
        <v>0</v>
      </c>
      <c r="H51" s="93">
        <v>0</v>
      </c>
      <c r="I51" s="33">
        <f t="shared" si="43"/>
        <v>6</v>
      </c>
      <c r="J51" s="93">
        <v>5</v>
      </c>
      <c r="K51" s="93">
        <v>1</v>
      </c>
      <c r="L51" s="93">
        <v>0</v>
      </c>
      <c r="M51" s="93">
        <v>0</v>
      </c>
      <c r="N51" s="33">
        <f t="shared" si="39"/>
        <v>-2</v>
      </c>
      <c r="O51" s="33">
        <f t="shared" si="40"/>
        <v>-3</v>
      </c>
      <c r="P51" s="33">
        <f t="shared" si="41"/>
        <v>1</v>
      </c>
      <c r="Q51" s="33">
        <f t="shared" si="35"/>
        <v>-3</v>
      </c>
      <c r="R51" s="33">
        <f t="shared" si="36"/>
        <v>1</v>
      </c>
      <c r="S51" s="55">
        <f t="shared" si="37"/>
        <v>0</v>
      </c>
      <c r="T51" s="56">
        <f t="shared" si="38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42"/>
        <v>4</v>
      </c>
      <c r="E52" s="93">
        <v>3</v>
      </c>
      <c r="F52" s="93">
        <v>1</v>
      </c>
      <c r="G52" s="93">
        <v>0</v>
      </c>
      <c r="H52" s="93">
        <v>0</v>
      </c>
      <c r="I52" s="33">
        <f t="shared" si="43"/>
        <v>7</v>
      </c>
      <c r="J52" s="93">
        <v>3</v>
      </c>
      <c r="K52" s="93">
        <v>4</v>
      </c>
      <c r="L52" s="93">
        <v>0</v>
      </c>
      <c r="M52" s="93">
        <v>0</v>
      </c>
      <c r="N52" s="33">
        <f t="shared" si="39"/>
        <v>-3</v>
      </c>
      <c r="O52" s="33">
        <f t="shared" si="40"/>
        <v>0</v>
      </c>
      <c r="P52" s="33">
        <f t="shared" si="41"/>
        <v>-3</v>
      </c>
      <c r="Q52" s="33">
        <f t="shared" si="35"/>
        <v>0</v>
      </c>
      <c r="R52" s="33">
        <f t="shared" si="36"/>
        <v>-3</v>
      </c>
      <c r="S52" s="55">
        <f t="shared" si="37"/>
        <v>0</v>
      </c>
      <c r="T52" s="56">
        <f t="shared" si="38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42"/>
        <v>3</v>
      </c>
      <c r="E53" s="93">
        <v>0</v>
      </c>
      <c r="F53" s="93">
        <v>3</v>
      </c>
      <c r="G53" s="93">
        <v>0</v>
      </c>
      <c r="H53" s="93">
        <v>0</v>
      </c>
      <c r="I53" s="33">
        <f t="shared" si="43"/>
        <v>5</v>
      </c>
      <c r="J53" s="93">
        <v>2</v>
      </c>
      <c r="K53" s="93">
        <v>3</v>
      </c>
      <c r="L53" s="93">
        <v>0</v>
      </c>
      <c r="M53" s="93">
        <v>0</v>
      </c>
      <c r="N53" s="33">
        <f t="shared" si="39"/>
        <v>-2</v>
      </c>
      <c r="O53" s="33">
        <f t="shared" si="40"/>
        <v>-2</v>
      </c>
      <c r="P53" s="33">
        <f t="shared" si="41"/>
        <v>0</v>
      </c>
      <c r="Q53" s="33">
        <f t="shared" si="35"/>
        <v>-2</v>
      </c>
      <c r="R53" s="33">
        <f t="shared" si="36"/>
        <v>0</v>
      </c>
      <c r="S53" s="55">
        <f t="shared" si="37"/>
        <v>0</v>
      </c>
      <c r="T53" s="56">
        <f t="shared" si="38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42"/>
        <v>3</v>
      </c>
      <c r="E54" s="93">
        <v>2</v>
      </c>
      <c r="F54" s="93">
        <v>1</v>
      </c>
      <c r="G54" s="93">
        <v>0</v>
      </c>
      <c r="H54" s="93">
        <v>0</v>
      </c>
      <c r="I54" s="33">
        <f t="shared" si="43"/>
        <v>3</v>
      </c>
      <c r="J54" s="93">
        <v>1</v>
      </c>
      <c r="K54" s="93">
        <v>2</v>
      </c>
      <c r="L54" s="93">
        <v>0</v>
      </c>
      <c r="M54" s="93">
        <v>0</v>
      </c>
      <c r="N54" s="33">
        <f t="shared" si="39"/>
        <v>0</v>
      </c>
      <c r="O54" s="33">
        <f t="shared" si="40"/>
        <v>1</v>
      </c>
      <c r="P54" s="33">
        <f t="shared" si="41"/>
        <v>-1</v>
      </c>
      <c r="Q54" s="33">
        <f t="shared" si="35"/>
        <v>1</v>
      </c>
      <c r="R54" s="33">
        <f t="shared" si="36"/>
        <v>-1</v>
      </c>
      <c r="S54" s="55">
        <f t="shared" si="37"/>
        <v>0</v>
      </c>
      <c r="T54" s="56">
        <f t="shared" si="38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42"/>
        <v>1</v>
      </c>
      <c r="E55" s="93">
        <v>1</v>
      </c>
      <c r="F55" s="93">
        <v>0</v>
      </c>
      <c r="G55" s="93">
        <v>0</v>
      </c>
      <c r="H55" s="93">
        <v>0</v>
      </c>
      <c r="I55" s="33">
        <f t="shared" si="43"/>
        <v>6</v>
      </c>
      <c r="J55" s="93">
        <v>3</v>
      </c>
      <c r="K55" s="93">
        <v>3</v>
      </c>
      <c r="L55" s="93">
        <v>0</v>
      </c>
      <c r="M55" s="93">
        <v>0</v>
      </c>
      <c r="N55" s="33">
        <f t="shared" si="39"/>
        <v>-5</v>
      </c>
      <c r="O55" s="33">
        <f t="shared" si="40"/>
        <v>-2</v>
      </c>
      <c r="P55" s="33">
        <f t="shared" si="41"/>
        <v>-3</v>
      </c>
      <c r="Q55" s="33">
        <f t="shared" si="35"/>
        <v>-2</v>
      </c>
      <c r="R55" s="33">
        <f t="shared" si="36"/>
        <v>-3</v>
      </c>
      <c r="S55" s="55">
        <f t="shared" si="37"/>
        <v>0</v>
      </c>
      <c r="T55" s="56">
        <f t="shared" si="38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42"/>
        <v>2</v>
      </c>
      <c r="E56" s="93">
        <v>1</v>
      </c>
      <c r="F56" s="93">
        <v>1</v>
      </c>
      <c r="G56" s="93">
        <v>0</v>
      </c>
      <c r="H56" s="93">
        <v>0</v>
      </c>
      <c r="I56" s="33">
        <f t="shared" si="43"/>
        <v>9</v>
      </c>
      <c r="J56" s="93">
        <v>3</v>
      </c>
      <c r="K56" s="93">
        <v>6</v>
      </c>
      <c r="L56" s="93">
        <v>0</v>
      </c>
      <c r="M56" s="93">
        <v>0</v>
      </c>
      <c r="N56" s="33">
        <f t="shared" si="39"/>
        <v>-7</v>
      </c>
      <c r="O56" s="33">
        <f t="shared" si="40"/>
        <v>-2</v>
      </c>
      <c r="P56" s="33">
        <f t="shared" si="41"/>
        <v>-5</v>
      </c>
      <c r="Q56" s="33">
        <f t="shared" si="35"/>
        <v>-2</v>
      </c>
      <c r="R56" s="33">
        <f t="shared" si="36"/>
        <v>-5</v>
      </c>
      <c r="S56" s="55">
        <f t="shared" si="37"/>
        <v>0</v>
      </c>
      <c r="T56" s="56">
        <f t="shared" si="38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42"/>
        <v>1</v>
      </c>
      <c r="E57" s="93">
        <v>0</v>
      </c>
      <c r="F57" s="93">
        <v>1</v>
      </c>
      <c r="G57" s="93">
        <v>0</v>
      </c>
      <c r="H57" s="93">
        <v>0</v>
      </c>
      <c r="I57" s="33">
        <f t="shared" si="43"/>
        <v>5</v>
      </c>
      <c r="J57" s="93">
        <v>3</v>
      </c>
      <c r="K57" s="93">
        <v>2</v>
      </c>
      <c r="L57" s="93">
        <v>0</v>
      </c>
      <c r="M57" s="93">
        <v>0</v>
      </c>
      <c r="N57" s="33">
        <f t="shared" si="39"/>
        <v>-4</v>
      </c>
      <c r="O57" s="33">
        <f t="shared" si="40"/>
        <v>-3</v>
      </c>
      <c r="P57" s="33">
        <f t="shared" si="41"/>
        <v>-1</v>
      </c>
      <c r="Q57" s="33">
        <f t="shared" si="35"/>
        <v>-3</v>
      </c>
      <c r="R57" s="33">
        <f t="shared" si="36"/>
        <v>-1</v>
      </c>
      <c r="S57" s="55">
        <f t="shared" si="37"/>
        <v>0</v>
      </c>
      <c r="T57" s="56">
        <f t="shared" si="38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42"/>
        <v>3</v>
      </c>
      <c r="E58" s="93">
        <v>1</v>
      </c>
      <c r="F58" s="93">
        <v>2</v>
      </c>
      <c r="G58" s="93">
        <v>0</v>
      </c>
      <c r="H58" s="93">
        <v>0</v>
      </c>
      <c r="I58" s="33">
        <f t="shared" si="43"/>
        <v>1</v>
      </c>
      <c r="J58" s="93">
        <v>1</v>
      </c>
      <c r="K58" s="93">
        <v>0</v>
      </c>
      <c r="L58" s="93">
        <v>0</v>
      </c>
      <c r="M58" s="93">
        <v>0</v>
      </c>
      <c r="N58" s="33">
        <f t="shared" si="39"/>
        <v>2</v>
      </c>
      <c r="O58" s="33">
        <f t="shared" si="40"/>
        <v>0</v>
      </c>
      <c r="P58" s="33">
        <f t="shared" si="41"/>
        <v>2</v>
      </c>
      <c r="Q58" s="33">
        <f t="shared" si="35"/>
        <v>0</v>
      </c>
      <c r="R58" s="33">
        <f t="shared" si="36"/>
        <v>2</v>
      </c>
      <c r="S58" s="55">
        <f t="shared" si="37"/>
        <v>0</v>
      </c>
      <c r="T58" s="56">
        <f t="shared" si="38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42"/>
        <v>4</v>
      </c>
      <c r="E59" s="93">
        <v>1</v>
      </c>
      <c r="F59" s="93">
        <v>2</v>
      </c>
      <c r="G59" s="93">
        <v>1</v>
      </c>
      <c r="H59" s="93">
        <v>0</v>
      </c>
      <c r="I59" s="33">
        <f t="shared" si="43"/>
        <v>6</v>
      </c>
      <c r="J59" s="93">
        <v>0</v>
      </c>
      <c r="K59" s="93">
        <v>6</v>
      </c>
      <c r="L59" s="93">
        <v>0</v>
      </c>
      <c r="M59" s="93">
        <v>0</v>
      </c>
      <c r="N59" s="33">
        <f t="shared" si="39"/>
        <v>-2</v>
      </c>
      <c r="O59" s="33">
        <f t="shared" si="40"/>
        <v>2</v>
      </c>
      <c r="P59" s="33">
        <f t="shared" si="41"/>
        <v>-4</v>
      </c>
      <c r="Q59" s="33">
        <f t="shared" si="35"/>
        <v>1</v>
      </c>
      <c r="R59" s="33">
        <f t="shared" si="36"/>
        <v>-4</v>
      </c>
      <c r="S59" s="55">
        <f t="shared" si="37"/>
        <v>1</v>
      </c>
      <c r="T59" s="56">
        <f t="shared" si="38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42"/>
        <v>2</v>
      </c>
      <c r="E60" s="93">
        <v>1</v>
      </c>
      <c r="F60" s="93">
        <v>1</v>
      </c>
      <c r="G60" s="93">
        <v>0</v>
      </c>
      <c r="H60" s="93">
        <v>0</v>
      </c>
      <c r="I60" s="33">
        <f t="shared" si="43"/>
        <v>4</v>
      </c>
      <c r="J60" s="93">
        <v>4</v>
      </c>
      <c r="K60" s="93">
        <v>0</v>
      </c>
      <c r="L60" s="93">
        <v>0</v>
      </c>
      <c r="M60" s="93">
        <v>0</v>
      </c>
      <c r="N60" s="33">
        <f t="shared" si="39"/>
        <v>-2</v>
      </c>
      <c r="O60" s="33">
        <f t="shared" si="40"/>
        <v>-3</v>
      </c>
      <c r="P60" s="33">
        <f t="shared" si="41"/>
        <v>1</v>
      </c>
      <c r="Q60" s="33">
        <f t="shared" si="35"/>
        <v>-3</v>
      </c>
      <c r="R60" s="33">
        <f t="shared" si="36"/>
        <v>1</v>
      </c>
      <c r="S60" s="55">
        <f t="shared" si="37"/>
        <v>0</v>
      </c>
      <c r="T60" s="56">
        <f t="shared" si="38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77</v>
      </c>
      <c r="E62" s="29">
        <f t="shared" ref="E62:H62" si="44">SUM(E63:E74)</f>
        <v>31</v>
      </c>
      <c r="F62" s="29">
        <f t="shared" si="44"/>
        <v>46</v>
      </c>
      <c r="G62" s="29">
        <f t="shared" si="44"/>
        <v>0</v>
      </c>
      <c r="H62" s="29">
        <f t="shared" si="44"/>
        <v>0</v>
      </c>
      <c r="I62" s="29">
        <f>SUM(J62+K62+L62+M62)</f>
        <v>87</v>
      </c>
      <c r="J62" s="29">
        <f t="shared" ref="J62:K62" si="45">SUM(J63:J74)</f>
        <v>42</v>
      </c>
      <c r="K62" s="29">
        <f t="shared" si="45"/>
        <v>45</v>
      </c>
      <c r="L62" s="29">
        <f>SUM(L63:L74)</f>
        <v>0</v>
      </c>
      <c r="M62" s="29">
        <f>SUM(M63:M74)</f>
        <v>0</v>
      </c>
      <c r="N62" s="29">
        <f>SUM(O62+P62)</f>
        <v>-10</v>
      </c>
      <c r="O62" s="29">
        <f>SUM(O63:O74)</f>
        <v>-11</v>
      </c>
      <c r="P62" s="29">
        <f>SUM(P63:P74)</f>
        <v>1</v>
      </c>
      <c r="Q62" s="29">
        <f t="shared" ref="Q62:Q74" si="46">SUM(E62-J62)</f>
        <v>-11</v>
      </c>
      <c r="R62" s="29">
        <f t="shared" ref="R62:R74" si="47">SUM(F62-K62)</f>
        <v>1</v>
      </c>
      <c r="S62" s="54">
        <f t="shared" ref="S62:S74" si="48">SUM(G62-L62)</f>
        <v>0</v>
      </c>
      <c r="T62" s="9">
        <f t="shared" ref="T62:T74" si="49">SUM(H62-M62)</f>
        <v>0</v>
      </c>
    </row>
    <row r="63" spans="2:20" s="3" customFormat="1" ht="13.5" customHeight="1" x14ac:dyDescent="0.25">
      <c r="B63" s="10"/>
      <c r="C63" s="11" t="s">
        <v>6</v>
      </c>
      <c r="D63" s="33">
        <f>SUM(E63+F63+G63+H63)</f>
        <v>8</v>
      </c>
      <c r="E63" s="93">
        <v>6</v>
      </c>
      <c r="F63" s="93">
        <v>2</v>
      </c>
      <c r="G63" s="93">
        <v>0</v>
      </c>
      <c r="H63" s="93">
        <v>0</v>
      </c>
      <c r="I63" s="33">
        <f>SUM(J63+K63+L63+M63)</f>
        <v>8</v>
      </c>
      <c r="J63" s="93">
        <v>6</v>
      </c>
      <c r="K63" s="93">
        <v>2</v>
      </c>
      <c r="L63" s="93">
        <v>0</v>
      </c>
      <c r="M63" s="93">
        <v>0</v>
      </c>
      <c r="N63" s="33">
        <f t="shared" ref="N63:N74" si="50">SUM(Q63+R63+S63+T63)</f>
        <v>0</v>
      </c>
      <c r="O63" s="33">
        <f t="shared" ref="O63:O74" si="51">SUM(Q63+S63)</f>
        <v>0</v>
      </c>
      <c r="P63" s="33">
        <f t="shared" ref="P63:P74" si="52">SUM(R63+T63)</f>
        <v>0</v>
      </c>
      <c r="Q63" s="33">
        <f t="shared" si="46"/>
        <v>0</v>
      </c>
      <c r="R63" s="33">
        <f t="shared" si="47"/>
        <v>0</v>
      </c>
      <c r="S63" s="55">
        <f t="shared" si="48"/>
        <v>0</v>
      </c>
      <c r="T63" s="16">
        <f t="shared" si="49"/>
        <v>0</v>
      </c>
    </row>
    <row r="64" spans="2:20" s="3" customFormat="1" ht="13.5" customHeight="1" x14ac:dyDescent="0.25">
      <c r="B64" s="10"/>
      <c r="C64" s="11" t="s">
        <v>7</v>
      </c>
      <c r="D64" s="33">
        <f t="shared" ref="D64:D74" si="53">SUM(E64+F64+G64+H64)</f>
        <v>3</v>
      </c>
      <c r="E64" s="93">
        <v>0</v>
      </c>
      <c r="F64" s="93">
        <v>3</v>
      </c>
      <c r="G64" s="93">
        <v>0</v>
      </c>
      <c r="H64" s="93">
        <v>0</v>
      </c>
      <c r="I64" s="33">
        <f t="shared" ref="I64:I74" si="54">SUM(J64+K64+L64+M64)</f>
        <v>8</v>
      </c>
      <c r="J64" s="93">
        <v>3</v>
      </c>
      <c r="K64" s="93">
        <v>5</v>
      </c>
      <c r="L64" s="93">
        <v>0</v>
      </c>
      <c r="M64" s="93">
        <v>0</v>
      </c>
      <c r="N64" s="33">
        <f t="shared" si="50"/>
        <v>-5</v>
      </c>
      <c r="O64" s="33">
        <f t="shared" si="51"/>
        <v>-3</v>
      </c>
      <c r="P64" s="33">
        <f t="shared" si="52"/>
        <v>-2</v>
      </c>
      <c r="Q64" s="33">
        <f t="shared" si="46"/>
        <v>-3</v>
      </c>
      <c r="R64" s="33">
        <f t="shared" si="47"/>
        <v>-2</v>
      </c>
      <c r="S64" s="55">
        <f t="shared" si="48"/>
        <v>0</v>
      </c>
      <c r="T64" s="16">
        <f t="shared" si="49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53"/>
        <v>8</v>
      </c>
      <c r="E65" s="93">
        <v>3</v>
      </c>
      <c r="F65" s="93">
        <v>5</v>
      </c>
      <c r="G65" s="93">
        <v>0</v>
      </c>
      <c r="H65" s="93">
        <v>0</v>
      </c>
      <c r="I65" s="33">
        <f t="shared" si="54"/>
        <v>12</v>
      </c>
      <c r="J65" s="93">
        <v>6</v>
      </c>
      <c r="K65" s="93">
        <v>6</v>
      </c>
      <c r="L65" s="93">
        <v>0</v>
      </c>
      <c r="M65" s="93">
        <v>0</v>
      </c>
      <c r="N65" s="33">
        <f t="shared" si="50"/>
        <v>-4</v>
      </c>
      <c r="O65" s="33">
        <f t="shared" si="51"/>
        <v>-3</v>
      </c>
      <c r="P65" s="33">
        <f t="shared" si="52"/>
        <v>-1</v>
      </c>
      <c r="Q65" s="33">
        <f t="shared" si="46"/>
        <v>-3</v>
      </c>
      <c r="R65" s="33">
        <f t="shared" si="47"/>
        <v>-1</v>
      </c>
      <c r="S65" s="55">
        <f t="shared" si="48"/>
        <v>0</v>
      </c>
      <c r="T65" s="16">
        <f t="shared" si="49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53"/>
        <v>4</v>
      </c>
      <c r="E66" s="93">
        <v>1</v>
      </c>
      <c r="F66" s="93">
        <v>3</v>
      </c>
      <c r="G66" s="93">
        <v>0</v>
      </c>
      <c r="H66" s="93">
        <v>0</v>
      </c>
      <c r="I66" s="33">
        <f t="shared" si="54"/>
        <v>9</v>
      </c>
      <c r="J66" s="93">
        <v>5</v>
      </c>
      <c r="K66" s="93">
        <v>4</v>
      </c>
      <c r="L66" s="93">
        <v>0</v>
      </c>
      <c r="M66" s="93">
        <v>0</v>
      </c>
      <c r="N66" s="33">
        <f t="shared" si="50"/>
        <v>-5</v>
      </c>
      <c r="O66" s="33">
        <f t="shared" si="51"/>
        <v>-4</v>
      </c>
      <c r="P66" s="33">
        <f t="shared" si="52"/>
        <v>-1</v>
      </c>
      <c r="Q66" s="33">
        <f t="shared" si="46"/>
        <v>-4</v>
      </c>
      <c r="R66" s="33">
        <f t="shared" si="47"/>
        <v>-1</v>
      </c>
      <c r="S66" s="55">
        <f t="shared" si="48"/>
        <v>0</v>
      </c>
      <c r="T66" s="16">
        <f t="shared" si="49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53"/>
        <v>2</v>
      </c>
      <c r="E67" s="93">
        <v>1</v>
      </c>
      <c r="F67" s="93">
        <v>1</v>
      </c>
      <c r="G67" s="93">
        <v>0</v>
      </c>
      <c r="H67" s="93">
        <v>0</v>
      </c>
      <c r="I67" s="33">
        <f t="shared" si="54"/>
        <v>8</v>
      </c>
      <c r="J67" s="93">
        <v>3</v>
      </c>
      <c r="K67" s="93">
        <v>5</v>
      </c>
      <c r="L67" s="93">
        <v>0</v>
      </c>
      <c r="M67" s="93">
        <v>0</v>
      </c>
      <c r="N67" s="33">
        <f t="shared" si="50"/>
        <v>-6</v>
      </c>
      <c r="O67" s="33">
        <f t="shared" si="51"/>
        <v>-2</v>
      </c>
      <c r="P67" s="33">
        <f t="shared" si="52"/>
        <v>-4</v>
      </c>
      <c r="Q67" s="33">
        <f t="shared" si="46"/>
        <v>-2</v>
      </c>
      <c r="R67" s="33">
        <f t="shared" si="47"/>
        <v>-4</v>
      </c>
      <c r="S67" s="55">
        <f t="shared" si="48"/>
        <v>0</v>
      </c>
      <c r="T67" s="16">
        <f t="shared" si="49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53"/>
        <v>9</v>
      </c>
      <c r="E68" s="93">
        <v>4</v>
      </c>
      <c r="F68" s="93">
        <v>5</v>
      </c>
      <c r="G68" s="93">
        <v>0</v>
      </c>
      <c r="H68" s="93">
        <v>0</v>
      </c>
      <c r="I68" s="33">
        <f t="shared" si="54"/>
        <v>6</v>
      </c>
      <c r="J68" s="93">
        <v>3</v>
      </c>
      <c r="K68" s="93">
        <v>3</v>
      </c>
      <c r="L68" s="93">
        <v>0</v>
      </c>
      <c r="M68" s="93">
        <v>0</v>
      </c>
      <c r="N68" s="33">
        <f t="shared" si="50"/>
        <v>3</v>
      </c>
      <c r="O68" s="33">
        <f t="shared" si="51"/>
        <v>1</v>
      </c>
      <c r="P68" s="33">
        <f t="shared" si="52"/>
        <v>2</v>
      </c>
      <c r="Q68" s="33">
        <f t="shared" si="46"/>
        <v>1</v>
      </c>
      <c r="R68" s="33">
        <f t="shared" si="47"/>
        <v>2</v>
      </c>
      <c r="S68" s="55">
        <f t="shared" si="48"/>
        <v>0</v>
      </c>
      <c r="T68" s="16">
        <f t="shared" si="49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53"/>
        <v>8</v>
      </c>
      <c r="E69" s="93">
        <v>3</v>
      </c>
      <c r="F69" s="93">
        <v>5</v>
      </c>
      <c r="G69" s="93">
        <v>0</v>
      </c>
      <c r="H69" s="93">
        <v>0</v>
      </c>
      <c r="I69" s="33">
        <f t="shared" si="54"/>
        <v>8</v>
      </c>
      <c r="J69" s="93">
        <v>3</v>
      </c>
      <c r="K69" s="93">
        <v>5</v>
      </c>
      <c r="L69" s="93">
        <v>0</v>
      </c>
      <c r="M69" s="93">
        <v>0</v>
      </c>
      <c r="N69" s="33">
        <f t="shared" si="50"/>
        <v>0</v>
      </c>
      <c r="O69" s="33">
        <f t="shared" si="51"/>
        <v>0</v>
      </c>
      <c r="P69" s="33">
        <f t="shared" si="52"/>
        <v>0</v>
      </c>
      <c r="Q69" s="33">
        <f t="shared" si="46"/>
        <v>0</v>
      </c>
      <c r="R69" s="33">
        <f t="shared" si="47"/>
        <v>0</v>
      </c>
      <c r="S69" s="55">
        <f t="shared" si="48"/>
        <v>0</v>
      </c>
      <c r="T69" s="16">
        <f t="shared" si="49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53"/>
        <v>7</v>
      </c>
      <c r="E70" s="93">
        <v>3</v>
      </c>
      <c r="F70" s="93">
        <v>4</v>
      </c>
      <c r="G70" s="93">
        <v>0</v>
      </c>
      <c r="H70" s="93">
        <v>0</v>
      </c>
      <c r="I70" s="33">
        <f t="shared" si="54"/>
        <v>7</v>
      </c>
      <c r="J70" s="93">
        <v>3</v>
      </c>
      <c r="K70" s="93">
        <v>4</v>
      </c>
      <c r="L70" s="93">
        <v>0</v>
      </c>
      <c r="M70" s="93">
        <v>0</v>
      </c>
      <c r="N70" s="33">
        <f t="shared" si="50"/>
        <v>0</v>
      </c>
      <c r="O70" s="33">
        <f t="shared" si="51"/>
        <v>0</v>
      </c>
      <c r="P70" s="33">
        <f t="shared" si="52"/>
        <v>0</v>
      </c>
      <c r="Q70" s="33">
        <f t="shared" si="46"/>
        <v>0</v>
      </c>
      <c r="R70" s="33">
        <f t="shared" si="47"/>
        <v>0</v>
      </c>
      <c r="S70" s="55">
        <f t="shared" si="48"/>
        <v>0</v>
      </c>
      <c r="T70" s="16">
        <f t="shared" si="49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53"/>
        <v>7</v>
      </c>
      <c r="E71" s="93">
        <v>3</v>
      </c>
      <c r="F71" s="93">
        <v>4</v>
      </c>
      <c r="G71" s="93">
        <v>0</v>
      </c>
      <c r="H71" s="93">
        <v>0</v>
      </c>
      <c r="I71" s="33">
        <f t="shared" si="54"/>
        <v>8</v>
      </c>
      <c r="J71" s="93">
        <v>3</v>
      </c>
      <c r="K71" s="93">
        <v>5</v>
      </c>
      <c r="L71" s="93">
        <v>0</v>
      </c>
      <c r="M71" s="93">
        <v>0</v>
      </c>
      <c r="N71" s="33">
        <f t="shared" si="50"/>
        <v>-1</v>
      </c>
      <c r="O71" s="33">
        <f t="shared" si="51"/>
        <v>0</v>
      </c>
      <c r="P71" s="33">
        <f t="shared" si="52"/>
        <v>-1</v>
      </c>
      <c r="Q71" s="33">
        <f t="shared" si="46"/>
        <v>0</v>
      </c>
      <c r="R71" s="33">
        <f t="shared" si="47"/>
        <v>-1</v>
      </c>
      <c r="S71" s="55">
        <f t="shared" si="48"/>
        <v>0</v>
      </c>
      <c r="T71" s="16">
        <f t="shared" si="49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53"/>
        <v>6</v>
      </c>
      <c r="E72" s="93">
        <v>3</v>
      </c>
      <c r="F72" s="93">
        <v>3</v>
      </c>
      <c r="G72" s="93">
        <v>0</v>
      </c>
      <c r="H72" s="93">
        <v>0</v>
      </c>
      <c r="I72" s="33">
        <f t="shared" si="54"/>
        <v>6</v>
      </c>
      <c r="J72" s="93">
        <v>4</v>
      </c>
      <c r="K72" s="93">
        <v>2</v>
      </c>
      <c r="L72" s="93">
        <v>0</v>
      </c>
      <c r="M72" s="93">
        <v>0</v>
      </c>
      <c r="N72" s="33">
        <f t="shared" si="50"/>
        <v>0</v>
      </c>
      <c r="O72" s="33">
        <f t="shared" si="51"/>
        <v>-1</v>
      </c>
      <c r="P72" s="33">
        <f t="shared" si="52"/>
        <v>1</v>
      </c>
      <c r="Q72" s="33">
        <f t="shared" si="46"/>
        <v>-1</v>
      </c>
      <c r="R72" s="33">
        <f t="shared" si="47"/>
        <v>1</v>
      </c>
      <c r="S72" s="55">
        <f t="shared" si="48"/>
        <v>0</v>
      </c>
      <c r="T72" s="16">
        <f t="shared" si="49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53"/>
        <v>8</v>
      </c>
      <c r="E73" s="93">
        <v>3</v>
      </c>
      <c r="F73" s="93">
        <v>5</v>
      </c>
      <c r="G73" s="93">
        <v>0</v>
      </c>
      <c r="H73" s="93">
        <v>0</v>
      </c>
      <c r="I73" s="33">
        <f t="shared" si="54"/>
        <v>2</v>
      </c>
      <c r="J73" s="93">
        <v>0</v>
      </c>
      <c r="K73" s="93">
        <v>2</v>
      </c>
      <c r="L73" s="93">
        <v>0</v>
      </c>
      <c r="M73" s="93">
        <v>0</v>
      </c>
      <c r="N73" s="33">
        <f t="shared" si="50"/>
        <v>6</v>
      </c>
      <c r="O73" s="33">
        <f t="shared" si="51"/>
        <v>3</v>
      </c>
      <c r="P73" s="33">
        <f t="shared" si="52"/>
        <v>3</v>
      </c>
      <c r="Q73" s="33">
        <f t="shared" si="46"/>
        <v>3</v>
      </c>
      <c r="R73" s="33">
        <f t="shared" si="47"/>
        <v>3</v>
      </c>
      <c r="S73" s="55">
        <f t="shared" si="48"/>
        <v>0</v>
      </c>
      <c r="T73" s="16">
        <f t="shared" si="49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53"/>
        <v>7</v>
      </c>
      <c r="E74" s="93">
        <v>1</v>
      </c>
      <c r="F74" s="93">
        <v>6</v>
      </c>
      <c r="G74" s="93">
        <v>0</v>
      </c>
      <c r="H74" s="93">
        <v>0</v>
      </c>
      <c r="I74" s="33">
        <f t="shared" si="54"/>
        <v>5</v>
      </c>
      <c r="J74" s="93">
        <v>3</v>
      </c>
      <c r="K74" s="93">
        <v>2</v>
      </c>
      <c r="L74" s="93">
        <v>0</v>
      </c>
      <c r="M74" s="93">
        <v>0</v>
      </c>
      <c r="N74" s="33">
        <f t="shared" si="50"/>
        <v>2</v>
      </c>
      <c r="O74" s="33">
        <f t="shared" si="51"/>
        <v>-2</v>
      </c>
      <c r="P74" s="33">
        <f t="shared" si="52"/>
        <v>4</v>
      </c>
      <c r="Q74" s="33">
        <f t="shared" si="46"/>
        <v>-2</v>
      </c>
      <c r="R74" s="33">
        <f t="shared" si="47"/>
        <v>4</v>
      </c>
      <c r="S74" s="55">
        <f t="shared" si="48"/>
        <v>0</v>
      </c>
      <c r="T74" s="16">
        <f t="shared" si="49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7</v>
      </c>
      <c r="E76" s="29">
        <f t="shared" ref="E76:H76" si="55">SUM(E77:E88)</f>
        <v>3</v>
      </c>
      <c r="F76" s="29">
        <f t="shared" si="55"/>
        <v>4</v>
      </c>
      <c r="G76" s="29">
        <f t="shared" si="55"/>
        <v>0</v>
      </c>
      <c r="H76" s="29">
        <f t="shared" si="55"/>
        <v>0</v>
      </c>
      <c r="I76" s="29">
        <f>SUM(J76+K76+L76+M76)</f>
        <v>33</v>
      </c>
      <c r="J76" s="29">
        <f t="shared" ref="J76:K76" si="56">SUM(J77:J88)</f>
        <v>13</v>
      </c>
      <c r="K76" s="29">
        <f t="shared" si="56"/>
        <v>20</v>
      </c>
      <c r="L76" s="29">
        <f>SUM(L77:L88)</f>
        <v>0</v>
      </c>
      <c r="M76" s="29">
        <f>SUM(M77:M88)</f>
        <v>0</v>
      </c>
      <c r="N76" s="29">
        <f>SUM(O76+P76)</f>
        <v>-26</v>
      </c>
      <c r="O76" s="29">
        <f>SUM(O77:O88)</f>
        <v>-10</v>
      </c>
      <c r="P76" s="29">
        <f>SUM(P77:P88)</f>
        <v>-16</v>
      </c>
      <c r="Q76" s="29">
        <f t="shared" ref="Q76:Q88" si="57">SUM(E76-J76)</f>
        <v>-10</v>
      </c>
      <c r="R76" s="29">
        <f t="shared" ref="R76:R88" si="58">SUM(F76-K76)</f>
        <v>-16</v>
      </c>
      <c r="S76" s="54">
        <f t="shared" ref="S76:S88" si="59">SUM(G76-L76)</f>
        <v>0</v>
      </c>
      <c r="T76" s="9">
        <f t="shared" ref="T76:T88" si="60">SUM(H76-M76)</f>
        <v>0</v>
      </c>
    </row>
    <row r="77" spans="2:20" s="3" customFormat="1" ht="13.5" customHeight="1" x14ac:dyDescent="0.25">
      <c r="B77" s="10"/>
      <c r="C77" s="11" t="s">
        <v>6</v>
      </c>
      <c r="D77" s="33">
        <f>SUM(E77+F77+G77+H77)</f>
        <v>2</v>
      </c>
      <c r="E77" s="93">
        <v>1</v>
      </c>
      <c r="F77" s="93">
        <v>1</v>
      </c>
      <c r="G77" s="93">
        <v>0</v>
      </c>
      <c r="H77" s="93">
        <v>0</v>
      </c>
      <c r="I77" s="33">
        <f>SUM(J77+K77+L77+M77)</f>
        <v>4</v>
      </c>
      <c r="J77" s="93">
        <v>3</v>
      </c>
      <c r="K77" s="93">
        <v>1</v>
      </c>
      <c r="L77" s="93">
        <v>0</v>
      </c>
      <c r="M77" s="93">
        <v>0</v>
      </c>
      <c r="N77" s="33">
        <f t="shared" ref="N77:N88" si="61">SUM(Q77+R77+S77+T77)</f>
        <v>-2</v>
      </c>
      <c r="O77" s="33">
        <f t="shared" ref="O77:O88" si="62">SUM(Q77+S77)</f>
        <v>-2</v>
      </c>
      <c r="P77" s="33">
        <f t="shared" ref="P77:P88" si="63">SUM(R77+T77)</f>
        <v>0</v>
      </c>
      <c r="Q77" s="33">
        <f t="shared" si="57"/>
        <v>-2</v>
      </c>
      <c r="R77" s="33">
        <f t="shared" si="58"/>
        <v>0</v>
      </c>
      <c r="S77" s="55">
        <f t="shared" si="59"/>
        <v>0</v>
      </c>
      <c r="T77" s="16">
        <f t="shared" si="60"/>
        <v>0</v>
      </c>
    </row>
    <row r="78" spans="2:20" s="3" customFormat="1" ht="13.5" customHeight="1" x14ac:dyDescent="0.25">
      <c r="B78" s="10"/>
      <c r="C78" s="11" t="s">
        <v>7</v>
      </c>
      <c r="D78" s="33">
        <f t="shared" ref="D78:D88" si="64">SUM(E78+F78+G78+H78)</f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ref="I78:I88" si="65">SUM(J78+K78+L78+M78)</f>
        <v>4</v>
      </c>
      <c r="J78" s="93">
        <v>1</v>
      </c>
      <c r="K78" s="93">
        <v>3</v>
      </c>
      <c r="L78" s="93">
        <v>0</v>
      </c>
      <c r="M78" s="93">
        <v>0</v>
      </c>
      <c r="N78" s="33">
        <f t="shared" si="61"/>
        <v>-4</v>
      </c>
      <c r="O78" s="33">
        <f t="shared" si="62"/>
        <v>-1</v>
      </c>
      <c r="P78" s="33">
        <f t="shared" si="63"/>
        <v>-3</v>
      </c>
      <c r="Q78" s="33">
        <f t="shared" si="57"/>
        <v>-1</v>
      </c>
      <c r="R78" s="33">
        <f t="shared" si="58"/>
        <v>-3</v>
      </c>
      <c r="S78" s="55">
        <f t="shared" si="59"/>
        <v>0</v>
      </c>
      <c r="T78" s="16">
        <f t="shared" si="60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64"/>
        <v>1</v>
      </c>
      <c r="E79" s="93">
        <v>1</v>
      </c>
      <c r="F79" s="93">
        <v>0</v>
      </c>
      <c r="G79" s="93">
        <v>0</v>
      </c>
      <c r="H79" s="93">
        <v>0</v>
      </c>
      <c r="I79" s="33">
        <f t="shared" si="65"/>
        <v>2</v>
      </c>
      <c r="J79" s="93">
        <v>0</v>
      </c>
      <c r="K79" s="93">
        <v>2</v>
      </c>
      <c r="L79" s="93">
        <v>0</v>
      </c>
      <c r="M79" s="93">
        <v>0</v>
      </c>
      <c r="N79" s="33">
        <f t="shared" si="61"/>
        <v>-1</v>
      </c>
      <c r="O79" s="33">
        <f t="shared" si="62"/>
        <v>1</v>
      </c>
      <c r="P79" s="33">
        <f t="shared" si="63"/>
        <v>-2</v>
      </c>
      <c r="Q79" s="33">
        <f t="shared" si="57"/>
        <v>1</v>
      </c>
      <c r="R79" s="33">
        <f t="shared" si="58"/>
        <v>-2</v>
      </c>
      <c r="S79" s="55">
        <f t="shared" si="59"/>
        <v>0</v>
      </c>
      <c r="T79" s="16">
        <f t="shared" si="60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64"/>
        <v>1</v>
      </c>
      <c r="E80" s="93">
        <v>0</v>
      </c>
      <c r="F80" s="93">
        <v>1</v>
      </c>
      <c r="G80" s="93">
        <v>0</v>
      </c>
      <c r="H80" s="93">
        <v>0</v>
      </c>
      <c r="I80" s="33">
        <f t="shared" si="65"/>
        <v>1</v>
      </c>
      <c r="J80" s="93">
        <v>0</v>
      </c>
      <c r="K80" s="93">
        <v>1</v>
      </c>
      <c r="L80" s="93">
        <v>0</v>
      </c>
      <c r="M80" s="93">
        <v>0</v>
      </c>
      <c r="N80" s="33">
        <f t="shared" si="61"/>
        <v>0</v>
      </c>
      <c r="O80" s="33">
        <f t="shared" si="62"/>
        <v>0</v>
      </c>
      <c r="P80" s="33">
        <f t="shared" si="63"/>
        <v>0</v>
      </c>
      <c r="Q80" s="33">
        <f t="shared" si="57"/>
        <v>0</v>
      </c>
      <c r="R80" s="33">
        <f t="shared" si="58"/>
        <v>0</v>
      </c>
      <c r="S80" s="55">
        <f t="shared" si="59"/>
        <v>0</v>
      </c>
      <c r="T80" s="16">
        <f t="shared" si="60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64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65"/>
        <v>2</v>
      </c>
      <c r="J81" s="93">
        <v>0</v>
      </c>
      <c r="K81" s="93">
        <v>2</v>
      </c>
      <c r="L81" s="93">
        <v>0</v>
      </c>
      <c r="M81" s="93">
        <v>0</v>
      </c>
      <c r="N81" s="33">
        <f t="shared" si="61"/>
        <v>-2</v>
      </c>
      <c r="O81" s="33">
        <f t="shared" si="62"/>
        <v>0</v>
      </c>
      <c r="P81" s="33">
        <f t="shared" si="63"/>
        <v>-2</v>
      </c>
      <c r="Q81" s="33">
        <f t="shared" si="57"/>
        <v>0</v>
      </c>
      <c r="R81" s="33">
        <f t="shared" si="58"/>
        <v>-2</v>
      </c>
      <c r="S81" s="55">
        <f t="shared" si="59"/>
        <v>0</v>
      </c>
      <c r="T81" s="16">
        <f t="shared" si="60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64"/>
        <v>1</v>
      </c>
      <c r="E82" s="93">
        <v>1</v>
      </c>
      <c r="F82" s="93">
        <v>0</v>
      </c>
      <c r="G82" s="93">
        <v>0</v>
      </c>
      <c r="H82" s="93">
        <v>0</v>
      </c>
      <c r="I82" s="33">
        <f t="shared" si="65"/>
        <v>1</v>
      </c>
      <c r="J82" s="93">
        <v>0</v>
      </c>
      <c r="K82" s="93">
        <v>1</v>
      </c>
      <c r="L82" s="93">
        <v>0</v>
      </c>
      <c r="M82" s="93">
        <v>0</v>
      </c>
      <c r="N82" s="33">
        <f t="shared" si="61"/>
        <v>0</v>
      </c>
      <c r="O82" s="33">
        <f t="shared" si="62"/>
        <v>1</v>
      </c>
      <c r="P82" s="33">
        <f t="shared" si="63"/>
        <v>-1</v>
      </c>
      <c r="Q82" s="33">
        <f t="shared" si="57"/>
        <v>1</v>
      </c>
      <c r="R82" s="33">
        <f t="shared" si="58"/>
        <v>-1</v>
      </c>
      <c r="S82" s="55">
        <f t="shared" si="59"/>
        <v>0</v>
      </c>
      <c r="T82" s="16">
        <f t="shared" si="60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64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65"/>
        <v>6</v>
      </c>
      <c r="J83" s="93">
        <v>4</v>
      </c>
      <c r="K83" s="93">
        <v>2</v>
      </c>
      <c r="L83" s="93">
        <v>0</v>
      </c>
      <c r="M83" s="93">
        <v>0</v>
      </c>
      <c r="N83" s="33">
        <f t="shared" si="61"/>
        <v>-6</v>
      </c>
      <c r="O83" s="33">
        <f t="shared" si="62"/>
        <v>-4</v>
      </c>
      <c r="P83" s="33">
        <f t="shared" si="63"/>
        <v>-2</v>
      </c>
      <c r="Q83" s="33">
        <f t="shared" si="57"/>
        <v>-4</v>
      </c>
      <c r="R83" s="33">
        <f t="shared" si="58"/>
        <v>-2</v>
      </c>
      <c r="S83" s="55">
        <f t="shared" si="59"/>
        <v>0</v>
      </c>
      <c r="T83" s="16">
        <f t="shared" si="60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64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65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61"/>
        <v>0</v>
      </c>
      <c r="O84" s="33">
        <f t="shared" si="62"/>
        <v>0</v>
      </c>
      <c r="P84" s="33">
        <f t="shared" si="63"/>
        <v>0</v>
      </c>
      <c r="Q84" s="33">
        <f t="shared" si="57"/>
        <v>0</v>
      </c>
      <c r="R84" s="33">
        <f t="shared" si="58"/>
        <v>0</v>
      </c>
      <c r="S84" s="55">
        <f t="shared" si="59"/>
        <v>0</v>
      </c>
      <c r="T84" s="16">
        <f t="shared" si="60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64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65"/>
        <v>1</v>
      </c>
      <c r="J85" s="93">
        <v>1</v>
      </c>
      <c r="K85" s="93">
        <v>0</v>
      </c>
      <c r="L85" s="93">
        <v>0</v>
      </c>
      <c r="M85" s="93">
        <v>0</v>
      </c>
      <c r="N85" s="33">
        <f t="shared" si="61"/>
        <v>-1</v>
      </c>
      <c r="O85" s="33">
        <f t="shared" si="62"/>
        <v>-1</v>
      </c>
      <c r="P85" s="33">
        <f t="shared" si="63"/>
        <v>0</v>
      </c>
      <c r="Q85" s="33">
        <f t="shared" si="57"/>
        <v>-1</v>
      </c>
      <c r="R85" s="33">
        <f t="shared" si="58"/>
        <v>0</v>
      </c>
      <c r="S85" s="55">
        <f t="shared" si="59"/>
        <v>0</v>
      </c>
      <c r="T85" s="16">
        <f t="shared" si="60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64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65"/>
        <v>5</v>
      </c>
      <c r="J86" s="93">
        <v>1</v>
      </c>
      <c r="K86" s="93">
        <v>4</v>
      </c>
      <c r="L86" s="93">
        <v>0</v>
      </c>
      <c r="M86" s="93">
        <v>0</v>
      </c>
      <c r="N86" s="33">
        <f t="shared" si="61"/>
        <v>-5</v>
      </c>
      <c r="O86" s="33">
        <f t="shared" si="62"/>
        <v>-1</v>
      </c>
      <c r="P86" s="33">
        <f t="shared" si="63"/>
        <v>-4</v>
      </c>
      <c r="Q86" s="33">
        <f t="shared" si="57"/>
        <v>-1</v>
      </c>
      <c r="R86" s="33">
        <f t="shared" si="58"/>
        <v>-4</v>
      </c>
      <c r="S86" s="55">
        <f t="shared" si="59"/>
        <v>0</v>
      </c>
      <c r="T86" s="16">
        <f t="shared" si="60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64"/>
        <v>1</v>
      </c>
      <c r="E87" s="93">
        <v>0</v>
      </c>
      <c r="F87" s="93">
        <v>1</v>
      </c>
      <c r="G87" s="93">
        <v>0</v>
      </c>
      <c r="H87" s="93">
        <v>0</v>
      </c>
      <c r="I87" s="33">
        <f t="shared" si="65"/>
        <v>5</v>
      </c>
      <c r="J87" s="93">
        <v>2</v>
      </c>
      <c r="K87" s="93">
        <v>3</v>
      </c>
      <c r="L87" s="93">
        <v>0</v>
      </c>
      <c r="M87" s="93">
        <v>0</v>
      </c>
      <c r="N87" s="33">
        <f t="shared" si="61"/>
        <v>-4</v>
      </c>
      <c r="O87" s="33">
        <f t="shared" si="62"/>
        <v>-2</v>
      </c>
      <c r="P87" s="33">
        <f t="shared" si="63"/>
        <v>-2</v>
      </c>
      <c r="Q87" s="33">
        <f t="shared" si="57"/>
        <v>-2</v>
      </c>
      <c r="R87" s="33">
        <f t="shared" si="58"/>
        <v>-2</v>
      </c>
      <c r="S87" s="55">
        <f t="shared" si="59"/>
        <v>0</v>
      </c>
      <c r="T87" s="16">
        <f t="shared" si="60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64"/>
        <v>1</v>
      </c>
      <c r="E88" s="93">
        <v>0</v>
      </c>
      <c r="F88" s="93">
        <v>1</v>
      </c>
      <c r="G88" s="93">
        <v>0</v>
      </c>
      <c r="H88" s="93">
        <v>0</v>
      </c>
      <c r="I88" s="33">
        <f t="shared" si="65"/>
        <v>2</v>
      </c>
      <c r="J88" s="93">
        <v>1</v>
      </c>
      <c r="K88" s="93">
        <v>1</v>
      </c>
      <c r="L88" s="93">
        <v>0</v>
      </c>
      <c r="M88" s="93">
        <v>0</v>
      </c>
      <c r="N88" s="33">
        <f t="shared" si="61"/>
        <v>-1</v>
      </c>
      <c r="O88" s="33">
        <f t="shared" si="62"/>
        <v>-1</v>
      </c>
      <c r="P88" s="33">
        <f t="shared" si="63"/>
        <v>0</v>
      </c>
      <c r="Q88" s="33">
        <f t="shared" si="57"/>
        <v>-1</v>
      </c>
      <c r="R88" s="33">
        <f t="shared" si="58"/>
        <v>0</v>
      </c>
      <c r="S88" s="55">
        <f t="shared" si="59"/>
        <v>0</v>
      </c>
      <c r="T88" s="16">
        <f t="shared" si="60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3</v>
      </c>
      <c r="E90" s="29">
        <f t="shared" ref="E90:H90" si="66">SUM(E91:E102)</f>
        <v>0</v>
      </c>
      <c r="F90" s="29">
        <f t="shared" si="66"/>
        <v>3</v>
      </c>
      <c r="G90" s="29">
        <f t="shared" si="66"/>
        <v>0</v>
      </c>
      <c r="H90" s="29">
        <f t="shared" si="66"/>
        <v>0</v>
      </c>
      <c r="I90" s="29">
        <f>SUM(J90+K90+L90+M90)</f>
        <v>37</v>
      </c>
      <c r="J90" s="29">
        <f t="shared" ref="J90:K90" si="67">SUM(J91:J102)</f>
        <v>14</v>
      </c>
      <c r="K90" s="29">
        <f t="shared" si="67"/>
        <v>23</v>
      </c>
      <c r="L90" s="29">
        <f>SUM(L91:L102)</f>
        <v>0</v>
      </c>
      <c r="M90" s="29">
        <f>SUM(M91:M102)</f>
        <v>0</v>
      </c>
      <c r="N90" s="29">
        <f>SUM(O90+P90)</f>
        <v>-34</v>
      </c>
      <c r="O90" s="29">
        <f>SUM(O91:O102)</f>
        <v>-14</v>
      </c>
      <c r="P90" s="29">
        <f>SUM(P91:P102)</f>
        <v>-20</v>
      </c>
      <c r="Q90" s="29">
        <f t="shared" ref="Q90:Q102" si="68">SUM(E90-J90)</f>
        <v>-14</v>
      </c>
      <c r="R90" s="29">
        <f t="shared" ref="R90:R102" si="69">SUM(F90-K90)</f>
        <v>-20</v>
      </c>
      <c r="S90" s="57">
        <f t="shared" ref="S90:S102" si="70">SUM(G90-L90)</f>
        <v>0</v>
      </c>
      <c r="T90" s="58">
        <f t="shared" ref="T90:T102" si="71">SUM(H90-M90)</f>
        <v>0</v>
      </c>
    </row>
    <row r="91" spans="2:20" s="3" customFormat="1" ht="13.5" customHeight="1" x14ac:dyDescent="0.25">
      <c r="B91" s="10"/>
      <c r="C91" s="11" t="s">
        <v>6</v>
      </c>
      <c r="D91" s="33">
        <f>SUM(E91+F91+G91+H91)</f>
        <v>1</v>
      </c>
      <c r="E91" s="93">
        <v>0</v>
      </c>
      <c r="F91" s="93">
        <v>1</v>
      </c>
      <c r="G91" s="93">
        <v>0</v>
      </c>
      <c r="H91" s="93">
        <v>0</v>
      </c>
      <c r="I91" s="33">
        <f>SUM(J91+K91+L91+M91)</f>
        <v>5</v>
      </c>
      <c r="J91" s="93">
        <v>2</v>
      </c>
      <c r="K91" s="93">
        <v>3</v>
      </c>
      <c r="L91" s="93">
        <v>0</v>
      </c>
      <c r="M91" s="93">
        <v>0</v>
      </c>
      <c r="N91" s="33">
        <f t="shared" ref="N91:N102" si="72">SUM(Q91+R91+S91+T91)</f>
        <v>-4</v>
      </c>
      <c r="O91" s="33">
        <f t="shared" ref="O91:O102" si="73">SUM(Q91+S91)</f>
        <v>-2</v>
      </c>
      <c r="P91" s="33">
        <f t="shared" ref="P91:P102" si="74">SUM(R91+T91)</f>
        <v>-2</v>
      </c>
      <c r="Q91" s="33">
        <f t="shared" si="68"/>
        <v>-2</v>
      </c>
      <c r="R91" s="33">
        <f t="shared" si="69"/>
        <v>-2</v>
      </c>
      <c r="S91" s="55">
        <f t="shared" si="70"/>
        <v>0</v>
      </c>
      <c r="T91" s="56">
        <f t="shared" si="71"/>
        <v>0</v>
      </c>
    </row>
    <row r="92" spans="2:20" s="3" customFormat="1" ht="13.5" customHeight="1" x14ac:dyDescent="0.25">
      <c r="B92" s="10"/>
      <c r="C92" s="11" t="s">
        <v>7</v>
      </c>
      <c r="D92" s="33">
        <f t="shared" ref="D92:D102" si="75">SUM(E92+F92+G92+H92)</f>
        <v>0</v>
      </c>
      <c r="E92" s="93">
        <v>0</v>
      </c>
      <c r="F92" s="93">
        <v>0</v>
      </c>
      <c r="G92" s="93">
        <v>0</v>
      </c>
      <c r="H92" s="93">
        <v>0</v>
      </c>
      <c r="I92" s="33">
        <f t="shared" ref="I92:I102" si="76">SUM(J92+K92+L92+M92)</f>
        <v>5</v>
      </c>
      <c r="J92" s="93">
        <v>3</v>
      </c>
      <c r="K92" s="93">
        <v>2</v>
      </c>
      <c r="L92" s="93">
        <v>0</v>
      </c>
      <c r="M92" s="93">
        <v>0</v>
      </c>
      <c r="N92" s="33">
        <f t="shared" si="72"/>
        <v>-5</v>
      </c>
      <c r="O92" s="33">
        <f t="shared" si="73"/>
        <v>-3</v>
      </c>
      <c r="P92" s="33">
        <f t="shared" si="74"/>
        <v>-2</v>
      </c>
      <c r="Q92" s="33">
        <f t="shared" si="68"/>
        <v>-3</v>
      </c>
      <c r="R92" s="33">
        <f t="shared" si="69"/>
        <v>-2</v>
      </c>
      <c r="S92" s="55">
        <f t="shared" si="70"/>
        <v>0</v>
      </c>
      <c r="T92" s="56">
        <f t="shared" si="71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75"/>
        <v>0</v>
      </c>
      <c r="E93" s="93">
        <v>0</v>
      </c>
      <c r="F93" s="93">
        <v>0</v>
      </c>
      <c r="G93" s="93">
        <v>0</v>
      </c>
      <c r="H93" s="93">
        <v>0</v>
      </c>
      <c r="I93" s="33">
        <f t="shared" si="76"/>
        <v>5</v>
      </c>
      <c r="J93" s="93">
        <v>3</v>
      </c>
      <c r="K93" s="93">
        <v>2</v>
      </c>
      <c r="L93" s="93">
        <v>0</v>
      </c>
      <c r="M93" s="93">
        <v>0</v>
      </c>
      <c r="N93" s="33">
        <f t="shared" si="72"/>
        <v>-5</v>
      </c>
      <c r="O93" s="33">
        <f t="shared" si="73"/>
        <v>-3</v>
      </c>
      <c r="P93" s="33">
        <f t="shared" si="74"/>
        <v>-2</v>
      </c>
      <c r="Q93" s="33">
        <f t="shared" si="68"/>
        <v>-3</v>
      </c>
      <c r="R93" s="33">
        <f t="shared" si="69"/>
        <v>-2</v>
      </c>
      <c r="S93" s="55">
        <f t="shared" si="70"/>
        <v>0</v>
      </c>
      <c r="T93" s="56">
        <f t="shared" si="71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75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76"/>
        <v>2</v>
      </c>
      <c r="J94" s="93">
        <v>0</v>
      </c>
      <c r="K94" s="93">
        <v>2</v>
      </c>
      <c r="L94" s="93">
        <v>0</v>
      </c>
      <c r="M94" s="93">
        <v>0</v>
      </c>
      <c r="N94" s="33">
        <f t="shared" si="72"/>
        <v>-2</v>
      </c>
      <c r="O94" s="33">
        <f t="shared" si="73"/>
        <v>0</v>
      </c>
      <c r="P94" s="33">
        <f t="shared" si="74"/>
        <v>-2</v>
      </c>
      <c r="Q94" s="33">
        <f t="shared" si="68"/>
        <v>0</v>
      </c>
      <c r="R94" s="33">
        <f t="shared" si="69"/>
        <v>-2</v>
      </c>
      <c r="S94" s="55">
        <f t="shared" si="70"/>
        <v>0</v>
      </c>
      <c r="T94" s="56">
        <f t="shared" si="71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75"/>
        <v>1</v>
      </c>
      <c r="E95" s="93">
        <v>0</v>
      </c>
      <c r="F95" s="93">
        <v>1</v>
      </c>
      <c r="G95" s="93">
        <v>0</v>
      </c>
      <c r="H95" s="93">
        <v>0</v>
      </c>
      <c r="I95" s="33">
        <f t="shared" si="76"/>
        <v>2</v>
      </c>
      <c r="J95" s="93">
        <v>1</v>
      </c>
      <c r="K95" s="93">
        <v>1</v>
      </c>
      <c r="L95" s="93">
        <v>0</v>
      </c>
      <c r="M95" s="93">
        <v>0</v>
      </c>
      <c r="N95" s="33">
        <f t="shared" si="72"/>
        <v>-1</v>
      </c>
      <c r="O95" s="33">
        <f t="shared" si="73"/>
        <v>-1</v>
      </c>
      <c r="P95" s="33">
        <f t="shared" si="74"/>
        <v>0</v>
      </c>
      <c r="Q95" s="33">
        <f t="shared" si="68"/>
        <v>-1</v>
      </c>
      <c r="R95" s="33">
        <f t="shared" si="69"/>
        <v>0</v>
      </c>
      <c r="S95" s="55">
        <f t="shared" si="70"/>
        <v>0</v>
      </c>
      <c r="T95" s="56">
        <f t="shared" si="71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75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76"/>
        <v>3</v>
      </c>
      <c r="J96" s="93">
        <v>2</v>
      </c>
      <c r="K96" s="93">
        <v>1</v>
      </c>
      <c r="L96" s="93">
        <v>0</v>
      </c>
      <c r="M96" s="93">
        <v>0</v>
      </c>
      <c r="N96" s="33">
        <f t="shared" si="72"/>
        <v>-3</v>
      </c>
      <c r="O96" s="33">
        <f t="shared" si="73"/>
        <v>-2</v>
      </c>
      <c r="P96" s="33">
        <f t="shared" si="74"/>
        <v>-1</v>
      </c>
      <c r="Q96" s="33">
        <f t="shared" si="68"/>
        <v>-2</v>
      </c>
      <c r="R96" s="33">
        <f t="shared" si="69"/>
        <v>-1</v>
      </c>
      <c r="S96" s="55">
        <f t="shared" si="70"/>
        <v>0</v>
      </c>
      <c r="T96" s="56">
        <f t="shared" si="71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75"/>
        <v>1</v>
      </c>
      <c r="E97" s="93">
        <v>0</v>
      </c>
      <c r="F97" s="93">
        <v>1</v>
      </c>
      <c r="G97" s="93">
        <v>0</v>
      </c>
      <c r="H97" s="93">
        <v>0</v>
      </c>
      <c r="I97" s="33">
        <f t="shared" si="76"/>
        <v>3</v>
      </c>
      <c r="J97" s="93">
        <v>2</v>
      </c>
      <c r="K97" s="93">
        <v>1</v>
      </c>
      <c r="L97" s="93">
        <v>0</v>
      </c>
      <c r="M97" s="93">
        <v>0</v>
      </c>
      <c r="N97" s="33">
        <f t="shared" si="72"/>
        <v>-2</v>
      </c>
      <c r="O97" s="33">
        <f t="shared" si="73"/>
        <v>-2</v>
      </c>
      <c r="P97" s="33">
        <f t="shared" si="74"/>
        <v>0</v>
      </c>
      <c r="Q97" s="33">
        <f t="shared" si="68"/>
        <v>-2</v>
      </c>
      <c r="R97" s="33">
        <f t="shared" si="69"/>
        <v>0</v>
      </c>
      <c r="S97" s="55">
        <f t="shared" si="70"/>
        <v>0</v>
      </c>
      <c r="T97" s="56">
        <f t="shared" si="71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75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76"/>
        <v>3</v>
      </c>
      <c r="J98" s="93">
        <v>0</v>
      </c>
      <c r="K98" s="93">
        <v>3</v>
      </c>
      <c r="L98" s="93">
        <v>0</v>
      </c>
      <c r="M98" s="93">
        <v>0</v>
      </c>
      <c r="N98" s="33">
        <f t="shared" si="72"/>
        <v>-3</v>
      </c>
      <c r="O98" s="33">
        <f t="shared" si="73"/>
        <v>0</v>
      </c>
      <c r="P98" s="33">
        <f t="shared" si="74"/>
        <v>-3</v>
      </c>
      <c r="Q98" s="33">
        <f t="shared" si="68"/>
        <v>0</v>
      </c>
      <c r="R98" s="33">
        <f t="shared" si="69"/>
        <v>-3</v>
      </c>
      <c r="S98" s="55">
        <f t="shared" si="70"/>
        <v>0</v>
      </c>
      <c r="T98" s="56">
        <f t="shared" si="71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75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76"/>
        <v>3</v>
      </c>
      <c r="J99" s="93">
        <v>1</v>
      </c>
      <c r="K99" s="93">
        <v>2</v>
      </c>
      <c r="L99" s="93">
        <v>0</v>
      </c>
      <c r="M99" s="93">
        <v>0</v>
      </c>
      <c r="N99" s="33">
        <f t="shared" si="72"/>
        <v>-3</v>
      </c>
      <c r="O99" s="33">
        <f t="shared" si="73"/>
        <v>-1</v>
      </c>
      <c r="P99" s="33">
        <f t="shared" si="74"/>
        <v>-2</v>
      </c>
      <c r="Q99" s="33">
        <f t="shared" si="68"/>
        <v>-1</v>
      </c>
      <c r="R99" s="33">
        <f t="shared" si="69"/>
        <v>-2</v>
      </c>
      <c r="S99" s="55">
        <f t="shared" si="70"/>
        <v>0</v>
      </c>
      <c r="T99" s="56">
        <f t="shared" si="71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75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76"/>
        <v>2</v>
      </c>
      <c r="J100" s="93">
        <v>0</v>
      </c>
      <c r="K100" s="93">
        <v>2</v>
      </c>
      <c r="L100" s="93">
        <v>0</v>
      </c>
      <c r="M100" s="93">
        <v>0</v>
      </c>
      <c r="N100" s="33">
        <f t="shared" si="72"/>
        <v>-2</v>
      </c>
      <c r="O100" s="33">
        <f t="shared" si="73"/>
        <v>0</v>
      </c>
      <c r="P100" s="33">
        <f t="shared" si="74"/>
        <v>-2</v>
      </c>
      <c r="Q100" s="33">
        <f t="shared" si="68"/>
        <v>0</v>
      </c>
      <c r="R100" s="33">
        <f t="shared" si="69"/>
        <v>-2</v>
      </c>
      <c r="S100" s="55">
        <f t="shared" si="70"/>
        <v>0</v>
      </c>
      <c r="T100" s="56">
        <f t="shared" si="71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75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76"/>
        <v>2</v>
      </c>
      <c r="J101" s="93">
        <v>0</v>
      </c>
      <c r="K101" s="93">
        <v>2</v>
      </c>
      <c r="L101" s="93">
        <v>0</v>
      </c>
      <c r="M101" s="93">
        <v>0</v>
      </c>
      <c r="N101" s="33">
        <f t="shared" si="72"/>
        <v>-2</v>
      </c>
      <c r="O101" s="33">
        <f t="shared" si="73"/>
        <v>0</v>
      </c>
      <c r="P101" s="33">
        <f t="shared" si="74"/>
        <v>-2</v>
      </c>
      <c r="Q101" s="33">
        <f t="shared" si="68"/>
        <v>0</v>
      </c>
      <c r="R101" s="33">
        <f t="shared" si="69"/>
        <v>-2</v>
      </c>
      <c r="S101" s="55">
        <f t="shared" si="70"/>
        <v>0</v>
      </c>
      <c r="T101" s="56">
        <f t="shared" si="71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75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76"/>
        <v>2</v>
      </c>
      <c r="J102" s="93">
        <v>0</v>
      </c>
      <c r="K102" s="93">
        <v>2</v>
      </c>
      <c r="L102" s="93">
        <v>0</v>
      </c>
      <c r="M102" s="93">
        <v>0</v>
      </c>
      <c r="N102" s="33">
        <f t="shared" si="72"/>
        <v>-2</v>
      </c>
      <c r="O102" s="33">
        <f t="shared" si="73"/>
        <v>0</v>
      </c>
      <c r="P102" s="33">
        <f t="shared" si="74"/>
        <v>-2</v>
      </c>
      <c r="Q102" s="33">
        <f t="shared" si="68"/>
        <v>0</v>
      </c>
      <c r="R102" s="33">
        <f t="shared" si="69"/>
        <v>-2</v>
      </c>
      <c r="S102" s="55">
        <f t="shared" si="70"/>
        <v>0</v>
      </c>
      <c r="T102" s="56">
        <f t="shared" si="71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15</v>
      </c>
      <c r="E104" s="29">
        <f t="shared" ref="E104:H104" si="77">SUM(E105:E116)</f>
        <v>8</v>
      </c>
      <c r="F104" s="29">
        <f t="shared" si="77"/>
        <v>7</v>
      </c>
      <c r="G104" s="29">
        <f t="shared" si="77"/>
        <v>0</v>
      </c>
      <c r="H104" s="29">
        <f t="shared" si="77"/>
        <v>0</v>
      </c>
      <c r="I104" s="29">
        <f>SUM(J104+K104+L104+M104)</f>
        <v>59</v>
      </c>
      <c r="J104" s="29">
        <f t="shared" ref="J104:K104" si="78">SUM(J105:J116)</f>
        <v>31</v>
      </c>
      <c r="K104" s="29">
        <f t="shared" si="78"/>
        <v>28</v>
      </c>
      <c r="L104" s="29">
        <f>SUM(L105:L116)</f>
        <v>0</v>
      </c>
      <c r="M104" s="29">
        <f>SUM(M105:M116)</f>
        <v>0</v>
      </c>
      <c r="N104" s="29">
        <f>SUM(O104+P104)</f>
        <v>-44</v>
      </c>
      <c r="O104" s="29">
        <f>SUM(O105:O116)</f>
        <v>-23</v>
      </c>
      <c r="P104" s="29">
        <f>SUM(P105:P116)</f>
        <v>-21</v>
      </c>
      <c r="Q104" s="29">
        <f t="shared" ref="Q104:Q116" si="79">SUM(E104-J104)</f>
        <v>-23</v>
      </c>
      <c r="R104" s="29">
        <f t="shared" ref="R104:R116" si="80">SUM(F104-K104)</f>
        <v>-21</v>
      </c>
      <c r="S104" s="57">
        <f t="shared" ref="S104:S116" si="81">SUM(G104-L104)</f>
        <v>0</v>
      </c>
      <c r="T104" s="58">
        <f t="shared" ref="T104:T116" si="82">SUM(H104-M104)</f>
        <v>0</v>
      </c>
    </row>
    <row r="105" spans="2:20" s="3" customFormat="1" ht="13.5" customHeight="1" x14ac:dyDescent="0.25">
      <c r="B105" s="10"/>
      <c r="C105" s="11" t="s">
        <v>6</v>
      </c>
      <c r="D105" s="33">
        <f>SUM(E105+F105+G105+H105)</f>
        <v>3</v>
      </c>
      <c r="E105" s="93">
        <v>2</v>
      </c>
      <c r="F105" s="93">
        <v>1</v>
      </c>
      <c r="G105" s="93">
        <v>0</v>
      </c>
      <c r="H105" s="93">
        <v>0</v>
      </c>
      <c r="I105" s="33">
        <f>SUM(J105+K105+L105+M105)</f>
        <v>4</v>
      </c>
      <c r="J105" s="93">
        <v>2</v>
      </c>
      <c r="K105" s="93">
        <v>2</v>
      </c>
      <c r="L105" s="93">
        <v>0</v>
      </c>
      <c r="M105" s="93">
        <v>0</v>
      </c>
      <c r="N105" s="33">
        <f t="shared" ref="N105:N116" si="83">SUM(Q105+R105+S105+T105)</f>
        <v>-1</v>
      </c>
      <c r="O105" s="33">
        <f t="shared" ref="O105:O116" si="84">SUM(Q105+S105)</f>
        <v>0</v>
      </c>
      <c r="P105" s="33">
        <f t="shared" ref="P105:P116" si="85">SUM(R105+T105)</f>
        <v>-1</v>
      </c>
      <c r="Q105" s="33">
        <f t="shared" si="79"/>
        <v>0</v>
      </c>
      <c r="R105" s="33">
        <f t="shared" si="80"/>
        <v>-1</v>
      </c>
      <c r="S105" s="55">
        <f t="shared" si="81"/>
        <v>0</v>
      </c>
      <c r="T105" s="56">
        <f t="shared" si="82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ref="D106:D116" si="86">SUM(E106+F106+G106+H106)</f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ref="I106:I116" si="87">SUM(J106+K106+L106+M106)</f>
        <v>2</v>
      </c>
      <c r="J106" s="93">
        <v>2</v>
      </c>
      <c r="K106" s="93">
        <v>0</v>
      </c>
      <c r="L106" s="93">
        <v>0</v>
      </c>
      <c r="M106" s="93">
        <v>0</v>
      </c>
      <c r="N106" s="33">
        <f t="shared" si="83"/>
        <v>-2</v>
      </c>
      <c r="O106" s="33">
        <f t="shared" si="84"/>
        <v>-2</v>
      </c>
      <c r="P106" s="33">
        <f t="shared" si="85"/>
        <v>0</v>
      </c>
      <c r="Q106" s="33">
        <f t="shared" si="79"/>
        <v>-2</v>
      </c>
      <c r="R106" s="33">
        <f t="shared" si="80"/>
        <v>0</v>
      </c>
      <c r="S106" s="55">
        <f t="shared" si="81"/>
        <v>0</v>
      </c>
      <c r="T106" s="56">
        <f t="shared" si="82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86"/>
        <v>1</v>
      </c>
      <c r="E107" s="93">
        <v>0</v>
      </c>
      <c r="F107" s="93">
        <v>1</v>
      </c>
      <c r="G107" s="93">
        <v>0</v>
      </c>
      <c r="H107" s="93">
        <v>0</v>
      </c>
      <c r="I107" s="33">
        <f t="shared" si="87"/>
        <v>4</v>
      </c>
      <c r="J107" s="93">
        <v>2</v>
      </c>
      <c r="K107" s="93">
        <v>2</v>
      </c>
      <c r="L107" s="93">
        <v>0</v>
      </c>
      <c r="M107" s="93">
        <v>0</v>
      </c>
      <c r="N107" s="33">
        <f t="shared" si="83"/>
        <v>-3</v>
      </c>
      <c r="O107" s="33">
        <f t="shared" si="84"/>
        <v>-2</v>
      </c>
      <c r="P107" s="33">
        <f t="shared" si="85"/>
        <v>-1</v>
      </c>
      <c r="Q107" s="33">
        <f t="shared" si="79"/>
        <v>-2</v>
      </c>
      <c r="R107" s="33">
        <f t="shared" si="80"/>
        <v>-1</v>
      </c>
      <c r="S107" s="55">
        <f t="shared" si="81"/>
        <v>0</v>
      </c>
      <c r="T107" s="56">
        <f t="shared" si="82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86"/>
        <v>1</v>
      </c>
      <c r="E108" s="93">
        <v>1</v>
      </c>
      <c r="F108" s="93">
        <v>0</v>
      </c>
      <c r="G108" s="93">
        <v>0</v>
      </c>
      <c r="H108" s="93">
        <v>0</v>
      </c>
      <c r="I108" s="33">
        <f t="shared" si="87"/>
        <v>8</v>
      </c>
      <c r="J108" s="93">
        <v>5</v>
      </c>
      <c r="K108" s="93">
        <v>3</v>
      </c>
      <c r="L108" s="93">
        <v>0</v>
      </c>
      <c r="M108" s="93">
        <v>0</v>
      </c>
      <c r="N108" s="33">
        <f t="shared" si="83"/>
        <v>-7</v>
      </c>
      <c r="O108" s="33">
        <f t="shared" si="84"/>
        <v>-4</v>
      </c>
      <c r="P108" s="33">
        <f t="shared" si="85"/>
        <v>-3</v>
      </c>
      <c r="Q108" s="33">
        <f t="shared" si="79"/>
        <v>-4</v>
      </c>
      <c r="R108" s="33">
        <f t="shared" si="80"/>
        <v>-3</v>
      </c>
      <c r="S108" s="55">
        <f t="shared" si="81"/>
        <v>0</v>
      </c>
      <c r="T108" s="56">
        <f t="shared" si="82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86"/>
        <v>1</v>
      </c>
      <c r="E109" s="93">
        <v>1</v>
      </c>
      <c r="F109" s="93">
        <v>0</v>
      </c>
      <c r="G109" s="93">
        <v>0</v>
      </c>
      <c r="H109" s="93">
        <v>0</v>
      </c>
      <c r="I109" s="33">
        <f t="shared" si="87"/>
        <v>6</v>
      </c>
      <c r="J109" s="93">
        <v>1</v>
      </c>
      <c r="K109" s="93">
        <v>5</v>
      </c>
      <c r="L109" s="93">
        <v>0</v>
      </c>
      <c r="M109" s="93">
        <v>0</v>
      </c>
      <c r="N109" s="33">
        <f t="shared" si="83"/>
        <v>-5</v>
      </c>
      <c r="O109" s="33">
        <f t="shared" si="84"/>
        <v>0</v>
      </c>
      <c r="P109" s="33">
        <f t="shared" si="85"/>
        <v>-5</v>
      </c>
      <c r="Q109" s="33">
        <f t="shared" si="79"/>
        <v>0</v>
      </c>
      <c r="R109" s="33">
        <f t="shared" si="80"/>
        <v>-5</v>
      </c>
      <c r="S109" s="55">
        <f t="shared" si="81"/>
        <v>0</v>
      </c>
      <c r="T109" s="56">
        <f t="shared" si="82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86"/>
        <v>1</v>
      </c>
      <c r="E110" s="93">
        <v>0</v>
      </c>
      <c r="F110" s="93">
        <v>1</v>
      </c>
      <c r="G110" s="93">
        <v>0</v>
      </c>
      <c r="H110" s="93">
        <v>0</v>
      </c>
      <c r="I110" s="33">
        <f t="shared" si="87"/>
        <v>6</v>
      </c>
      <c r="J110" s="93">
        <v>6</v>
      </c>
      <c r="K110" s="93">
        <v>0</v>
      </c>
      <c r="L110" s="93">
        <v>0</v>
      </c>
      <c r="M110" s="93">
        <v>0</v>
      </c>
      <c r="N110" s="33">
        <f t="shared" si="83"/>
        <v>-5</v>
      </c>
      <c r="O110" s="33">
        <f t="shared" si="84"/>
        <v>-6</v>
      </c>
      <c r="P110" s="33">
        <f t="shared" si="85"/>
        <v>1</v>
      </c>
      <c r="Q110" s="33">
        <f t="shared" si="79"/>
        <v>-6</v>
      </c>
      <c r="R110" s="33">
        <f t="shared" si="80"/>
        <v>1</v>
      </c>
      <c r="S110" s="55">
        <f t="shared" si="81"/>
        <v>0</v>
      </c>
      <c r="T110" s="56">
        <f t="shared" si="82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86"/>
        <v>2</v>
      </c>
      <c r="E111" s="93">
        <v>0</v>
      </c>
      <c r="F111" s="93">
        <v>2</v>
      </c>
      <c r="G111" s="93">
        <v>0</v>
      </c>
      <c r="H111" s="93">
        <v>0</v>
      </c>
      <c r="I111" s="33">
        <f t="shared" si="87"/>
        <v>7</v>
      </c>
      <c r="J111" s="93">
        <v>4</v>
      </c>
      <c r="K111" s="93">
        <v>3</v>
      </c>
      <c r="L111" s="93">
        <v>0</v>
      </c>
      <c r="M111" s="93">
        <v>0</v>
      </c>
      <c r="N111" s="33">
        <f t="shared" si="83"/>
        <v>-5</v>
      </c>
      <c r="O111" s="33">
        <f t="shared" si="84"/>
        <v>-4</v>
      </c>
      <c r="P111" s="33">
        <f t="shared" si="85"/>
        <v>-1</v>
      </c>
      <c r="Q111" s="33">
        <f t="shared" si="79"/>
        <v>-4</v>
      </c>
      <c r="R111" s="33">
        <f t="shared" si="80"/>
        <v>-1</v>
      </c>
      <c r="S111" s="55">
        <f t="shared" si="81"/>
        <v>0</v>
      </c>
      <c r="T111" s="56">
        <f t="shared" si="82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86"/>
        <v>1</v>
      </c>
      <c r="E112" s="93">
        <v>1</v>
      </c>
      <c r="F112" s="93">
        <v>0</v>
      </c>
      <c r="G112" s="93">
        <v>0</v>
      </c>
      <c r="H112" s="93">
        <v>0</v>
      </c>
      <c r="I112" s="33">
        <f t="shared" si="87"/>
        <v>4</v>
      </c>
      <c r="J112" s="93">
        <v>2</v>
      </c>
      <c r="K112" s="93">
        <v>2</v>
      </c>
      <c r="L112" s="93">
        <v>0</v>
      </c>
      <c r="M112" s="93">
        <v>0</v>
      </c>
      <c r="N112" s="33">
        <f t="shared" si="83"/>
        <v>-3</v>
      </c>
      <c r="O112" s="33">
        <f t="shared" si="84"/>
        <v>-1</v>
      </c>
      <c r="P112" s="33">
        <f t="shared" si="85"/>
        <v>-2</v>
      </c>
      <c r="Q112" s="33">
        <f t="shared" si="79"/>
        <v>-1</v>
      </c>
      <c r="R112" s="33">
        <f t="shared" si="80"/>
        <v>-2</v>
      </c>
      <c r="S112" s="55">
        <f t="shared" si="81"/>
        <v>0</v>
      </c>
      <c r="T112" s="56">
        <f t="shared" si="82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86"/>
        <v>1</v>
      </c>
      <c r="E113" s="93">
        <v>1</v>
      </c>
      <c r="F113" s="93">
        <v>0</v>
      </c>
      <c r="G113" s="93">
        <v>0</v>
      </c>
      <c r="H113" s="93">
        <v>0</v>
      </c>
      <c r="I113" s="33">
        <f t="shared" si="87"/>
        <v>3</v>
      </c>
      <c r="J113" s="93">
        <v>1</v>
      </c>
      <c r="K113" s="93">
        <v>2</v>
      </c>
      <c r="L113" s="93">
        <v>0</v>
      </c>
      <c r="M113" s="93">
        <v>0</v>
      </c>
      <c r="N113" s="33">
        <f t="shared" si="83"/>
        <v>-2</v>
      </c>
      <c r="O113" s="33">
        <f t="shared" si="84"/>
        <v>0</v>
      </c>
      <c r="P113" s="33">
        <f t="shared" si="85"/>
        <v>-2</v>
      </c>
      <c r="Q113" s="33">
        <f t="shared" si="79"/>
        <v>0</v>
      </c>
      <c r="R113" s="33">
        <f t="shared" si="80"/>
        <v>-2</v>
      </c>
      <c r="S113" s="55">
        <f t="shared" si="81"/>
        <v>0</v>
      </c>
      <c r="T113" s="56">
        <f t="shared" si="82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86"/>
        <v>1</v>
      </c>
      <c r="E114" s="93">
        <v>1</v>
      </c>
      <c r="F114" s="93">
        <v>0</v>
      </c>
      <c r="G114" s="93">
        <v>0</v>
      </c>
      <c r="H114" s="93">
        <v>0</v>
      </c>
      <c r="I114" s="33">
        <f t="shared" si="87"/>
        <v>3</v>
      </c>
      <c r="J114" s="93">
        <v>2</v>
      </c>
      <c r="K114" s="93">
        <v>1</v>
      </c>
      <c r="L114" s="93">
        <v>0</v>
      </c>
      <c r="M114" s="93">
        <v>0</v>
      </c>
      <c r="N114" s="33">
        <f t="shared" si="83"/>
        <v>-2</v>
      </c>
      <c r="O114" s="33">
        <f t="shared" si="84"/>
        <v>-1</v>
      </c>
      <c r="P114" s="33">
        <f t="shared" si="85"/>
        <v>-1</v>
      </c>
      <c r="Q114" s="33">
        <f t="shared" si="79"/>
        <v>-1</v>
      </c>
      <c r="R114" s="33">
        <f t="shared" si="80"/>
        <v>-1</v>
      </c>
      <c r="S114" s="55">
        <f t="shared" si="81"/>
        <v>0</v>
      </c>
      <c r="T114" s="56">
        <f t="shared" si="82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86"/>
        <v>1</v>
      </c>
      <c r="E115" s="93">
        <v>0</v>
      </c>
      <c r="F115" s="93">
        <v>1</v>
      </c>
      <c r="G115" s="93">
        <v>0</v>
      </c>
      <c r="H115" s="93">
        <v>0</v>
      </c>
      <c r="I115" s="33">
        <f t="shared" si="87"/>
        <v>5</v>
      </c>
      <c r="J115" s="93">
        <v>2</v>
      </c>
      <c r="K115" s="93">
        <v>3</v>
      </c>
      <c r="L115" s="93">
        <v>0</v>
      </c>
      <c r="M115" s="93">
        <v>0</v>
      </c>
      <c r="N115" s="33">
        <f t="shared" si="83"/>
        <v>-4</v>
      </c>
      <c r="O115" s="33">
        <f t="shared" si="84"/>
        <v>-2</v>
      </c>
      <c r="P115" s="33">
        <f t="shared" si="85"/>
        <v>-2</v>
      </c>
      <c r="Q115" s="33">
        <f t="shared" si="79"/>
        <v>-2</v>
      </c>
      <c r="R115" s="33">
        <f t="shared" si="80"/>
        <v>-2</v>
      </c>
      <c r="S115" s="55">
        <f t="shared" si="81"/>
        <v>0</v>
      </c>
      <c r="T115" s="56">
        <f t="shared" si="82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86"/>
        <v>2</v>
      </c>
      <c r="E116" s="93">
        <v>1</v>
      </c>
      <c r="F116" s="93">
        <v>1</v>
      </c>
      <c r="G116" s="93">
        <v>0</v>
      </c>
      <c r="H116" s="93">
        <v>0</v>
      </c>
      <c r="I116" s="33">
        <f t="shared" si="87"/>
        <v>7</v>
      </c>
      <c r="J116" s="93">
        <v>2</v>
      </c>
      <c r="K116" s="93">
        <v>5</v>
      </c>
      <c r="L116" s="93">
        <v>0</v>
      </c>
      <c r="M116" s="93">
        <v>0</v>
      </c>
      <c r="N116" s="33">
        <f t="shared" si="83"/>
        <v>-5</v>
      </c>
      <c r="O116" s="33">
        <f t="shared" si="84"/>
        <v>-1</v>
      </c>
      <c r="P116" s="33">
        <f t="shared" si="85"/>
        <v>-4</v>
      </c>
      <c r="Q116" s="33">
        <f t="shared" si="79"/>
        <v>-1</v>
      </c>
      <c r="R116" s="33">
        <f t="shared" si="80"/>
        <v>-4</v>
      </c>
      <c r="S116" s="55">
        <f t="shared" si="81"/>
        <v>0</v>
      </c>
      <c r="T116" s="56">
        <f t="shared" si="82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15</v>
      </c>
      <c r="E118" s="29">
        <f t="shared" ref="E118:H118" si="88">SUM(E119:E130)</f>
        <v>9</v>
      </c>
      <c r="F118" s="29">
        <f t="shared" si="88"/>
        <v>6</v>
      </c>
      <c r="G118" s="29">
        <f t="shared" si="88"/>
        <v>0</v>
      </c>
      <c r="H118" s="29">
        <f t="shared" si="88"/>
        <v>0</v>
      </c>
      <c r="I118" s="29">
        <f>SUM(J118+K118+L118+M118)</f>
        <v>48</v>
      </c>
      <c r="J118" s="29">
        <f t="shared" ref="J118:K118" si="89">SUM(J119:J130)</f>
        <v>25</v>
      </c>
      <c r="K118" s="29">
        <f t="shared" si="89"/>
        <v>23</v>
      </c>
      <c r="L118" s="29">
        <f>SUM(L119:L130)</f>
        <v>0</v>
      </c>
      <c r="M118" s="29">
        <f>SUM(M119:M130)</f>
        <v>0</v>
      </c>
      <c r="N118" s="29">
        <f>SUM(O118+P118)</f>
        <v>-33</v>
      </c>
      <c r="O118" s="29">
        <f>SUM(O119:O130)</f>
        <v>-16</v>
      </c>
      <c r="P118" s="29">
        <f>SUM(P119:P130)</f>
        <v>-17</v>
      </c>
      <c r="Q118" s="29">
        <f t="shared" ref="Q118:Q130" si="90">SUM(E118-J118)</f>
        <v>-16</v>
      </c>
      <c r="R118" s="29">
        <f t="shared" ref="R118:R130" si="91">SUM(F118-K118)</f>
        <v>-17</v>
      </c>
      <c r="S118" s="57">
        <f t="shared" ref="S118:S130" si="92">SUM(G118-L118)</f>
        <v>0</v>
      </c>
      <c r="T118" s="58">
        <f t="shared" ref="T118:T130" si="93">SUM(H118-M118)</f>
        <v>0</v>
      </c>
    </row>
    <row r="119" spans="2:20" s="3" customFormat="1" ht="13.5" customHeight="1" x14ac:dyDescent="0.25">
      <c r="B119" s="10"/>
      <c r="C119" s="11" t="s">
        <v>6</v>
      </c>
      <c r="D119" s="33">
        <f>SUM(E119+F119+G119+H119)</f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>SUM(J119+K119+L119+M119)</f>
        <v>4</v>
      </c>
      <c r="J119" s="93">
        <v>3</v>
      </c>
      <c r="K119" s="93">
        <v>1</v>
      </c>
      <c r="L119" s="93">
        <v>0</v>
      </c>
      <c r="M119" s="93">
        <v>0</v>
      </c>
      <c r="N119" s="33">
        <f t="shared" ref="N119:N130" si="94">SUM(Q119+R119+S119+T119)</f>
        <v>-4</v>
      </c>
      <c r="O119" s="33">
        <f t="shared" ref="O119:O130" si="95">SUM(Q119+S119)</f>
        <v>-3</v>
      </c>
      <c r="P119" s="33">
        <f t="shared" ref="P119:P130" si="96">SUM(R119+T119)</f>
        <v>-1</v>
      </c>
      <c r="Q119" s="33">
        <f t="shared" si="90"/>
        <v>-3</v>
      </c>
      <c r="R119" s="33">
        <f t="shared" si="91"/>
        <v>-1</v>
      </c>
      <c r="S119" s="55">
        <f t="shared" si="92"/>
        <v>0</v>
      </c>
      <c r="T119" s="56">
        <f t="shared" si="93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ref="D120:D130" si="97">SUM(E120+F120+G120+H120)</f>
        <v>2</v>
      </c>
      <c r="E120" s="93">
        <v>1</v>
      </c>
      <c r="F120" s="93">
        <v>1</v>
      </c>
      <c r="G120" s="93">
        <v>0</v>
      </c>
      <c r="H120" s="93">
        <v>0</v>
      </c>
      <c r="I120" s="33">
        <f t="shared" ref="I120:I130" si="98">SUM(J120+K120+L120+M120)</f>
        <v>4</v>
      </c>
      <c r="J120" s="93">
        <v>3</v>
      </c>
      <c r="K120" s="93">
        <v>1</v>
      </c>
      <c r="L120" s="93">
        <v>0</v>
      </c>
      <c r="M120" s="93">
        <v>0</v>
      </c>
      <c r="N120" s="33">
        <f t="shared" si="94"/>
        <v>-2</v>
      </c>
      <c r="O120" s="33">
        <f t="shared" si="95"/>
        <v>-2</v>
      </c>
      <c r="P120" s="33">
        <f t="shared" si="96"/>
        <v>0</v>
      </c>
      <c r="Q120" s="33">
        <f t="shared" si="90"/>
        <v>-2</v>
      </c>
      <c r="R120" s="33">
        <f t="shared" si="91"/>
        <v>0</v>
      </c>
      <c r="S120" s="55">
        <f t="shared" si="92"/>
        <v>0</v>
      </c>
      <c r="T120" s="56">
        <f t="shared" si="93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7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8"/>
        <v>9</v>
      </c>
      <c r="J121" s="93">
        <v>4</v>
      </c>
      <c r="K121" s="93">
        <v>5</v>
      </c>
      <c r="L121" s="93">
        <v>0</v>
      </c>
      <c r="M121" s="93">
        <v>0</v>
      </c>
      <c r="N121" s="33">
        <f t="shared" si="94"/>
        <v>-9</v>
      </c>
      <c r="O121" s="33">
        <f t="shared" si="95"/>
        <v>-4</v>
      </c>
      <c r="P121" s="33">
        <f t="shared" si="96"/>
        <v>-5</v>
      </c>
      <c r="Q121" s="33">
        <f t="shared" si="90"/>
        <v>-4</v>
      </c>
      <c r="R121" s="33">
        <f t="shared" si="91"/>
        <v>-5</v>
      </c>
      <c r="S121" s="55">
        <f t="shared" si="92"/>
        <v>0</v>
      </c>
      <c r="T121" s="56">
        <f t="shared" si="93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7"/>
        <v>2</v>
      </c>
      <c r="E122" s="93">
        <v>2</v>
      </c>
      <c r="F122" s="93">
        <v>0</v>
      </c>
      <c r="G122" s="93">
        <v>0</v>
      </c>
      <c r="H122" s="93">
        <v>0</v>
      </c>
      <c r="I122" s="33">
        <f t="shared" si="98"/>
        <v>3</v>
      </c>
      <c r="J122" s="93">
        <v>3</v>
      </c>
      <c r="K122" s="93">
        <v>0</v>
      </c>
      <c r="L122" s="93">
        <v>0</v>
      </c>
      <c r="M122" s="93">
        <v>0</v>
      </c>
      <c r="N122" s="33">
        <f t="shared" si="94"/>
        <v>-1</v>
      </c>
      <c r="O122" s="33">
        <f t="shared" si="95"/>
        <v>-1</v>
      </c>
      <c r="P122" s="33">
        <f t="shared" si="96"/>
        <v>0</v>
      </c>
      <c r="Q122" s="33">
        <f t="shared" si="90"/>
        <v>-1</v>
      </c>
      <c r="R122" s="33">
        <f t="shared" si="91"/>
        <v>0</v>
      </c>
      <c r="S122" s="55">
        <f t="shared" si="92"/>
        <v>0</v>
      </c>
      <c r="T122" s="56">
        <f t="shared" si="93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7"/>
        <v>2</v>
      </c>
      <c r="E123" s="93">
        <v>1</v>
      </c>
      <c r="F123" s="93">
        <v>1</v>
      </c>
      <c r="G123" s="93">
        <v>0</v>
      </c>
      <c r="H123" s="93">
        <v>0</v>
      </c>
      <c r="I123" s="33">
        <f t="shared" si="98"/>
        <v>2</v>
      </c>
      <c r="J123" s="93">
        <v>1</v>
      </c>
      <c r="K123" s="93">
        <v>1</v>
      </c>
      <c r="L123" s="93">
        <v>0</v>
      </c>
      <c r="M123" s="93">
        <v>0</v>
      </c>
      <c r="N123" s="33">
        <f t="shared" si="94"/>
        <v>0</v>
      </c>
      <c r="O123" s="33">
        <f t="shared" si="95"/>
        <v>0</v>
      </c>
      <c r="P123" s="33">
        <f t="shared" si="96"/>
        <v>0</v>
      </c>
      <c r="Q123" s="33">
        <f t="shared" si="90"/>
        <v>0</v>
      </c>
      <c r="R123" s="33">
        <f t="shared" si="91"/>
        <v>0</v>
      </c>
      <c r="S123" s="55">
        <f t="shared" si="92"/>
        <v>0</v>
      </c>
      <c r="T123" s="56">
        <f t="shared" si="93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7"/>
        <v>1</v>
      </c>
      <c r="E124" s="93">
        <v>1</v>
      </c>
      <c r="F124" s="93">
        <v>0</v>
      </c>
      <c r="G124" s="93">
        <v>0</v>
      </c>
      <c r="H124" s="93">
        <v>0</v>
      </c>
      <c r="I124" s="33">
        <f t="shared" si="98"/>
        <v>8</v>
      </c>
      <c r="J124" s="93">
        <v>4</v>
      </c>
      <c r="K124" s="93">
        <v>4</v>
      </c>
      <c r="L124" s="93">
        <v>0</v>
      </c>
      <c r="M124" s="93">
        <v>0</v>
      </c>
      <c r="N124" s="33">
        <f t="shared" si="94"/>
        <v>-7</v>
      </c>
      <c r="O124" s="33">
        <f t="shared" si="95"/>
        <v>-3</v>
      </c>
      <c r="P124" s="33">
        <f t="shared" si="96"/>
        <v>-4</v>
      </c>
      <c r="Q124" s="33">
        <f t="shared" si="90"/>
        <v>-3</v>
      </c>
      <c r="R124" s="33">
        <f t="shared" si="91"/>
        <v>-4</v>
      </c>
      <c r="S124" s="55">
        <f t="shared" si="92"/>
        <v>0</v>
      </c>
      <c r="T124" s="56">
        <f t="shared" si="93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7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98"/>
        <v>1</v>
      </c>
      <c r="J125" s="93">
        <v>0</v>
      </c>
      <c r="K125" s="93">
        <v>1</v>
      </c>
      <c r="L125" s="93">
        <v>0</v>
      </c>
      <c r="M125" s="93">
        <v>0</v>
      </c>
      <c r="N125" s="33">
        <f t="shared" si="94"/>
        <v>-1</v>
      </c>
      <c r="O125" s="33">
        <f t="shared" si="95"/>
        <v>0</v>
      </c>
      <c r="P125" s="33">
        <f t="shared" si="96"/>
        <v>-1</v>
      </c>
      <c r="Q125" s="33">
        <f t="shared" si="90"/>
        <v>0</v>
      </c>
      <c r="R125" s="33">
        <f t="shared" si="91"/>
        <v>-1</v>
      </c>
      <c r="S125" s="55">
        <f t="shared" si="92"/>
        <v>0</v>
      </c>
      <c r="T125" s="56">
        <f t="shared" si="93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7"/>
        <v>2</v>
      </c>
      <c r="E126" s="93">
        <v>1</v>
      </c>
      <c r="F126" s="93">
        <v>1</v>
      </c>
      <c r="G126" s="93">
        <v>0</v>
      </c>
      <c r="H126" s="93">
        <v>0</v>
      </c>
      <c r="I126" s="33">
        <f t="shared" si="98"/>
        <v>3</v>
      </c>
      <c r="J126" s="93">
        <v>1</v>
      </c>
      <c r="K126" s="93">
        <v>2</v>
      </c>
      <c r="L126" s="93">
        <v>0</v>
      </c>
      <c r="M126" s="93">
        <v>0</v>
      </c>
      <c r="N126" s="33">
        <f t="shared" si="94"/>
        <v>-1</v>
      </c>
      <c r="O126" s="33">
        <f t="shared" si="95"/>
        <v>0</v>
      </c>
      <c r="P126" s="33">
        <f t="shared" si="96"/>
        <v>-1</v>
      </c>
      <c r="Q126" s="33">
        <f t="shared" si="90"/>
        <v>0</v>
      </c>
      <c r="R126" s="33">
        <f t="shared" si="91"/>
        <v>-1</v>
      </c>
      <c r="S126" s="55">
        <f t="shared" si="92"/>
        <v>0</v>
      </c>
      <c r="T126" s="56">
        <f t="shared" si="93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7"/>
        <v>1</v>
      </c>
      <c r="E127" s="93">
        <v>0</v>
      </c>
      <c r="F127" s="93">
        <v>1</v>
      </c>
      <c r="G127" s="93">
        <v>0</v>
      </c>
      <c r="H127" s="93">
        <v>0</v>
      </c>
      <c r="I127" s="33">
        <f t="shared" si="98"/>
        <v>8</v>
      </c>
      <c r="J127" s="93">
        <v>3</v>
      </c>
      <c r="K127" s="93">
        <v>5</v>
      </c>
      <c r="L127" s="93">
        <v>0</v>
      </c>
      <c r="M127" s="93">
        <v>0</v>
      </c>
      <c r="N127" s="33">
        <f t="shared" si="94"/>
        <v>-7</v>
      </c>
      <c r="O127" s="33">
        <f t="shared" si="95"/>
        <v>-3</v>
      </c>
      <c r="P127" s="33">
        <f t="shared" si="96"/>
        <v>-4</v>
      </c>
      <c r="Q127" s="33">
        <f t="shared" si="90"/>
        <v>-3</v>
      </c>
      <c r="R127" s="33">
        <f t="shared" si="91"/>
        <v>-4</v>
      </c>
      <c r="S127" s="55">
        <f t="shared" si="92"/>
        <v>0</v>
      </c>
      <c r="T127" s="56">
        <f t="shared" si="93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7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98"/>
        <v>3</v>
      </c>
      <c r="J128" s="93">
        <v>2</v>
      </c>
      <c r="K128" s="93">
        <v>1</v>
      </c>
      <c r="L128" s="93">
        <v>0</v>
      </c>
      <c r="M128" s="93">
        <v>0</v>
      </c>
      <c r="N128" s="33">
        <f t="shared" si="94"/>
        <v>-3</v>
      </c>
      <c r="O128" s="33">
        <f t="shared" si="95"/>
        <v>-2</v>
      </c>
      <c r="P128" s="33">
        <f t="shared" si="96"/>
        <v>-1</v>
      </c>
      <c r="Q128" s="33">
        <f t="shared" si="90"/>
        <v>-2</v>
      </c>
      <c r="R128" s="33">
        <f t="shared" si="91"/>
        <v>-1</v>
      </c>
      <c r="S128" s="55">
        <f t="shared" si="92"/>
        <v>0</v>
      </c>
      <c r="T128" s="56">
        <f t="shared" si="93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7"/>
        <v>1</v>
      </c>
      <c r="E129" s="93">
        <v>0</v>
      </c>
      <c r="F129" s="93">
        <v>1</v>
      </c>
      <c r="G129" s="93">
        <v>0</v>
      </c>
      <c r="H129" s="93">
        <v>0</v>
      </c>
      <c r="I129" s="33">
        <f t="shared" si="98"/>
        <v>2</v>
      </c>
      <c r="J129" s="93">
        <v>1</v>
      </c>
      <c r="K129" s="93">
        <v>1</v>
      </c>
      <c r="L129" s="93">
        <v>0</v>
      </c>
      <c r="M129" s="93">
        <v>0</v>
      </c>
      <c r="N129" s="33">
        <f t="shared" si="94"/>
        <v>-1</v>
      </c>
      <c r="O129" s="33">
        <f t="shared" si="95"/>
        <v>-1</v>
      </c>
      <c r="P129" s="33">
        <f t="shared" si="96"/>
        <v>0</v>
      </c>
      <c r="Q129" s="33">
        <f t="shared" si="90"/>
        <v>-1</v>
      </c>
      <c r="R129" s="33">
        <f t="shared" si="91"/>
        <v>0</v>
      </c>
      <c r="S129" s="55">
        <f t="shared" si="92"/>
        <v>0</v>
      </c>
      <c r="T129" s="56">
        <f t="shared" si="93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7"/>
        <v>4</v>
      </c>
      <c r="E130" s="93">
        <v>3</v>
      </c>
      <c r="F130" s="93">
        <v>1</v>
      </c>
      <c r="G130" s="93">
        <v>0</v>
      </c>
      <c r="H130" s="93">
        <v>0</v>
      </c>
      <c r="I130" s="33">
        <f t="shared" si="98"/>
        <v>1</v>
      </c>
      <c r="J130" s="93">
        <v>0</v>
      </c>
      <c r="K130" s="93">
        <v>1</v>
      </c>
      <c r="L130" s="93">
        <v>0</v>
      </c>
      <c r="M130" s="93">
        <v>0</v>
      </c>
      <c r="N130" s="33">
        <f t="shared" si="94"/>
        <v>3</v>
      </c>
      <c r="O130" s="33">
        <f t="shared" si="95"/>
        <v>3</v>
      </c>
      <c r="P130" s="33">
        <f t="shared" si="96"/>
        <v>0</v>
      </c>
      <c r="Q130" s="33">
        <f t="shared" si="90"/>
        <v>3</v>
      </c>
      <c r="R130" s="33">
        <f t="shared" si="91"/>
        <v>0</v>
      </c>
      <c r="S130" s="55">
        <f t="shared" si="92"/>
        <v>0</v>
      </c>
      <c r="T130" s="56">
        <f t="shared" si="93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15</v>
      </c>
      <c r="E132" s="29">
        <f t="shared" ref="E132:H132" si="99">SUM(E133:E144)</f>
        <v>5</v>
      </c>
      <c r="F132" s="29">
        <f t="shared" si="99"/>
        <v>10</v>
      </c>
      <c r="G132" s="29">
        <f t="shared" si="99"/>
        <v>0</v>
      </c>
      <c r="H132" s="29">
        <f t="shared" si="99"/>
        <v>0</v>
      </c>
      <c r="I132" s="29">
        <f>SUM(J132+K132+L132+M132)</f>
        <v>23</v>
      </c>
      <c r="J132" s="29">
        <f t="shared" ref="J132:K132" si="100">SUM(J133:J144)</f>
        <v>9</v>
      </c>
      <c r="K132" s="29">
        <f t="shared" si="100"/>
        <v>13</v>
      </c>
      <c r="L132" s="29">
        <f>SUM(L133:L144)</f>
        <v>1</v>
      </c>
      <c r="M132" s="29">
        <f>SUM(M133:M144)</f>
        <v>0</v>
      </c>
      <c r="N132" s="29">
        <f>SUM(O132+P132)</f>
        <v>-8</v>
      </c>
      <c r="O132" s="29">
        <f>SUM(O133:O144)</f>
        <v>-5</v>
      </c>
      <c r="P132" s="29">
        <f>SUM(P133:P144)</f>
        <v>-3</v>
      </c>
      <c r="Q132" s="29">
        <f t="shared" ref="Q132:Q144" si="101">SUM(E132-J132)</f>
        <v>-4</v>
      </c>
      <c r="R132" s="29">
        <f t="shared" ref="R132:R144" si="102">SUM(F132-K132)</f>
        <v>-3</v>
      </c>
      <c r="S132" s="57">
        <f t="shared" ref="S132:S144" si="103">SUM(G132-L132)</f>
        <v>-1</v>
      </c>
      <c r="T132" s="58">
        <f t="shared" ref="T132:T144" si="104">SUM(H132-M132)</f>
        <v>0</v>
      </c>
    </row>
    <row r="133" spans="2:20" s="3" customFormat="1" ht="13.5" customHeight="1" x14ac:dyDescent="0.25">
      <c r="B133" s="10"/>
      <c r="C133" s="11" t="s">
        <v>6</v>
      </c>
      <c r="D133" s="33">
        <f>SUM(E133+F133+G133+H133)</f>
        <v>2</v>
      </c>
      <c r="E133" s="93">
        <v>1</v>
      </c>
      <c r="F133" s="93">
        <v>1</v>
      </c>
      <c r="G133" s="93">
        <v>0</v>
      </c>
      <c r="H133" s="93">
        <v>0</v>
      </c>
      <c r="I133" s="33">
        <f>SUM(J133+K133+L133+M133)</f>
        <v>0</v>
      </c>
      <c r="J133" s="93">
        <v>0</v>
      </c>
      <c r="K133" s="93">
        <v>0</v>
      </c>
      <c r="L133" s="93">
        <v>0</v>
      </c>
      <c r="M133" s="93">
        <v>0</v>
      </c>
      <c r="N133" s="33">
        <f t="shared" ref="N133:N144" si="105">SUM(Q133+R133+S133+T133)</f>
        <v>2</v>
      </c>
      <c r="O133" s="33">
        <f t="shared" ref="O133:O144" si="106">SUM(Q133+S133)</f>
        <v>1</v>
      </c>
      <c r="P133" s="33">
        <f t="shared" ref="P133:P144" si="107">SUM(R133+T133)</f>
        <v>1</v>
      </c>
      <c r="Q133" s="33">
        <f t="shared" si="101"/>
        <v>1</v>
      </c>
      <c r="R133" s="33">
        <f t="shared" si="102"/>
        <v>1</v>
      </c>
      <c r="S133" s="55">
        <f t="shared" si="103"/>
        <v>0</v>
      </c>
      <c r="T133" s="56">
        <f t="shared" si="104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ref="D134:D144" si="108">SUM(E134+F134+G134+H134)</f>
        <v>2</v>
      </c>
      <c r="E134" s="93">
        <v>1</v>
      </c>
      <c r="F134" s="93">
        <v>1</v>
      </c>
      <c r="G134" s="93">
        <v>0</v>
      </c>
      <c r="H134" s="93">
        <v>0</v>
      </c>
      <c r="I134" s="33">
        <f t="shared" ref="I134:I144" si="109">SUM(J134+K134+L134+M134)</f>
        <v>2</v>
      </c>
      <c r="J134" s="93">
        <v>0</v>
      </c>
      <c r="K134" s="93">
        <v>2</v>
      </c>
      <c r="L134" s="93">
        <v>0</v>
      </c>
      <c r="M134" s="93">
        <v>0</v>
      </c>
      <c r="N134" s="33">
        <f t="shared" si="105"/>
        <v>0</v>
      </c>
      <c r="O134" s="33">
        <f t="shared" si="106"/>
        <v>1</v>
      </c>
      <c r="P134" s="33">
        <f t="shared" si="107"/>
        <v>-1</v>
      </c>
      <c r="Q134" s="33">
        <f t="shared" si="101"/>
        <v>1</v>
      </c>
      <c r="R134" s="33">
        <f t="shared" si="102"/>
        <v>-1</v>
      </c>
      <c r="S134" s="55">
        <f t="shared" si="103"/>
        <v>0</v>
      </c>
      <c r="T134" s="56">
        <f t="shared" si="104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8"/>
        <v>1</v>
      </c>
      <c r="E135" s="93">
        <v>0</v>
      </c>
      <c r="F135" s="93">
        <v>1</v>
      </c>
      <c r="G135" s="93">
        <v>0</v>
      </c>
      <c r="H135" s="93">
        <v>0</v>
      </c>
      <c r="I135" s="33">
        <f t="shared" si="109"/>
        <v>1</v>
      </c>
      <c r="J135" s="93">
        <v>0</v>
      </c>
      <c r="K135" s="93">
        <v>0</v>
      </c>
      <c r="L135" s="93">
        <v>1</v>
      </c>
      <c r="M135" s="93">
        <v>0</v>
      </c>
      <c r="N135" s="33">
        <f t="shared" si="105"/>
        <v>0</v>
      </c>
      <c r="O135" s="33">
        <f t="shared" si="106"/>
        <v>-1</v>
      </c>
      <c r="P135" s="33">
        <f t="shared" si="107"/>
        <v>1</v>
      </c>
      <c r="Q135" s="33">
        <f t="shared" si="101"/>
        <v>0</v>
      </c>
      <c r="R135" s="33">
        <f t="shared" si="102"/>
        <v>1</v>
      </c>
      <c r="S135" s="55">
        <f t="shared" si="103"/>
        <v>-1</v>
      </c>
      <c r="T135" s="56">
        <f t="shared" si="104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108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109"/>
        <v>3</v>
      </c>
      <c r="J136" s="93">
        <v>2</v>
      </c>
      <c r="K136" s="93">
        <v>1</v>
      </c>
      <c r="L136" s="93">
        <v>0</v>
      </c>
      <c r="M136" s="93">
        <v>0</v>
      </c>
      <c r="N136" s="33">
        <f t="shared" si="105"/>
        <v>-3</v>
      </c>
      <c r="O136" s="33">
        <f t="shared" si="106"/>
        <v>-2</v>
      </c>
      <c r="P136" s="33">
        <f t="shared" si="107"/>
        <v>-1</v>
      </c>
      <c r="Q136" s="33">
        <f t="shared" si="101"/>
        <v>-2</v>
      </c>
      <c r="R136" s="33">
        <f t="shared" si="102"/>
        <v>-1</v>
      </c>
      <c r="S136" s="55">
        <f t="shared" si="103"/>
        <v>0</v>
      </c>
      <c r="T136" s="56">
        <f t="shared" si="104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8"/>
        <v>1</v>
      </c>
      <c r="E137" s="93">
        <v>0</v>
      </c>
      <c r="F137" s="93">
        <v>1</v>
      </c>
      <c r="G137" s="93">
        <v>0</v>
      </c>
      <c r="H137" s="93">
        <v>0</v>
      </c>
      <c r="I137" s="33">
        <f t="shared" si="109"/>
        <v>2</v>
      </c>
      <c r="J137" s="93">
        <v>0</v>
      </c>
      <c r="K137" s="93">
        <v>2</v>
      </c>
      <c r="L137" s="93">
        <v>0</v>
      </c>
      <c r="M137" s="93">
        <v>0</v>
      </c>
      <c r="N137" s="33">
        <f t="shared" si="105"/>
        <v>-1</v>
      </c>
      <c r="O137" s="33">
        <f t="shared" si="106"/>
        <v>0</v>
      </c>
      <c r="P137" s="33">
        <f t="shared" si="107"/>
        <v>-1</v>
      </c>
      <c r="Q137" s="33">
        <f t="shared" si="101"/>
        <v>0</v>
      </c>
      <c r="R137" s="33">
        <f t="shared" si="102"/>
        <v>-1</v>
      </c>
      <c r="S137" s="55">
        <f t="shared" si="103"/>
        <v>0</v>
      </c>
      <c r="T137" s="56">
        <f t="shared" si="104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8"/>
        <v>1</v>
      </c>
      <c r="E138" s="93">
        <v>1</v>
      </c>
      <c r="F138" s="93">
        <v>0</v>
      </c>
      <c r="G138" s="93">
        <v>0</v>
      </c>
      <c r="H138" s="93">
        <v>0</v>
      </c>
      <c r="I138" s="33">
        <f t="shared" si="109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105"/>
        <v>1</v>
      </c>
      <c r="O138" s="33">
        <f t="shared" si="106"/>
        <v>1</v>
      </c>
      <c r="P138" s="33">
        <f t="shared" si="107"/>
        <v>0</v>
      </c>
      <c r="Q138" s="33">
        <f t="shared" si="101"/>
        <v>1</v>
      </c>
      <c r="R138" s="33">
        <f t="shared" si="102"/>
        <v>0</v>
      </c>
      <c r="S138" s="55">
        <f t="shared" si="103"/>
        <v>0</v>
      </c>
      <c r="T138" s="56">
        <f t="shared" si="104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8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109"/>
        <v>2</v>
      </c>
      <c r="J139" s="93">
        <v>0</v>
      </c>
      <c r="K139" s="93">
        <v>2</v>
      </c>
      <c r="L139" s="93">
        <v>0</v>
      </c>
      <c r="M139" s="93">
        <v>0</v>
      </c>
      <c r="N139" s="33">
        <f t="shared" si="105"/>
        <v>-2</v>
      </c>
      <c r="O139" s="33">
        <f t="shared" si="106"/>
        <v>0</v>
      </c>
      <c r="P139" s="33">
        <f t="shared" si="107"/>
        <v>-2</v>
      </c>
      <c r="Q139" s="33">
        <f t="shared" si="101"/>
        <v>0</v>
      </c>
      <c r="R139" s="33">
        <f t="shared" si="102"/>
        <v>-2</v>
      </c>
      <c r="S139" s="55">
        <f t="shared" si="103"/>
        <v>0</v>
      </c>
      <c r="T139" s="56">
        <f t="shared" si="104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8"/>
        <v>1</v>
      </c>
      <c r="E140" s="93">
        <v>0</v>
      </c>
      <c r="F140" s="93">
        <v>1</v>
      </c>
      <c r="G140" s="93">
        <v>0</v>
      </c>
      <c r="H140" s="93">
        <v>0</v>
      </c>
      <c r="I140" s="33">
        <f t="shared" si="109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105"/>
        <v>1</v>
      </c>
      <c r="O140" s="33">
        <f t="shared" si="106"/>
        <v>0</v>
      </c>
      <c r="P140" s="33">
        <f t="shared" si="107"/>
        <v>1</v>
      </c>
      <c r="Q140" s="33">
        <f t="shared" si="101"/>
        <v>0</v>
      </c>
      <c r="R140" s="33">
        <f t="shared" si="102"/>
        <v>1</v>
      </c>
      <c r="S140" s="55">
        <f t="shared" si="103"/>
        <v>0</v>
      </c>
      <c r="T140" s="56">
        <f t="shared" si="104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8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109"/>
        <v>4</v>
      </c>
      <c r="J141" s="93">
        <v>3</v>
      </c>
      <c r="K141" s="93">
        <v>1</v>
      </c>
      <c r="L141" s="93">
        <v>0</v>
      </c>
      <c r="M141" s="93">
        <v>0</v>
      </c>
      <c r="N141" s="33">
        <f t="shared" si="105"/>
        <v>-4</v>
      </c>
      <c r="O141" s="33">
        <f t="shared" si="106"/>
        <v>-3</v>
      </c>
      <c r="P141" s="33">
        <f t="shared" si="107"/>
        <v>-1</v>
      </c>
      <c r="Q141" s="33">
        <f t="shared" si="101"/>
        <v>-3</v>
      </c>
      <c r="R141" s="33">
        <f t="shared" si="102"/>
        <v>-1</v>
      </c>
      <c r="S141" s="55">
        <f t="shared" si="103"/>
        <v>0</v>
      </c>
      <c r="T141" s="56">
        <f t="shared" si="104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8"/>
        <v>4</v>
      </c>
      <c r="E142" s="93">
        <v>1</v>
      </c>
      <c r="F142" s="93">
        <v>3</v>
      </c>
      <c r="G142" s="93">
        <v>0</v>
      </c>
      <c r="H142" s="93">
        <v>0</v>
      </c>
      <c r="I142" s="33">
        <f t="shared" si="109"/>
        <v>1</v>
      </c>
      <c r="J142" s="93">
        <v>0</v>
      </c>
      <c r="K142" s="93">
        <v>1</v>
      </c>
      <c r="L142" s="93">
        <v>0</v>
      </c>
      <c r="M142" s="93">
        <v>0</v>
      </c>
      <c r="N142" s="33">
        <f t="shared" si="105"/>
        <v>3</v>
      </c>
      <c r="O142" s="33">
        <f t="shared" si="106"/>
        <v>1</v>
      </c>
      <c r="P142" s="33">
        <f t="shared" si="107"/>
        <v>2</v>
      </c>
      <c r="Q142" s="33">
        <f t="shared" si="101"/>
        <v>1</v>
      </c>
      <c r="R142" s="33">
        <f t="shared" si="102"/>
        <v>2</v>
      </c>
      <c r="S142" s="55">
        <f t="shared" si="103"/>
        <v>0</v>
      </c>
      <c r="T142" s="56">
        <f t="shared" si="104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8"/>
        <v>1</v>
      </c>
      <c r="E143" s="93">
        <v>0</v>
      </c>
      <c r="F143" s="93">
        <v>1</v>
      </c>
      <c r="G143" s="93">
        <v>0</v>
      </c>
      <c r="H143" s="93">
        <v>0</v>
      </c>
      <c r="I143" s="33">
        <f t="shared" si="109"/>
        <v>6</v>
      </c>
      <c r="J143" s="93">
        <v>3</v>
      </c>
      <c r="K143" s="93">
        <v>3</v>
      </c>
      <c r="L143" s="93">
        <v>0</v>
      </c>
      <c r="M143" s="93">
        <v>0</v>
      </c>
      <c r="N143" s="33">
        <f t="shared" si="105"/>
        <v>-5</v>
      </c>
      <c r="O143" s="33">
        <f t="shared" si="106"/>
        <v>-3</v>
      </c>
      <c r="P143" s="33">
        <f t="shared" si="107"/>
        <v>-2</v>
      </c>
      <c r="Q143" s="33">
        <f t="shared" si="101"/>
        <v>-3</v>
      </c>
      <c r="R143" s="33">
        <f t="shared" si="102"/>
        <v>-2</v>
      </c>
      <c r="S143" s="55">
        <f t="shared" si="103"/>
        <v>0</v>
      </c>
      <c r="T143" s="56">
        <f t="shared" si="104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8"/>
        <v>2</v>
      </c>
      <c r="E144" s="93">
        <v>1</v>
      </c>
      <c r="F144" s="93">
        <v>1</v>
      </c>
      <c r="G144" s="93">
        <v>0</v>
      </c>
      <c r="H144" s="93">
        <v>0</v>
      </c>
      <c r="I144" s="33">
        <f t="shared" si="109"/>
        <v>2</v>
      </c>
      <c r="J144" s="93">
        <v>1</v>
      </c>
      <c r="K144" s="93">
        <v>1</v>
      </c>
      <c r="L144" s="93">
        <v>0</v>
      </c>
      <c r="M144" s="93">
        <v>0</v>
      </c>
      <c r="N144" s="33">
        <f t="shared" si="105"/>
        <v>0</v>
      </c>
      <c r="O144" s="33">
        <f t="shared" si="106"/>
        <v>0</v>
      </c>
      <c r="P144" s="33">
        <f t="shared" si="107"/>
        <v>0</v>
      </c>
      <c r="Q144" s="33">
        <f t="shared" si="101"/>
        <v>0</v>
      </c>
      <c r="R144" s="33">
        <f t="shared" si="102"/>
        <v>0</v>
      </c>
      <c r="S144" s="55">
        <f t="shared" si="103"/>
        <v>0</v>
      </c>
      <c r="T144" s="56">
        <f t="shared" si="104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354</v>
      </c>
      <c r="E146" s="29">
        <f>SUM(E147:E158)</f>
        <v>164</v>
      </c>
      <c r="F146" s="29">
        <f>SUM(F147:F158)</f>
        <v>188</v>
      </c>
      <c r="G146" s="29">
        <f>SUM(G147:G158)</f>
        <v>1</v>
      </c>
      <c r="H146" s="29">
        <f>SUM(H147:H158)</f>
        <v>1</v>
      </c>
      <c r="I146" s="29">
        <f>SUM(I6+I20+I34+I48+I62+I76+I90+I104+I118+I132)</f>
        <v>628</v>
      </c>
      <c r="J146" s="29">
        <f t="shared" ref="J146" si="110">SUM(J147:J158)</f>
        <v>315</v>
      </c>
      <c r="K146" s="29">
        <f t="shared" ref="K146" si="111">SUM(K147:K158)</f>
        <v>310</v>
      </c>
      <c r="L146" s="29">
        <f>SUM(L147:L158)</f>
        <v>3</v>
      </c>
      <c r="M146" s="29">
        <f>SUM(M147:M158)</f>
        <v>0</v>
      </c>
      <c r="N146" s="29">
        <f>SUM(O146+P146)</f>
        <v>-274</v>
      </c>
      <c r="O146" s="29">
        <f>SUM(O147:O158)</f>
        <v>-153</v>
      </c>
      <c r="P146" s="29">
        <f>SUM(P147:P158)</f>
        <v>-121</v>
      </c>
      <c r="Q146" s="29">
        <f t="shared" ref="Q146:Q158" si="112">SUM(E146-J146)</f>
        <v>-151</v>
      </c>
      <c r="R146" s="29">
        <f t="shared" ref="R146:R158" si="113">SUM(F146-K146)</f>
        <v>-122</v>
      </c>
      <c r="S146" s="9">
        <f t="shared" ref="S146:S158" si="114">SUM(G146-L146)</f>
        <v>-2</v>
      </c>
      <c r="T146" s="9">
        <f t="shared" ref="T146:T158" si="115">SUM(H146-M146)</f>
        <v>1</v>
      </c>
    </row>
    <row r="147" spans="2:20" x14ac:dyDescent="0.25">
      <c r="B147" s="10"/>
      <c r="C147" s="11" t="s">
        <v>6</v>
      </c>
      <c r="D147" s="33">
        <f>SUM(E147+F147+G147+H147)</f>
        <v>29</v>
      </c>
      <c r="E147" s="93">
        <v>19</v>
      </c>
      <c r="F147" s="93">
        <v>10</v>
      </c>
      <c r="G147" s="93">
        <v>0</v>
      </c>
      <c r="H147" s="93">
        <v>0</v>
      </c>
      <c r="I147" s="33">
        <f>SUM(J147+K147+L147+M147)</f>
        <v>64</v>
      </c>
      <c r="J147" s="93">
        <v>37</v>
      </c>
      <c r="K147" s="93">
        <v>27</v>
      </c>
      <c r="L147" s="93">
        <v>0</v>
      </c>
      <c r="M147" s="93">
        <v>0</v>
      </c>
      <c r="N147" s="33">
        <f t="shared" ref="N147:N158" si="116">SUM(Q147+R147+S147+T147)</f>
        <v>-35</v>
      </c>
      <c r="O147" s="33">
        <f t="shared" ref="O147:O158" si="117">SUM(Q147+S147)</f>
        <v>-18</v>
      </c>
      <c r="P147" s="33">
        <f t="shared" ref="P147:P158" si="118">SUM(R147+T147)</f>
        <v>-17</v>
      </c>
      <c r="Q147" s="33">
        <f t="shared" si="112"/>
        <v>-18</v>
      </c>
      <c r="R147" s="33">
        <f t="shared" si="113"/>
        <v>-17</v>
      </c>
      <c r="S147" s="16">
        <f t="shared" si="114"/>
        <v>0</v>
      </c>
      <c r="T147" s="16">
        <f t="shared" si="115"/>
        <v>0</v>
      </c>
    </row>
    <row r="148" spans="2:20" x14ac:dyDescent="0.25">
      <c r="B148" s="10"/>
      <c r="C148" s="11" t="s">
        <v>7</v>
      </c>
      <c r="D148" s="33">
        <f t="shared" ref="D148:D158" si="119">SUM(E148+F148+G148+H148)</f>
        <v>12</v>
      </c>
      <c r="E148" s="93">
        <v>5</v>
      </c>
      <c r="F148" s="93">
        <v>7</v>
      </c>
      <c r="G148" s="93">
        <v>0</v>
      </c>
      <c r="H148" s="93">
        <v>0</v>
      </c>
      <c r="I148" s="33">
        <f t="shared" ref="I148:I158" si="120">SUM(J148+K148+L148+M148)</f>
        <v>55</v>
      </c>
      <c r="J148" s="93">
        <v>29</v>
      </c>
      <c r="K148" s="93">
        <v>26</v>
      </c>
      <c r="L148" s="93">
        <v>0</v>
      </c>
      <c r="M148" s="93">
        <v>0</v>
      </c>
      <c r="N148" s="33">
        <f t="shared" si="116"/>
        <v>-43</v>
      </c>
      <c r="O148" s="33">
        <f t="shared" si="117"/>
        <v>-24</v>
      </c>
      <c r="P148" s="33">
        <f t="shared" si="118"/>
        <v>-19</v>
      </c>
      <c r="Q148" s="33">
        <f t="shared" si="112"/>
        <v>-24</v>
      </c>
      <c r="R148" s="33">
        <f t="shared" si="113"/>
        <v>-19</v>
      </c>
      <c r="S148" s="16">
        <f t="shared" si="114"/>
        <v>0</v>
      </c>
      <c r="T148" s="16">
        <f t="shared" si="115"/>
        <v>0</v>
      </c>
    </row>
    <row r="149" spans="2:20" x14ac:dyDescent="0.25">
      <c r="B149" s="10"/>
      <c r="C149" s="11" t="s">
        <v>8</v>
      </c>
      <c r="D149" s="33">
        <f t="shared" si="119"/>
        <v>26</v>
      </c>
      <c r="E149" s="93">
        <v>14</v>
      </c>
      <c r="F149" s="93">
        <v>12</v>
      </c>
      <c r="G149" s="93">
        <v>0</v>
      </c>
      <c r="H149" s="93">
        <v>0</v>
      </c>
      <c r="I149" s="33">
        <f t="shared" si="120"/>
        <v>63</v>
      </c>
      <c r="J149" s="93">
        <v>31</v>
      </c>
      <c r="K149" s="93">
        <v>31</v>
      </c>
      <c r="L149" s="93">
        <v>1</v>
      </c>
      <c r="M149" s="93">
        <v>0</v>
      </c>
      <c r="N149" s="33">
        <f t="shared" si="116"/>
        <v>-37</v>
      </c>
      <c r="O149" s="33">
        <f t="shared" si="117"/>
        <v>-18</v>
      </c>
      <c r="P149" s="33">
        <f t="shared" si="118"/>
        <v>-19</v>
      </c>
      <c r="Q149" s="33">
        <f t="shared" si="112"/>
        <v>-17</v>
      </c>
      <c r="R149" s="33">
        <f t="shared" si="113"/>
        <v>-19</v>
      </c>
      <c r="S149" s="34">
        <f t="shared" si="114"/>
        <v>-1</v>
      </c>
      <c r="T149" s="16">
        <f t="shared" si="115"/>
        <v>0</v>
      </c>
    </row>
    <row r="150" spans="2:20" x14ac:dyDescent="0.25">
      <c r="B150" s="10"/>
      <c r="C150" s="11" t="s">
        <v>9</v>
      </c>
      <c r="D150" s="33">
        <f t="shared" si="119"/>
        <v>20</v>
      </c>
      <c r="E150" s="93">
        <v>10</v>
      </c>
      <c r="F150" s="93">
        <v>10</v>
      </c>
      <c r="G150" s="93">
        <v>0</v>
      </c>
      <c r="H150" s="93">
        <v>0</v>
      </c>
      <c r="I150" s="33">
        <f t="shared" si="120"/>
        <v>58</v>
      </c>
      <c r="J150" s="93">
        <v>31</v>
      </c>
      <c r="K150" s="93">
        <v>26</v>
      </c>
      <c r="L150" s="93">
        <v>1</v>
      </c>
      <c r="M150" s="93">
        <v>0</v>
      </c>
      <c r="N150" s="33">
        <f t="shared" si="116"/>
        <v>-38</v>
      </c>
      <c r="O150" s="33">
        <f t="shared" si="117"/>
        <v>-22</v>
      </c>
      <c r="P150" s="33">
        <f t="shared" si="118"/>
        <v>-16</v>
      </c>
      <c r="Q150" s="33">
        <f t="shared" si="112"/>
        <v>-21</v>
      </c>
      <c r="R150" s="33">
        <f t="shared" si="113"/>
        <v>-16</v>
      </c>
      <c r="S150" s="16">
        <f t="shared" si="114"/>
        <v>-1</v>
      </c>
      <c r="T150" s="16">
        <f t="shared" si="115"/>
        <v>0</v>
      </c>
    </row>
    <row r="151" spans="2:20" x14ac:dyDescent="0.25">
      <c r="B151" s="10"/>
      <c r="C151" s="11" t="s">
        <v>10</v>
      </c>
      <c r="D151" s="33">
        <f t="shared" si="119"/>
        <v>34</v>
      </c>
      <c r="E151" s="93">
        <v>12</v>
      </c>
      <c r="F151" s="93">
        <v>22</v>
      </c>
      <c r="G151" s="93">
        <v>0</v>
      </c>
      <c r="H151" s="93">
        <v>0</v>
      </c>
      <c r="I151" s="33">
        <f t="shared" si="120"/>
        <v>45</v>
      </c>
      <c r="J151" s="93">
        <v>19</v>
      </c>
      <c r="K151" s="93">
        <v>26</v>
      </c>
      <c r="L151" s="93">
        <v>0</v>
      </c>
      <c r="M151" s="93">
        <v>0</v>
      </c>
      <c r="N151" s="33">
        <f t="shared" si="116"/>
        <v>-11</v>
      </c>
      <c r="O151" s="33">
        <f t="shared" si="117"/>
        <v>-7</v>
      </c>
      <c r="P151" s="33">
        <f t="shared" si="118"/>
        <v>-4</v>
      </c>
      <c r="Q151" s="33">
        <f t="shared" si="112"/>
        <v>-7</v>
      </c>
      <c r="R151" s="33">
        <f t="shared" si="113"/>
        <v>-4</v>
      </c>
      <c r="S151" s="16">
        <f t="shared" si="114"/>
        <v>0</v>
      </c>
      <c r="T151" s="16">
        <f t="shared" si="115"/>
        <v>0</v>
      </c>
    </row>
    <row r="152" spans="2:20" x14ac:dyDescent="0.25">
      <c r="B152" s="10"/>
      <c r="C152" s="11" t="s">
        <v>11</v>
      </c>
      <c r="D152" s="33">
        <f t="shared" si="119"/>
        <v>38</v>
      </c>
      <c r="E152" s="93">
        <v>19</v>
      </c>
      <c r="F152" s="93">
        <v>19</v>
      </c>
      <c r="G152" s="93">
        <v>0</v>
      </c>
      <c r="H152" s="93">
        <v>0</v>
      </c>
      <c r="I152" s="33">
        <f t="shared" si="120"/>
        <v>51</v>
      </c>
      <c r="J152" s="93">
        <v>32</v>
      </c>
      <c r="K152" s="93">
        <v>19</v>
      </c>
      <c r="L152" s="93">
        <v>0</v>
      </c>
      <c r="M152" s="93">
        <v>0</v>
      </c>
      <c r="N152" s="33">
        <f t="shared" si="116"/>
        <v>-13</v>
      </c>
      <c r="O152" s="33">
        <f t="shared" si="117"/>
        <v>-13</v>
      </c>
      <c r="P152" s="33">
        <f t="shared" si="118"/>
        <v>0</v>
      </c>
      <c r="Q152" s="33">
        <f t="shared" si="112"/>
        <v>-13</v>
      </c>
      <c r="R152" s="33">
        <f t="shared" si="113"/>
        <v>0</v>
      </c>
      <c r="S152" s="16">
        <f t="shared" si="114"/>
        <v>0</v>
      </c>
      <c r="T152" s="16">
        <f t="shared" si="115"/>
        <v>0</v>
      </c>
    </row>
    <row r="153" spans="2:20" x14ac:dyDescent="0.25">
      <c r="B153" s="10"/>
      <c r="C153" s="11" t="s">
        <v>12</v>
      </c>
      <c r="D153" s="33">
        <f t="shared" si="119"/>
        <v>31</v>
      </c>
      <c r="E153" s="93">
        <v>13</v>
      </c>
      <c r="F153" s="93">
        <v>17</v>
      </c>
      <c r="G153" s="93">
        <v>0</v>
      </c>
      <c r="H153" s="93">
        <v>1</v>
      </c>
      <c r="I153" s="33">
        <f t="shared" si="120"/>
        <v>51</v>
      </c>
      <c r="J153" s="93">
        <v>27</v>
      </c>
      <c r="K153" s="93">
        <v>24</v>
      </c>
      <c r="L153" s="93">
        <v>0</v>
      </c>
      <c r="M153" s="93">
        <v>0</v>
      </c>
      <c r="N153" s="33">
        <f t="shared" si="116"/>
        <v>-20</v>
      </c>
      <c r="O153" s="33">
        <f t="shared" si="117"/>
        <v>-14</v>
      </c>
      <c r="P153" s="33">
        <f t="shared" si="118"/>
        <v>-6</v>
      </c>
      <c r="Q153" s="33">
        <f t="shared" si="112"/>
        <v>-14</v>
      </c>
      <c r="R153" s="33">
        <f t="shared" si="113"/>
        <v>-7</v>
      </c>
      <c r="S153" s="16">
        <f t="shared" si="114"/>
        <v>0</v>
      </c>
      <c r="T153" s="16">
        <f t="shared" si="115"/>
        <v>1</v>
      </c>
    </row>
    <row r="154" spans="2:20" x14ac:dyDescent="0.25">
      <c r="B154" s="10"/>
      <c r="C154" s="11" t="s">
        <v>13</v>
      </c>
      <c r="D154" s="33">
        <f t="shared" si="119"/>
        <v>26</v>
      </c>
      <c r="E154" s="93">
        <v>9</v>
      </c>
      <c r="F154" s="93">
        <v>17</v>
      </c>
      <c r="G154" s="93">
        <v>0</v>
      </c>
      <c r="H154" s="93">
        <v>0</v>
      </c>
      <c r="I154" s="33">
        <f t="shared" si="120"/>
        <v>49</v>
      </c>
      <c r="J154" s="93">
        <v>19</v>
      </c>
      <c r="K154" s="93">
        <v>29</v>
      </c>
      <c r="L154" s="93">
        <v>1</v>
      </c>
      <c r="M154" s="93">
        <v>0</v>
      </c>
      <c r="N154" s="33">
        <f t="shared" si="116"/>
        <v>-23</v>
      </c>
      <c r="O154" s="33">
        <f t="shared" si="117"/>
        <v>-11</v>
      </c>
      <c r="P154" s="33">
        <f t="shared" si="118"/>
        <v>-12</v>
      </c>
      <c r="Q154" s="33">
        <f t="shared" si="112"/>
        <v>-10</v>
      </c>
      <c r="R154" s="33">
        <f t="shared" si="113"/>
        <v>-12</v>
      </c>
      <c r="S154" s="16">
        <f t="shared" si="114"/>
        <v>-1</v>
      </c>
      <c r="T154" s="16">
        <f t="shared" si="115"/>
        <v>0</v>
      </c>
    </row>
    <row r="155" spans="2:20" x14ac:dyDescent="0.25">
      <c r="B155" s="10"/>
      <c r="C155" s="11" t="s">
        <v>14</v>
      </c>
      <c r="D155" s="33">
        <f t="shared" si="119"/>
        <v>33</v>
      </c>
      <c r="E155" s="93">
        <v>19</v>
      </c>
      <c r="F155" s="93">
        <v>14</v>
      </c>
      <c r="G155" s="93">
        <v>0</v>
      </c>
      <c r="H155" s="93">
        <v>0</v>
      </c>
      <c r="I155" s="33">
        <f t="shared" si="120"/>
        <v>52</v>
      </c>
      <c r="J155" s="93">
        <v>26</v>
      </c>
      <c r="K155" s="93">
        <v>26</v>
      </c>
      <c r="L155" s="93">
        <v>0</v>
      </c>
      <c r="M155" s="93">
        <v>0</v>
      </c>
      <c r="N155" s="33">
        <f t="shared" si="116"/>
        <v>-19</v>
      </c>
      <c r="O155" s="33">
        <f t="shared" si="117"/>
        <v>-7</v>
      </c>
      <c r="P155" s="33">
        <f t="shared" si="118"/>
        <v>-12</v>
      </c>
      <c r="Q155" s="33">
        <f t="shared" si="112"/>
        <v>-7</v>
      </c>
      <c r="R155" s="33">
        <f t="shared" si="113"/>
        <v>-12</v>
      </c>
      <c r="S155" s="16">
        <f t="shared" si="114"/>
        <v>0</v>
      </c>
      <c r="T155" s="16">
        <f t="shared" si="115"/>
        <v>0</v>
      </c>
    </row>
    <row r="156" spans="2:20" x14ac:dyDescent="0.25">
      <c r="B156" s="10"/>
      <c r="C156" s="11" t="s">
        <v>15</v>
      </c>
      <c r="D156" s="33">
        <f t="shared" si="119"/>
        <v>35</v>
      </c>
      <c r="E156" s="93">
        <v>12</v>
      </c>
      <c r="F156" s="93">
        <v>23</v>
      </c>
      <c r="G156" s="93">
        <v>0</v>
      </c>
      <c r="H156" s="93">
        <v>0</v>
      </c>
      <c r="I156" s="33">
        <f t="shared" si="120"/>
        <v>37</v>
      </c>
      <c r="J156" s="93">
        <v>15</v>
      </c>
      <c r="K156" s="93">
        <v>22</v>
      </c>
      <c r="L156" s="93">
        <v>0</v>
      </c>
      <c r="M156" s="93">
        <v>0</v>
      </c>
      <c r="N156" s="33">
        <f t="shared" si="116"/>
        <v>-2</v>
      </c>
      <c r="O156" s="33">
        <f t="shared" si="117"/>
        <v>-3</v>
      </c>
      <c r="P156" s="33">
        <f t="shared" si="118"/>
        <v>1</v>
      </c>
      <c r="Q156" s="33">
        <f t="shared" si="112"/>
        <v>-3</v>
      </c>
      <c r="R156" s="33">
        <f t="shared" si="113"/>
        <v>1</v>
      </c>
      <c r="S156" s="16">
        <f t="shared" si="114"/>
        <v>0</v>
      </c>
      <c r="T156" s="16">
        <f t="shared" si="115"/>
        <v>0</v>
      </c>
    </row>
    <row r="157" spans="2:20" x14ac:dyDescent="0.25">
      <c r="B157" s="10"/>
      <c r="C157" s="11" t="s">
        <v>16</v>
      </c>
      <c r="D157" s="33">
        <f t="shared" si="119"/>
        <v>31</v>
      </c>
      <c r="E157" s="93">
        <v>13</v>
      </c>
      <c r="F157" s="93">
        <v>17</v>
      </c>
      <c r="G157" s="93">
        <v>1</v>
      </c>
      <c r="H157" s="93">
        <v>0</v>
      </c>
      <c r="I157" s="33">
        <f t="shared" si="120"/>
        <v>58</v>
      </c>
      <c r="J157" s="93">
        <v>26</v>
      </c>
      <c r="K157" s="93">
        <v>32</v>
      </c>
      <c r="L157" s="93">
        <v>0</v>
      </c>
      <c r="M157" s="93">
        <v>0</v>
      </c>
      <c r="N157" s="33">
        <f t="shared" si="116"/>
        <v>-27</v>
      </c>
      <c r="O157" s="33">
        <f t="shared" si="117"/>
        <v>-12</v>
      </c>
      <c r="P157" s="33">
        <f t="shared" si="118"/>
        <v>-15</v>
      </c>
      <c r="Q157" s="33">
        <f t="shared" si="112"/>
        <v>-13</v>
      </c>
      <c r="R157" s="33">
        <f t="shared" si="113"/>
        <v>-15</v>
      </c>
      <c r="S157" s="16">
        <f t="shared" si="114"/>
        <v>1</v>
      </c>
      <c r="T157" s="16">
        <f t="shared" si="115"/>
        <v>0</v>
      </c>
    </row>
    <row r="158" spans="2:20" x14ac:dyDescent="0.25">
      <c r="B158" s="10"/>
      <c r="C158" s="11" t="s">
        <v>17</v>
      </c>
      <c r="D158" s="33">
        <f t="shared" si="119"/>
        <v>39</v>
      </c>
      <c r="E158" s="93">
        <v>19</v>
      </c>
      <c r="F158" s="93">
        <v>20</v>
      </c>
      <c r="G158" s="93">
        <v>0</v>
      </c>
      <c r="H158" s="93">
        <v>0</v>
      </c>
      <c r="I158" s="33">
        <f t="shared" si="120"/>
        <v>45</v>
      </c>
      <c r="J158" s="93">
        <v>23</v>
      </c>
      <c r="K158" s="93">
        <v>22</v>
      </c>
      <c r="L158" s="93">
        <v>0</v>
      </c>
      <c r="M158" s="93">
        <v>0</v>
      </c>
      <c r="N158" s="33">
        <f t="shared" si="116"/>
        <v>-6</v>
      </c>
      <c r="O158" s="33">
        <f t="shared" si="117"/>
        <v>-4</v>
      </c>
      <c r="P158" s="33">
        <f t="shared" si="118"/>
        <v>-2</v>
      </c>
      <c r="Q158" s="33">
        <f t="shared" si="112"/>
        <v>-4</v>
      </c>
      <c r="R158" s="33">
        <f t="shared" si="113"/>
        <v>-2</v>
      </c>
      <c r="S158" s="16">
        <f t="shared" si="114"/>
        <v>0</v>
      </c>
      <c r="T158" s="16">
        <f t="shared" si="115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activeCell="B1" sqref="B1:R1"/>
      <selection pane="topRight" activeCell="B1" sqref="B1:R1"/>
      <selection pane="bottomLeft" activeCell="B1" sqref="B1:R1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81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91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91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91" t="s">
        <v>0</v>
      </c>
      <c r="O4" s="91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5</v>
      </c>
      <c r="E6" s="29">
        <f>SUM(E7:E18)</f>
        <v>4</v>
      </c>
      <c r="F6" s="29">
        <f>SUM(F7:F18)</f>
        <v>1</v>
      </c>
      <c r="G6" s="29">
        <f t="shared" ref="G6:H6" si="0">SUM(G7:G18)</f>
        <v>0</v>
      </c>
      <c r="H6" s="29">
        <f t="shared" si="0"/>
        <v>0</v>
      </c>
      <c r="I6" s="29">
        <f>SUM(J6+K6+L6+M6)</f>
        <v>10</v>
      </c>
      <c r="J6" s="29">
        <f>SUM(J7:J18)</f>
        <v>0</v>
      </c>
      <c r="K6" s="29">
        <f>SUM(K7:K18)</f>
        <v>1</v>
      </c>
      <c r="L6" s="29">
        <f t="shared" ref="L6:M6" si="1">SUM(L7:L18)</f>
        <v>9</v>
      </c>
      <c r="M6" s="29">
        <f t="shared" si="1"/>
        <v>0</v>
      </c>
      <c r="N6" s="29">
        <f t="shared" ref="N6:N18" si="2">SUM(Q6+R6+S6+T6)</f>
        <v>-5</v>
      </c>
      <c r="O6" s="29">
        <f t="shared" ref="O6:T6" si="3">SUM(O7:O18)</f>
        <v>-5</v>
      </c>
      <c r="P6" s="29">
        <f>SUM(P7:P18)</f>
        <v>0</v>
      </c>
      <c r="Q6" s="29">
        <f t="shared" si="3"/>
        <v>4</v>
      </c>
      <c r="R6" s="29">
        <f t="shared" si="3"/>
        <v>0</v>
      </c>
      <c r="S6">
        <f t="shared" si="3"/>
        <v>-9</v>
      </c>
      <c r="T6">
        <f t="shared" si="3"/>
        <v>0</v>
      </c>
    </row>
    <row r="7" spans="2:20" s="3" customFormat="1" ht="13.5" customHeight="1" x14ac:dyDescent="0.25">
      <c r="B7" s="10"/>
      <c r="C7" s="11" t="s">
        <v>6</v>
      </c>
      <c r="D7" s="33">
        <f t="shared" ref="D7:D18" si="4">SUM(E7+F7+G7+H7)</f>
        <v>0</v>
      </c>
      <c r="E7" s="93">
        <v>0</v>
      </c>
      <c r="F7" s="93">
        <v>0</v>
      </c>
      <c r="G7" s="93">
        <v>0</v>
      </c>
      <c r="H7" s="93">
        <v>0</v>
      </c>
      <c r="I7" s="33">
        <f t="shared" ref="I7:I18" si="5">SUM(J7+K7+L7+M7)</f>
        <v>2</v>
      </c>
      <c r="J7" s="93">
        <v>0</v>
      </c>
      <c r="K7" s="93">
        <v>0</v>
      </c>
      <c r="L7" s="93">
        <v>2</v>
      </c>
      <c r="M7" s="93">
        <v>0</v>
      </c>
      <c r="N7" s="33">
        <f t="shared" si="2"/>
        <v>-2</v>
      </c>
      <c r="O7" s="33">
        <f t="shared" ref="O7:O18" si="6">SUM(Q7+S7)</f>
        <v>-2</v>
      </c>
      <c r="P7" s="33">
        <f t="shared" ref="P7:P18" si="7">SUM(R7+T7)</f>
        <v>0</v>
      </c>
      <c r="Q7" s="33">
        <f t="shared" ref="Q7:Q18" si="8">SUM(E7-J7)</f>
        <v>0</v>
      </c>
      <c r="R7" s="33">
        <f t="shared" ref="R7:R18" si="9">SUM(F7-K7)</f>
        <v>0</v>
      </c>
      <c r="S7" s="47">
        <f t="shared" ref="S7:S18" si="10">SUM(G7-L7)</f>
        <v>-2</v>
      </c>
      <c r="T7" s="49">
        <f t="shared" ref="T7:T18" si="11">SUM(H7-M7)</f>
        <v>0</v>
      </c>
    </row>
    <row r="8" spans="2:20" s="3" customFormat="1" ht="13.5" customHeight="1" x14ac:dyDescent="0.25">
      <c r="B8" s="10"/>
      <c r="C8" s="11" t="s">
        <v>7</v>
      </c>
      <c r="D8" s="33">
        <f t="shared" si="4"/>
        <v>0</v>
      </c>
      <c r="E8" s="93">
        <v>0</v>
      </c>
      <c r="F8" s="93">
        <v>0</v>
      </c>
      <c r="G8" s="93">
        <v>0</v>
      </c>
      <c r="H8" s="93">
        <v>0</v>
      </c>
      <c r="I8" s="33">
        <f t="shared" si="5"/>
        <v>2</v>
      </c>
      <c r="J8" s="93">
        <v>0</v>
      </c>
      <c r="K8" s="93">
        <v>0</v>
      </c>
      <c r="L8" s="93">
        <v>2</v>
      </c>
      <c r="M8" s="93">
        <v>0</v>
      </c>
      <c r="N8" s="33">
        <f t="shared" si="2"/>
        <v>-2</v>
      </c>
      <c r="O8" s="33">
        <f t="shared" si="6"/>
        <v>-2</v>
      </c>
      <c r="P8" s="33">
        <f t="shared" si="7"/>
        <v>0</v>
      </c>
      <c r="Q8" s="33">
        <f t="shared" si="8"/>
        <v>0</v>
      </c>
      <c r="R8" s="33">
        <f t="shared" si="9"/>
        <v>0</v>
      </c>
      <c r="S8" s="47">
        <f t="shared" si="10"/>
        <v>-2</v>
      </c>
      <c r="T8" s="49">
        <f t="shared" si="11"/>
        <v>0</v>
      </c>
    </row>
    <row r="9" spans="2:20" s="3" customFormat="1" ht="13.5" customHeight="1" x14ac:dyDescent="0.25">
      <c r="B9" s="10"/>
      <c r="C9" s="11" t="s">
        <v>8</v>
      </c>
      <c r="D9" s="33">
        <f t="shared" si="4"/>
        <v>0</v>
      </c>
      <c r="E9" s="93">
        <v>0</v>
      </c>
      <c r="F9" s="93">
        <v>0</v>
      </c>
      <c r="G9" s="93">
        <v>0</v>
      </c>
      <c r="H9" s="93">
        <v>0</v>
      </c>
      <c r="I9" s="33">
        <f t="shared" si="5"/>
        <v>0</v>
      </c>
      <c r="J9" s="93">
        <v>0</v>
      </c>
      <c r="K9" s="93">
        <v>0</v>
      </c>
      <c r="L9" s="93">
        <v>0</v>
      </c>
      <c r="M9" s="93">
        <v>0</v>
      </c>
      <c r="N9" s="33">
        <f t="shared" si="2"/>
        <v>0</v>
      </c>
      <c r="O9" s="33">
        <f t="shared" si="6"/>
        <v>0</v>
      </c>
      <c r="P9" s="33">
        <f t="shared" si="7"/>
        <v>0</v>
      </c>
      <c r="Q9" s="33">
        <f t="shared" si="8"/>
        <v>0</v>
      </c>
      <c r="R9" s="33">
        <f t="shared" si="9"/>
        <v>0</v>
      </c>
      <c r="S9" s="47">
        <f t="shared" si="10"/>
        <v>0</v>
      </c>
      <c r="T9" s="49">
        <f t="shared" si="11"/>
        <v>0</v>
      </c>
    </row>
    <row r="10" spans="2:20" s="3" customFormat="1" ht="13.5" customHeight="1" x14ac:dyDescent="0.25">
      <c r="B10" s="10"/>
      <c r="C10" s="11" t="s">
        <v>9</v>
      </c>
      <c r="D10" s="33">
        <f t="shared" si="4"/>
        <v>0</v>
      </c>
      <c r="E10" s="93">
        <v>0</v>
      </c>
      <c r="F10" s="93">
        <v>0</v>
      </c>
      <c r="G10" s="93">
        <v>0</v>
      </c>
      <c r="H10" s="93">
        <v>0</v>
      </c>
      <c r="I10" s="33">
        <f t="shared" si="5"/>
        <v>1</v>
      </c>
      <c r="J10" s="93">
        <v>0</v>
      </c>
      <c r="K10" s="93">
        <v>0</v>
      </c>
      <c r="L10" s="93">
        <v>1</v>
      </c>
      <c r="M10" s="93">
        <v>0</v>
      </c>
      <c r="N10" s="33">
        <f t="shared" si="2"/>
        <v>-1</v>
      </c>
      <c r="O10" s="33">
        <f t="shared" si="6"/>
        <v>-1</v>
      </c>
      <c r="P10" s="33">
        <f t="shared" si="7"/>
        <v>0</v>
      </c>
      <c r="Q10" s="33">
        <f t="shared" si="8"/>
        <v>0</v>
      </c>
      <c r="R10" s="33">
        <f t="shared" si="9"/>
        <v>0</v>
      </c>
      <c r="S10" s="47">
        <f t="shared" si="10"/>
        <v>-1</v>
      </c>
      <c r="T10" s="49">
        <f t="shared" si="11"/>
        <v>0</v>
      </c>
    </row>
    <row r="11" spans="2:20" s="3" customFormat="1" ht="13.5" customHeight="1" x14ac:dyDescent="0.25">
      <c r="B11" s="10"/>
      <c r="C11" s="11" t="s">
        <v>10</v>
      </c>
      <c r="D11" s="33">
        <f t="shared" si="4"/>
        <v>1</v>
      </c>
      <c r="E11" s="93">
        <v>1</v>
      </c>
      <c r="F11" s="93">
        <v>0</v>
      </c>
      <c r="G11" s="93">
        <v>0</v>
      </c>
      <c r="H11" s="93">
        <v>0</v>
      </c>
      <c r="I11" s="33">
        <f t="shared" si="5"/>
        <v>1</v>
      </c>
      <c r="J11" s="93">
        <v>0</v>
      </c>
      <c r="K11" s="93">
        <v>0</v>
      </c>
      <c r="L11" s="93">
        <v>1</v>
      </c>
      <c r="M11" s="93">
        <v>0</v>
      </c>
      <c r="N11" s="33">
        <f t="shared" si="2"/>
        <v>0</v>
      </c>
      <c r="O11" s="33">
        <f t="shared" si="6"/>
        <v>0</v>
      </c>
      <c r="P11" s="33">
        <f t="shared" si="7"/>
        <v>0</v>
      </c>
      <c r="Q11" s="33">
        <f t="shared" si="8"/>
        <v>1</v>
      </c>
      <c r="R11" s="33">
        <f t="shared" si="9"/>
        <v>0</v>
      </c>
      <c r="S11" s="47">
        <f t="shared" si="10"/>
        <v>-1</v>
      </c>
      <c r="T11" s="49">
        <f t="shared" si="11"/>
        <v>0</v>
      </c>
    </row>
    <row r="12" spans="2:20" s="3" customFormat="1" ht="13.5" customHeight="1" x14ac:dyDescent="0.25">
      <c r="B12" s="10"/>
      <c r="C12" s="11" t="s">
        <v>11</v>
      </c>
      <c r="D12" s="33">
        <f t="shared" si="4"/>
        <v>1</v>
      </c>
      <c r="E12" s="93">
        <v>1</v>
      </c>
      <c r="F12" s="93">
        <v>0</v>
      </c>
      <c r="G12" s="93">
        <v>0</v>
      </c>
      <c r="H12" s="93">
        <v>0</v>
      </c>
      <c r="I12" s="33">
        <f t="shared" si="5"/>
        <v>0</v>
      </c>
      <c r="J12" s="93">
        <v>0</v>
      </c>
      <c r="K12" s="93">
        <v>0</v>
      </c>
      <c r="L12" s="93">
        <v>0</v>
      </c>
      <c r="M12" s="93">
        <v>0</v>
      </c>
      <c r="N12" s="33">
        <f t="shared" si="2"/>
        <v>1</v>
      </c>
      <c r="O12" s="33">
        <f t="shared" si="6"/>
        <v>1</v>
      </c>
      <c r="P12" s="33">
        <f t="shared" si="7"/>
        <v>0</v>
      </c>
      <c r="Q12" s="33">
        <f t="shared" si="8"/>
        <v>1</v>
      </c>
      <c r="R12" s="33">
        <f t="shared" si="9"/>
        <v>0</v>
      </c>
      <c r="S12" s="47">
        <f t="shared" si="10"/>
        <v>0</v>
      </c>
      <c r="T12" s="49">
        <f t="shared" si="11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4"/>
        <v>1</v>
      </c>
      <c r="E13" s="93">
        <v>1</v>
      </c>
      <c r="F13" s="93">
        <v>0</v>
      </c>
      <c r="G13" s="93">
        <v>0</v>
      </c>
      <c r="H13" s="93">
        <v>0</v>
      </c>
      <c r="I13" s="33">
        <f t="shared" si="5"/>
        <v>1</v>
      </c>
      <c r="J13" s="93">
        <v>0</v>
      </c>
      <c r="K13" s="93">
        <v>1</v>
      </c>
      <c r="L13" s="93">
        <v>0</v>
      </c>
      <c r="M13" s="93">
        <v>0</v>
      </c>
      <c r="N13" s="33">
        <f t="shared" si="2"/>
        <v>0</v>
      </c>
      <c r="O13" s="33">
        <f t="shared" si="6"/>
        <v>1</v>
      </c>
      <c r="P13" s="33">
        <f t="shared" si="7"/>
        <v>-1</v>
      </c>
      <c r="Q13" s="33">
        <f t="shared" si="8"/>
        <v>1</v>
      </c>
      <c r="R13" s="33">
        <f t="shared" si="9"/>
        <v>-1</v>
      </c>
      <c r="S13" s="47">
        <f t="shared" si="10"/>
        <v>0</v>
      </c>
      <c r="T13" s="49">
        <f t="shared" si="11"/>
        <v>0</v>
      </c>
    </row>
    <row r="14" spans="2:20" s="3" customFormat="1" ht="13.5" customHeight="1" x14ac:dyDescent="0.25">
      <c r="B14" s="10"/>
      <c r="C14" s="11" t="s">
        <v>13</v>
      </c>
      <c r="D14" s="33">
        <f t="shared" si="4"/>
        <v>0</v>
      </c>
      <c r="E14" s="93">
        <v>0</v>
      </c>
      <c r="F14" s="93">
        <v>0</v>
      </c>
      <c r="G14" s="93">
        <v>0</v>
      </c>
      <c r="H14" s="93">
        <v>0</v>
      </c>
      <c r="I14" s="33">
        <f t="shared" si="5"/>
        <v>0</v>
      </c>
      <c r="J14" s="93">
        <v>0</v>
      </c>
      <c r="K14" s="93">
        <v>0</v>
      </c>
      <c r="L14" s="93">
        <v>0</v>
      </c>
      <c r="M14" s="93">
        <v>0</v>
      </c>
      <c r="N14" s="33">
        <f t="shared" si="2"/>
        <v>0</v>
      </c>
      <c r="O14" s="33">
        <f t="shared" si="6"/>
        <v>0</v>
      </c>
      <c r="P14" s="33">
        <f t="shared" si="7"/>
        <v>0</v>
      </c>
      <c r="Q14" s="33">
        <f t="shared" si="8"/>
        <v>0</v>
      </c>
      <c r="R14" s="33">
        <f t="shared" si="9"/>
        <v>0</v>
      </c>
      <c r="S14" s="47">
        <f t="shared" si="10"/>
        <v>0</v>
      </c>
      <c r="T14" s="49">
        <f t="shared" si="11"/>
        <v>0</v>
      </c>
    </row>
    <row r="15" spans="2:20" s="3" customFormat="1" ht="13.5" customHeight="1" x14ac:dyDescent="0.25">
      <c r="B15" s="10"/>
      <c r="C15" s="11" t="s">
        <v>14</v>
      </c>
      <c r="D15" s="33">
        <f t="shared" si="4"/>
        <v>1</v>
      </c>
      <c r="E15" s="93">
        <v>1</v>
      </c>
      <c r="F15" s="93">
        <v>0</v>
      </c>
      <c r="G15" s="93">
        <v>0</v>
      </c>
      <c r="H15" s="93">
        <v>0</v>
      </c>
      <c r="I15" s="33">
        <f t="shared" si="5"/>
        <v>1</v>
      </c>
      <c r="J15" s="93">
        <v>0</v>
      </c>
      <c r="K15" s="93">
        <v>0</v>
      </c>
      <c r="L15" s="93">
        <v>1</v>
      </c>
      <c r="M15" s="93">
        <v>0</v>
      </c>
      <c r="N15" s="33">
        <f t="shared" si="2"/>
        <v>0</v>
      </c>
      <c r="O15" s="33">
        <f t="shared" si="6"/>
        <v>0</v>
      </c>
      <c r="P15" s="33">
        <f t="shared" si="7"/>
        <v>0</v>
      </c>
      <c r="Q15" s="33">
        <f t="shared" si="8"/>
        <v>1</v>
      </c>
      <c r="R15" s="33">
        <f t="shared" si="9"/>
        <v>0</v>
      </c>
      <c r="S15" s="47">
        <f t="shared" si="10"/>
        <v>-1</v>
      </c>
      <c r="T15" s="49">
        <f t="shared" si="11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4"/>
        <v>0</v>
      </c>
      <c r="E16" s="93">
        <v>0</v>
      </c>
      <c r="F16" s="93">
        <v>0</v>
      </c>
      <c r="G16" s="93">
        <v>0</v>
      </c>
      <c r="H16" s="93">
        <v>0</v>
      </c>
      <c r="I16" s="33">
        <f t="shared" si="5"/>
        <v>0</v>
      </c>
      <c r="J16" s="93">
        <v>0</v>
      </c>
      <c r="K16" s="93">
        <v>0</v>
      </c>
      <c r="L16" s="93">
        <v>0</v>
      </c>
      <c r="M16" s="93">
        <v>0</v>
      </c>
      <c r="N16" s="33">
        <f t="shared" si="2"/>
        <v>0</v>
      </c>
      <c r="O16" s="33">
        <f t="shared" si="6"/>
        <v>0</v>
      </c>
      <c r="P16" s="33">
        <f t="shared" si="7"/>
        <v>0</v>
      </c>
      <c r="Q16" s="33">
        <f t="shared" si="8"/>
        <v>0</v>
      </c>
      <c r="R16" s="33">
        <f t="shared" si="9"/>
        <v>0</v>
      </c>
      <c r="S16" s="47">
        <f t="shared" si="10"/>
        <v>0</v>
      </c>
      <c r="T16" s="49">
        <f t="shared" si="11"/>
        <v>0</v>
      </c>
    </row>
    <row r="17" spans="2:20" s="3" customFormat="1" ht="13.5" customHeight="1" x14ac:dyDescent="0.25">
      <c r="B17" s="10"/>
      <c r="C17" s="11" t="s">
        <v>16</v>
      </c>
      <c r="D17" s="33">
        <f t="shared" si="4"/>
        <v>1</v>
      </c>
      <c r="E17" s="93">
        <v>0</v>
      </c>
      <c r="F17" s="93">
        <v>1</v>
      </c>
      <c r="G17" s="93">
        <v>0</v>
      </c>
      <c r="H17" s="93">
        <v>0</v>
      </c>
      <c r="I17" s="33">
        <f t="shared" si="5"/>
        <v>1</v>
      </c>
      <c r="J17" s="93">
        <v>0</v>
      </c>
      <c r="K17" s="93">
        <v>0</v>
      </c>
      <c r="L17" s="93">
        <v>1</v>
      </c>
      <c r="M17" s="93">
        <v>0</v>
      </c>
      <c r="N17" s="33">
        <f t="shared" si="2"/>
        <v>0</v>
      </c>
      <c r="O17" s="33">
        <f t="shared" si="6"/>
        <v>-1</v>
      </c>
      <c r="P17" s="33">
        <f t="shared" si="7"/>
        <v>1</v>
      </c>
      <c r="Q17" s="33">
        <f t="shared" si="8"/>
        <v>0</v>
      </c>
      <c r="R17" s="33">
        <f t="shared" si="9"/>
        <v>1</v>
      </c>
      <c r="S17" s="47">
        <f t="shared" si="10"/>
        <v>-1</v>
      </c>
      <c r="T17" s="49">
        <f t="shared" si="11"/>
        <v>0</v>
      </c>
    </row>
    <row r="18" spans="2:20" s="3" customFormat="1" ht="13.5" customHeight="1" x14ac:dyDescent="0.25">
      <c r="B18" s="10"/>
      <c r="C18" s="11" t="s">
        <v>17</v>
      </c>
      <c r="D18" s="33">
        <f t="shared" si="4"/>
        <v>0</v>
      </c>
      <c r="E18" s="93">
        <v>0</v>
      </c>
      <c r="F18" s="93">
        <v>0</v>
      </c>
      <c r="G18" s="93">
        <v>0</v>
      </c>
      <c r="H18" s="93">
        <v>0</v>
      </c>
      <c r="I18" s="33">
        <f t="shared" si="5"/>
        <v>1</v>
      </c>
      <c r="J18" s="93">
        <v>0</v>
      </c>
      <c r="K18" s="93">
        <v>0</v>
      </c>
      <c r="L18" s="93">
        <v>1</v>
      </c>
      <c r="M18" s="93">
        <v>0</v>
      </c>
      <c r="N18" s="33">
        <f t="shared" si="2"/>
        <v>-1</v>
      </c>
      <c r="O18" s="33">
        <f t="shared" si="6"/>
        <v>-1</v>
      </c>
      <c r="P18" s="33">
        <f t="shared" si="7"/>
        <v>0</v>
      </c>
      <c r="Q18" s="33">
        <f t="shared" si="8"/>
        <v>0</v>
      </c>
      <c r="R18" s="33">
        <f t="shared" si="9"/>
        <v>0</v>
      </c>
      <c r="S18" s="47">
        <f t="shared" si="10"/>
        <v>-1</v>
      </c>
      <c r="T18" s="49">
        <f t="shared" si="11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12">SUM(E20+F20+G20+H20)</f>
        <v>6</v>
      </c>
      <c r="E20" s="29">
        <f>SUM(E21:E32)</f>
        <v>2</v>
      </c>
      <c r="F20" s="29">
        <f>SUM(F21:F32)</f>
        <v>2</v>
      </c>
      <c r="G20" s="29">
        <f t="shared" ref="G20:H20" si="13">SUM(G21:G32)</f>
        <v>1</v>
      </c>
      <c r="H20" s="29">
        <f t="shared" si="13"/>
        <v>1</v>
      </c>
      <c r="I20" s="29">
        <f t="shared" ref="I20:I32" si="14">SUM(J20+K20+L20+M20)</f>
        <v>6</v>
      </c>
      <c r="J20" s="29">
        <f>SUM(J21:J32)</f>
        <v>1</v>
      </c>
      <c r="K20" s="29">
        <f>SUM(K21:K32)</f>
        <v>0</v>
      </c>
      <c r="L20" s="29">
        <f t="shared" ref="L20:T20" si="15">SUM(L21:L32)</f>
        <v>3</v>
      </c>
      <c r="M20" s="29">
        <f t="shared" si="15"/>
        <v>2</v>
      </c>
      <c r="N20" s="29">
        <f t="shared" si="15"/>
        <v>0</v>
      </c>
      <c r="O20" s="29">
        <f t="shared" si="15"/>
        <v>-1</v>
      </c>
      <c r="P20" s="29">
        <f>SUM(P21:P32)</f>
        <v>1</v>
      </c>
      <c r="Q20" s="29">
        <f t="shared" si="15"/>
        <v>1</v>
      </c>
      <c r="R20" s="29">
        <f t="shared" si="15"/>
        <v>2</v>
      </c>
      <c r="S20" s="29">
        <f t="shared" si="15"/>
        <v>-2</v>
      </c>
      <c r="T20" s="29">
        <f t="shared" si="15"/>
        <v>-1</v>
      </c>
    </row>
    <row r="21" spans="2:20" s="3" customFormat="1" ht="13.5" customHeight="1" x14ac:dyDescent="0.25">
      <c r="B21" s="10"/>
      <c r="C21" s="11" t="s">
        <v>6</v>
      </c>
      <c r="D21" s="33">
        <f>SUM(E21+F21)</f>
        <v>1</v>
      </c>
      <c r="E21" s="93">
        <v>1</v>
      </c>
      <c r="F21" s="93">
        <v>0</v>
      </c>
      <c r="G21" s="93">
        <v>0</v>
      </c>
      <c r="H21" s="93">
        <v>0</v>
      </c>
      <c r="I21" s="33">
        <f t="shared" si="14"/>
        <v>0</v>
      </c>
      <c r="J21" s="93">
        <v>0</v>
      </c>
      <c r="K21" s="93">
        <v>0</v>
      </c>
      <c r="L21" s="93">
        <v>0</v>
      </c>
      <c r="M21" s="93">
        <v>0</v>
      </c>
      <c r="N21" s="33">
        <f t="shared" ref="N21:N32" si="16">SUM(Q21+R21+S21+T21)</f>
        <v>1</v>
      </c>
      <c r="O21" s="33">
        <f t="shared" ref="O21:O32" si="17">SUM(Q21+S21)</f>
        <v>1</v>
      </c>
      <c r="P21" s="33">
        <f t="shared" ref="P21:P32" si="18">SUM(R21+T21)</f>
        <v>0</v>
      </c>
      <c r="Q21" s="33">
        <f t="shared" ref="Q21:Q32" si="19">SUM(E21-J21)</f>
        <v>1</v>
      </c>
      <c r="R21" s="33">
        <f t="shared" ref="R21:R32" si="20">SUM(F21-K21)</f>
        <v>0</v>
      </c>
      <c r="S21" s="33">
        <f t="shared" ref="S21:S32" si="21">SUM(G21-L21)</f>
        <v>0</v>
      </c>
      <c r="T21" s="33">
        <f t="shared" ref="T21:T32" si="22">SUM(H21-M21)</f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3">SUM(E22+F22)</f>
        <v>0</v>
      </c>
      <c r="E22" s="93">
        <v>0</v>
      </c>
      <c r="F22" s="93">
        <v>0</v>
      </c>
      <c r="G22" s="93">
        <v>0</v>
      </c>
      <c r="H22" s="93">
        <v>0</v>
      </c>
      <c r="I22" s="33">
        <f t="shared" si="14"/>
        <v>0</v>
      </c>
      <c r="J22" s="93">
        <v>0</v>
      </c>
      <c r="K22" s="93">
        <v>0</v>
      </c>
      <c r="L22" s="93">
        <v>0</v>
      </c>
      <c r="M22" s="93">
        <v>0</v>
      </c>
      <c r="N22" s="33">
        <f t="shared" si="16"/>
        <v>0</v>
      </c>
      <c r="O22" s="33">
        <f t="shared" si="17"/>
        <v>0</v>
      </c>
      <c r="P22" s="33">
        <f t="shared" si="18"/>
        <v>0</v>
      </c>
      <c r="Q22" s="33">
        <f t="shared" si="19"/>
        <v>0</v>
      </c>
      <c r="R22" s="33">
        <f t="shared" si="20"/>
        <v>0</v>
      </c>
      <c r="S22" s="33">
        <f t="shared" si="21"/>
        <v>0</v>
      </c>
      <c r="T22" s="33">
        <f t="shared" si="22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3"/>
        <v>1</v>
      </c>
      <c r="E23" s="93">
        <v>1</v>
      </c>
      <c r="F23" s="93">
        <v>0</v>
      </c>
      <c r="G23" s="93">
        <v>0</v>
      </c>
      <c r="H23" s="93">
        <v>0</v>
      </c>
      <c r="I23" s="33">
        <f t="shared" si="14"/>
        <v>1</v>
      </c>
      <c r="J23" s="93">
        <v>0</v>
      </c>
      <c r="K23" s="93">
        <v>0</v>
      </c>
      <c r="L23" s="93">
        <v>1</v>
      </c>
      <c r="M23" s="93">
        <v>0</v>
      </c>
      <c r="N23" s="33">
        <f t="shared" si="16"/>
        <v>0</v>
      </c>
      <c r="O23" s="33">
        <f t="shared" si="17"/>
        <v>0</v>
      </c>
      <c r="P23" s="33">
        <f t="shared" si="18"/>
        <v>0</v>
      </c>
      <c r="Q23" s="33">
        <f t="shared" si="19"/>
        <v>1</v>
      </c>
      <c r="R23" s="33">
        <f t="shared" si="20"/>
        <v>0</v>
      </c>
      <c r="S23" s="33">
        <f t="shared" si="21"/>
        <v>-1</v>
      </c>
      <c r="T23" s="33">
        <f t="shared" si="22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3"/>
        <v>0</v>
      </c>
      <c r="E24" s="93">
        <v>0</v>
      </c>
      <c r="F24" s="93">
        <v>0</v>
      </c>
      <c r="G24" s="93">
        <v>0</v>
      </c>
      <c r="H24" s="93">
        <v>0</v>
      </c>
      <c r="I24" s="33">
        <f t="shared" si="14"/>
        <v>0</v>
      </c>
      <c r="J24" s="93">
        <v>0</v>
      </c>
      <c r="K24" s="93">
        <v>0</v>
      </c>
      <c r="L24" s="93">
        <v>0</v>
      </c>
      <c r="M24" s="93">
        <v>0</v>
      </c>
      <c r="N24" s="33">
        <f t="shared" si="16"/>
        <v>0</v>
      </c>
      <c r="O24" s="33">
        <f t="shared" si="17"/>
        <v>0</v>
      </c>
      <c r="P24" s="33">
        <f t="shared" si="18"/>
        <v>0</v>
      </c>
      <c r="Q24" s="33">
        <f t="shared" si="19"/>
        <v>0</v>
      </c>
      <c r="R24" s="33">
        <f t="shared" si="20"/>
        <v>0</v>
      </c>
      <c r="S24" s="33">
        <f t="shared" si="21"/>
        <v>0</v>
      </c>
      <c r="T24" s="33">
        <f t="shared" si="22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3"/>
        <v>0</v>
      </c>
      <c r="E25" s="93">
        <v>0</v>
      </c>
      <c r="F25" s="93">
        <v>0</v>
      </c>
      <c r="G25" s="93">
        <v>1</v>
      </c>
      <c r="H25" s="93">
        <v>1</v>
      </c>
      <c r="I25" s="33">
        <f t="shared" si="14"/>
        <v>3</v>
      </c>
      <c r="J25" s="93">
        <v>1</v>
      </c>
      <c r="K25" s="93">
        <v>0</v>
      </c>
      <c r="L25" s="93">
        <v>1</v>
      </c>
      <c r="M25" s="93">
        <v>1</v>
      </c>
      <c r="N25" s="33">
        <f t="shared" si="16"/>
        <v>-1</v>
      </c>
      <c r="O25" s="33">
        <f t="shared" si="17"/>
        <v>-1</v>
      </c>
      <c r="P25" s="33">
        <f t="shared" si="18"/>
        <v>0</v>
      </c>
      <c r="Q25" s="33">
        <f t="shared" si="19"/>
        <v>-1</v>
      </c>
      <c r="R25" s="33">
        <f t="shared" si="20"/>
        <v>0</v>
      </c>
      <c r="S25" s="33">
        <f t="shared" si="21"/>
        <v>0</v>
      </c>
      <c r="T25" s="33">
        <f t="shared" si="22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23"/>
        <v>1</v>
      </c>
      <c r="E26" s="93">
        <v>0</v>
      </c>
      <c r="F26" s="93">
        <v>1</v>
      </c>
      <c r="G26" s="93">
        <v>0</v>
      </c>
      <c r="H26" s="93">
        <v>0</v>
      </c>
      <c r="I26" s="33">
        <f t="shared" si="14"/>
        <v>0</v>
      </c>
      <c r="J26" s="93">
        <v>0</v>
      </c>
      <c r="K26" s="93">
        <v>0</v>
      </c>
      <c r="L26" s="93">
        <v>0</v>
      </c>
      <c r="M26" s="93">
        <v>0</v>
      </c>
      <c r="N26" s="33">
        <f t="shared" si="16"/>
        <v>1</v>
      </c>
      <c r="O26" s="33">
        <f t="shared" si="17"/>
        <v>0</v>
      </c>
      <c r="P26" s="33">
        <f t="shared" si="18"/>
        <v>1</v>
      </c>
      <c r="Q26" s="33">
        <f t="shared" si="19"/>
        <v>0</v>
      </c>
      <c r="R26" s="33">
        <f t="shared" si="20"/>
        <v>1</v>
      </c>
      <c r="S26" s="33">
        <f t="shared" si="21"/>
        <v>0</v>
      </c>
      <c r="T26" s="33">
        <f t="shared" si="22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3"/>
        <v>1</v>
      </c>
      <c r="E27" s="93">
        <v>0</v>
      </c>
      <c r="F27" s="93">
        <v>1</v>
      </c>
      <c r="G27" s="93">
        <v>0</v>
      </c>
      <c r="H27" s="93">
        <v>0</v>
      </c>
      <c r="I27" s="33">
        <f t="shared" si="14"/>
        <v>0</v>
      </c>
      <c r="J27" s="93">
        <v>0</v>
      </c>
      <c r="K27" s="93">
        <v>0</v>
      </c>
      <c r="L27" s="93">
        <v>0</v>
      </c>
      <c r="M27" s="93">
        <v>0</v>
      </c>
      <c r="N27" s="33">
        <f t="shared" si="16"/>
        <v>1</v>
      </c>
      <c r="O27" s="33">
        <f t="shared" si="17"/>
        <v>0</v>
      </c>
      <c r="P27" s="33">
        <f t="shared" si="18"/>
        <v>1</v>
      </c>
      <c r="Q27" s="33">
        <f t="shared" si="19"/>
        <v>0</v>
      </c>
      <c r="R27" s="33">
        <f t="shared" si="20"/>
        <v>1</v>
      </c>
      <c r="S27" s="33">
        <f t="shared" si="21"/>
        <v>0</v>
      </c>
      <c r="T27" s="33">
        <f t="shared" si="22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3"/>
        <v>0</v>
      </c>
      <c r="E28" s="93">
        <v>0</v>
      </c>
      <c r="F28" s="93">
        <v>0</v>
      </c>
      <c r="G28" s="93">
        <v>0</v>
      </c>
      <c r="H28" s="93">
        <v>0</v>
      </c>
      <c r="I28" s="33">
        <f t="shared" si="14"/>
        <v>2</v>
      </c>
      <c r="J28" s="93">
        <v>0</v>
      </c>
      <c r="K28" s="93">
        <v>0</v>
      </c>
      <c r="L28" s="93">
        <v>1</v>
      </c>
      <c r="M28" s="93">
        <v>1</v>
      </c>
      <c r="N28" s="33">
        <f t="shared" si="16"/>
        <v>-2</v>
      </c>
      <c r="O28" s="33">
        <f t="shared" si="17"/>
        <v>-1</v>
      </c>
      <c r="P28" s="33">
        <f t="shared" si="18"/>
        <v>-1</v>
      </c>
      <c r="Q28" s="33">
        <f t="shared" si="19"/>
        <v>0</v>
      </c>
      <c r="R28" s="33">
        <f t="shared" si="20"/>
        <v>0</v>
      </c>
      <c r="S28" s="33">
        <f t="shared" si="21"/>
        <v>-1</v>
      </c>
      <c r="T28" s="33">
        <f t="shared" si="22"/>
        <v>-1</v>
      </c>
    </row>
    <row r="29" spans="2:20" s="3" customFormat="1" ht="13.5" customHeight="1" x14ac:dyDescent="0.25">
      <c r="B29" s="10"/>
      <c r="C29" s="11" t="s">
        <v>14</v>
      </c>
      <c r="D29" s="33">
        <f t="shared" si="23"/>
        <v>0</v>
      </c>
      <c r="E29" s="93">
        <v>0</v>
      </c>
      <c r="F29" s="93">
        <v>0</v>
      </c>
      <c r="G29" s="93">
        <v>0</v>
      </c>
      <c r="H29" s="93">
        <v>0</v>
      </c>
      <c r="I29" s="33">
        <f t="shared" si="14"/>
        <v>0</v>
      </c>
      <c r="J29" s="93">
        <v>0</v>
      </c>
      <c r="K29" s="93">
        <v>0</v>
      </c>
      <c r="L29" s="93">
        <v>0</v>
      </c>
      <c r="M29" s="93">
        <v>0</v>
      </c>
      <c r="N29" s="33">
        <f t="shared" si="16"/>
        <v>0</v>
      </c>
      <c r="O29" s="33">
        <f t="shared" si="17"/>
        <v>0</v>
      </c>
      <c r="P29" s="33">
        <f t="shared" si="18"/>
        <v>0</v>
      </c>
      <c r="Q29" s="33">
        <f t="shared" si="19"/>
        <v>0</v>
      </c>
      <c r="R29" s="33">
        <f t="shared" si="20"/>
        <v>0</v>
      </c>
      <c r="S29" s="33">
        <f t="shared" si="21"/>
        <v>0</v>
      </c>
      <c r="T29" s="33">
        <f t="shared" si="22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3"/>
        <v>0</v>
      </c>
      <c r="E30" s="93">
        <v>0</v>
      </c>
      <c r="F30" s="93">
        <v>0</v>
      </c>
      <c r="G30" s="93">
        <v>0</v>
      </c>
      <c r="H30" s="93">
        <v>0</v>
      </c>
      <c r="I30" s="33">
        <f t="shared" si="14"/>
        <v>0</v>
      </c>
      <c r="J30" s="93">
        <v>0</v>
      </c>
      <c r="K30" s="93">
        <v>0</v>
      </c>
      <c r="L30" s="93">
        <v>0</v>
      </c>
      <c r="M30" s="93">
        <v>0</v>
      </c>
      <c r="N30" s="33">
        <f t="shared" si="16"/>
        <v>0</v>
      </c>
      <c r="O30" s="33">
        <f t="shared" si="17"/>
        <v>0</v>
      </c>
      <c r="P30" s="33">
        <f t="shared" si="18"/>
        <v>0</v>
      </c>
      <c r="Q30" s="33">
        <f t="shared" si="19"/>
        <v>0</v>
      </c>
      <c r="R30" s="33">
        <f t="shared" si="20"/>
        <v>0</v>
      </c>
      <c r="S30" s="33">
        <f t="shared" si="21"/>
        <v>0</v>
      </c>
      <c r="T30" s="33">
        <f t="shared" si="22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23"/>
        <v>0</v>
      </c>
      <c r="E31" s="93">
        <v>0</v>
      </c>
      <c r="F31" s="93">
        <v>0</v>
      </c>
      <c r="G31" s="93">
        <v>0</v>
      </c>
      <c r="H31" s="93">
        <v>0</v>
      </c>
      <c r="I31" s="33">
        <f t="shared" si="14"/>
        <v>0</v>
      </c>
      <c r="J31" s="93">
        <v>0</v>
      </c>
      <c r="K31" s="93">
        <v>0</v>
      </c>
      <c r="L31" s="93">
        <v>0</v>
      </c>
      <c r="M31" s="93">
        <v>0</v>
      </c>
      <c r="N31" s="33">
        <f t="shared" si="16"/>
        <v>0</v>
      </c>
      <c r="O31" s="33">
        <f t="shared" si="17"/>
        <v>0</v>
      </c>
      <c r="P31" s="33">
        <f t="shared" si="18"/>
        <v>0</v>
      </c>
      <c r="Q31" s="33">
        <f t="shared" si="19"/>
        <v>0</v>
      </c>
      <c r="R31" s="33">
        <f t="shared" si="20"/>
        <v>0</v>
      </c>
      <c r="S31" s="33">
        <f t="shared" si="21"/>
        <v>0</v>
      </c>
      <c r="T31" s="33">
        <f t="shared" si="22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3"/>
        <v>0</v>
      </c>
      <c r="E32" s="93">
        <v>0</v>
      </c>
      <c r="F32" s="93">
        <v>0</v>
      </c>
      <c r="G32" s="93">
        <v>0</v>
      </c>
      <c r="H32" s="93">
        <v>0</v>
      </c>
      <c r="I32" s="33">
        <f t="shared" si="14"/>
        <v>0</v>
      </c>
      <c r="J32" s="93">
        <v>0</v>
      </c>
      <c r="K32" s="93">
        <v>0</v>
      </c>
      <c r="L32" s="93">
        <v>0</v>
      </c>
      <c r="M32" s="93">
        <v>0</v>
      </c>
      <c r="N32" s="33">
        <f t="shared" si="16"/>
        <v>0</v>
      </c>
      <c r="O32" s="33">
        <f t="shared" si="17"/>
        <v>0</v>
      </c>
      <c r="P32" s="33">
        <f t="shared" si="18"/>
        <v>0</v>
      </c>
      <c r="Q32" s="33">
        <f t="shared" si="19"/>
        <v>0</v>
      </c>
      <c r="R32" s="33">
        <f t="shared" si="20"/>
        <v>0</v>
      </c>
      <c r="S32" s="33">
        <f t="shared" si="21"/>
        <v>0</v>
      </c>
      <c r="T32" s="33">
        <f t="shared" si="22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24">SUM(E34+F34+G34+H34)</f>
        <v>5</v>
      </c>
      <c r="E34" s="29">
        <f>SUM(E35:E46)</f>
        <v>1</v>
      </c>
      <c r="F34" s="29">
        <f>SUM(F35:F46)</f>
        <v>1</v>
      </c>
      <c r="G34" s="29">
        <f t="shared" ref="G34:H34" si="25">SUM(G35:G46)</f>
        <v>2</v>
      </c>
      <c r="H34" s="29">
        <f t="shared" si="25"/>
        <v>1</v>
      </c>
      <c r="I34" s="29">
        <f t="shared" ref="I34:I46" si="26">SUM(J34+K34+L34+M34)</f>
        <v>2</v>
      </c>
      <c r="J34" s="29">
        <f t="shared" ref="J34:T34" si="27">SUM(J35:J46)</f>
        <v>0</v>
      </c>
      <c r="K34" s="29">
        <f t="shared" si="27"/>
        <v>0</v>
      </c>
      <c r="L34" s="29">
        <f t="shared" si="27"/>
        <v>2</v>
      </c>
      <c r="M34" s="29">
        <f t="shared" si="27"/>
        <v>0</v>
      </c>
      <c r="N34" s="29">
        <f t="shared" si="27"/>
        <v>3</v>
      </c>
      <c r="O34" s="29">
        <f t="shared" si="27"/>
        <v>1</v>
      </c>
      <c r="P34" s="29">
        <f>SUM(P35:P46)</f>
        <v>2</v>
      </c>
      <c r="Q34" s="29">
        <f t="shared" si="27"/>
        <v>1</v>
      </c>
      <c r="R34" s="29">
        <f t="shared" si="27"/>
        <v>1</v>
      </c>
      <c r="S34" s="29">
        <f t="shared" si="27"/>
        <v>0</v>
      </c>
      <c r="T34" s="29">
        <f t="shared" si="27"/>
        <v>1</v>
      </c>
    </row>
    <row r="35" spans="2:20" s="3" customFormat="1" ht="13.5" customHeight="1" x14ac:dyDescent="0.25">
      <c r="B35" s="10"/>
      <c r="C35" s="11" t="s">
        <v>6</v>
      </c>
      <c r="D35" s="33">
        <f t="shared" si="24"/>
        <v>0</v>
      </c>
      <c r="E35" s="93">
        <v>0</v>
      </c>
      <c r="F35" s="93">
        <v>0</v>
      </c>
      <c r="G35" s="93">
        <v>0</v>
      </c>
      <c r="H35" s="93">
        <v>0</v>
      </c>
      <c r="I35" s="33">
        <f t="shared" si="26"/>
        <v>1</v>
      </c>
      <c r="J35" s="93">
        <v>0</v>
      </c>
      <c r="K35" s="93">
        <v>0</v>
      </c>
      <c r="L35" s="93">
        <v>1</v>
      </c>
      <c r="M35" s="93">
        <v>0</v>
      </c>
      <c r="N35" s="33">
        <f t="shared" ref="N35:N46" si="28">SUM(Q35+R35+S35+T35)</f>
        <v>-1</v>
      </c>
      <c r="O35" s="33">
        <f t="shared" ref="O35:O46" si="29">SUM(Q35+S35)</f>
        <v>-1</v>
      </c>
      <c r="P35" s="33">
        <f t="shared" ref="P35:P46" si="30">SUM(R35+T35)</f>
        <v>0</v>
      </c>
      <c r="Q35" s="33">
        <f t="shared" ref="Q35:Q46" si="31">SUM(E35-J35)</f>
        <v>0</v>
      </c>
      <c r="R35" s="33">
        <f t="shared" ref="R35:R46" si="32">SUM(F35-K35)</f>
        <v>0</v>
      </c>
      <c r="S35" s="33">
        <f t="shared" ref="S35:S46" si="33">SUM(G35-L35)</f>
        <v>-1</v>
      </c>
      <c r="T35" s="33">
        <f t="shared" ref="T35:T46" si="34">SUM(H35-M35)</f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24"/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si="26"/>
        <v>0</v>
      </c>
      <c r="J36" s="93">
        <v>0</v>
      </c>
      <c r="K36" s="93">
        <v>0</v>
      </c>
      <c r="L36" s="93">
        <v>0</v>
      </c>
      <c r="M36" s="93">
        <v>0</v>
      </c>
      <c r="N36" s="33">
        <f t="shared" si="28"/>
        <v>0</v>
      </c>
      <c r="O36" s="33">
        <f t="shared" si="29"/>
        <v>0</v>
      </c>
      <c r="P36" s="33">
        <f t="shared" si="30"/>
        <v>0</v>
      </c>
      <c r="Q36" s="33">
        <f t="shared" si="31"/>
        <v>0</v>
      </c>
      <c r="R36" s="33">
        <f t="shared" si="32"/>
        <v>0</v>
      </c>
      <c r="S36" s="33">
        <f t="shared" si="33"/>
        <v>0</v>
      </c>
      <c r="T36" s="33">
        <f t="shared" si="34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24"/>
        <v>3</v>
      </c>
      <c r="E37" s="93">
        <v>1</v>
      </c>
      <c r="F37" s="93">
        <v>1</v>
      </c>
      <c r="G37" s="93">
        <v>1</v>
      </c>
      <c r="H37" s="93">
        <v>0</v>
      </c>
      <c r="I37" s="33">
        <f t="shared" si="26"/>
        <v>0</v>
      </c>
      <c r="J37" s="93">
        <v>0</v>
      </c>
      <c r="K37" s="93">
        <v>0</v>
      </c>
      <c r="L37" s="93">
        <v>0</v>
      </c>
      <c r="M37" s="93">
        <v>0</v>
      </c>
      <c r="N37" s="33">
        <f t="shared" si="28"/>
        <v>3</v>
      </c>
      <c r="O37" s="33">
        <f t="shared" si="29"/>
        <v>2</v>
      </c>
      <c r="P37" s="33">
        <f t="shared" si="30"/>
        <v>1</v>
      </c>
      <c r="Q37" s="33">
        <f t="shared" si="31"/>
        <v>1</v>
      </c>
      <c r="R37" s="33">
        <f t="shared" si="32"/>
        <v>1</v>
      </c>
      <c r="S37" s="33">
        <f t="shared" si="33"/>
        <v>1</v>
      </c>
      <c r="T37" s="33">
        <f t="shared" si="34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24"/>
        <v>1</v>
      </c>
      <c r="E38" s="93">
        <v>0</v>
      </c>
      <c r="F38" s="93">
        <v>0</v>
      </c>
      <c r="G38" s="93">
        <v>1</v>
      </c>
      <c r="H38" s="93">
        <v>0</v>
      </c>
      <c r="I38" s="33">
        <f t="shared" si="26"/>
        <v>0</v>
      </c>
      <c r="J38" s="93">
        <v>0</v>
      </c>
      <c r="K38" s="93">
        <v>0</v>
      </c>
      <c r="L38" s="93">
        <v>0</v>
      </c>
      <c r="M38" s="93">
        <v>0</v>
      </c>
      <c r="N38" s="33">
        <f t="shared" si="28"/>
        <v>1</v>
      </c>
      <c r="O38" s="33">
        <f t="shared" si="29"/>
        <v>1</v>
      </c>
      <c r="P38" s="33">
        <f t="shared" si="30"/>
        <v>0</v>
      </c>
      <c r="Q38" s="33">
        <f t="shared" si="31"/>
        <v>0</v>
      </c>
      <c r="R38" s="33">
        <f t="shared" si="32"/>
        <v>0</v>
      </c>
      <c r="S38" s="33">
        <f t="shared" si="33"/>
        <v>1</v>
      </c>
      <c r="T38" s="33">
        <f t="shared" si="34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24"/>
        <v>0</v>
      </c>
      <c r="E39" s="93">
        <v>0</v>
      </c>
      <c r="F39" s="93">
        <v>0</v>
      </c>
      <c r="G39" s="93">
        <v>0</v>
      </c>
      <c r="H39" s="93">
        <v>0</v>
      </c>
      <c r="I39" s="33">
        <f t="shared" si="26"/>
        <v>0</v>
      </c>
      <c r="J39" s="93">
        <v>0</v>
      </c>
      <c r="K39" s="93">
        <v>0</v>
      </c>
      <c r="L39" s="93">
        <v>0</v>
      </c>
      <c r="M39" s="93">
        <v>0</v>
      </c>
      <c r="N39" s="33">
        <f t="shared" si="28"/>
        <v>0</v>
      </c>
      <c r="O39" s="33">
        <f t="shared" si="29"/>
        <v>0</v>
      </c>
      <c r="P39" s="33">
        <f t="shared" si="30"/>
        <v>0</v>
      </c>
      <c r="Q39" s="33">
        <f t="shared" si="31"/>
        <v>0</v>
      </c>
      <c r="R39" s="33">
        <f t="shared" si="32"/>
        <v>0</v>
      </c>
      <c r="S39" s="33">
        <f t="shared" si="33"/>
        <v>0</v>
      </c>
      <c r="T39" s="33">
        <f t="shared" si="34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24"/>
        <v>1</v>
      </c>
      <c r="E40" s="93">
        <v>0</v>
      </c>
      <c r="F40" s="93">
        <v>0</v>
      </c>
      <c r="G40" s="93">
        <v>0</v>
      </c>
      <c r="H40" s="93">
        <v>1</v>
      </c>
      <c r="I40" s="33">
        <f t="shared" si="26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28"/>
        <v>1</v>
      </c>
      <c r="O40" s="33">
        <f t="shared" si="29"/>
        <v>0</v>
      </c>
      <c r="P40" s="33">
        <f t="shared" si="30"/>
        <v>1</v>
      </c>
      <c r="Q40" s="33">
        <f t="shared" si="31"/>
        <v>0</v>
      </c>
      <c r="R40" s="33">
        <f t="shared" si="32"/>
        <v>0</v>
      </c>
      <c r="S40" s="33">
        <f t="shared" si="33"/>
        <v>0</v>
      </c>
      <c r="T40" s="33">
        <f t="shared" si="34"/>
        <v>1</v>
      </c>
    </row>
    <row r="41" spans="2:20" s="3" customFormat="1" ht="13.5" customHeight="1" x14ac:dyDescent="0.25">
      <c r="B41" s="10"/>
      <c r="C41" s="11" t="s">
        <v>12</v>
      </c>
      <c r="D41" s="33">
        <f t="shared" si="24"/>
        <v>0</v>
      </c>
      <c r="E41" s="93">
        <v>0</v>
      </c>
      <c r="F41" s="93">
        <v>0</v>
      </c>
      <c r="G41" s="93">
        <v>0</v>
      </c>
      <c r="H41" s="93">
        <v>0</v>
      </c>
      <c r="I41" s="33">
        <f t="shared" si="26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8"/>
        <v>0</v>
      </c>
      <c r="O41" s="33">
        <f t="shared" si="29"/>
        <v>0</v>
      </c>
      <c r="P41" s="33">
        <f t="shared" si="30"/>
        <v>0</v>
      </c>
      <c r="Q41" s="33">
        <f t="shared" si="31"/>
        <v>0</v>
      </c>
      <c r="R41" s="33">
        <f t="shared" si="32"/>
        <v>0</v>
      </c>
      <c r="S41" s="33">
        <f t="shared" si="33"/>
        <v>0</v>
      </c>
      <c r="T41" s="33">
        <f t="shared" si="34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24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26"/>
        <v>0</v>
      </c>
      <c r="J42" s="93">
        <v>0</v>
      </c>
      <c r="K42" s="93">
        <v>0</v>
      </c>
      <c r="L42" s="93">
        <v>0</v>
      </c>
      <c r="M42" s="93">
        <v>0</v>
      </c>
      <c r="N42" s="33">
        <f t="shared" si="28"/>
        <v>0</v>
      </c>
      <c r="O42" s="33">
        <f t="shared" si="29"/>
        <v>0</v>
      </c>
      <c r="P42" s="33">
        <f t="shared" si="30"/>
        <v>0</v>
      </c>
      <c r="Q42" s="33">
        <f t="shared" si="31"/>
        <v>0</v>
      </c>
      <c r="R42" s="33">
        <f t="shared" si="32"/>
        <v>0</v>
      </c>
      <c r="S42" s="33">
        <f t="shared" si="33"/>
        <v>0</v>
      </c>
      <c r="T42" s="33">
        <f t="shared" si="34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24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26"/>
        <v>0</v>
      </c>
      <c r="J43" s="93">
        <v>0</v>
      </c>
      <c r="K43" s="93">
        <v>0</v>
      </c>
      <c r="L43" s="93">
        <v>0</v>
      </c>
      <c r="M43" s="93">
        <v>0</v>
      </c>
      <c r="N43" s="33">
        <f t="shared" si="28"/>
        <v>0</v>
      </c>
      <c r="O43" s="33">
        <f t="shared" si="29"/>
        <v>0</v>
      </c>
      <c r="P43" s="33">
        <f t="shared" si="30"/>
        <v>0</v>
      </c>
      <c r="Q43" s="33">
        <f t="shared" si="31"/>
        <v>0</v>
      </c>
      <c r="R43" s="33">
        <f t="shared" si="32"/>
        <v>0</v>
      </c>
      <c r="S43" s="33">
        <f t="shared" si="33"/>
        <v>0</v>
      </c>
      <c r="T43" s="33">
        <f t="shared" si="34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24"/>
        <v>0</v>
      </c>
      <c r="E44" s="93">
        <v>0</v>
      </c>
      <c r="F44" s="93">
        <v>0</v>
      </c>
      <c r="G44" s="93">
        <v>0</v>
      </c>
      <c r="H44" s="93">
        <v>0</v>
      </c>
      <c r="I44" s="33">
        <f t="shared" si="26"/>
        <v>1</v>
      </c>
      <c r="J44" s="93">
        <v>0</v>
      </c>
      <c r="K44" s="93">
        <v>0</v>
      </c>
      <c r="L44" s="93">
        <v>1</v>
      </c>
      <c r="M44" s="93">
        <v>0</v>
      </c>
      <c r="N44" s="33">
        <f t="shared" si="28"/>
        <v>-1</v>
      </c>
      <c r="O44" s="33">
        <f t="shared" si="29"/>
        <v>-1</v>
      </c>
      <c r="P44" s="33">
        <f t="shared" si="30"/>
        <v>0</v>
      </c>
      <c r="Q44" s="33">
        <f t="shared" si="31"/>
        <v>0</v>
      </c>
      <c r="R44" s="33">
        <f t="shared" si="32"/>
        <v>0</v>
      </c>
      <c r="S44" s="33">
        <f t="shared" si="33"/>
        <v>-1</v>
      </c>
      <c r="T44" s="33">
        <f t="shared" si="34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24"/>
        <v>0</v>
      </c>
      <c r="E45" s="93">
        <v>0</v>
      </c>
      <c r="F45" s="93">
        <v>0</v>
      </c>
      <c r="G45" s="93">
        <v>0</v>
      </c>
      <c r="H45" s="93">
        <v>0</v>
      </c>
      <c r="I45" s="33">
        <f t="shared" si="26"/>
        <v>0</v>
      </c>
      <c r="J45" s="93">
        <v>0</v>
      </c>
      <c r="K45" s="93">
        <v>0</v>
      </c>
      <c r="L45" s="93">
        <v>0</v>
      </c>
      <c r="M45" s="93">
        <v>0</v>
      </c>
      <c r="N45" s="33">
        <f t="shared" si="28"/>
        <v>0</v>
      </c>
      <c r="O45" s="33">
        <f t="shared" si="29"/>
        <v>0</v>
      </c>
      <c r="P45" s="33">
        <f t="shared" si="30"/>
        <v>0</v>
      </c>
      <c r="Q45" s="33">
        <f t="shared" si="31"/>
        <v>0</v>
      </c>
      <c r="R45" s="33">
        <f t="shared" si="32"/>
        <v>0</v>
      </c>
      <c r="S45" s="33">
        <f t="shared" si="33"/>
        <v>0</v>
      </c>
      <c r="T45" s="33">
        <f t="shared" si="34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24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26"/>
        <v>0</v>
      </c>
      <c r="J46" s="93">
        <v>0</v>
      </c>
      <c r="K46" s="93">
        <v>0</v>
      </c>
      <c r="L46" s="93">
        <v>0</v>
      </c>
      <c r="M46" s="93">
        <v>0</v>
      </c>
      <c r="N46" s="33">
        <f t="shared" si="28"/>
        <v>0</v>
      </c>
      <c r="O46" s="33">
        <f t="shared" si="29"/>
        <v>0</v>
      </c>
      <c r="P46" s="33">
        <f t="shared" si="30"/>
        <v>0</v>
      </c>
      <c r="Q46" s="33">
        <f t="shared" si="31"/>
        <v>0</v>
      </c>
      <c r="R46" s="33">
        <f t="shared" si="32"/>
        <v>0</v>
      </c>
      <c r="S46" s="33">
        <f t="shared" si="33"/>
        <v>0</v>
      </c>
      <c r="T46" s="33">
        <f t="shared" si="34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35">SUM(E48+F48+G48+H48)</f>
        <v>5</v>
      </c>
      <c r="E48" s="29">
        <f>SUM(E49:E60)</f>
        <v>4</v>
      </c>
      <c r="F48" s="29">
        <f>SUM(F49:F60)</f>
        <v>1</v>
      </c>
      <c r="G48" s="29">
        <f t="shared" ref="G48:H48" si="36">SUM(G49:G60)</f>
        <v>0</v>
      </c>
      <c r="H48" s="29">
        <f t="shared" si="36"/>
        <v>0</v>
      </c>
      <c r="I48" s="29">
        <f t="shared" ref="I48:I60" si="37">SUM(J48+K48+L48+M48)</f>
        <v>4</v>
      </c>
      <c r="J48" s="29">
        <f>SUM(J49:J60)</f>
        <v>1</v>
      </c>
      <c r="K48" s="29">
        <f>SUM(K49:K60)</f>
        <v>0</v>
      </c>
      <c r="L48" s="29">
        <f t="shared" ref="L48:T48" si="38">SUM(L49:L60)</f>
        <v>2</v>
      </c>
      <c r="M48" s="29">
        <f t="shared" si="38"/>
        <v>1</v>
      </c>
      <c r="N48" s="29">
        <f t="shared" si="38"/>
        <v>1</v>
      </c>
      <c r="O48" s="29">
        <f t="shared" si="38"/>
        <v>1</v>
      </c>
      <c r="P48" s="29">
        <f>SUM(P49:P60)</f>
        <v>0</v>
      </c>
      <c r="Q48" s="29">
        <f t="shared" si="38"/>
        <v>3</v>
      </c>
      <c r="R48" s="29">
        <f t="shared" si="38"/>
        <v>1</v>
      </c>
      <c r="S48" s="29">
        <f t="shared" si="38"/>
        <v>-2</v>
      </c>
      <c r="T48" s="29">
        <f t="shared" si="38"/>
        <v>-1</v>
      </c>
    </row>
    <row r="49" spans="2:20" s="3" customFormat="1" ht="13.5" customHeight="1" x14ac:dyDescent="0.25">
      <c r="B49" s="10"/>
      <c r="C49" s="11" t="s">
        <v>6</v>
      </c>
      <c r="D49" s="33">
        <f t="shared" si="35"/>
        <v>0</v>
      </c>
      <c r="E49" s="93">
        <v>0</v>
      </c>
      <c r="F49" s="93">
        <v>0</v>
      </c>
      <c r="G49" s="93">
        <v>0</v>
      </c>
      <c r="H49" s="93">
        <v>0</v>
      </c>
      <c r="I49" s="33">
        <f t="shared" si="37"/>
        <v>0</v>
      </c>
      <c r="J49" s="93">
        <v>0</v>
      </c>
      <c r="K49" s="93">
        <v>0</v>
      </c>
      <c r="L49" s="93">
        <v>0</v>
      </c>
      <c r="M49" s="93">
        <v>0</v>
      </c>
      <c r="N49" s="33">
        <f t="shared" ref="N49:N60" si="39">SUM(Q49+R49+S49+T49)</f>
        <v>0</v>
      </c>
      <c r="O49" s="33">
        <f t="shared" ref="O49:O60" si="40">SUM(Q49+S49)</f>
        <v>0</v>
      </c>
      <c r="P49" s="33">
        <f t="shared" ref="P49:P60" si="41">SUM(R49+T49)</f>
        <v>0</v>
      </c>
      <c r="Q49" s="33">
        <f t="shared" ref="Q49:Q60" si="42">SUM(E49-J49)</f>
        <v>0</v>
      </c>
      <c r="R49" s="33">
        <f t="shared" ref="R49:R60" si="43">SUM(F49-K49)</f>
        <v>0</v>
      </c>
      <c r="S49" s="33">
        <f t="shared" ref="S49:S60" si="44">SUM(G49-L49)</f>
        <v>0</v>
      </c>
      <c r="T49" s="33">
        <f t="shared" ref="T49:T60" si="45">SUM(H49-M49)</f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35"/>
        <v>0</v>
      </c>
      <c r="E50" s="93">
        <v>0</v>
      </c>
      <c r="F50" s="93">
        <v>0</v>
      </c>
      <c r="G50" s="93">
        <v>0</v>
      </c>
      <c r="H50" s="93">
        <v>0</v>
      </c>
      <c r="I50" s="33">
        <f t="shared" si="37"/>
        <v>0</v>
      </c>
      <c r="J50" s="93">
        <v>0</v>
      </c>
      <c r="K50" s="93">
        <v>0</v>
      </c>
      <c r="L50" s="93">
        <v>0</v>
      </c>
      <c r="M50" s="93">
        <v>0</v>
      </c>
      <c r="N50" s="33">
        <f t="shared" si="39"/>
        <v>0</v>
      </c>
      <c r="O50" s="33">
        <f t="shared" si="40"/>
        <v>0</v>
      </c>
      <c r="P50" s="33">
        <f t="shared" si="41"/>
        <v>0</v>
      </c>
      <c r="Q50" s="33">
        <f t="shared" si="42"/>
        <v>0</v>
      </c>
      <c r="R50" s="33">
        <f t="shared" si="43"/>
        <v>0</v>
      </c>
      <c r="S50" s="33">
        <f t="shared" si="44"/>
        <v>0</v>
      </c>
      <c r="T50" s="33">
        <f t="shared" si="45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35"/>
        <v>1</v>
      </c>
      <c r="E51" s="93">
        <v>1</v>
      </c>
      <c r="F51" s="93">
        <v>0</v>
      </c>
      <c r="G51" s="93">
        <v>0</v>
      </c>
      <c r="H51" s="93">
        <v>0</v>
      </c>
      <c r="I51" s="33">
        <f t="shared" si="37"/>
        <v>0</v>
      </c>
      <c r="J51" s="93">
        <v>0</v>
      </c>
      <c r="K51" s="93">
        <v>0</v>
      </c>
      <c r="L51" s="93">
        <v>0</v>
      </c>
      <c r="M51" s="93">
        <v>0</v>
      </c>
      <c r="N51" s="33">
        <f t="shared" si="39"/>
        <v>1</v>
      </c>
      <c r="O51" s="33">
        <f t="shared" si="40"/>
        <v>1</v>
      </c>
      <c r="P51" s="33">
        <f t="shared" si="41"/>
        <v>0</v>
      </c>
      <c r="Q51" s="33">
        <f t="shared" si="42"/>
        <v>1</v>
      </c>
      <c r="R51" s="33">
        <f t="shared" si="43"/>
        <v>0</v>
      </c>
      <c r="S51" s="33">
        <f t="shared" si="44"/>
        <v>0</v>
      </c>
      <c r="T51" s="33">
        <f t="shared" si="45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35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37"/>
        <v>2</v>
      </c>
      <c r="J52" s="93">
        <v>0</v>
      </c>
      <c r="K52" s="93">
        <v>0</v>
      </c>
      <c r="L52" s="93">
        <v>1</v>
      </c>
      <c r="M52" s="93">
        <v>1</v>
      </c>
      <c r="N52" s="33">
        <f t="shared" si="39"/>
        <v>-2</v>
      </c>
      <c r="O52" s="33">
        <f t="shared" si="40"/>
        <v>-1</v>
      </c>
      <c r="P52" s="33">
        <f t="shared" si="41"/>
        <v>-1</v>
      </c>
      <c r="Q52" s="33">
        <f t="shared" si="42"/>
        <v>0</v>
      </c>
      <c r="R52" s="33">
        <f t="shared" si="43"/>
        <v>0</v>
      </c>
      <c r="S52" s="33">
        <f t="shared" si="44"/>
        <v>-1</v>
      </c>
      <c r="T52" s="33">
        <f t="shared" si="45"/>
        <v>-1</v>
      </c>
    </row>
    <row r="53" spans="2:20" s="3" customFormat="1" ht="13.5" customHeight="1" x14ac:dyDescent="0.25">
      <c r="B53" s="10"/>
      <c r="C53" s="11" t="s">
        <v>10</v>
      </c>
      <c r="D53" s="33">
        <f t="shared" si="35"/>
        <v>0</v>
      </c>
      <c r="E53" s="93">
        <v>0</v>
      </c>
      <c r="F53" s="93">
        <v>0</v>
      </c>
      <c r="G53" s="93">
        <v>0</v>
      </c>
      <c r="H53" s="93">
        <v>0</v>
      </c>
      <c r="I53" s="33">
        <f t="shared" si="37"/>
        <v>1</v>
      </c>
      <c r="J53" s="93">
        <v>1</v>
      </c>
      <c r="K53" s="93">
        <v>0</v>
      </c>
      <c r="L53" s="93">
        <v>0</v>
      </c>
      <c r="M53" s="93">
        <v>0</v>
      </c>
      <c r="N53" s="33">
        <f t="shared" si="39"/>
        <v>-1</v>
      </c>
      <c r="O53" s="33">
        <f t="shared" si="40"/>
        <v>-1</v>
      </c>
      <c r="P53" s="33">
        <f t="shared" si="41"/>
        <v>0</v>
      </c>
      <c r="Q53" s="33">
        <f t="shared" si="42"/>
        <v>-1</v>
      </c>
      <c r="R53" s="33">
        <f t="shared" si="43"/>
        <v>0</v>
      </c>
      <c r="S53" s="33">
        <f t="shared" si="44"/>
        <v>0</v>
      </c>
      <c r="T53" s="33">
        <f t="shared" si="45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35"/>
        <v>3</v>
      </c>
      <c r="E54" s="93">
        <v>2</v>
      </c>
      <c r="F54" s="93">
        <v>1</v>
      </c>
      <c r="G54" s="93">
        <v>0</v>
      </c>
      <c r="H54" s="93">
        <v>0</v>
      </c>
      <c r="I54" s="33">
        <f t="shared" si="37"/>
        <v>0</v>
      </c>
      <c r="J54" s="93">
        <v>0</v>
      </c>
      <c r="K54" s="93">
        <v>0</v>
      </c>
      <c r="L54" s="93">
        <v>0</v>
      </c>
      <c r="M54" s="93">
        <v>0</v>
      </c>
      <c r="N54" s="33">
        <f t="shared" si="39"/>
        <v>3</v>
      </c>
      <c r="O54" s="33">
        <f t="shared" si="40"/>
        <v>2</v>
      </c>
      <c r="P54" s="33">
        <f t="shared" si="41"/>
        <v>1</v>
      </c>
      <c r="Q54" s="33">
        <f t="shared" si="42"/>
        <v>2</v>
      </c>
      <c r="R54" s="33">
        <f t="shared" si="43"/>
        <v>1</v>
      </c>
      <c r="S54" s="33">
        <f t="shared" si="44"/>
        <v>0</v>
      </c>
      <c r="T54" s="33">
        <f t="shared" si="45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35"/>
        <v>0</v>
      </c>
      <c r="E55" s="93">
        <v>0</v>
      </c>
      <c r="F55" s="93">
        <v>0</v>
      </c>
      <c r="G55" s="93">
        <v>0</v>
      </c>
      <c r="H55" s="93">
        <v>0</v>
      </c>
      <c r="I55" s="33">
        <f t="shared" si="37"/>
        <v>1</v>
      </c>
      <c r="J55" s="93">
        <v>0</v>
      </c>
      <c r="K55" s="93">
        <v>0</v>
      </c>
      <c r="L55" s="93">
        <v>1</v>
      </c>
      <c r="M55" s="93">
        <v>0</v>
      </c>
      <c r="N55" s="33">
        <f t="shared" si="39"/>
        <v>-1</v>
      </c>
      <c r="O55" s="33">
        <f t="shared" si="40"/>
        <v>-1</v>
      </c>
      <c r="P55" s="33">
        <f t="shared" si="41"/>
        <v>0</v>
      </c>
      <c r="Q55" s="33">
        <f t="shared" si="42"/>
        <v>0</v>
      </c>
      <c r="R55" s="33">
        <f t="shared" si="43"/>
        <v>0</v>
      </c>
      <c r="S55" s="33">
        <f t="shared" si="44"/>
        <v>-1</v>
      </c>
      <c r="T55" s="33">
        <f t="shared" si="45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35"/>
        <v>0</v>
      </c>
      <c r="E56" s="93">
        <v>0</v>
      </c>
      <c r="F56" s="93">
        <v>0</v>
      </c>
      <c r="G56" s="93">
        <v>0</v>
      </c>
      <c r="H56" s="93">
        <v>0</v>
      </c>
      <c r="I56" s="33">
        <f t="shared" si="37"/>
        <v>0</v>
      </c>
      <c r="J56" s="93">
        <v>0</v>
      </c>
      <c r="K56" s="93">
        <v>0</v>
      </c>
      <c r="L56" s="93">
        <v>0</v>
      </c>
      <c r="M56" s="93">
        <v>0</v>
      </c>
      <c r="N56" s="33">
        <f t="shared" si="39"/>
        <v>0</v>
      </c>
      <c r="O56" s="33">
        <f t="shared" si="40"/>
        <v>0</v>
      </c>
      <c r="P56" s="33">
        <f t="shared" si="41"/>
        <v>0</v>
      </c>
      <c r="Q56" s="33">
        <f t="shared" si="42"/>
        <v>0</v>
      </c>
      <c r="R56" s="33">
        <f t="shared" si="43"/>
        <v>0</v>
      </c>
      <c r="S56" s="33">
        <f t="shared" si="44"/>
        <v>0</v>
      </c>
      <c r="T56" s="33">
        <f t="shared" si="45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35"/>
        <v>0</v>
      </c>
      <c r="E57" s="93">
        <v>0</v>
      </c>
      <c r="F57" s="93">
        <v>0</v>
      </c>
      <c r="G57" s="93">
        <v>0</v>
      </c>
      <c r="H57" s="93">
        <v>0</v>
      </c>
      <c r="I57" s="33">
        <f t="shared" si="37"/>
        <v>0</v>
      </c>
      <c r="J57" s="93">
        <v>0</v>
      </c>
      <c r="K57" s="93">
        <v>0</v>
      </c>
      <c r="L57" s="93">
        <v>0</v>
      </c>
      <c r="M57" s="93">
        <v>0</v>
      </c>
      <c r="N57" s="33">
        <f t="shared" si="39"/>
        <v>0</v>
      </c>
      <c r="O57" s="33">
        <f t="shared" si="40"/>
        <v>0</v>
      </c>
      <c r="P57" s="33">
        <f t="shared" si="41"/>
        <v>0</v>
      </c>
      <c r="Q57" s="33">
        <f t="shared" si="42"/>
        <v>0</v>
      </c>
      <c r="R57" s="33">
        <f t="shared" si="43"/>
        <v>0</v>
      </c>
      <c r="S57" s="33">
        <f t="shared" si="44"/>
        <v>0</v>
      </c>
      <c r="T57" s="33">
        <f t="shared" si="45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35"/>
        <v>0</v>
      </c>
      <c r="E58" s="93">
        <v>0</v>
      </c>
      <c r="F58" s="93">
        <v>0</v>
      </c>
      <c r="G58" s="93">
        <v>0</v>
      </c>
      <c r="H58" s="93">
        <v>0</v>
      </c>
      <c r="I58" s="33">
        <f t="shared" si="37"/>
        <v>0</v>
      </c>
      <c r="J58" s="93">
        <v>0</v>
      </c>
      <c r="K58" s="93">
        <v>0</v>
      </c>
      <c r="L58" s="93">
        <v>0</v>
      </c>
      <c r="M58" s="93">
        <v>0</v>
      </c>
      <c r="N58" s="33">
        <f t="shared" si="39"/>
        <v>0</v>
      </c>
      <c r="O58" s="33">
        <f t="shared" si="40"/>
        <v>0</v>
      </c>
      <c r="P58" s="33">
        <f t="shared" si="41"/>
        <v>0</v>
      </c>
      <c r="Q58" s="33">
        <f t="shared" si="42"/>
        <v>0</v>
      </c>
      <c r="R58" s="33">
        <f t="shared" si="43"/>
        <v>0</v>
      </c>
      <c r="S58" s="33">
        <f t="shared" si="44"/>
        <v>0</v>
      </c>
      <c r="T58" s="33">
        <f t="shared" si="45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35"/>
        <v>1</v>
      </c>
      <c r="E59" s="93">
        <v>1</v>
      </c>
      <c r="F59" s="93">
        <v>0</v>
      </c>
      <c r="G59" s="93">
        <v>0</v>
      </c>
      <c r="H59" s="93">
        <v>0</v>
      </c>
      <c r="I59" s="33">
        <f t="shared" si="37"/>
        <v>0</v>
      </c>
      <c r="J59" s="93">
        <v>0</v>
      </c>
      <c r="K59" s="93">
        <v>0</v>
      </c>
      <c r="L59" s="93">
        <v>0</v>
      </c>
      <c r="M59" s="93">
        <v>0</v>
      </c>
      <c r="N59" s="33">
        <f t="shared" si="39"/>
        <v>1</v>
      </c>
      <c r="O59" s="33">
        <f t="shared" si="40"/>
        <v>1</v>
      </c>
      <c r="P59" s="33">
        <f t="shared" si="41"/>
        <v>0</v>
      </c>
      <c r="Q59" s="33">
        <f t="shared" si="42"/>
        <v>1</v>
      </c>
      <c r="R59" s="33">
        <f t="shared" si="43"/>
        <v>0</v>
      </c>
      <c r="S59" s="33">
        <f t="shared" si="44"/>
        <v>0</v>
      </c>
      <c r="T59" s="33">
        <f t="shared" si="45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35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37"/>
        <v>0</v>
      </c>
      <c r="J60" s="93">
        <v>0</v>
      </c>
      <c r="K60" s="93">
        <v>0</v>
      </c>
      <c r="L60" s="93">
        <v>0</v>
      </c>
      <c r="M60" s="93">
        <v>0</v>
      </c>
      <c r="N60" s="33">
        <f t="shared" si="39"/>
        <v>0</v>
      </c>
      <c r="O60" s="33">
        <f t="shared" si="40"/>
        <v>0</v>
      </c>
      <c r="P60" s="33">
        <f t="shared" si="41"/>
        <v>0</v>
      </c>
      <c r="Q60" s="33">
        <f t="shared" si="42"/>
        <v>0</v>
      </c>
      <c r="R60" s="33">
        <f t="shared" si="43"/>
        <v>0</v>
      </c>
      <c r="S60" s="33">
        <f t="shared" si="44"/>
        <v>0</v>
      </c>
      <c r="T60" s="33">
        <f t="shared" si="45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46">SUM(E62+F62+G62+H62)</f>
        <v>7</v>
      </c>
      <c r="E62" s="29">
        <f>SUM(E63:E74)</f>
        <v>3</v>
      </c>
      <c r="F62" s="29">
        <f>SUM(F63:F74)</f>
        <v>3</v>
      </c>
      <c r="G62" s="29">
        <f t="shared" ref="G62:H62" si="47">SUM(G63:G74)</f>
        <v>0</v>
      </c>
      <c r="H62" s="29">
        <f t="shared" si="47"/>
        <v>1</v>
      </c>
      <c r="I62" s="29">
        <f t="shared" ref="I62:I74" si="48">SUM(J62+K62+L62+M62)</f>
        <v>5</v>
      </c>
      <c r="J62" s="29">
        <f>SUM(J63:J74)</f>
        <v>1</v>
      </c>
      <c r="K62" s="29">
        <f>SUM(K63:K74)</f>
        <v>2</v>
      </c>
      <c r="L62" s="29">
        <f t="shared" ref="L62:T62" si="49">SUM(L63:L74)</f>
        <v>1</v>
      </c>
      <c r="M62" s="29">
        <f t="shared" si="49"/>
        <v>1</v>
      </c>
      <c r="N62" s="29">
        <f t="shared" si="49"/>
        <v>2</v>
      </c>
      <c r="O62" s="29">
        <f t="shared" si="49"/>
        <v>1</v>
      </c>
      <c r="P62" s="29">
        <f>SUM(P63:P74)</f>
        <v>1</v>
      </c>
      <c r="Q62" s="29">
        <f t="shared" si="49"/>
        <v>2</v>
      </c>
      <c r="R62" s="29">
        <f t="shared" si="49"/>
        <v>1</v>
      </c>
      <c r="S62" s="29">
        <f t="shared" si="49"/>
        <v>-1</v>
      </c>
      <c r="T62" s="29">
        <f t="shared" si="49"/>
        <v>0</v>
      </c>
    </row>
    <row r="63" spans="2:20" s="3" customFormat="1" ht="13.5" customHeight="1" x14ac:dyDescent="0.25">
      <c r="B63" s="10"/>
      <c r="C63" s="11" t="s">
        <v>6</v>
      </c>
      <c r="D63" s="33">
        <f t="shared" si="46"/>
        <v>0</v>
      </c>
      <c r="E63" s="93">
        <v>0</v>
      </c>
      <c r="F63" s="93">
        <v>0</v>
      </c>
      <c r="G63" s="93">
        <v>0</v>
      </c>
      <c r="H63" s="93">
        <v>0</v>
      </c>
      <c r="I63" s="33">
        <f t="shared" si="48"/>
        <v>0</v>
      </c>
      <c r="J63" s="93">
        <v>0</v>
      </c>
      <c r="K63" s="93">
        <v>0</v>
      </c>
      <c r="L63" s="93">
        <v>0</v>
      </c>
      <c r="M63" s="93">
        <v>0</v>
      </c>
      <c r="N63" s="33">
        <f t="shared" ref="N63:N74" si="50">SUM(Q63+R63+S63+T63)</f>
        <v>0</v>
      </c>
      <c r="O63" s="33">
        <f t="shared" ref="O63:O74" si="51">SUM(Q63+S63)</f>
        <v>0</v>
      </c>
      <c r="P63" s="33">
        <f t="shared" ref="P63:P74" si="52">SUM(R63+T63)</f>
        <v>0</v>
      </c>
      <c r="Q63" s="33">
        <f t="shared" ref="Q63:Q74" si="53">SUM(E63-J63)</f>
        <v>0</v>
      </c>
      <c r="R63" s="33">
        <f t="shared" ref="R63:R74" si="54">SUM(F63-K63)</f>
        <v>0</v>
      </c>
      <c r="S63" s="33">
        <f t="shared" ref="S63:S74" si="55">SUM(G63-L63)</f>
        <v>0</v>
      </c>
      <c r="T63" s="33">
        <f t="shared" ref="T63:T74" si="56">SUM(H63-M63)</f>
        <v>0</v>
      </c>
    </row>
    <row r="64" spans="2:20" s="3" customFormat="1" ht="13.5" customHeight="1" x14ac:dyDescent="0.25">
      <c r="B64" s="10"/>
      <c r="C64" s="11" t="s">
        <v>7</v>
      </c>
      <c r="D64" s="33">
        <f t="shared" si="46"/>
        <v>0</v>
      </c>
      <c r="E64" s="93">
        <v>0</v>
      </c>
      <c r="F64" s="93">
        <v>0</v>
      </c>
      <c r="G64" s="93">
        <v>0</v>
      </c>
      <c r="H64" s="93">
        <v>0</v>
      </c>
      <c r="I64" s="33">
        <f t="shared" si="48"/>
        <v>0</v>
      </c>
      <c r="J64" s="93">
        <v>0</v>
      </c>
      <c r="K64" s="93">
        <v>0</v>
      </c>
      <c r="L64" s="93">
        <v>0</v>
      </c>
      <c r="M64" s="93">
        <v>0</v>
      </c>
      <c r="N64" s="33">
        <f t="shared" si="50"/>
        <v>0</v>
      </c>
      <c r="O64" s="33">
        <f t="shared" si="51"/>
        <v>0</v>
      </c>
      <c r="P64" s="33">
        <f t="shared" si="52"/>
        <v>0</v>
      </c>
      <c r="Q64" s="33">
        <f t="shared" si="53"/>
        <v>0</v>
      </c>
      <c r="R64" s="33">
        <f t="shared" si="54"/>
        <v>0</v>
      </c>
      <c r="S64" s="33">
        <f t="shared" si="55"/>
        <v>0</v>
      </c>
      <c r="T64" s="33">
        <f t="shared" si="56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46"/>
        <v>1</v>
      </c>
      <c r="E65" s="93">
        <v>0</v>
      </c>
      <c r="F65" s="93">
        <v>0</v>
      </c>
      <c r="G65" s="93">
        <v>0</v>
      </c>
      <c r="H65" s="93">
        <v>1</v>
      </c>
      <c r="I65" s="33">
        <f t="shared" si="48"/>
        <v>0</v>
      </c>
      <c r="J65" s="93">
        <v>0</v>
      </c>
      <c r="K65" s="93">
        <v>0</v>
      </c>
      <c r="L65" s="93">
        <v>0</v>
      </c>
      <c r="M65" s="93">
        <v>0</v>
      </c>
      <c r="N65" s="33">
        <f t="shared" si="50"/>
        <v>1</v>
      </c>
      <c r="O65" s="33">
        <f t="shared" si="51"/>
        <v>0</v>
      </c>
      <c r="P65" s="33">
        <f t="shared" si="52"/>
        <v>1</v>
      </c>
      <c r="Q65" s="33">
        <f t="shared" si="53"/>
        <v>0</v>
      </c>
      <c r="R65" s="33">
        <f t="shared" si="54"/>
        <v>0</v>
      </c>
      <c r="S65" s="33">
        <f t="shared" si="55"/>
        <v>0</v>
      </c>
      <c r="T65" s="33">
        <f t="shared" si="56"/>
        <v>1</v>
      </c>
    </row>
    <row r="66" spans="2:20" s="3" customFormat="1" ht="13.5" customHeight="1" x14ac:dyDescent="0.25">
      <c r="B66" s="10"/>
      <c r="C66" s="11" t="s">
        <v>9</v>
      </c>
      <c r="D66" s="33">
        <f t="shared" si="46"/>
        <v>0</v>
      </c>
      <c r="E66" s="93">
        <v>0</v>
      </c>
      <c r="F66" s="93">
        <v>0</v>
      </c>
      <c r="G66" s="93">
        <v>0</v>
      </c>
      <c r="H66" s="93">
        <v>0</v>
      </c>
      <c r="I66" s="33">
        <f t="shared" si="48"/>
        <v>1</v>
      </c>
      <c r="J66" s="93">
        <v>0</v>
      </c>
      <c r="K66" s="93">
        <v>0</v>
      </c>
      <c r="L66" s="93">
        <v>1</v>
      </c>
      <c r="M66" s="93">
        <v>0</v>
      </c>
      <c r="N66" s="33">
        <f t="shared" si="50"/>
        <v>-1</v>
      </c>
      <c r="O66" s="33">
        <f t="shared" si="51"/>
        <v>-1</v>
      </c>
      <c r="P66" s="33">
        <f t="shared" si="52"/>
        <v>0</v>
      </c>
      <c r="Q66" s="33">
        <f t="shared" si="53"/>
        <v>0</v>
      </c>
      <c r="R66" s="33">
        <f t="shared" si="54"/>
        <v>0</v>
      </c>
      <c r="S66" s="33">
        <f t="shared" si="55"/>
        <v>-1</v>
      </c>
      <c r="T66" s="33">
        <f t="shared" si="56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46"/>
        <v>1</v>
      </c>
      <c r="E67" s="93">
        <v>1</v>
      </c>
      <c r="F67" s="93">
        <v>0</v>
      </c>
      <c r="G67" s="93">
        <v>0</v>
      </c>
      <c r="H67" s="93">
        <v>0</v>
      </c>
      <c r="I67" s="33">
        <f t="shared" si="48"/>
        <v>0</v>
      </c>
      <c r="J67" s="93">
        <v>0</v>
      </c>
      <c r="K67" s="93">
        <v>0</v>
      </c>
      <c r="L67" s="93">
        <v>0</v>
      </c>
      <c r="M67" s="93">
        <v>0</v>
      </c>
      <c r="N67" s="33">
        <f t="shared" si="50"/>
        <v>1</v>
      </c>
      <c r="O67" s="33">
        <f t="shared" si="51"/>
        <v>1</v>
      </c>
      <c r="P67" s="33">
        <f t="shared" si="52"/>
        <v>0</v>
      </c>
      <c r="Q67" s="33">
        <f t="shared" si="53"/>
        <v>1</v>
      </c>
      <c r="R67" s="33">
        <f t="shared" si="54"/>
        <v>0</v>
      </c>
      <c r="S67" s="33">
        <f t="shared" si="55"/>
        <v>0</v>
      </c>
      <c r="T67" s="33">
        <f t="shared" si="56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46"/>
        <v>0</v>
      </c>
      <c r="E68" s="93">
        <v>0</v>
      </c>
      <c r="F68" s="93">
        <v>0</v>
      </c>
      <c r="G68" s="93">
        <v>0</v>
      </c>
      <c r="H68" s="93">
        <v>0</v>
      </c>
      <c r="I68" s="33">
        <f t="shared" si="48"/>
        <v>0</v>
      </c>
      <c r="J68" s="93">
        <v>0</v>
      </c>
      <c r="K68" s="93">
        <v>0</v>
      </c>
      <c r="L68" s="93">
        <v>0</v>
      </c>
      <c r="M68" s="93">
        <v>0</v>
      </c>
      <c r="N68" s="33">
        <f t="shared" si="50"/>
        <v>0</v>
      </c>
      <c r="O68" s="33">
        <f t="shared" si="51"/>
        <v>0</v>
      </c>
      <c r="P68" s="33">
        <f t="shared" si="52"/>
        <v>0</v>
      </c>
      <c r="Q68" s="33">
        <f t="shared" si="53"/>
        <v>0</v>
      </c>
      <c r="R68" s="33">
        <f t="shared" si="54"/>
        <v>0</v>
      </c>
      <c r="S68" s="33">
        <f t="shared" si="55"/>
        <v>0</v>
      </c>
      <c r="T68" s="33">
        <f t="shared" si="56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46"/>
        <v>0</v>
      </c>
      <c r="E69" s="93">
        <v>0</v>
      </c>
      <c r="F69" s="93">
        <v>0</v>
      </c>
      <c r="G69" s="93">
        <v>0</v>
      </c>
      <c r="H69" s="93">
        <v>0</v>
      </c>
      <c r="I69" s="33">
        <f t="shared" si="48"/>
        <v>0</v>
      </c>
      <c r="J69" s="93">
        <v>0</v>
      </c>
      <c r="K69" s="93">
        <v>0</v>
      </c>
      <c r="L69" s="93">
        <v>0</v>
      </c>
      <c r="M69" s="93">
        <v>0</v>
      </c>
      <c r="N69" s="33">
        <f t="shared" si="50"/>
        <v>0</v>
      </c>
      <c r="O69" s="33">
        <f t="shared" si="51"/>
        <v>0</v>
      </c>
      <c r="P69" s="33">
        <f t="shared" si="52"/>
        <v>0</v>
      </c>
      <c r="Q69" s="33">
        <f t="shared" si="53"/>
        <v>0</v>
      </c>
      <c r="R69" s="33">
        <f t="shared" si="54"/>
        <v>0</v>
      </c>
      <c r="S69" s="33">
        <f t="shared" si="55"/>
        <v>0</v>
      </c>
      <c r="T69" s="33">
        <f t="shared" si="56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46"/>
        <v>1</v>
      </c>
      <c r="E70" s="93">
        <v>0</v>
      </c>
      <c r="F70" s="93">
        <v>1</v>
      </c>
      <c r="G70" s="93">
        <v>0</v>
      </c>
      <c r="H70" s="93">
        <v>0</v>
      </c>
      <c r="I70" s="33">
        <f t="shared" si="48"/>
        <v>1</v>
      </c>
      <c r="J70" s="93">
        <v>0</v>
      </c>
      <c r="K70" s="93">
        <v>0</v>
      </c>
      <c r="L70" s="93">
        <v>0</v>
      </c>
      <c r="M70" s="93">
        <v>1</v>
      </c>
      <c r="N70" s="33">
        <f t="shared" si="50"/>
        <v>0</v>
      </c>
      <c r="O70" s="33">
        <f t="shared" si="51"/>
        <v>0</v>
      </c>
      <c r="P70" s="33">
        <f t="shared" si="52"/>
        <v>0</v>
      </c>
      <c r="Q70" s="33">
        <f t="shared" si="53"/>
        <v>0</v>
      </c>
      <c r="R70" s="33">
        <f t="shared" si="54"/>
        <v>1</v>
      </c>
      <c r="S70" s="33">
        <f t="shared" si="55"/>
        <v>0</v>
      </c>
      <c r="T70" s="33">
        <f t="shared" si="56"/>
        <v>-1</v>
      </c>
    </row>
    <row r="71" spans="2:20" s="3" customFormat="1" ht="13.5" customHeight="1" x14ac:dyDescent="0.25">
      <c r="B71" s="10"/>
      <c r="C71" s="11" t="s">
        <v>14</v>
      </c>
      <c r="D71" s="33">
        <f t="shared" si="46"/>
        <v>3</v>
      </c>
      <c r="E71" s="93">
        <v>1</v>
      </c>
      <c r="F71" s="93">
        <v>2</v>
      </c>
      <c r="G71" s="93">
        <v>0</v>
      </c>
      <c r="H71" s="93">
        <v>0</v>
      </c>
      <c r="I71" s="33">
        <f t="shared" si="48"/>
        <v>3</v>
      </c>
      <c r="J71" s="93">
        <v>1</v>
      </c>
      <c r="K71" s="93">
        <v>2</v>
      </c>
      <c r="L71" s="93">
        <v>0</v>
      </c>
      <c r="M71" s="93">
        <v>0</v>
      </c>
      <c r="N71" s="33">
        <f t="shared" si="50"/>
        <v>0</v>
      </c>
      <c r="O71" s="33">
        <f t="shared" si="51"/>
        <v>0</v>
      </c>
      <c r="P71" s="33">
        <f t="shared" si="52"/>
        <v>0</v>
      </c>
      <c r="Q71" s="33">
        <f t="shared" si="53"/>
        <v>0</v>
      </c>
      <c r="R71" s="33">
        <f t="shared" si="54"/>
        <v>0</v>
      </c>
      <c r="S71" s="33">
        <f t="shared" si="55"/>
        <v>0</v>
      </c>
      <c r="T71" s="33">
        <f t="shared" si="56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46"/>
        <v>0</v>
      </c>
      <c r="E72" s="93">
        <v>0</v>
      </c>
      <c r="F72" s="93">
        <v>0</v>
      </c>
      <c r="G72" s="93">
        <v>0</v>
      </c>
      <c r="H72" s="93">
        <v>0</v>
      </c>
      <c r="I72" s="33">
        <f t="shared" si="48"/>
        <v>0</v>
      </c>
      <c r="J72" s="93">
        <v>0</v>
      </c>
      <c r="K72" s="93">
        <v>0</v>
      </c>
      <c r="L72" s="93">
        <v>0</v>
      </c>
      <c r="M72" s="93">
        <v>0</v>
      </c>
      <c r="N72" s="33">
        <f t="shared" si="50"/>
        <v>0</v>
      </c>
      <c r="O72" s="33">
        <f t="shared" si="51"/>
        <v>0</v>
      </c>
      <c r="P72" s="33">
        <f t="shared" si="52"/>
        <v>0</v>
      </c>
      <c r="Q72" s="33">
        <f t="shared" si="53"/>
        <v>0</v>
      </c>
      <c r="R72" s="33">
        <f t="shared" si="54"/>
        <v>0</v>
      </c>
      <c r="S72" s="33">
        <f t="shared" si="55"/>
        <v>0</v>
      </c>
      <c r="T72" s="33">
        <f t="shared" si="56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46"/>
        <v>0</v>
      </c>
      <c r="E73" s="93">
        <v>0</v>
      </c>
      <c r="F73" s="93">
        <v>0</v>
      </c>
      <c r="G73" s="93">
        <v>0</v>
      </c>
      <c r="H73" s="93">
        <v>0</v>
      </c>
      <c r="I73" s="33">
        <f t="shared" si="48"/>
        <v>0</v>
      </c>
      <c r="J73" s="93">
        <v>0</v>
      </c>
      <c r="K73" s="93">
        <v>0</v>
      </c>
      <c r="L73" s="93">
        <v>0</v>
      </c>
      <c r="M73" s="93">
        <v>0</v>
      </c>
      <c r="N73" s="33">
        <f t="shared" si="50"/>
        <v>0</v>
      </c>
      <c r="O73" s="33">
        <f t="shared" si="51"/>
        <v>0</v>
      </c>
      <c r="P73" s="33">
        <f t="shared" si="52"/>
        <v>0</v>
      </c>
      <c r="Q73" s="33">
        <f t="shared" si="53"/>
        <v>0</v>
      </c>
      <c r="R73" s="33">
        <f t="shared" si="54"/>
        <v>0</v>
      </c>
      <c r="S73" s="33">
        <f t="shared" si="55"/>
        <v>0</v>
      </c>
      <c r="T73" s="33">
        <f t="shared" si="56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46"/>
        <v>1</v>
      </c>
      <c r="E74" s="93">
        <v>1</v>
      </c>
      <c r="F74" s="93">
        <v>0</v>
      </c>
      <c r="G74" s="93">
        <v>0</v>
      </c>
      <c r="H74" s="93">
        <v>0</v>
      </c>
      <c r="I74" s="33">
        <f t="shared" si="48"/>
        <v>0</v>
      </c>
      <c r="J74" s="93">
        <v>0</v>
      </c>
      <c r="K74" s="93">
        <v>0</v>
      </c>
      <c r="L74" s="93">
        <v>0</v>
      </c>
      <c r="M74" s="93">
        <v>0</v>
      </c>
      <c r="N74" s="33">
        <f t="shared" si="50"/>
        <v>1</v>
      </c>
      <c r="O74" s="33">
        <f t="shared" si="51"/>
        <v>1</v>
      </c>
      <c r="P74" s="33">
        <f t="shared" si="52"/>
        <v>0</v>
      </c>
      <c r="Q74" s="33">
        <f t="shared" si="53"/>
        <v>1</v>
      </c>
      <c r="R74" s="33">
        <f t="shared" si="54"/>
        <v>0</v>
      </c>
      <c r="S74" s="33">
        <f t="shared" si="55"/>
        <v>0</v>
      </c>
      <c r="T74" s="33">
        <f t="shared" si="56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57">SUM(E76+F76+G76+H76)</f>
        <v>1</v>
      </c>
      <c r="E76" s="29">
        <f>SUM(E77:E88)</f>
        <v>1</v>
      </c>
      <c r="F76" s="29">
        <f>SUM(F77:F88)</f>
        <v>0</v>
      </c>
      <c r="G76" s="29">
        <f t="shared" ref="G76:H76" si="58">SUM(G77:G88)</f>
        <v>0</v>
      </c>
      <c r="H76" s="29">
        <f t="shared" si="58"/>
        <v>0</v>
      </c>
      <c r="I76" s="29">
        <f t="shared" ref="I76:I88" si="59">SUM(J76+K76+L76+M76)</f>
        <v>1</v>
      </c>
      <c r="J76" s="29">
        <f>SUM(J77:J88)</f>
        <v>0</v>
      </c>
      <c r="K76" s="29">
        <f>SUM(K77:K88)</f>
        <v>0</v>
      </c>
      <c r="L76" s="29">
        <f t="shared" ref="L76:T76" si="60">SUM(L77:L88)</f>
        <v>0</v>
      </c>
      <c r="M76" s="29">
        <f t="shared" si="60"/>
        <v>1</v>
      </c>
      <c r="N76" s="29">
        <f t="shared" si="60"/>
        <v>0</v>
      </c>
      <c r="O76" s="29">
        <f t="shared" si="60"/>
        <v>1</v>
      </c>
      <c r="P76" s="29">
        <f>SUM(P77:P88)</f>
        <v>-1</v>
      </c>
      <c r="Q76" s="29">
        <f t="shared" si="60"/>
        <v>1</v>
      </c>
      <c r="R76" s="29">
        <f t="shared" si="60"/>
        <v>0</v>
      </c>
      <c r="S76" s="29">
        <f t="shared" si="60"/>
        <v>0</v>
      </c>
      <c r="T76" s="29">
        <f t="shared" si="60"/>
        <v>-1</v>
      </c>
    </row>
    <row r="77" spans="2:20" s="3" customFormat="1" ht="13.5" customHeight="1" x14ac:dyDescent="0.25">
      <c r="B77" s="10"/>
      <c r="C77" s="11" t="s">
        <v>6</v>
      </c>
      <c r="D77" s="33">
        <f t="shared" si="57"/>
        <v>1</v>
      </c>
      <c r="E77" s="93">
        <v>1</v>
      </c>
      <c r="F77" s="93">
        <v>0</v>
      </c>
      <c r="G77" s="93">
        <v>0</v>
      </c>
      <c r="H77" s="93">
        <v>0</v>
      </c>
      <c r="I77" s="33">
        <f t="shared" si="59"/>
        <v>0</v>
      </c>
      <c r="J77" s="93">
        <v>0</v>
      </c>
      <c r="K77" s="93">
        <v>0</v>
      </c>
      <c r="L77" s="93">
        <v>0</v>
      </c>
      <c r="M77" s="93">
        <v>0</v>
      </c>
      <c r="N77" s="33">
        <f t="shared" ref="N77:N88" si="61">SUM(Q77+R77+S77+T77)</f>
        <v>1</v>
      </c>
      <c r="O77" s="33">
        <f t="shared" ref="O77:O88" si="62">SUM(Q77+S77)</f>
        <v>1</v>
      </c>
      <c r="P77" s="33">
        <f t="shared" ref="P77:P88" si="63">SUM(R77+T77)</f>
        <v>0</v>
      </c>
      <c r="Q77" s="33">
        <f t="shared" ref="Q77:Q88" si="64">SUM(E77-J77)</f>
        <v>1</v>
      </c>
      <c r="R77" s="33">
        <f t="shared" ref="R77:R88" si="65">SUM(F77-K77)</f>
        <v>0</v>
      </c>
      <c r="S77" s="33">
        <f t="shared" ref="S77:S88" si="66">SUM(G77-L77)</f>
        <v>0</v>
      </c>
      <c r="T77" s="33">
        <f t="shared" ref="T77:T88" si="67">SUM(H77-M77)</f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57"/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si="59"/>
        <v>1</v>
      </c>
      <c r="J78" s="93">
        <v>0</v>
      </c>
      <c r="K78" s="93">
        <v>0</v>
      </c>
      <c r="L78" s="93">
        <v>0</v>
      </c>
      <c r="M78" s="93">
        <v>1</v>
      </c>
      <c r="N78" s="33">
        <f t="shared" si="61"/>
        <v>-1</v>
      </c>
      <c r="O78" s="33">
        <f t="shared" si="62"/>
        <v>0</v>
      </c>
      <c r="P78" s="33">
        <f t="shared" si="63"/>
        <v>-1</v>
      </c>
      <c r="Q78" s="33">
        <f t="shared" si="64"/>
        <v>0</v>
      </c>
      <c r="R78" s="33">
        <f t="shared" si="65"/>
        <v>0</v>
      </c>
      <c r="S78" s="33">
        <f t="shared" si="66"/>
        <v>0</v>
      </c>
      <c r="T78" s="33">
        <f t="shared" si="67"/>
        <v>-1</v>
      </c>
    </row>
    <row r="79" spans="2:20" s="3" customFormat="1" ht="13.5" customHeight="1" x14ac:dyDescent="0.25">
      <c r="B79" s="10"/>
      <c r="C79" s="11" t="s">
        <v>8</v>
      </c>
      <c r="D79" s="33">
        <f t="shared" si="57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59"/>
        <v>0</v>
      </c>
      <c r="J79" s="93">
        <v>0</v>
      </c>
      <c r="K79" s="93">
        <v>0</v>
      </c>
      <c r="L79" s="93">
        <v>0</v>
      </c>
      <c r="M79" s="93">
        <v>0</v>
      </c>
      <c r="N79" s="33">
        <f t="shared" si="61"/>
        <v>0</v>
      </c>
      <c r="O79" s="33">
        <f t="shared" si="62"/>
        <v>0</v>
      </c>
      <c r="P79" s="33">
        <f t="shared" si="63"/>
        <v>0</v>
      </c>
      <c r="Q79" s="33">
        <f t="shared" si="64"/>
        <v>0</v>
      </c>
      <c r="R79" s="33">
        <f t="shared" si="65"/>
        <v>0</v>
      </c>
      <c r="S79" s="33">
        <f t="shared" si="66"/>
        <v>0</v>
      </c>
      <c r="T79" s="33">
        <f t="shared" si="67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57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59"/>
        <v>0</v>
      </c>
      <c r="J80" s="93">
        <v>0</v>
      </c>
      <c r="K80" s="93">
        <v>0</v>
      </c>
      <c r="L80" s="93">
        <v>0</v>
      </c>
      <c r="M80" s="93">
        <v>0</v>
      </c>
      <c r="N80" s="33">
        <f t="shared" si="61"/>
        <v>0</v>
      </c>
      <c r="O80" s="33">
        <f t="shared" si="62"/>
        <v>0</v>
      </c>
      <c r="P80" s="33">
        <f t="shared" si="63"/>
        <v>0</v>
      </c>
      <c r="Q80" s="33">
        <f t="shared" si="64"/>
        <v>0</v>
      </c>
      <c r="R80" s="33">
        <f t="shared" si="65"/>
        <v>0</v>
      </c>
      <c r="S80" s="33">
        <f t="shared" si="66"/>
        <v>0</v>
      </c>
      <c r="T80" s="33">
        <f t="shared" si="67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57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59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61"/>
        <v>0</v>
      </c>
      <c r="O81" s="33">
        <f t="shared" si="62"/>
        <v>0</v>
      </c>
      <c r="P81" s="33">
        <f t="shared" si="63"/>
        <v>0</v>
      </c>
      <c r="Q81" s="33">
        <f t="shared" si="64"/>
        <v>0</v>
      </c>
      <c r="R81" s="33">
        <f t="shared" si="65"/>
        <v>0</v>
      </c>
      <c r="S81" s="33">
        <f t="shared" si="66"/>
        <v>0</v>
      </c>
      <c r="T81" s="33">
        <f t="shared" si="67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57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59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61"/>
        <v>0</v>
      </c>
      <c r="O82" s="33">
        <f t="shared" si="62"/>
        <v>0</v>
      </c>
      <c r="P82" s="33">
        <f t="shared" si="63"/>
        <v>0</v>
      </c>
      <c r="Q82" s="33">
        <f t="shared" si="64"/>
        <v>0</v>
      </c>
      <c r="R82" s="33">
        <f t="shared" si="65"/>
        <v>0</v>
      </c>
      <c r="S82" s="33">
        <f t="shared" si="66"/>
        <v>0</v>
      </c>
      <c r="T82" s="33">
        <f t="shared" si="67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57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59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61"/>
        <v>0</v>
      </c>
      <c r="O83" s="33">
        <f t="shared" si="62"/>
        <v>0</v>
      </c>
      <c r="P83" s="33">
        <f t="shared" si="63"/>
        <v>0</v>
      </c>
      <c r="Q83" s="33">
        <f t="shared" si="64"/>
        <v>0</v>
      </c>
      <c r="R83" s="33">
        <f t="shared" si="65"/>
        <v>0</v>
      </c>
      <c r="S83" s="33">
        <f t="shared" si="66"/>
        <v>0</v>
      </c>
      <c r="T83" s="33">
        <f t="shared" si="67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57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59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61"/>
        <v>0</v>
      </c>
      <c r="O84" s="33">
        <f t="shared" si="62"/>
        <v>0</v>
      </c>
      <c r="P84" s="33">
        <f t="shared" si="63"/>
        <v>0</v>
      </c>
      <c r="Q84" s="33">
        <f t="shared" si="64"/>
        <v>0</v>
      </c>
      <c r="R84" s="33">
        <f t="shared" si="65"/>
        <v>0</v>
      </c>
      <c r="S84" s="33">
        <f t="shared" si="66"/>
        <v>0</v>
      </c>
      <c r="T84" s="33">
        <f t="shared" si="67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57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59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61"/>
        <v>0</v>
      </c>
      <c r="O85" s="33">
        <f t="shared" si="62"/>
        <v>0</v>
      </c>
      <c r="P85" s="33">
        <f t="shared" si="63"/>
        <v>0</v>
      </c>
      <c r="Q85" s="33">
        <f t="shared" si="64"/>
        <v>0</v>
      </c>
      <c r="R85" s="33">
        <f t="shared" si="65"/>
        <v>0</v>
      </c>
      <c r="S85" s="33">
        <f t="shared" si="66"/>
        <v>0</v>
      </c>
      <c r="T85" s="33">
        <f t="shared" si="67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57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59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61"/>
        <v>0</v>
      </c>
      <c r="O86" s="33">
        <f t="shared" si="62"/>
        <v>0</v>
      </c>
      <c r="P86" s="33">
        <f t="shared" si="63"/>
        <v>0</v>
      </c>
      <c r="Q86" s="33">
        <f t="shared" si="64"/>
        <v>0</v>
      </c>
      <c r="R86" s="33">
        <f t="shared" si="65"/>
        <v>0</v>
      </c>
      <c r="S86" s="33">
        <f t="shared" si="66"/>
        <v>0</v>
      </c>
      <c r="T86" s="33">
        <f t="shared" si="67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57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59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61"/>
        <v>0</v>
      </c>
      <c r="O87" s="33">
        <f t="shared" si="62"/>
        <v>0</v>
      </c>
      <c r="P87" s="33">
        <f t="shared" si="63"/>
        <v>0</v>
      </c>
      <c r="Q87" s="33">
        <f t="shared" si="64"/>
        <v>0</v>
      </c>
      <c r="R87" s="33">
        <f t="shared" si="65"/>
        <v>0</v>
      </c>
      <c r="S87" s="33">
        <f t="shared" si="66"/>
        <v>0</v>
      </c>
      <c r="T87" s="33">
        <f t="shared" si="67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57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59"/>
        <v>0</v>
      </c>
      <c r="J88" s="93">
        <v>0</v>
      </c>
      <c r="K88" s="93">
        <v>0</v>
      </c>
      <c r="L88" s="93">
        <v>0</v>
      </c>
      <c r="M88" s="93">
        <v>0</v>
      </c>
      <c r="N88" s="33">
        <f t="shared" si="61"/>
        <v>0</v>
      </c>
      <c r="O88" s="33">
        <f t="shared" si="62"/>
        <v>0</v>
      </c>
      <c r="P88" s="33">
        <f t="shared" si="63"/>
        <v>0</v>
      </c>
      <c r="Q88" s="33">
        <f t="shared" si="64"/>
        <v>0</v>
      </c>
      <c r="R88" s="33">
        <f t="shared" si="65"/>
        <v>0</v>
      </c>
      <c r="S88" s="33">
        <f t="shared" si="66"/>
        <v>0</v>
      </c>
      <c r="T88" s="33">
        <f t="shared" si="67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68">SUM(E90+F90+G90+H90)</f>
        <v>0</v>
      </c>
      <c r="E90" s="29">
        <f>SUM(E91:E102)</f>
        <v>0</v>
      </c>
      <c r="F90" s="29">
        <f>SUM(F91:F102)</f>
        <v>0</v>
      </c>
      <c r="G90" s="29">
        <f t="shared" ref="G90:H90" si="69">SUM(G91:G102)</f>
        <v>0</v>
      </c>
      <c r="H90" s="29">
        <f t="shared" si="69"/>
        <v>0</v>
      </c>
      <c r="I90" s="29">
        <f t="shared" ref="I90:I102" si="70">SUM(J90+K90+L90+M90)</f>
        <v>5</v>
      </c>
      <c r="J90" s="29">
        <f>SUM(J91:J102)</f>
        <v>0</v>
      </c>
      <c r="K90" s="29">
        <f>SUM(K91:K102)</f>
        <v>0</v>
      </c>
      <c r="L90" s="29">
        <f t="shared" ref="L90:T90" si="71">SUM(L91:L102)</f>
        <v>3</v>
      </c>
      <c r="M90" s="29">
        <f t="shared" si="71"/>
        <v>2</v>
      </c>
      <c r="N90" s="29">
        <f t="shared" si="71"/>
        <v>-5</v>
      </c>
      <c r="O90" s="29">
        <f t="shared" si="71"/>
        <v>-3</v>
      </c>
      <c r="P90" s="29">
        <f>SUM(P91:P102)</f>
        <v>-2</v>
      </c>
      <c r="Q90" s="29">
        <f t="shared" si="71"/>
        <v>0</v>
      </c>
      <c r="R90" s="29">
        <f t="shared" si="71"/>
        <v>0</v>
      </c>
      <c r="S90" s="29">
        <f t="shared" si="71"/>
        <v>-3</v>
      </c>
      <c r="T90" s="29">
        <f t="shared" si="71"/>
        <v>-2</v>
      </c>
    </row>
    <row r="91" spans="2:20" s="3" customFormat="1" ht="13.5" customHeight="1" x14ac:dyDescent="0.25">
      <c r="B91" s="10"/>
      <c r="C91" s="11" t="s">
        <v>6</v>
      </c>
      <c r="D91" s="33">
        <f t="shared" si="68"/>
        <v>0</v>
      </c>
      <c r="E91" s="33">
        <v>0</v>
      </c>
      <c r="F91" s="33">
        <v>0</v>
      </c>
      <c r="G91" s="33">
        <v>0</v>
      </c>
      <c r="H91" s="33">
        <v>0</v>
      </c>
      <c r="I91" s="33">
        <f t="shared" si="70"/>
        <v>0</v>
      </c>
      <c r="J91" s="93">
        <v>0</v>
      </c>
      <c r="K91" s="93">
        <v>0</v>
      </c>
      <c r="L91" s="93">
        <v>0</v>
      </c>
      <c r="M91" s="93">
        <v>0</v>
      </c>
      <c r="N91" s="33">
        <f t="shared" ref="N91:N102" si="72">SUM(Q91+R91+S91+T91)</f>
        <v>0</v>
      </c>
      <c r="O91" s="33">
        <f t="shared" ref="O91:O102" si="73">SUM(Q91+S91)</f>
        <v>0</v>
      </c>
      <c r="P91" s="33">
        <f t="shared" ref="P91:P102" si="74">SUM(R91+T91)</f>
        <v>0</v>
      </c>
      <c r="Q91" s="33">
        <f t="shared" ref="Q91:Q102" si="75">SUM(E91-J91)</f>
        <v>0</v>
      </c>
      <c r="R91" s="33">
        <f t="shared" ref="R91:R102" si="76">SUM(F91-K91)</f>
        <v>0</v>
      </c>
      <c r="S91" s="33">
        <f t="shared" ref="S91:S102" si="77">SUM(G91-L91)</f>
        <v>0</v>
      </c>
      <c r="T91" s="33">
        <f t="shared" ref="T91:T102" si="78">SUM(H91-M91)</f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68"/>
        <v>0</v>
      </c>
      <c r="E92" s="33">
        <v>0</v>
      </c>
      <c r="F92" s="33">
        <v>0</v>
      </c>
      <c r="G92" s="33">
        <v>0</v>
      </c>
      <c r="H92" s="33">
        <v>0</v>
      </c>
      <c r="I92" s="33">
        <f t="shared" si="70"/>
        <v>1</v>
      </c>
      <c r="J92" s="93">
        <v>0</v>
      </c>
      <c r="K92" s="93">
        <v>0</v>
      </c>
      <c r="L92" s="93">
        <v>0</v>
      </c>
      <c r="M92" s="93">
        <v>1</v>
      </c>
      <c r="N92" s="33">
        <f t="shared" si="72"/>
        <v>-1</v>
      </c>
      <c r="O92" s="33">
        <f t="shared" si="73"/>
        <v>0</v>
      </c>
      <c r="P92" s="33">
        <f t="shared" si="74"/>
        <v>-1</v>
      </c>
      <c r="Q92" s="33">
        <f t="shared" si="75"/>
        <v>0</v>
      </c>
      <c r="R92" s="33">
        <f t="shared" si="76"/>
        <v>0</v>
      </c>
      <c r="S92" s="33">
        <f t="shared" si="77"/>
        <v>0</v>
      </c>
      <c r="T92" s="33">
        <f t="shared" si="78"/>
        <v>-1</v>
      </c>
    </row>
    <row r="93" spans="2:20" s="3" customFormat="1" ht="13.5" customHeight="1" x14ac:dyDescent="0.25">
      <c r="B93" s="10"/>
      <c r="C93" s="11" t="s">
        <v>8</v>
      </c>
      <c r="D93" s="33">
        <f t="shared" si="68"/>
        <v>0</v>
      </c>
      <c r="E93" s="33">
        <v>0</v>
      </c>
      <c r="F93" s="33">
        <v>0</v>
      </c>
      <c r="G93" s="33">
        <v>0</v>
      </c>
      <c r="H93" s="33">
        <v>0</v>
      </c>
      <c r="I93" s="33">
        <f t="shared" si="70"/>
        <v>0</v>
      </c>
      <c r="J93" s="93">
        <v>0</v>
      </c>
      <c r="K93" s="93">
        <v>0</v>
      </c>
      <c r="L93" s="93">
        <v>0</v>
      </c>
      <c r="M93" s="93">
        <v>0</v>
      </c>
      <c r="N93" s="33">
        <f t="shared" si="72"/>
        <v>0</v>
      </c>
      <c r="O93" s="33">
        <f t="shared" si="73"/>
        <v>0</v>
      </c>
      <c r="P93" s="33">
        <f t="shared" si="74"/>
        <v>0</v>
      </c>
      <c r="Q93" s="33">
        <f t="shared" si="75"/>
        <v>0</v>
      </c>
      <c r="R93" s="33">
        <f t="shared" si="76"/>
        <v>0</v>
      </c>
      <c r="S93" s="33">
        <f t="shared" si="77"/>
        <v>0</v>
      </c>
      <c r="T93" s="33">
        <f t="shared" si="78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68"/>
        <v>0</v>
      </c>
      <c r="E94" s="33">
        <v>0</v>
      </c>
      <c r="F94" s="33">
        <v>0</v>
      </c>
      <c r="G94" s="33">
        <v>0</v>
      </c>
      <c r="H94" s="33">
        <v>0</v>
      </c>
      <c r="I94" s="33">
        <f t="shared" si="70"/>
        <v>1</v>
      </c>
      <c r="J94" s="93">
        <v>0</v>
      </c>
      <c r="K94" s="93">
        <v>0</v>
      </c>
      <c r="L94" s="93">
        <v>1</v>
      </c>
      <c r="M94" s="93">
        <v>0</v>
      </c>
      <c r="N94" s="33">
        <f t="shared" si="72"/>
        <v>-1</v>
      </c>
      <c r="O94" s="33">
        <f t="shared" si="73"/>
        <v>-1</v>
      </c>
      <c r="P94" s="33">
        <f t="shared" si="74"/>
        <v>0</v>
      </c>
      <c r="Q94" s="33">
        <f t="shared" si="75"/>
        <v>0</v>
      </c>
      <c r="R94" s="33">
        <f t="shared" si="76"/>
        <v>0</v>
      </c>
      <c r="S94" s="33">
        <f t="shared" si="77"/>
        <v>-1</v>
      </c>
      <c r="T94" s="33">
        <f t="shared" si="78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68"/>
        <v>0</v>
      </c>
      <c r="E95" s="33">
        <v>0</v>
      </c>
      <c r="F95" s="33">
        <v>0</v>
      </c>
      <c r="G95" s="33">
        <v>0</v>
      </c>
      <c r="H95" s="33">
        <v>0</v>
      </c>
      <c r="I95" s="33">
        <f t="shared" si="70"/>
        <v>0</v>
      </c>
      <c r="J95" s="93">
        <v>0</v>
      </c>
      <c r="K95" s="93">
        <v>0</v>
      </c>
      <c r="L95" s="93">
        <v>0</v>
      </c>
      <c r="M95" s="93">
        <v>0</v>
      </c>
      <c r="N95" s="33">
        <f t="shared" si="72"/>
        <v>0</v>
      </c>
      <c r="O95" s="33">
        <f t="shared" si="73"/>
        <v>0</v>
      </c>
      <c r="P95" s="33">
        <f t="shared" si="74"/>
        <v>0</v>
      </c>
      <c r="Q95" s="33">
        <f t="shared" si="75"/>
        <v>0</v>
      </c>
      <c r="R95" s="33">
        <f t="shared" si="76"/>
        <v>0</v>
      </c>
      <c r="S95" s="33">
        <f t="shared" si="77"/>
        <v>0</v>
      </c>
      <c r="T95" s="33">
        <f t="shared" si="78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68"/>
        <v>0</v>
      </c>
      <c r="E96" s="33">
        <v>0</v>
      </c>
      <c r="F96" s="33">
        <v>0</v>
      </c>
      <c r="G96" s="33">
        <v>0</v>
      </c>
      <c r="H96" s="33">
        <v>0</v>
      </c>
      <c r="I96" s="33">
        <f t="shared" si="70"/>
        <v>0</v>
      </c>
      <c r="J96" s="93">
        <v>0</v>
      </c>
      <c r="K96" s="93">
        <v>0</v>
      </c>
      <c r="L96" s="93">
        <v>0</v>
      </c>
      <c r="M96" s="93">
        <v>0</v>
      </c>
      <c r="N96" s="33">
        <f t="shared" si="72"/>
        <v>0</v>
      </c>
      <c r="O96" s="33">
        <f t="shared" si="73"/>
        <v>0</v>
      </c>
      <c r="P96" s="33">
        <f t="shared" si="74"/>
        <v>0</v>
      </c>
      <c r="Q96" s="33">
        <f t="shared" si="75"/>
        <v>0</v>
      </c>
      <c r="R96" s="33">
        <f t="shared" si="76"/>
        <v>0</v>
      </c>
      <c r="S96" s="33">
        <f t="shared" si="77"/>
        <v>0</v>
      </c>
      <c r="T96" s="33">
        <f t="shared" si="78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68"/>
        <v>0</v>
      </c>
      <c r="E97" s="33">
        <v>0</v>
      </c>
      <c r="F97" s="33">
        <v>0</v>
      </c>
      <c r="G97" s="33">
        <v>0</v>
      </c>
      <c r="H97" s="33">
        <v>0</v>
      </c>
      <c r="I97" s="33">
        <f t="shared" si="70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72"/>
        <v>0</v>
      </c>
      <c r="O97" s="33">
        <f t="shared" si="73"/>
        <v>0</v>
      </c>
      <c r="P97" s="33">
        <f t="shared" si="74"/>
        <v>0</v>
      </c>
      <c r="Q97" s="33">
        <f t="shared" si="75"/>
        <v>0</v>
      </c>
      <c r="R97" s="33">
        <f t="shared" si="76"/>
        <v>0</v>
      </c>
      <c r="S97" s="33">
        <f t="shared" si="77"/>
        <v>0</v>
      </c>
      <c r="T97" s="33">
        <f t="shared" si="78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68"/>
        <v>0</v>
      </c>
      <c r="E98" s="33">
        <v>0</v>
      </c>
      <c r="F98" s="33">
        <v>0</v>
      </c>
      <c r="G98" s="33">
        <v>0</v>
      </c>
      <c r="H98" s="33">
        <v>0</v>
      </c>
      <c r="I98" s="33">
        <f t="shared" si="70"/>
        <v>0</v>
      </c>
      <c r="J98" s="93">
        <v>0</v>
      </c>
      <c r="K98" s="93">
        <v>0</v>
      </c>
      <c r="L98" s="93">
        <v>0</v>
      </c>
      <c r="M98" s="93">
        <v>0</v>
      </c>
      <c r="N98" s="33">
        <f t="shared" si="72"/>
        <v>0</v>
      </c>
      <c r="O98" s="33">
        <f t="shared" si="73"/>
        <v>0</v>
      </c>
      <c r="P98" s="33">
        <f t="shared" si="74"/>
        <v>0</v>
      </c>
      <c r="Q98" s="33">
        <f t="shared" si="75"/>
        <v>0</v>
      </c>
      <c r="R98" s="33">
        <f t="shared" si="76"/>
        <v>0</v>
      </c>
      <c r="S98" s="33">
        <f t="shared" si="77"/>
        <v>0</v>
      </c>
      <c r="T98" s="33">
        <f t="shared" si="78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68"/>
        <v>0</v>
      </c>
      <c r="E99" s="33">
        <v>0</v>
      </c>
      <c r="F99" s="33">
        <v>0</v>
      </c>
      <c r="G99" s="33">
        <v>0</v>
      </c>
      <c r="H99" s="33">
        <v>0</v>
      </c>
      <c r="I99" s="33">
        <f t="shared" si="70"/>
        <v>0</v>
      </c>
      <c r="J99" s="93">
        <v>0</v>
      </c>
      <c r="K99" s="93">
        <v>0</v>
      </c>
      <c r="L99" s="93">
        <v>0</v>
      </c>
      <c r="M99" s="93">
        <v>0</v>
      </c>
      <c r="N99" s="33">
        <f t="shared" si="72"/>
        <v>0</v>
      </c>
      <c r="O99" s="33">
        <f t="shared" si="73"/>
        <v>0</v>
      </c>
      <c r="P99" s="33">
        <f t="shared" si="74"/>
        <v>0</v>
      </c>
      <c r="Q99" s="33">
        <f t="shared" si="75"/>
        <v>0</v>
      </c>
      <c r="R99" s="33">
        <f t="shared" si="76"/>
        <v>0</v>
      </c>
      <c r="S99" s="33">
        <f t="shared" si="77"/>
        <v>0</v>
      </c>
      <c r="T99" s="33">
        <f t="shared" si="78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68"/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f t="shared" si="70"/>
        <v>1</v>
      </c>
      <c r="J100" s="93">
        <v>0</v>
      </c>
      <c r="K100" s="93">
        <v>0</v>
      </c>
      <c r="L100" s="93">
        <v>1</v>
      </c>
      <c r="M100" s="93">
        <v>0</v>
      </c>
      <c r="N100" s="33">
        <f t="shared" si="72"/>
        <v>-1</v>
      </c>
      <c r="O100" s="33">
        <f t="shared" si="73"/>
        <v>-1</v>
      </c>
      <c r="P100" s="33">
        <f t="shared" si="74"/>
        <v>0</v>
      </c>
      <c r="Q100" s="33">
        <f t="shared" si="75"/>
        <v>0</v>
      </c>
      <c r="R100" s="33">
        <f t="shared" si="76"/>
        <v>0</v>
      </c>
      <c r="S100" s="33">
        <f t="shared" si="77"/>
        <v>-1</v>
      </c>
      <c r="T100" s="33">
        <f t="shared" si="78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68"/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f t="shared" si="70"/>
        <v>1</v>
      </c>
      <c r="J101" s="93">
        <v>0</v>
      </c>
      <c r="K101" s="93">
        <v>0</v>
      </c>
      <c r="L101" s="93">
        <v>0</v>
      </c>
      <c r="M101" s="93">
        <v>1</v>
      </c>
      <c r="N101" s="33">
        <f t="shared" si="72"/>
        <v>-1</v>
      </c>
      <c r="O101" s="33">
        <f t="shared" si="73"/>
        <v>0</v>
      </c>
      <c r="P101" s="33">
        <f t="shared" si="74"/>
        <v>-1</v>
      </c>
      <c r="Q101" s="33">
        <f t="shared" si="75"/>
        <v>0</v>
      </c>
      <c r="R101" s="33">
        <f t="shared" si="76"/>
        <v>0</v>
      </c>
      <c r="S101" s="33">
        <f t="shared" si="77"/>
        <v>0</v>
      </c>
      <c r="T101" s="33">
        <f t="shared" si="78"/>
        <v>-1</v>
      </c>
    </row>
    <row r="102" spans="2:20" s="3" customFormat="1" ht="13.5" customHeight="1" x14ac:dyDescent="0.25">
      <c r="B102" s="10"/>
      <c r="C102" s="11" t="s">
        <v>17</v>
      </c>
      <c r="D102" s="33">
        <f t="shared" si="68"/>
        <v>0</v>
      </c>
      <c r="E102" s="33">
        <v>0</v>
      </c>
      <c r="F102" s="33">
        <v>0</v>
      </c>
      <c r="G102" s="33">
        <v>0</v>
      </c>
      <c r="H102" s="33">
        <v>0</v>
      </c>
      <c r="I102" s="33">
        <f t="shared" si="70"/>
        <v>1</v>
      </c>
      <c r="J102" s="93">
        <v>0</v>
      </c>
      <c r="K102" s="93">
        <v>0</v>
      </c>
      <c r="L102" s="93">
        <v>1</v>
      </c>
      <c r="M102" s="93">
        <v>0</v>
      </c>
      <c r="N102" s="33">
        <f t="shared" si="72"/>
        <v>-1</v>
      </c>
      <c r="O102" s="33">
        <f t="shared" si="73"/>
        <v>-1</v>
      </c>
      <c r="P102" s="33">
        <f t="shared" si="74"/>
        <v>0</v>
      </c>
      <c r="Q102" s="33">
        <f t="shared" si="75"/>
        <v>0</v>
      </c>
      <c r="R102" s="33">
        <f t="shared" si="76"/>
        <v>0</v>
      </c>
      <c r="S102" s="33">
        <f t="shared" si="77"/>
        <v>-1</v>
      </c>
      <c r="T102" s="33">
        <f t="shared" si="78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79">SUM(E104+F104+G104+H104)</f>
        <v>0</v>
      </c>
      <c r="E104" s="29">
        <f>SUM(E105:E116)</f>
        <v>0</v>
      </c>
      <c r="F104" s="29">
        <f>SUM(F105:F116)</f>
        <v>0</v>
      </c>
      <c r="G104" s="29">
        <f t="shared" ref="G104:H104" si="80">SUM(G105:G116)</f>
        <v>0</v>
      </c>
      <c r="H104" s="29">
        <f t="shared" si="80"/>
        <v>0</v>
      </c>
      <c r="I104" s="29">
        <f t="shared" ref="I104:I116" si="81">SUM(J104+K104+L104+M104)</f>
        <v>0</v>
      </c>
      <c r="J104" s="29">
        <f>SUM(J105:J116)</f>
        <v>0</v>
      </c>
      <c r="K104" s="29">
        <f>SUM(K105:K116)</f>
        <v>0</v>
      </c>
      <c r="L104" s="29">
        <f t="shared" ref="L104:T104" si="82">SUM(L105:L116)</f>
        <v>0</v>
      </c>
      <c r="M104" s="29">
        <f t="shared" si="82"/>
        <v>0</v>
      </c>
      <c r="N104" s="29">
        <f t="shared" si="82"/>
        <v>0</v>
      </c>
      <c r="O104" s="29">
        <f t="shared" si="82"/>
        <v>0</v>
      </c>
      <c r="P104" s="29">
        <f>SUM(P105:P116)</f>
        <v>0</v>
      </c>
      <c r="Q104" s="29">
        <f t="shared" si="82"/>
        <v>0</v>
      </c>
      <c r="R104" s="29">
        <f t="shared" si="82"/>
        <v>0</v>
      </c>
      <c r="S104" s="29">
        <f t="shared" si="82"/>
        <v>0</v>
      </c>
      <c r="T104" s="29">
        <f t="shared" si="82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79"/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f t="shared" si="81"/>
        <v>0</v>
      </c>
      <c r="J105" s="33">
        <v>0</v>
      </c>
      <c r="K105" s="33">
        <v>0</v>
      </c>
      <c r="L105" s="33">
        <v>0</v>
      </c>
      <c r="M105" s="33">
        <v>0</v>
      </c>
      <c r="N105" s="33">
        <f t="shared" ref="N105:N116" si="83">SUM(Q105+R105+S105+T105)</f>
        <v>0</v>
      </c>
      <c r="O105" s="33">
        <f t="shared" ref="O105:O116" si="84">SUM(Q105+S105)</f>
        <v>0</v>
      </c>
      <c r="P105" s="33">
        <f t="shared" ref="P105:P116" si="85">SUM(R105+T105)</f>
        <v>0</v>
      </c>
      <c r="Q105" s="33">
        <f t="shared" ref="Q105:Q116" si="86">SUM(E105-J105)</f>
        <v>0</v>
      </c>
      <c r="R105" s="33">
        <f t="shared" ref="R105:R116" si="87">SUM(F105-K105)</f>
        <v>0</v>
      </c>
      <c r="S105" s="33">
        <f t="shared" ref="S105:S116" si="88">SUM(G105-L105)</f>
        <v>0</v>
      </c>
      <c r="T105" s="33">
        <f t="shared" ref="T105:T116" si="89">SUM(H105-M105)</f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79"/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f t="shared" si="81"/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f t="shared" si="83"/>
        <v>0</v>
      </c>
      <c r="O106" s="33">
        <f t="shared" si="84"/>
        <v>0</v>
      </c>
      <c r="P106" s="33">
        <f t="shared" si="85"/>
        <v>0</v>
      </c>
      <c r="Q106" s="33">
        <f t="shared" si="86"/>
        <v>0</v>
      </c>
      <c r="R106" s="33">
        <f t="shared" si="87"/>
        <v>0</v>
      </c>
      <c r="S106" s="33">
        <f t="shared" si="88"/>
        <v>0</v>
      </c>
      <c r="T106" s="33">
        <f t="shared" si="89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79"/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f t="shared" si="81"/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f t="shared" si="83"/>
        <v>0</v>
      </c>
      <c r="O107" s="33">
        <f t="shared" si="84"/>
        <v>0</v>
      </c>
      <c r="P107" s="33">
        <f t="shared" si="85"/>
        <v>0</v>
      </c>
      <c r="Q107" s="33">
        <f t="shared" si="86"/>
        <v>0</v>
      </c>
      <c r="R107" s="33">
        <f t="shared" si="87"/>
        <v>0</v>
      </c>
      <c r="S107" s="33">
        <f t="shared" si="88"/>
        <v>0</v>
      </c>
      <c r="T107" s="33">
        <f t="shared" si="89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79"/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f t="shared" si="81"/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f t="shared" si="83"/>
        <v>0</v>
      </c>
      <c r="O108" s="33">
        <f t="shared" si="84"/>
        <v>0</v>
      </c>
      <c r="P108" s="33">
        <f t="shared" si="85"/>
        <v>0</v>
      </c>
      <c r="Q108" s="33">
        <f t="shared" si="86"/>
        <v>0</v>
      </c>
      <c r="R108" s="33">
        <f t="shared" si="87"/>
        <v>0</v>
      </c>
      <c r="S108" s="33">
        <f t="shared" si="88"/>
        <v>0</v>
      </c>
      <c r="T108" s="33">
        <f t="shared" si="89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79"/>
        <v>0</v>
      </c>
      <c r="E109" s="33">
        <v>0</v>
      </c>
      <c r="F109" s="33">
        <v>0</v>
      </c>
      <c r="G109" s="33">
        <v>0</v>
      </c>
      <c r="H109" s="33">
        <v>0</v>
      </c>
      <c r="I109" s="33">
        <f t="shared" si="81"/>
        <v>0</v>
      </c>
      <c r="J109" s="33">
        <v>0</v>
      </c>
      <c r="K109" s="33">
        <v>0</v>
      </c>
      <c r="L109" s="33">
        <v>0</v>
      </c>
      <c r="M109" s="33">
        <v>0</v>
      </c>
      <c r="N109" s="33">
        <f t="shared" si="83"/>
        <v>0</v>
      </c>
      <c r="O109" s="33">
        <f t="shared" si="84"/>
        <v>0</v>
      </c>
      <c r="P109" s="33">
        <f t="shared" si="85"/>
        <v>0</v>
      </c>
      <c r="Q109" s="33">
        <f t="shared" si="86"/>
        <v>0</v>
      </c>
      <c r="R109" s="33">
        <f t="shared" si="87"/>
        <v>0</v>
      </c>
      <c r="S109" s="33">
        <f t="shared" si="88"/>
        <v>0</v>
      </c>
      <c r="T109" s="33">
        <f t="shared" si="89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79"/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f t="shared" si="81"/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f t="shared" si="83"/>
        <v>0</v>
      </c>
      <c r="O110" s="33">
        <f t="shared" si="84"/>
        <v>0</v>
      </c>
      <c r="P110" s="33">
        <f t="shared" si="85"/>
        <v>0</v>
      </c>
      <c r="Q110" s="33">
        <f t="shared" si="86"/>
        <v>0</v>
      </c>
      <c r="R110" s="33">
        <f t="shared" si="87"/>
        <v>0</v>
      </c>
      <c r="S110" s="33">
        <f t="shared" si="88"/>
        <v>0</v>
      </c>
      <c r="T110" s="33">
        <f t="shared" si="89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79"/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f t="shared" si="81"/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f t="shared" si="83"/>
        <v>0</v>
      </c>
      <c r="O111" s="33">
        <f t="shared" si="84"/>
        <v>0</v>
      </c>
      <c r="P111" s="33">
        <f t="shared" si="85"/>
        <v>0</v>
      </c>
      <c r="Q111" s="33">
        <f t="shared" si="86"/>
        <v>0</v>
      </c>
      <c r="R111" s="33">
        <f t="shared" si="87"/>
        <v>0</v>
      </c>
      <c r="S111" s="33">
        <f t="shared" si="88"/>
        <v>0</v>
      </c>
      <c r="T111" s="33">
        <f t="shared" si="89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79"/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f t="shared" si="81"/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f t="shared" si="83"/>
        <v>0</v>
      </c>
      <c r="O112" s="33">
        <f t="shared" si="84"/>
        <v>0</v>
      </c>
      <c r="P112" s="33">
        <f t="shared" si="85"/>
        <v>0</v>
      </c>
      <c r="Q112" s="33">
        <f t="shared" si="86"/>
        <v>0</v>
      </c>
      <c r="R112" s="33">
        <f t="shared" si="87"/>
        <v>0</v>
      </c>
      <c r="S112" s="33">
        <f t="shared" si="88"/>
        <v>0</v>
      </c>
      <c r="T112" s="33">
        <f t="shared" si="89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79"/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f t="shared" si="81"/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f t="shared" si="83"/>
        <v>0</v>
      </c>
      <c r="O113" s="33">
        <f t="shared" si="84"/>
        <v>0</v>
      </c>
      <c r="P113" s="33">
        <f t="shared" si="85"/>
        <v>0</v>
      </c>
      <c r="Q113" s="33">
        <f t="shared" si="86"/>
        <v>0</v>
      </c>
      <c r="R113" s="33">
        <f t="shared" si="87"/>
        <v>0</v>
      </c>
      <c r="S113" s="33">
        <f t="shared" si="88"/>
        <v>0</v>
      </c>
      <c r="T113" s="33">
        <f t="shared" si="89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79"/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f t="shared" si="81"/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f t="shared" si="83"/>
        <v>0</v>
      </c>
      <c r="O114" s="33">
        <f t="shared" si="84"/>
        <v>0</v>
      </c>
      <c r="P114" s="33">
        <f t="shared" si="85"/>
        <v>0</v>
      </c>
      <c r="Q114" s="33">
        <f t="shared" si="86"/>
        <v>0</v>
      </c>
      <c r="R114" s="33">
        <f t="shared" si="87"/>
        <v>0</v>
      </c>
      <c r="S114" s="33">
        <f t="shared" si="88"/>
        <v>0</v>
      </c>
      <c r="T114" s="33">
        <f t="shared" si="89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79"/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f t="shared" si="81"/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f t="shared" si="83"/>
        <v>0</v>
      </c>
      <c r="O115" s="33">
        <f t="shared" si="84"/>
        <v>0</v>
      </c>
      <c r="P115" s="33">
        <f t="shared" si="85"/>
        <v>0</v>
      </c>
      <c r="Q115" s="33">
        <f t="shared" si="86"/>
        <v>0</v>
      </c>
      <c r="R115" s="33">
        <f t="shared" si="87"/>
        <v>0</v>
      </c>
      <c r="S115" s="33">
        <f t="shared" si="88"/>
        <v>0</v>
      </c>
      <c r="T115" s="33">
        <f t="shared" si="89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79"/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f t="shared" si="81"/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f t="shared" si="83"/>
        <v>0</v>
      </c>
      <c r="O116" s="33">
        <f t="shared" si="84"/>
        <v>0</v>
      </c>
      <c r="P116" s="33">
        <f t="shared" si="85"/>
        <v>0</v>
      </c>
      <c r="Q116" s="33">
        <f t="shared" si="86"/>
        <v>0</v>
      </c>
      <c r="R116" s="33">
        <f t="shared" si="87"/>
        <v>0</v>
      </c>
      <c r="S116" s="33">
        <f t="shared" si="88"/>
        <v>0</v>
      </c>
      <c r="T116" s="33">
        <f t="shared" si="89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90">SUM(E118+F118+G118+H118)</f>
        <v>3</v>
      </c>
      <c r="E118" s="29">
        <f>SUM(E119:E130)</f>
        <v>2</v>
      </c>
      <c r="F118" s="29">
        <f>SUM(F119:F130)</f>
        <v>1</v>
      </c>
      <c r="G118" s="29">
        <f t="shared" ref="G118:H118" si="91">SUM(G119:G130)</f>
        <v>0</v>
      </c>
      <c r="H118" s="29">
        <f t="shared" si="91"/>
        <v>0</v>
      </c>
      <c r="I118" s="29">
        <f t="shared" ref="I118:I130" si="92">SUM(J118+K118+L118+M118)</f>
        <v>3</v>
      </c>
      <c r="J118" s="29">
        <f>SUM(J119:J130)</f>
        <v>0</v>
      </c>
      <c r="K118" s="29">
        <f>SUM(K119:K130)</f>
        <v>0</v>
      </c>
      <c r="L118" s="29">
        <f t="shared" ref="L118:T118" si="93">SUM(L119:L130)</f>
        <v>1</v>
      </c>
      <c r="M118" s="29">
        <f t="shared" si="93"/>
        <v>2</v>
      </c>
      <c r="N118" s="29">
        <f t="shared" si="93"/>
        <v>0</v>
      </c>
      <c r="O118" s="29">
        <f t="shared" si="93"/>
        <v>1</v>
      </c>
      <c r="P118" s="29">
        <f>SUM(P119:P130)</f>
        <v>-1</v>
      </c>
      <c r="Q118" s="29">
        <f t="shared" si="93"/>
        <v>2</v>
      </c>
      <c r="R118" s="29">
        <f t="shared" si="93"/>
        <v>1</v>
      </c>
      <c r="S118" s="29">
        <f t="shared" si="93"/>
        <v>-1</v>
      </c>
      <c r="T118" s="29">
        <f t="shared" si="93"/>
        <v>-2</v>
      </c>
    </row>
    <row r="119" spans="2:20" s="3" customFormat="1" ht="13.5" customHeight="1" x14ac:dyDescent="0.25">
      <c r="B119" s="10"/>
      <c r="C119" s="11" t="s">
        <v>6</v>
      </c>
      <c r="D119" s="33">
        <f t="shared" si="90"/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 t="shared" si="92"/>
        <v>1</v>
      </c>
      <c r="J119" s="93">
        <v>0</v>
      </c>
      <c r="K119" s="93">
        <v>0</v>
      </c>
      <c r="L119" s="93">
        <v>0</v>
      </c>
      <c r="M119" s="93">
        <v>1</v>
      </c>
      <c r="N119" s="33">
        <f t="shared" ref="N119:N130" si="94">SUM(Q119+R119+S119+T119)</f>
        <v>-1</v>
      </c>
      <c r="O119" s="33">
        <f t="shared" ref="O119:O130" si="95">SUM(Q119+S119)</f>
        <v>0</v>
      </c>
      <c r="P119" s="33">
        <f t="shared" ref="P119:P130" si="96">SUM(R119+T119)</f>
        <v>-1</v>
      </c>
      <c r="Q119" s="33">
        <f t="shared" ref="Q119:Q130" si="97">SUM(E119-J119)</f>
        <v>0</v>
      </c>
      <c r="R119" s="33">
        <f t="shared" ref="R119:R130" si="98">SUM(F119-K119)</f>
        <v>0</v>
      </c>
      <c r="S119" s="33">
        <f t="shared" ref="S119:S130" si="99">SUM(G119-L119)</f>
        <v>0</v>
      </c>
      <c r="T119" s="33">
        <f t="shared" ref="T119:T130" si="100">SUM(H119-M119)</f>
        <v>-1</v>
      </c>
    </row>
    <row r="120" spans="2:20" s="3" customFormat="1" ht="13.5" customHeight="1" x14ac:dyDescent="0.25">
      <c r="B120" s="10"/>
      <c r="C120" s="11" t="s">
        <v>7</v>
      </c>
      <c r="D120" s="33">
        <f t="shared" si="90"/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si="92"/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94"/>
        <v>0</v>
      </c>
      <c r="O120" s="33">
        <f t="shared" si="95"/>
        <v>0</v>
      </c>
      <c r="P120" s="33">
        <f t="shared" si="96"/>
        <v>0</v>
      </c>
      <c r="Q120" s="33">
        <f t="shared" si="97"/>
        <v>0</v>
      </c>
      <c r="R120" s="33">
        <f t="shared" si="98"/>
        <v>0</v>
      </c>
      <c r="S120" s="33">
        <f t="shared" si="99"/>
        <v>0</v>
      </c>
      <c r="T120" s="33">
        <f t="shared" si="100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0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92"/>
        <v>0</v>
      </c>
      <c r="J121" s="93">
        <v>0</v>
      </c>
      <c r="K121" s="93">
        <v>0</v>
      </c>
      <c r="L121" s="93">
        <v>0</v>
      </c>
      <c r="M121" s="93">
        <v>0</v>
      </c>
      <c r="N121" s="33">
        <f t="shared" si="94"/>
        <v>0</v>
      </c>
      <c r="O121" s="33">
        <f t="shared" si="95"/>
        <v>0</v>
      </c>
      <c r="P121" s="33">
        <f t="shared" si="96"/>
        <v>0</v>
      </c>
      <c r="Q121" s="33">
        <f t="shared" si="97"/>
        <v>0</v>
      </c>
      <c r="R121" s="33">
        <f t="shared" si="98"/>
        <v>0</v>
      </c>
      <c r="S121" s="33">
        <f t="shared" si="99"/>
        <v>0</v>
      </c>
      <c r="T121" s="33">
        <f t="shared" si="100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0"/>
        <v>0</v>
      </c>
      <c r="E122" s="93">
        <v>0</v>
      </c>
      <c r="F122" s="93">
        <v>0</v>
      </c>
      <c r="G122" s="93">
        <v>0</v>
      </c>
      <c r="H122" s="93">
        <v>0</v>
      </c>
      <c r="I122" s="33">
        <f t="shared" si="92"/>
        <v>0</v>
      </c>
      <c r="J122" s="93">
        <v>0</v>
      </c>
      <c r="K122" s="93">
        <v>0</v>
      </c>
      <c r="L122" s="93">
        <v>0</v>
      </c>
      <c r="M122" s="93">
        <v>0</v>
      </c>
      <c r="N122" s="33">
        <f t="shared" si="94"/>
        <v>0</v>
      </c>
      <c r="O122" s="33">
        <f t="shared" si="95"/>
        <v>0</v>
      </c>
      <c r="P122" s="33">
        <f t="shared" si="96"/>
        <v>0</v>
      </c>
      <c r="Q122" s="33">
        <f t="shared" si="97"/>
        <v>0</v>
      </c>
      <c r="R122" s="33">
        <f t="shared" si="98"/>
        <v>0</v>
      </c>
      <c r="S122" s="33">
        <f t="shared" si="99"/>
        <v>0</v>
      </c>
      <c r="T122" s="33">
        <f t="shared" si="100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0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92"/>
        <v>0</v>
      </c>
      <c r="J123" s="93">
        <v>0</v>
      </c>
      <c r="K123" s="93">
        <v>0</v>
      </c>
      <c r="L123" s="93">
        <v>0</v>
      </c>
      <c r="M123" s="93">
        <v>0</v>
      </c>
      <c r="N123" s="33">
        <f t="shared" si="94"/>
        <v>0</v>
      </c>
      <c r="O123" s="33">
        <f t="shared" si="95"/>
        <v>0</v>
      </c>
      <c r="P123" s="33">
        <f t="shared" si="96"/>
        <v>0</v>
      </c>
      <c r="Q123" s="33">
        <f t="shared" si="97"/>
        <v>0</v>
      </c>
      <c r="R123" s="33">
        <f t="shared" si="98"/>
        <v>0</v>
      </c>
      <c r="S123" s="33">
        <f t="shared" si="99"/>
        <v>0</v>
      </c>
      <c r="T123" s="33">
        <f t="shared" si="100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0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92"/>
        <v>0</v>
      </c>
      <c r="J124" s="93">
        <v>0</v>
      </c>
      <c r="K124" s="93">
        <v>0</v>
      </c>
      <c r="L124" s="93">
        <v>0</v>
      </c>
      <c r="M124" s="93">
        <v>0</v>
      </c>
      <c r="N124" s="33">
        <f t="shared" si="94"/>
        <v>0</v>
      </c>
      <c r="O124" s="33">
        <f t="shared" si="95"/>
        <v>0</v>
      </c>
      <c r="P124" s="33">
        <f t="shared" si="96"/>
        <v>0</v>
      </c>
      <c r="Q124" s="33">
        <f t="shared" si="97"/>
        <v>0</v>
      </c>
      <c r="R124" s="33">
        <f t="shared" si="98"/>
        <v>0</v>
      </c>
      <c r="S124" s="33">
        <f t="shared" si="99"/>
        <v>0</v>
      </c>
      <c r="T124" s="33">
        <f t="shared" si="100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0"/>
        <v>1</v>
      </c>
      <c r="E125" s="93">
        <v>0</v>
      </c>
      <c r="F125" s="93">
        <v>1</v>
      </c>
      <c r="G125" s="93">
        <v>0</v>
      </c>
      <c r="H125" s="93">
        <v>0</v>
      </c>
      <c r="I125" s="33">
        <f t="shared" si="92"/>
        <v>1</v>
      </c>
      <c r="J125" s="93">
        <v>0</v>
      </c>
      <c r="K125" s="93">
        <v>0</v>
      </c>
      <c r="L125" s="93">
        <v>0</v>
      </c>
      <c r="M125" s="93">
        <v>1</v>
      </c>
      <c r="N125" s="33">
        <f t="shared" si="94"/>
        <v>0</v>
      </c>
      <c r="O125" s="33">
        <f t="shared" si="95"/>
        <v>0</v>
      </c>
      <c r="P125" s="33">
        <f t="shared" si="96"/>
        <v>0</v>
      </c>
      <c r="Q125" s="33">
        <f t="shared" si="97"/>
        <v>0</v>
      </c>
      <c r="R125" s="33">
        <f t="shared" si="98"/>
        <v>1</v>
      </c>
      <c r="S125" s="33">
        <f t="shared" si="99"/>
        <v>0</v>
      </c>
      <c r="T125" s="33">
        <f t="shared" si="100"/>
        <v>-1</v>
      </c>
    </row>
    <row r="126" spans="2:20" s="3" customFormat="1" ht="13.5" customHeight="1" x14ac:dyDescent="0.25">
      <c r="B126" s="10"/>
      <c r="C126" s="11" t="s">
        <v>13</v>
      </c>
      <c r="D126" s="33">
        <f t="shared" si="90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92"/>
        <v>0</v>
      </c>
      <c r="J126" s="93">
        <v>0</v>
      </c>
      <c r="K126" s="93">
        <v>0</v>
      </c>
      <c r="L126" s="93">
        <v>0</v>
      </c>
      <c r="M126" s="93">
        <v>0</v>
      </c>
      <c r="N126" s="33">
        <f t="shared" si="94"/>
        <v>0</v>
      </c>
      <c r="O126" s="33">
        <f t="shared" si="95"/>
        <v>0</v>
      </c>
      <c r="P126" s="33">
        <f t="shared" si="96"/>
        <v>0</v>
      </c>
      <c r="Q126" s="33">
        <f t="shared" si="97"/>
        <v>0</v>
      </c>
      <c r="R126" s="33">
        <f t="shared" si="98"/>
        <v>0</v>
      </c>
      <c r="S126" s="33">
        <f t="shared" si="99"/>
        <v>0</v>
      </c>
      <c r="T126" s="33">
        <f t="shared" si="100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0"/>
        <v>1</v>
      </c>
      <c r="E127" s="93">
        <v>1</v>
      </c>
      <c r="F127" s="93">
        <v>0</v>
      </c>
      <c r="G127" s="93">
        <v>0</v>
      </c>
      <c r="H127" s="93">
        <v>0</v>
      </c>
      <c r="I127" s="33">
        <f t="shared" si="92"/>
        <v>0</v>
      </c>
      <c r="J127" s="93">
        <v>0</v>
      </c>
      <c r="K127" s="93">
        <v>0</v>
      </c>
      <c r="L127" s="93">
        <v>0</v>
      </c>
      <c r="M127" s="93">
        <v>0</v>
      </c>
      <c r="N127" s="33">
        <f t="shared" si="94"/>
        <v>1</v>
      </c>
      <c r="O127" s="33">
        <f t="shared" si="95"/>
        <v>1</v>
      </c>
      <c r="P127" s="33">
        <f t="shared" si="96"/>
        <v>0</v>
      </c>
      <c r="Q127" s="33">
        <f t="shared" si="97"/>
        <v>1</v>
      </c>
      <c r="R127" s="33">
        <f t="shared" si="98"/>
        <v>0</v>
      </c>
      <c r="S127" s="33">
        <f t="shared" si="99"/>
        <v>0</v>
      </c>
      <c r="T127" s="33">
        <f t="shared" si="100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0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92"/>
        <v>0</v>
      </c>
      <c r="J128" s="93">
        <v>0</v>
      </c>
      <c r="K128" s="93">
        <v>0</v>
      </c>
      <c r="L128" s="93">
        <v>0</v>
      </c>
      <c r="M128" s="93">
        <v>0</v>
      </c>
      <c r="N128" s="33">
        <f t="shared" si="94"/>
        <v>0</v>
      </c>
      <c r="O128" s="33">
        <f t="shared" si="95"/>
        <v>0</v>
      </c>
      <c r="P128" s="33">
        <f t="shared" si="96"/>
        <v>0</v>
      </c>
      <c r="Q128" s="33">
        <f t="shared" si="97"/>
        <v>0</v>
      </c>
      <c r="R128" s="33">
        <f t="shared" si="98"/>
        <v>0</v>
      </c>
      <c r="S128" s="33">
        <f t="shared" si="99"/>
        <v>0</v>
      </c>
      <c r="T128" s="33">
        <f t="shared" si="100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0"/>
        <v>1</v>
      </c>
      <c r="E129" s="93">
        <v>1</v>
      </c>
      <c r="F129" s="93">
        <v>0</v>
      </c>
      <c r="G129" s="93">
        <v>0</v>
      </c>
      <c r="H129" s="93">
        <v>0</v>
      </c>
      <c r="I129" s="33">
        <f t="shared" si="92"/>
        <v>0</v>
      </c>
      <c r="J129" s="93">
        <v>0</v>
      </c>
      <c r="K129" s="93">
        <v>0</v>
      </c>
      <c r="L129" s="93">
        <v>0</v>
      </c>
      <c r="M129" s="93">
        <v>0</v>
      </c>
      <c r="N129" s="33">
        <f t="shared" si="94"/>
        <v>1</v>
      </c>
      <c r="O129" s="33">
        <f t="shared" si="95"/>
        <v>1</v>
      </c>
      <c r="P129" s="33">
        <f t="shared" si="96"/>
        <v>0</v>
      </c>
      <c r="Q129" s="33">
        <f t="shared" si="97"/>
        <v>1</v>
      </c>
      <c r="R129" s="33">
        <f t="shared" si="98"/>
        <v>0</v>
      </c>
      <c r="S129" s="33">
        <f t="shared" si="99"/>
        <v>0</v>
      </c>
      <c r="T129" s="33">
        <f t="shared" si="100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0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92"/>
        <v>1</v>
      </c>
      <c r="J130" s="93">
        <v>0</v>
      </c>
      <c r="K130" s="93">
        <v>0</v>
      </c>
      <c r="L130" s="93">
        <v>1</v>
      </c>
      <c r="M130" s="93">
        <v>0</v>
      </c>
      <c r="N130" s="33">
        <f t="shared" si="94"/>
        <v>-1</v>
      </c>
      <c r="O130" s="33">
        <f t="shared" si="95"/>
        <v>-1</v>
      </c>
      <c r="P130" s="33">
        <f t="shared" si="96"/>
        <v>0</v>
      </c>
      <c r="Q130" s="33">
        <f t="shared" si="97"/>
        <v>0</v>
      </c>
      <c r="R130" s="33">
        <f t="shared" si="98"/>
        <v>0</v>
      </c>
      <c r="S130" s="33">
        <f t="shared" si="99"/>
        <v>-1</v>
      </c>
      <c r="T130" s="33">
        <f t="shared" si="100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101">SUM(E132+F132+G132+H132)</f>
        <v>2</v>
      </c>
      <c r="E132" s="29">
        <f>SUM(E133:E144)</f>
        <v>0</v>
      </c>
      <c r="F132" s="29">
        <f>SUM(F133:F144)</f>
        <v>1</v>
      </c>
      <c r="G132" s="29">
        <f t="shared" ref="G132:H132" si="102">SUM(G133:G144)</f>
        <v>0</v>
      </c>
      <c r="H132" s="29">
        <f t="shared" si="102"/>
        <v>1</v>
      </c>
      <c r="I132" s="29">
        <f t="shared" ref="I132:I144" si="103">SUM(J132+K132+L132+M132)</f>
        <v>1</v>
      </c>
      <c r="J132" s="29">
        <f t="shared" ref="J132:T132" si="104">SUM(J133:J144)</f>
        <v>0</v>
      </c>
      <c r="K132" s="29">
        <f t="shared" si="104"/>
        <v>0</v>
      </c>
      <c r="L132" s="29">
        <f t="shared" si="104"/>
        <v>0</v>
      </c>
      <c r="M132" s="29">
        <f t="shared" si="104"/>
        <v>1</v>
      </c>
      <c r="N132" s="29">
        <f t="shared" si="104"/>
        <v>1</v>
      </c>
      <c r="O132" s="29">
        <f t="shared" si="104"/>
        <v>0</v>
      </c>
      <c r="P132" s="29">
        <f>SUM(P133:P144)</f>
        <v>1</v>
      </c>
      <c r="Q132" s="29">
        <f t="shared" si="104"/>
        <v>0</v>
      </c>
      <c r="R132" s="29">
        <f t="shared" si="104"/>
        <v>1</v>
      </c>
      <c r="S132" s="29">
        <f t="shared" si="104"/>
        <v>0</v>
      </c>
      <c r="T132" s="29">
        <f t="shared" si="104"/>
        <v>0</v>
      </c>
    </row>
    <row r="133" spans="2:20" s="3" customFormat="1" ht="13.5" customHeight="1" x14ac:dyDescent="0.25">
      <c r="B133" s="10"/>
      <c r="C133" s="11" t="s">
        <v>6</v>
      </c>
      <c r="D133" s="33">
        <f t="shared" si="101"/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 t="shared" si="103"/>
        <v>0</v>
      </c>
      <c r="J133" s="93">
        <v>0</v>
      </c>
      <c r="K133" s="93">
        <v>0</v>
      </c>
      <c r="L133" s="93">
        <v>0</v>
      </c>
      <c r="M133" s="93">
        <v>0</v>
      </c>
      <c r="N133" s="33">
        <f t="shared" ref="N133:N144" si="105">SUM(Q133+R133+S133+T133)</f>
        <v>0</v>
      </c>
      <c r="O133" s="33">
        <f t="shared" ref="O133:O144" si="106">SUM(Q133+S133)</f>
        <v>0</v>
      </c>
      <c r="P133" s="33">
        <f t="shared" ref="P133:P144" si="107">SUM(R133+T133)</f>
        <v>0</v>
      </c>
      <c r="Q133" s="33">
        <f t="shared" ref="Q133:Q144" si="108">SUM(E133-J133)</f>
        <v>0</v>
      </c>
      <c r="R133" s="33">
        <f t="shared" ref="R133:R144" si="109">SUM(F133-K133)</f>
        <v>0</v>
      </c>
      <c r="S133" s="33">
        <f t="shared" ref="S133:S144" si="110">SUM(G133-L133)</f>
        <v>0</v>
      </c>
      <c r="T133" s="33">
        <f t="shared" ref="T133:T144" si="111">SUM(H133-M133)</f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101"/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si="103"/>
        <v>0</v>
      </c>
      <c r="J134" s="93">
        <v>0</v>
      </c>
      <c r="K134" s="93">
        <v>0</v>
      </c>
      <c r="L134" s="93">
        <v>0</v>
      </c>
      <c r="M134" s="93">
        <v>0</v>
      </c>
      <c r="N134" s="33">
        <f t="shared" si="105"/>
        <v>0</v>
      </c>
      <c r="O134" s="33">
        <f t="shared" si="106"/>
        <v>0</v>
      </c>
      <c r="P134" s="33">
        <f t="shared" si="107"/>
        <v>0</v>
      </c>
      <c r="Q134" s="33">
        <f t="shared" si="108"/>
        <v>0</v>
      </c>
      <c r="R134" s="33">
        <f t="shared" si="109"/>
        <v>0</v>
      </c>
      <c r="S134" s="33">
        <f t="shared" si="110"/>
        <v>0</v>
      </c>
      <c r="T134" s="33">
        <f t="shared" si="111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1"/>
        <v>1</v>
      </c>
      <c r="E135" s="93">
        <v>0</v>
      </c>
      <c r="F135" s="93">
        <v>0</v>
      </c>
      <c r="G135" s="93">
        <v>0</v>
      </c>
      <c r="H135" s="93">
        <v>1</v>
      </c>
      <c r="I135" s="33">
        <f t="shared" si="103"/>
        <v>0</v>
      </c>
      <c r="J135" s="93">
        <v>0</v>
      </c>
      <c r="K135" s="93">
        <v>0</v>
      </c>
      <c r="L135" s="93">
        <v>0</v>
      </c>
      <c r="M135" s="93">
        <v>0</v>
      </c>
      <c r="N135" s="33">
        <f t="shared" si="105"/>
        <v>1</v>
      </c>
      <c r="O135" s="33">
        <f t="shared" si="106"/>
        <v>0</v>
      </c>
      <c r="P135" s="33">
        <f t="shared" si="107"/>
        <v>1</v>
      </c>
      <c r="Q135" s="33">
        <f t="shared" si="108"/>
        <v>0</v>
      </c>
      <c r="R135" s="33">
        <f t="shared" si="109"/>
        <v>0</v>
      </c>
      <c r="S135" s="33">
        <f t="shared" si="110"/>
        <v>0</v>
      </c>
      <c r="T135" s="33">
        <f t="shared" si="111"/>
        <v>1</v>
      </c>
    </row>
    <row r="136" spans="2:20" s="3" customFormat="1" ht="13.5" customHeight="1" x14ac:dyDescent="0.25">
      <c r="B136" s="10"/>
      <c r="C136" s="11" t="s">
        <v>9</v>
      </c>
      <c r="D136" s="33">
        <f t="shared" si="101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103"/>
        <v>0</v>
      </c>
      <c r="J136" s="93">
        <v>0</v>
      </c>
      <c r="K136" s="93">
        <v>0</v>
      </c>
      <c r="L136" s="93">
        <v>0</v>
      </c>
      <c r="M136" s="93">
        <v>0</v>
      </c>
      <c r="N136" s="33">
        <f t="shared" si="105"/>
        <v>0</v>
      </c>
      <c r="O136" s="33">
        <f t="shared" si="106"/>
        <v>0</v>
      </c>
      <c r="P136" s="33">
        <f t="shared" si="107"/>
        <v>0</v>
      </c>
      <c r="Q136" s="33">
        <f t="shared" si="108"/>
        <v>0</v>
      </c>
      <c r="R136" s="33">
        <f t="shared" si="109"/>
        <v>0</v>
      </c>
      <c r="S136" s="33">
        <f t="shared" si="110"/>
        <v>0</v>
      </c>
      <c r="T136" s="33">
        <f t="shared" si="111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1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103"/>
        <v>0</v>
      </c>
      <c r="J137" s="93">
        <v>0</v>
      </c>
      <c r="K137" s="93">
        <v>0</v>
      </c>
      <c r="L137" s="93">
        <v>0</v>
      </c>
      <c r="M137" s="93">
        <v>0</v>
      </c>
      <c r="N137" s="33">
        <f t="shared" si="105"/>
        <v>0</v>
      </c>
      <c r="O137" s="33">
        <f t="shared" si="106"/>
        <v>0</v>
      </c>
      <c r="P137" s="33">
        <f t="shared" si="107"/>
        <v>0</v>
      </c>
      <c r="Q137" s="33">
        <f t="shared" si="108"/>
        <v>0</v>
      </c>
      <c r="R137" s="33">
        <f t="shared" si="109"/>
        <v>0</v>
      </c>
      <c r="S137" s="33">
        <f t="shared" si="110"/>
        <v>0</v>
      </c>
      <c r="T137" s="33">
        <f t="shared" si="111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1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103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105"/>
        <v>0</v>
      </c>
      <c r="O138" s="33">
        <f t="shared" si="106"/>
        <v>0</v>
      </c>
      <c r="P138" s="33">
        <f t="shared" si="107"/>
        <v>0</v>
      </c>
      <c r="Q138" s="33">
        <f t="shared" si="108"/>
        <v>0</v>
      </c>
      <c r="R138" s="33">
        <f t="shared" si="109"/>
        <v>0</v>
      </c>
      <c r="S138" s="33">
        <f t="shared" si="110"/>
        <v>0</v>
      </c>
      <c r="T138" s="33">
        <f t="shared" si="111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1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103"/>
        <v>0</v>
      </c>
      <c r="J139" s="93">
        <v>0</v>
      </c>
      <c r="K139" s="93">
        <v>0</v>
      </c>
      <c r="L139" s="93">
        <v>0</v>
      </c>
      <c r="M139" s="93">
        <v>0</v>
      </c>
      <c r="N139" s="33">
        <f t="shared" si="105"/>
        <v>0</v>
      </c>
      <c r="O139" s="33">
        <f t="shared" si="106"/>
        <v>0</v>
      </c>
      <c r="P139" s="33">
        <f t="shared" si="107"/>
        <v>0</v>
      </c>
      <c r="Q139" s="33">
        <f t="shared" si="108"/>
        <v>0</v>
      </c>
      <c r="R139" s="33">
        <f t="shared" si="109"/>
        <v>0</v>
      </c>
      <c r="S139" s="33">
        <f t="shared" si="110"/>
        <v>0</v>
      </c>
      <c r="T139" s="33">
        <f t="shared" si="111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1"/>
        <v>0</v>
      </c>
      <c r="E140" s="93">
        <v>0</v>
      </c>
      <c r="F140" s="93">
        <v>0</v>
      </c>
      <c r="G140" s="93">
        <v>0</v>
      </c>
      <c r="H140" s="93">
        <v>0</v>
      </c>
      <c r="I140" s="33">
        <f t="shared" si="103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105"/>
        <v>0</v>
      </c>
      <c r="O140" s="33">
        <f t="shared" si="106"/>
        <v>0</v>
      </c>
      <c r="P140" s="33">
        <f t="shared" si="107"/>
        <v>0</v>
      </c>
      <c r="Q140" s="33">
        <f t="shared" si="108"/>
        <v>0</v>
      </c>
      <c r="R140" s="33">
        <f t="shared" si="109"/>
        <v>0</v>
      </c>
      <c r="S140" s="33">
        <f t="shared" si="110"/>
        <v>0</v>
      </c>
      <c r="T140" s="33">
        <f t="shared" si="111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1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103"/>
        <v>0</v>
      </c>
      <c r="J141" s="93">
        <v>0</v>
      </c>
      <c r="K141" s="93">
        <v>0</v>
      </c>
      <c r="L141" s="93">
        <v>0</v>
      </c>
      <c r="M141" s="93">
        <v>0</v>
      </c>
      <c r="N141" s="33">
        <f t="shared" si="105"/>
        <v>0</v>
      </c>
      <c r="O141" s="33">
        <f t="shared" si="106"/>
        <v>0</v>
      </c>
      <c r="P141" s="33">
        <f t="shared" si="107"/>
        <v>0</v>
      </c>
      <c r="Q141" s="33">
        <f t="shared" si="108"/>
        <v>0</v>
      </c>
      <c r="R141" s="33">
        <f t="shared" si="109"/>
        <v>0</v>
      </c>
      <c r="S141" s="33">
        <f t="shared" si="110"/>
        <v>0</v>
      </c>
      <c r="T141" s="33">
        <f t="shared" si="111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1"/>
        <v>1</v>
      </c>
      <c r="E142" s="93">
        <v>0</v>
      </c>
      <c r="F142" s="93">
        <v>1</v>
      </c>
      <c r="G142" s="93">
        <v>0</v>
      </c>
      <c r="H142" s="93">
        <v>0</v>
      </c>
      <c r="I142" s="33">
        <f t="shared" si="103"/>
        <v>1</v>
      </c>
      <c r="J142" s="93">
        <v>0</v>
      </c>
      <c r="K142" s="93">
        <v>0</v>
      </c>
      <c r="L142" s="93">
        <v>0</v>
      </c>
      <c r="M142" s="93">
        <v>1</v>
      </c>
      <c r="N142" s="33">
        <f t="shared" si="105"/>
        <v>0</v>
      </c>
      <c r="O142" s="33">
        <f t="shared" si="106"/>
        <v>0</v>
      </c>
      <c r="P142" s="33">
        <f t="shared" si="107"/>
        <v>0</v>
      </c>
      <c r="Q142" s="33">
        <f t="shared" si="108"/>
        <v>0</v>
      </c>
      <c r="R142" s="33">
        <f t="shared" si="109"/>
        <v>1</v>
      </c>
      <c r="S142" s="33">
        <f t="shared" si="110"/>
        <v>0</v>
      </c>
      <c r="T142" s="33">
        <f t="shared" si="111"/>
        <v>-1</v>
      </c>
    </row>
    <row r="143" spans="2:20" s="3" customFormat="1" ht="13.5" customHeight="1" x14ac:dyDescent="0.25">
      <c r="B143" s="10"/>
      <c r="C143" s="11" t="s">
        <v>16</v>
      </c>
      <c r="D143" s="33">
        <f t="shared" si="101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103"/>
        <v>0</v>
      </c>
      <c r="J143" s="93">
        <v>0</v>
      </c>
      <c r="K143" s="93">
        <v>0</v>
      </c>
      <c r="L143" s="93">
        <v>0</v>
      </c>
      <c r="M143" s="93">
        <v>0</v>
      </c>
      <c r="N143" s="33">
        <f t="shared" si="105"/>
        <v>0</v>
      </c>
      <c r="O143" s="33">
        <f t="shared" si="106"/>
        <v>0</v>
      </c>
      <c r="P143" s="33">
        <f t="shared" si="107"/>
        <v>0</v>
      </c>
      <c r="Q143" s="33">
        <f t="shared" si="108"/>
        <v>0</v>
      </c>
      <c r="R143" s="33">
        <f t="shared" si="109"/>
        <v>0</v>
      </c>
      <c r="S143" s="33">
        <f t="shared" si="110"/>
        <v>0</v>
      </c>
      <c r="T143" s="33">
        <f t="shared" si="111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1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103"/>
        <v>0</v>
      </c>
      <c r="J144" s="93">
        <v>0</v>
      </c>
      <c r="K144" s="93">
        <v>0</v>
      </c>
      <c r="L144" s="93">
        <v>0</v>
      </c>
      <c r="M144" s="93">
        <v>0</v>
      </c>
      <c r="N144" s="33">
        <f t="shared" si="105"/>
        <v>0</v>
      </c>
      <c r="O144" s="33">
        <f t="shared" si="106"/>
        <v>0</v>
      </c>
      <c r="P144" s="33">
        <f t="shared" si="107"/>
        <v>0</v>
      </c>
      <c r="Q144" s="33">
        <f t="shared" si="108"/>
        <v>0</v>
      </c>
      <c r="R144" s="33">
        <f t="shared" si="109"/>
        <v>0</v>
      </c>
      <c r="S144" s="33">
        <f t="shared" si="110"/>
        <v>0</v>
      </c>
      <c r="T144" s="33">
        <f t="shared" si="111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34</v>
      </c>
      <c r="E146" s="29">
        <f>SUM(E147:E158)</f>
        <v>17</v>
      </c>
      <c r="F146" s="29">
        <f>SUM(F147:F158)</f>
        <v>10</v>
      </c>
      <c r="G146" s="29">
        <f t="shared" ref="G146:H146" si="112">SUM(G147:G158)</f>
        <v>3</v>
      </c>
      <c r="H146" s="29">
        <f t="shared" si="112"/>
        <v>4</v>
      </c>
      <c r="I146" s="29">
        <f>SUM(I6+I20+I34+I48+I62+I76+I90+I104+I118+I132)</f>
        <v>37</v>
      </c>
      <c r="J146" s="29">
        <f>SUM(J147:J158)</f>
        <v>3</v>
      </c>
      <c r="K146" s="29">
        <f>SUM(K147:K158)</f>
        <v>3</v>
      </c>
      <c r="L146" s="29">
        <f t="shared" ref="L146:T146" si="113">SUM(L147:L158)</f>
        <v>21</v>
      </c>
      <c r="M146" s="29">
        <f t="shared" si="113"/>
        <v>10</v>
      </c>
      <c r="N146" s="29">
        <f>SUM(N147:N158)</f>
        <v>-3</v>
      </c>
      <c r="O146" s="29">
        <f t="shared" si="113"/>
        <v>-4</v>
      </c>
      <c r="P146" s="29">
        <f>SUM(P147:P158)</f>
        <v>1</v>
      </c>
      <c r="Q146" s="29">
        <f t="shared" si="113"/>
        <v>14</v>
      </c>
      <c r="R146" s="29">
        <f t="shared" si="113"/>
        <v>7</v>
      </c>
      <c r="S146" s="29">
        <f t="shared" si="113"/>
        <v>-18</v>
      </c>
      <c r="T146" s="29">
        <f t="shared" si="113"/>
        <v>-6</v>
      </c>
    </row>
    <row r="147" spans="2:20" x14ac:dyDescent="0.25">
      <c r="B147" s="10"/>
      <c r="C147" s="11" t="s">
        <v>6</v>
      </c>
      <c r="D147" s="33">
        <f>SUM(E147+F147+G147+H147)</f>
        <v>2</v>
      </c>
      <c r="E147" s="93">
        <v>2</v>
      </c>
      <c r="F147" s="93">
        <v>0</v>
      </c>
      <c r="G147" s="93">
        <v>0</v>
      </c>
      <c r="H147" s="93">
        <v>0</v>
      </c>
      <c r="I147" s="33">
        <f t="shared" ref="I147:I158" si="114">SUM(J147+K147+L147+M147)</f>
        <v>4</v>
      </c>
      <c r="J147" s="93">
        <v>0</v>
      </c>
      <c r="K147" s="93">
        <v>0</v>
      </c>
      <c r="L147" s="93">
        <v>3</v>
      </c>
      <c r="M147" s="93">
        <v>1</v>
      </c>
      <c r="N147" s="33">
        <f t="shared" ref="N147:N158" si="115">SUM(Q147+R147+S147+T147)</f>
        <v>-2</v>
      </c>
      <c r="O147" s="33">
        <f t="shared" ref="O147:O158" si="116">SUM(Q147+S147)</f>
        <v>-1</v>
      </c>
      <c r="P147" s="33">
        <f t="shared" ref="P147:P158" si="117">SUM(R147+T147)</f>
        <v>-1</v>
      </c>
      <c r="Q147" s="33">
        <f t="shared" ref="Q147:Q158" si="118">SUM(E147-J147)</f>
        <v>2</v>
      </c>
      <c r="R147" s="33">
        <f t="shared" ref="R147:T158" si="119">SUM(F147-K147)</f>
        <v>0</v>
      </c>
      <c r="S147" s="33">
        <f t="shared" si="119"/>
        <v>-3</v>
      </c>
      <c r="T147" s="33">
        <f t="shared" si="119"/>
        <v>-1</v>
      </c>
    </row>
    <row r="148" spans="2:20" x14ac:dyDescent="0.25">
      <c r="B148" s="10"/>
      <c r="C148" s="11" t="s">
        <v>7</v>
      </c>
      <c r="D148" s="33">
        <f t="shared" ref="D148:D158" si="120">SUM(E148+F148+G148+H148)</f>
        <v>0</v>
      </c>
      <c r="E148" s="93">
        <v>0</v>
      </c>
      <c r="F148" s="93">
        <v>0</v>
      </c>
      <c r="G148" s="93">
        <v>0</v>
      </c>
      <c r="H148" s="93">
        <v>0</v>
      </c>
      <c r="I148" s="33">
        <f t="shared" si="114"/>
        <v>4</v>
      </c>
      <c r="J148" s="93">
        <v>0</v>
      </c>
      <c r="K148" s="93">
        <v>0</v>
      </c>
      <c r="L148" s="93">
        <v>2</v>
      </c>
      <c r="M148" s="93">
        <v>2</v>
      </c>
      <c r="N148" s="33">
        <f t="shared" si="115"/>
        <v>-4</v>
      </c>
      <c r="O148" s="33">
        <f t="shared" si="116"/>
        <v>-2</v>
      </c>
      <c r="P148" s="33">
        <f t="shared" si="117"/>
        <v>-2</v>
      </c>
      <c r="Q148" s="33">
        <f t="shared" si="118"/>
        <v>0</v>
      </c>
      <c r="R148" s="33">
        <f t="shared" si="119"/>
        <v>0</v>
      </c>
      <c r="S148" s="33">
        <f t="shared" si="119"/>
        <v>-2</v>
      </c>
      <c r="T148" s="33">
        <f t="shared" si="119"/>
        <v>-2</v>
      </c>
    </row>
    <row r="149" spans="2:20" x14ac:dyDescent="0.25">
      <c r="B149" s="10"/>
      <c r="C149" s="11" t="s">
        <v>8</v>
      </c>
      <c r="D149" s="33">
        <f t="shared" si="120"/>
        <v>7</v>
      </c>
      <c r="E149" s="93">
        <v>3</v>
      </c>
      <c r="F149" s="93">
        <v>1</v>
      </c>
      <c r="G149" s="93">
        <v>1</v>
      </c>
      <c r="H149" s="93">
        <v>2</v>
      </c>
      <c r="I149" s="33">
        <f t="shared" si="114"/>
        <v>1</v>
      </c>
      <c r="J149" s="93">
        <v>0</v>
      </c>
      <c r="K149" s="93">
        <v>0</v>
      </c>
      <c r="L149" s="93">
        <v>1</v>
      </c>
      <c r="M149" s="93">
        <v>0</v>
      </c>
      <c r="N149" s="33">
        <f t="shared" si="115"/>
        <v>6</v>
      </c>
      <c r="O149" s="33">
        <f t="shared" si="116"/>
        <v>3</v>
      </c>
      <c r="P149" s="33">
        <f t="shared" si="117"/>
        <v>3</v>
      </c>
      <c r="Q149" s="33">
        <f t="shared" si="118"/>
        <v>3</v>
      </c>
      <c r="R149" s="33">
        <f t="shared" si="119"/>
        <v>1</v>
      </c>
      <c r="S149" s="33">
        <f t="shared" si="119"/>
        <v>0</v>
      </c>
      <c r="T149" s="33">
        <f t="shared" si="119"/>
        <v>2</v>
      </c>
    </row>
    <row r="150" spans="2:20" x14ac:dyDescent="0.25">
      <c r="B150" s="10"/>
      <c r="C150" s="11" t="s">
        <v>9</v>
      </c>
      <c r="D150" s="33">
        <f t="shared" si="120"/>
        <v>1</v>
      </c>
      <c r="E150" s="93">
        <v>0</v>
      </c>
      <c r="F150" s="93">
        <v>0</v>
      </c>
      <c r="G150" s="93">
        <v>1</v>
      </c>
      <c r="H150" s="93">
        <v>0</v>
      </c>
      <c r="I150" s="33">
        <f t="shared" si="114"/>
        <v>5</v>
      </c>
      <c r="J150" s="93">
        <v>0</v>
      </c>
      <c r="K150" s="93">
        <v>0</v>
      </c>
      <c r="L150" s="93">
        <v>4</v>
      </c>
      <c r="M150" s="93">
        <v>1</v>
      </c>
      <c r="N150" s="33">
        <f t="shared" si="115"/>
        <v>-4</v>
      </c>
      <c r="O150" s="33">
        <f t="shared" si="116"/>
        <v>-3</v>
      </c>
      <c r="P150" s="33">
        <f t="shared" si="117"/>
        <v>-1</v>
      </c>
      <c r="Q150" s="33">
        <f t="shared" si="118"/>
        <v>0</v>
      </c>
      <c r="R150" s="33">
        <f t="shared" si="119"/>
        <v>0</v>
      </c>
      <c r="S150" s="33">
        <f t="shared" si="119"/>
        <v>-3</v>
      </c>
      <c r="T150" s="33">
        <f t="shared" si="119"/>
        <v>-1</v>
      </c>
    </row>
    <row r="151" spans="2:20" x14ac:dyDescent="0.25">
      <c r="B151" s="10"/>
      <c r="C151" s="11" t="s">
        <v>10</v>
      </c>
      <c r="D151" s="33">
        <f t="shared" si="120"/>
        <v>4</v>
      </c>
      <c r="E151" s="93">
        <v>2</v>
      </c>
      <c r="F151" s="93">
        <v>0</v>
      </c>
      <c r="G151" s="93">
        <v>1</v>
      </c>
      <c r="H151" s="93">
        <v>1</v>
      </c>
      <c r="I151" s="33">
        <f t="shared" si="114"/>
        <v>5</v>
      </c>
      <c r="J151" s="93">
        <v>2</v>
      </c>
      <c r="K151" s="93">
        <v>0</v>
      </c>
      <c r="L151" s="93">
        <v>2</v>
      </c>
      <c r="M151" s="93">
        <v>1</v>
      </c>
      <c r="N151" s="33">
        <f t="shared" si="115"/>
        <v>-1</v>
      </c>
      <c r="O151" s="33">
        <f t="shared" si="116"/>
        <v>-1</v>
      </c>
      <c r="P151" s="33">
        <f t="shared" si="117"/>
        <v>0</v>
      </c>
      <c r="Q151" s="33">
        <f t="shared" si="118"/>
        <v>0</v>
      </c>
      <c r="R151" s="33">
        <f t="shared" si="119"/>
        <v>0</v>
      </c>
      <c r="S151" s="33">
        <f t="shared" si="119"/>
        <v>-1</v>
      </c>
      <c r="T151" s="33">
        <f t="shared" si="119"/>
        <v>0</v>
      </c>
    </row>
    <row r="152" spans="2:20" x14ac:dyDescent="0.25">
      <c r="B152" s="10"/>
      <c r="C152" s="11" t="s">
        <v>11</v>
      </c>
      <c r="D152" s="33">
        <f t="shared" si="120"/>
        <v>6</v>
      </c>
      <c r="E152" s="93">
        <v>3</v>
      </c>
      <c r="F152" s="93">
        <v>2</v>
      </c>
      <c r="G152" s="93">
        <v>0</v>
      </c>
      <c r="H152" s="93">
        <v>1</v>
      </c>
      <c r="I152" s="33">
        <f t="shared" si="114"/>
        <v>0</v>
      </c>
      <c r="J152" s="93">
        <v>0</v>
      </c>
      <c r="K152" s="93">
        <v>0</v>
      </c>
      <c r="L152" s="93">
        <v>0</v>
      </c>
      <c r="M152" s="93">
        <v>0</v>
      </c>
      <c r="N152" s="33">
        <f t="shared" si="115"/>
        <v>6</v>
      </c>
      <c r="O152" s="33">
        <f t="shared" si="116"/>
        <v>3</v>
      </c>
      <c r="P152" s="33">
        <f t="shared" si="117"/>
        <v>3</v>
      </c>
      <c r="Q152" s="33">
        <f t="shared" si="118"/>
        <v>3</v>
      </c>
      <c r="R152" s="33">
        <f t="shared" si="119"/>
        <v>2</v>
      </c>
      <c r="S152" s="33">
        <f t="shared" si="119"/>
        <v>0</v>
      </c>
      <c r="T152" s="33">
        <f t="shared" si="119"/>
        <v>1</v>
      </c>
    </row>
    <row r="153" spans="2:20" x14ac:dyDescent="0.25">
      <c r="B153" s="10"/>
      <c r="C153" s="11" t="s">
        <v>12</v>
      </c>
      <c r="D153" s="33">
        <f t="shared" si="120"/>
        <v>3</v>
      </c>
      <c r="E153" s="93">
        <v>1</v>
      </c>
      <c r="F153" s="93">
        <v>2</v>
      </c>
      <c r="G153" s="93">
        <v>0</v>
      </c>
      <c r="H153" s="93">
        <v>0</v>
      </c>
      <c r="I153" s="33">
        <f t="shared" si="114"/>
        <v>3</v>
      </c>
      <c r="J153" s="93">
        <v>0</v>
      </c>
      <c r="K153" s="93">
        <v>1</v>
      </c>
      <c r="L153" s="93">
        <v>1</v>
      </c>
      <c r="M153" s="93">
        <v>1</v>
      </c>
      <c r="N153" s="33">
        <f t="shared" si="115"/>
        <v>0</v>
      </c>
      <c r="O153" s="33">
        <f t="shared" si="116"/>
        <v>0</v>
      </c>
      <c r="P153" s="33">
        <f t="shared" si="117"/>
        <v>0</v>
      </c>
      <c r="Q153" s="33">
        <f t="shared" si="118"/>
        <v>1</v>
      </c>
      <c r="R153" s="33">
        <f t="shared" si="119"/>
        <v>1</v>
      </c>
      <c r="S153" s="33">
        <f t="shared" si="119"/>
        <v>-1</v>
      </c>
      <c r="T153" s="33">
        <f t="shared" si="119"/>
        <v>-1</v>
      </c>
    </row>
    <row r="154" spans="2:20" x14ac:dyDescent="0.25">
      <c r="B154" s="10"/>
      <c r="C154" s="11" t="s">
        <v>13</v>
      </c>
      <c r="D154" s="33">
        <f t="shared" si="120"/>
        <v>1</v>
      </c>
      <c r="E154" s="93">
        <v>0</v>
      </c>
      <c r="F154" s="93">
        <v>1</v>
      </c>
      <c r="G154" s="93">
        <v>0</v>
      </c>
      <c r="H154" s="93">
        <v>0</v>
      </c>
      <c r="I154" s="33">
        <f t="shared" si="114"/>
        <v>3</v>
      </c>
      <c r="J154" s="93">
        <v>0</v>
      </c>
      <c r="K154" s="93">
        <v>0</v>
      </c>
      <c r="L154" s="93">
        <v>1</v>
      </c>
      <c r="M154" s="93">
        <v>2</v>
      </c>
      <c r="N154" s="33">
        <f t="shared" si="115"/>
        <v>-2</v>
      </c>
      <c r="O154" s="33">
        <f t="shared" si="116"/>
        <v>-1</v>
      </c>
      <c r="P154" s="33">
        <f t="shared" si="117"/>
        <v>-1</v>
      </c>
      <c r="Q154" s="33">
        <f t="shared" si="118"/>
        <v>0</v>
      </c>
      <c r="R154" s="33">
        <f t="shared" si="119"/>
        <v>1</v>
      </c>
      <c r="S154" s="33">
        <f t="shared" si="119"/>
        <v>-1</v>
      </c>
      <c r="T154" s="33">
        <f t="shared" si="119"/>
        <v>-2</v>
      </c>
    </row>
    <row r="155" spans="2:20" x14ac:dyDescent="0.25">
      <c r="B155" s="10"/>
      <c r="C155" s="11" t="s">
        <v>14</v>
      </c>
      <c r="D155" s="33">
        <f t="shared" si="120"/>
        <v>5</v>
      </c>
      <c r="E155" s="93">
        <v>3</v>
      </c>
      <c r="F155" s="93">
        <v>2</v>
      </c>
      <c r="G155" s="93">
        <v>0</v>
      </c>
      <c r="H155" s="93">
        <v>0</v>
      </c>
      <c r="I155" s="33">
        <f t="shared" si="114"/>
        <v>4</v>
      </c>
      <c r="J155" s="93">
        <v>1</v>
      </c>
      <c r="K155" s="93">
        <v>2</v>
      </c>
      <c r="L155" s="93">
        <v>1</v>
      </c>
      <c r="M155" s="93">
        <v>0</v>
      </c>
      <c r="N155" s="33">
        <f t="shared" si="115"/>
        <v>1</v>
      </c>
      <c r="O155" s="33">
        <f t="shared" si="116"/>
        <v>1</v>
      </c>
      <c r="P155" s="33">
        <f t="shared" si="117"/>
        <v>0</v>
      </c>
      <c r="Q155" s="33">
        <f t="shared" si="118"/>
        <v>2</v>
      </c>
      <c r="R155" s="33">
        <f t="shared" si="119"/>
        <v>0</v>
      </c>
      <c r="S155" s="33">
        <f t="shared" si="119"/>
        <v>-1</v>
      </c>
      <c r="T155" s="33">
        <f t="shared" si="119"/>
        <v>0</v>
      </c>
    </row>
    <row r="156" spans="2:20" x14ac:dyDescent="0.25">
      <c r="B156" s="10"/>
      <c r="C156" s="11" t="s">
        <v>15</v>
      </c>
      <c r="D156" s="33">
        <f t="shared" si="120"/>
        <v>1</v>
      </c>
      <c r="E156" s="93">
        <v>0</v>
      </c>
      <c r="F156" s="93">
        <v>1</v>
      </c>
      <c r="G156" s="93">
        <v>0</v>
      </c>
      <c r="H156" s="93">
        <v>0</v>
      </c>
      <c r="I156" s="33">
        <f t="shared" si="114"/>
        <v>3</v>
      </c>
      <c r="J156" s="93">
        <v>0</v>
      </c>
      <c r="K156" s="93">
        <v>0</v>
      </c>
      <c r="L156" s="93">
        <v>2</v>
      </c>
      <c r="M156" s="93">
        <v>1</v>
      </c>
      <c r="N156" s="33">
        <f t="shared" si="115"/>
        <v>-2</v>
      </c>
      <c r="O156" s="33">
        <f t="shared" si="116"/>
        <v>-2</v>
      </c>
      <c r="P156" s="33">
        <f t="shared" si="117"/>
        <v>0</v>
      </c>
      <c r="Q156" s="33">
        <f t="shared" si="118"/>
        <v>0</v>
      </c>
      <c r="R156" s="33">
        <f t="shared" si="119"/>
        <v>1</v>
      </c>
      <c r="S156" s="33">
        <f t="shared" si="119"/>
        <v>-2</v>
      </c>
      <c r="T156" s="33">
        <f t="shared" si="119"/>
        <v>-1</v>
      </c>
    </row>
    <row r="157" spans="2:20" x14ac:dyDescent="0.25">
      <c r="B157" s="10"/>
      <c r="C157" s="11" t="s">
        <v>16</v>
      </c>
      <c r="D157" s="33">
        <f t="shared" si="120"/>
        <v>3</v>
      </c>
      <c r="E157" s="93">
        <v>2</v>
      </c>
      <c r="F157" s="93">
        <v>1</v>
      </c>
      <c r="G157" s="93">
        <v>0</v>
      </c>
      <c r="H157" s="93">
        <v>0</v>
      </c>
      <c r="I157" s="33">
        <f t="shared" si="114"/>
        <v>2</v>
      </c>
      <c r="J157" s="93">
        <v>0</v>
      </c>
      <c r="K157" s="93">
        <v>0</v>
      </c>
      <c r="L157" s="93">
        <v>1</v>
      </c>
      <c r="M157" s="93">
        <v>1</v>
      </c>
      <c r="N157" s="33">
        <f t="shared" si="115"/>
        <v>1</v>
      </c>
      <c r="O157" s="33">
        <f t="shared" si="116"/>
        <v>1</v>
      </c>
      <c r="P157" s="33">
        <f t="shared" si="117"/>
        <v>0</v>
      </c>
      <c r="Q157" s="33">
        <f t="shared" si="118"/>
        <v>2</v>
      </c>
      <c r="R157" s="33">
        <f t="shared" si="119"/>
        <v>1</v>
      </c>
      <c r="S157" s="33">
        <f t="shared" si="119"/>
        <v>-1</v>
      </c>
      <c r="T157" s="33">
        <f t="shared" si="119"/>
        <v>-1</v>
      </c>
    </row>
    <row r="158" spans="2:20" x14ac:dyDescent="0.25">
      <c r="B158" s="10"/>
      <c r="C158" s="11" t="s">
        <v>17</v>
      </c>
      <c r="D158" s="33">
        <f t="shared" si="120"/>
        <v>1</v>
      </c>
      <c r="E158" s="93">
        <v>1</v>
      </c>
      <c r="F158" s="93">
        <v>0</v>
      </c>
      <c r="G158" s="93">
        <v>0</v>
      </c>
      <c r="H158" s="93">
        <v>0</v>
      </c>
      <c r="I158" s="33">
        <f t="shared" si="114"/>
        <v>3</v>
      </c>
      <c r="J158" s="93">
        <v>0</v>
      </c>
      <c r="K158" s="93">
        <v>0</v>
      </c>
      <c r="L158" s="93">
        <v>3</v>
      </c>
      <c r="M158" s="93">
        <v>0</v>
      </c>
      <c r="N158" s="33">
        <f t="shared" si="115"/>
        <v>-2</v>
      </c>
      <c r="O158" s="33">
        <f t="shared" si="116"/>
        <v>-2</v>
      </c>
      <c r="P158" s="33">
        <f t="shared" si="117"/>
        <v>0</v>
      </c>
      <c r="Q158" s="33">
        <f t="shared" si="118"/>
        <v>1</v>
      </c>
      <c r="R158" s="33">
        <f t="shared" si="119"/>
        <v>0</v>
      </c>
      <c r="S158" s="33">
        <f t="shared" si="119"/>
        <v>-3</v>
      </c>
      <c r="T158" s="33">
        <f t="shared" si="119"/>
        <v>0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9"/>
  <sheetViews>
    <sheetView view="pageBreakPreview" zoomScale="90" zoomScaleNormal="100" zoomScaleSheetLayoutView="90" workbookViewId="0">
      <selection activeCell="C4" sqref="C4"/>
    </sheetView>
  </sheetViews>
  <sheetFormatPr defaultRowHeight="13.5" x14ac:dyDescent="0.15"/>
  <cols>
    <col min="5" max="5" width="0" hidden="1" customWidth="1"/>
    <col min="7" max="9" width="0" hidden="1" customWidth="1"/>
    <col min="12" max="12" width="0" hidden="1" customWidth="1"/>
    <col min="14" max="14" width="0" hidden="1" customWidth="1"/>
    <col min="17" max="17" width="0" hidden="1" customWidth="1"/>
    <col min="19" max="19" width="0" hidden="1" customWidth="1"/>
  </cols>
  <sheetData>
    <row r="1" spans="1:22" ht="30" customHeight="1" x14ac:dyDescent="0.15">
      <c r="A1" s="116" t="s">
        <v>83</v>
      </c>
    </row>
    <row r="2" spans="1:22" ht="16.5" x14ac:dyDescent="0.15">
      <c r="A2" s="78"/>
      <c r="B2" s="97"/>
      <c r="C2" s="114" t="s">
        <v>40</v>
      </c>
      <c r="D2" s="96"/>
      <c r="E2" s="96"/>
      <c r="F2" s="115"/>
      <c r="G2" s="105"/>
      <c r="H2" s="79" t="s">
        <v>77</v>
      </c>
      <c r="I2" s="79"/>
      <c r="J2" s="114" t="s">
        <v>20</v>
      </c>
      <c r="K2" s="96"/>
      <c r="L2" s="96"/>
      <c r="M2" s="115"/>
      <c r="N2" s="79"/>
      <c r="O2" s="114" t="s">
        <v>32</v>
      </c>
      <c r="P2" s="96"/>
      <c r="Q2" s="96"/>
      <c r="R2" s="115"/>
      <c r="S2" s="79"/>
      <c r="T2" s="96"/>
      <c r="U2" s="87"/>
      <c r="V2" s="115"/>
    </row>
    <row r="3" spans="1:22" x14ac:dyDescent="0.15">
      <c r="A3" s="83"/>
      <c r="B3" s="98"/>
      <c r="C3" s="110" t="s">
        <v>0</v>
      </c>
      <c r="D3" s="84" t="s">
        <v>72</v>
      </c>
      <c r="E3" s="84" t="s">
        <v>53</v>
      </c>
      <c r="F3" s="85" t="s">
        <v>73</v>
      </c>
      <c r="G3" s="106" t="s">
        <v>54</v>
      </c>
      <c r="H3" s="84" t="s">
        <v>55</v>
      </c>
      <c r="I3" s="84" t="s">
        <v>56</v>
      </c>
      <c r="J3" s="110" t="s">
        <v>0</v>
      </c>
      <c r="K3" s="84" t="s">
        <v>72</v>
      </c>
      <c r="L3" s="84" t="s">
        <v>53</v>
      </c>
      <c r="M3" s="85" t="s">
        <v>73</v>
      </c>
      <c r="N3" s="84" t="s">
        <v>54</v>
      </c>
      <c r="O3" s="110" t="s">
        <v>0</v>
      </c>
      <c r="P3" s="84" t="s">
        <v>72</v>
      </c>
      <c r="Q3" s="84" t="s">
        <v>53</v>
      </c>
      <c r="R3" s="85" t="s">
        <v>73</v>
      </c>
      <c r="S3" s="84" t="s">
        <v>54</v>
      </c>
      <c r="T3" s="87" t="s">
        <v>78</v>
      </c>
      <c r="U3" s="84" t="s">
        <v>72</v>
      </c>
      <c r="V3" s="85" t="s">
        <v>73</v>
      </c>
    </row>
    <row r="4" spans="1:22" ht="16.5" x14ac:dyDescent="0.15">
      <c r="A4" s="72" t="s">
        <v>18</v>
      </c>
      <c r="B4" s="99"/>
      <c r="C4" s="111">
        <v>-15</v>
      </c>
      <c r="D4" s="70">
        <v>8</v>
      </c>
      <c r="E4" s="70"/>
      <c r="F4" s="71">
        <v>-23</v>
      </c>
      <c r="G4" s="107"/>
      <c r="H4" s="70"/>
      <c r="I4" s="70"/>
      <c r="J4" s="111">
        <v>-7</v>
      </c>
      <c r="K4" s="70">
        <v>-12</v>
      </c>
      <c r="L4" s="70">
        <v>-11</v>
      </c>
      <c r="M4" s="71">
        <v>5</v>
      </c>
      <c r="N4" s="70"/>
      <c r="O4" s="111">
        <v>-5</v>
      </c>
      <c r="P4" s="70">
        <v>-5</v>
      </c>
      <c r="Q4" s="70">
        <v>4</v>
      </c>
      <c r="R4" s="71">
        <v>0</v>
      </c>
      <c r="S4" s="70">
        <v>7</v>
      </c>
      <c r="T4" s="88">
        <f>SUM(C4+J4+O4)</f>
        <v>-27</v>
      </c>
      <c r="U4" s="70">
        <f>SUM(D4+K4+P4)</f>
        <v>-9</v>
      </c>
      <c r="V4" s="71">
        <f>SUM(F4+M4+R4)</f>
        <v>-18</v>
      </c>
    </row>
    <row r="5" spans="1:22" x14ac:dyDescent="0.15">
      <c r="A5" s="69"/>
      <c r="B5" s="100" t="s">
        <v>6</v>
      </c>
      <c r="C5" s="111">
        <v>4</v>
      </c>
      <c r="D5" s="70">
        <v>1</v>
      </c>
      <c r="E5" s="70"/>
      <c r="F5" s="71">
        <v>3</v>
      </c>
      <c r="G5" s="107"/>
      <c r="H5" s="70"/>
      <c r="I5" s="70"/>
      <c r="J5" s="111">
        <v>-9</v>
      </c>
      <c r="K5" s="70">
        <v>-4</v>
      </c>
      <c r="L5" s="70">
        <v>-4</v>
      </c>
      <c r="M5" s="71">
        <v>-5</v>
      </c>
      <c r="N5" s="70"/>
      <c r="O5" s="111">
        <v>-2</v>
      </c>
      <c r="P5" s="70">
        <v>-2</v>
      </c>
      <c r="Q5" s="70">
        <v>0</v>
      </c>
      <c r="R5" s="71">
        <v>0</v>
      </c>
      <c r="S5" s="70">
        <v>0</v>
      </c>
      <c r="T5" s="88">
        <f t="shared" ref="T5:T16" si="0">SUM(C5+J5+O5)</f>
        <v>-7</v>
      </c>
      <c r="U5" s="70">
        <f t="shared" ref="U5:U16" si="1">SUM(D5+K5+P5)</f>
        <v>-5</v>
      </c>
      <c r="V5" s="71">
        <f t="shared" ref="V5:V16" si="2">SUM(F5+M5+R5)</f>
        <v>-2</v>
      </c>
    </row>
    <row r="6" spans="1:22" x14ac:dyDescent="0.15">
      <c r="A6" s="69"/>
      <c r="B6" s="100" t="s">
        <v>7</v>
      </c>
      <c r="C6" s="111">
        <v>-8</v>
      </c>
      <c r="D6" s="70">
        <v>-11</v>
      </c>
      <c r="E6" s="70"/>
      <c r="F6" s="71">
        <v>3</v>
      </c>
      <c r="G6" s="107"/>
      <c r="H6" s="70"/>
      <c r="I6" s="70"/>
      <c r="J6" s="111">
        <v>-4</v>
      </c>
      <c r="K6" s="70">
        <v>-3</v>
      </c>
      <c r="L6" s="70">
        <v>-3</v>
      </c>
      <c r="M6" s="71">
        <v>-1</v>
      </c>
      <c r="N6" s="70"/>
      <c r="O6" s="111">
        <v>-2</v>
      </c>
      <c r="P6" s="70">
        <v>-2</v>
      </c>
      <c r="Q6" s="70">
        <v>0</v>
      </c>
      <c r="R6" s="71">
        <v>0</v>
      </c>
      <c r="S6" s="70">
        <v>1</v>
      </c>
      <c r="T6" s="88">
        <f t="shared" si="0"/>
        <v>-14</v>
      </c>
      <c r="U6" s="70">
        <f t="shared" si="1"/>
        <v>-16</v>
      </c>
      <c r="V6" s="71">
        <f t="shared" si="2"/>
        <v>2</v>
      </c>
    </row>
    <row r="7" spans="1:22" x14ac:dyDescent="0.15">
      <c r="A7" s="69"/>
      <c r="B7" s="100" t="s">
        <v>8</v>
      </c>
      <c r="C7" s="111">
        <v>-44</v>
      </c>
      <c r="D7" s="70">
        <v>-21</v>
      </c>
      <c r="E7" s="70"/>
      <c r="F7" s="71">
        <v>-23</v>
      </c>
      <c r="G7" s="107"/>
      <c r="H7" s="70"/>
      <c r="I7" s="70"/>
      <c r="J7" s="111">
        <v>-2</v>
      </c>
      <c r="K7" s="70">
        <v>-1</v>
      </c>
      <c r="L7" s="70">
        <v>-1</v>
      </c>
      <c r="M7" s="71">
        <v>-1</v>
      </c>
      <c r="N7" s="70"/>
      <c r="O7" s="111">
        <v>0</v>
      </c>
      <c r="P7" s="70">
        <v>0</v>
      </c>
      <c r="Q7" s="70">
        <v>0</v>
      </c>
      <c r="R7" s="71">
        <v>0</v>
      </c>
      <c r="S7" s="70">
        <v>2</v>
      </c>
      <c r="T7" s="88">
        <f t="shared" si="0"/>
        <v>-46</v>
      </c>
      <c r="U7" s="70">
        <f t="shared" si="1"/>
        <v>-22</v>
      </c>
      <c r="V7" s="71">
        <f t="shared" si="2"/>
        <v>-24</v>
      </c>
    </row>
    <row r="8" spans="1:22" x14ac:dyDescent="0.15">
      <c r="A8" s="69"/>
      <c r="B8" s="100" t="s">
        <v>9</v>
      </c>
      <c r="C8" s="111">
        <v>65</v>
      </c>
      <c r="D8" s="70">
        <v>55</v>
      </c>
      <c r="E8" s="70"/>
      <c r="F8" s="71">
        <v>10</v>
      </c>
      <c r="G8" s="107"/>
      <c r="H8" s="70"/>
      <c r="I8" s="70"/>
      <c r="J8" s="111">
        <v>-8</v>
      </c>
      <c r="K8" s="70">
        <v>-6</v>
      </c>
      <c r="L8" s="70">
        <v>-5</v>
      </c>
      <c r="M8" s="71">
        <v>-2</v>
      </c>
      <c r="N8" s="70"/>
      <c r="O8" s="111">
        <v>-1</v>
      </c>
      <c r="P8" s="70">
        <v>-1</v>
      </c>
      <c r="Q8" s="70">
        <v>0</v>
      </c>
      <c r="R8" s="71">
        <v>0</v>
      </c>
      <c r="S8" s="70">
        <v>3</v>
      </c>
      <c r="T8" s="88">
        <f t="shared" si="0"/>
        <v>56</v>
      </c>
      <c r="U8" s="70">
        <f t="shared" si="1"/>
        <v>48</v>
      </c>
      <c r="V8" s="71">
        <f t="shared" si="2"/>
        <v>8</v>
      </c>
    </row>
    <row r="9" spans="1:22" x14ac:dyDescent="0.15">
      <c r="A9" s="69"/>
      <c r="B9" s="100" t="s">
        <v>10</v>
      </c>
      <c r="C9" s="111">
        <v>-10</v>
      </c>
      <c r="D9" s="70">
        <v>-6</v>
      </c>
      <c r="E9" s="70"/>
      <c r="F9" s="71">
        <v>-4</v>
      </c>
      <c r="G9" s="107"/>
      <c r="H9" s="70"/>
      <c r="I9" s="70"/>
      <c r="J9" s="111">
        <v>6</v>
      </c>
      <c r="K9" s="70">
        <v>1</v>
      </c>
      <c r="L9" s="70">
        <v>1</v>
      </c>
      <c r="M9" s="71">
        <v>5</v>
      </c>
      <c r="N9" s="70"/>
      <c r="O9" s="111">
        <v>0</v>
      </c>
      <c r="P9" s="70">
        <v>0</v>
      </c>
      <c r="Q9" s="70">
        <v>1</v>
      </c>
      <c r="R9" s="71">
        <v>0</v>
      </c>
      <c r="S9" s="70">
        <v>0</v>
      </c>
      <c r="T9" s="88">
        <f t="shared" si="0"/>
        <v>-4</v>
      </c>
      <c r="U9" s="70">
        <f t="shared" si="1"/>
        <v>-5</v>
      </c>
      <c r="V9" s="71">
        <f t="shared" si="2"/>
        <v>1</v>
      </c>
    </row>
    <row r="10" spans="1:22" x14ac:dyDescent="0.15">
      <c r="A10" s="69"/>
      <c r="B10" s="100" t="s">
        <v>11</v>
      </c>
      <c r="C10" s="111">
        <v>-13</v>
      </c>
      <c r="D10" s="70">
        <v>-7</v>
      </c>
      <c r="E10" s="70"/>
      <c r="F10" s="71">
        <v>-6</v>
      </c>
      <c r="G10" s="107"/>
      <c r="H10" s="70"/>
      <c r="I10" s="70"/>
      <c r="J10" s="111">
        <v>3</v>
      </c>
      <c r="K10" s="70">
        <v>-4</v>
      </c>
      <c r="L10" s="70">
        <v>-4</v>
      </c>
      <c r="M10" s="71">
        <v>7</v>
      </c>
      <c r="N10" s="70"/>
      <c r="O10" s="111">
        <v>1</v>
      </c>
      <c r="P10" s="70">
        <v>1</v>
      </c>
      <c r="Q10" s="70">
        <v>1</v>
      </c>
      <c r="R10" s="71">
        <v>0</v>
      </c>
      <c r="S10" s="70">
        <v>0</v>
      </c>
      <c r="T10" s="88">
        <f t="shared" si="0"/>
        <v>-9</v>
      </c>
      <c r="U10" s="70">
        <f t="shared" si="1"/>
        <v>-10</v>
      </c>
      <c r="V10" s="71">
        <f t="shared" si="2"/>
        <v>1</v>
      </c>
    </row>
    <row r="11" spans="1:22" x14ac:dyDescent="0.15">
      <c r="A11" s="69"/>
      <c r="B11" s="100" t="s">
        <v>12</v>
      </c>
      <c r="C11" s="111">
        <v>-13</v>
      </c>
      <c r="D11" s="70">
        <v>-10</v>
      </c>
      <c r="E11" s="70"/>
      <c r="F11" s="71">
        <v>-3</v>
      </c>
      <c r="G11" s="107"/>
      <c r="H11" s="70"/>
      <c r="I11" s="70"/>
      <c r="J11" s="111">
        <v>4</v>
      </c>
      <c r="K11" s="70">
        <v>1</v>
      </c>
      <c r="L11" s="70">
        <v>1</v>
      </c>
      <c r="M11" s="71">
        <v>3</v>
      </c>
      <c r="N11" s="70"/>
      <c r="O11" s="111">
        <v>0</v>
      </c>
      <c r="P11" s="70">
        <v>1</v>
      </c>
      <c r="Q11" s="70">
        <v>1</v>
      </c>
      <c r="R11" s="71">
        <v>-1</v>
      </c>
      <c r="S11" s="70">
        <v>0</v>
      </c>
      <c r="T11" s="88">
        <f t="shared" si="0"/>
        <v>-9</v>
      </c>
      <c r="U11" s="70">
        <f t="shared" si="1"/>
        <v>-8</v>
      </c>
      <c r="V11" s="71">
        <f t="shared" si="2"/>
        <v>-1</v>
      </c>
    </row>
    <row r="12" spans="1:22" x14ac:dyDescent="0.15">
      <c r="A12" s="69"/>
      <c r="B12" s="100" t="s">
        <v>13</v>
      </c>
      <c r="C12" s="111">
        <v>-4</v>
      </c>
      <c r="D12" s="70">
        <v>-7</v>
      </c>
      <c r="E12" s="70"/>
      <c r="F12" s="71">
        <v>3</v>
      </c>
      <c r="G12" s="107"/>
      <c r="H12" s="70"/>
      <c r="I12" s="70"/>
      <c r="J12" s="111">
        <v>-5</v>
      </c>
      <c r="K12" s="70">
        <v>-1</v>
      </c>
      <c r="L12" s="70">
        <v>-1</v>
      </c>
      <c r="M12" s="71">
        <v>-4</v>
      </c>
      <c r="N12" s="70"/>
      <c r="O12" s="111">
        <v>0</v>
      </c>
      <c r="P12" s="70">
        <v>0</v>
      </c>
      <c r="Q12" s="70">
        <v>0</v>
      </c>
      <c r="R12" s="71">
        <v>0</v>
      </c>
      <c r="S12" s="70">
        <v>0</v>
      </c>
      <c r="T12" s="88">
        <f t="shared" si="0"/>
        <v>-9</v>
      </c>
      <c r="U12" s="70">
        <f t="shared" si="1"/>
        <v>-8</v>
      </c>
      <c r="V12" s="71">
        <f t="shared" si="2"/>
        <v>-1</v>
      </c>
    </row>
    <row r="13" spans="1:22" x14ac:dyDescent="0.15">
      <c r="A13" s="69"/>
      <c r="B13" s="100" t="s">
        <v>14</v>
      </c>
      <c r="C13" s="111">
        <v>-3</v>
      </c>
      <c r="D13" s="70">
        <v>-1</v>
      </c>
      <c r="E13" s="70"/>
      <c r="F13" s="71">
        <v>-2</v>
      </c>
      <c r="G13" s="107"/>
      <c r="H13" s="70"/>
      <c r="I13" s="70"/>
      <c r="J13" s="111">
        <v>5</v>
      </c>
      <c r="K13" s="70">
        <v>4</v>
      </c>
      <c r="L13" s="70">
        <v>4</v>
      </c>
      <c r="M13" s="71">
        <v>1</v>
      </c>
      <c r="N13" s="70"/>
      <c r="O13" s="111">
        <v>0</v>
      </c>
      <c r="P13" s="70">
        <v>0</v>
      </c>
      <c r="Q13" s="70">
        <v>1</v>
      </c>
      <c r="R13" s="71">
        <v>0</v>
      </c>
      <c r="S13" s="70">
        <v>0</v>
      </c>
      <c r="T13" s="88">
        <f t="shared" si="0"/>
        <v>2</v>
      </c>
      <c r="U13" s="70">
        <f t="shared" si="1"/>
        <v>3</v>
      </c>
      <c r="V13" s="71">
        <f t="shared" si="2"/>
        <v>-1</v>
      </c>
    </row>
    <row r="14" spans="1:22" x14ac:dyDescent="0.15">
      <c r="A14" s="69"/>
      <c r="B14" s="100" t="s">
        <v>15</v>
      </c>
      <c r="C14" s="111">
        <v>15</v>
      </c>
      <c r="D14" s="70">
        <v>13</v>
      </c>
      <c r="E14" s="70"/>
      <c r="F14" s="71">
        <v>2</v>
      </c>
      <c r="G14" s="107"/>
      <c r="H14" s="70"/>
      <c r="I14" s="70"/>
      <c r="J14" s="111">
        <v>1</v>
      </c>
      <c r="K14" s="70">
        <v>-3</v>
      </c>
      <c r="L14" s="70">
        <v>-3</v>
      </c>
      <c r="M14" s="71">
        <v>4</v>
      </c>
      <c r="N14" s="70"/>
      <c r="O14" s="111">
        <v>0</v>
      </c>
      <c r="P14" s="70">
        <v>0</v>
      </c>
      <c r="Q14" s="70">
        <v>0</v>
      </c>
      <c r="R14" s="71">
        <v>0</v>
      </c>
      <c r="S14" s="70">
        <v>0</v>
      </c>
      <c r="T14" s="88">
        <f t="shared" si="0"/>
        <v>16</v>
      </c>
      <c r="U14" s="70">
        <f t="shared" si="1"/>
        <v>10</v>
      </c>
      <c r="V14" s="71">
        <f t="shared" si="2"/>
        <v>6</v>
      </c>
    </row>
    <row r="15" spans="1:22" x14ac:dyDescent="0.15">
      <c r="A15" s="69"/>
      <c r="B15" s="100" t="s">
        <v>16</v>
      </c>
      <c r="C15" s="111">
        <v>-3</v>
      </c>
      <c r="D15" s="70">
        <v>5</v>
      </c>
      <c r="E15" s="70"/>
      <c r="F15" s="71">
        <v>-8</v>
      </c>
      <c r="G15" s="107"/>
      <c r="H15" s="70"/>
      <c r="I15" s="70"/>
      <c r="J15" s="111">
        <v>-1</v>
      </c>
      <c r="K15" s="70">
        <v>0</v>
      </c>
      <c r="L15" s="70">
        <v>0</v>
      </c>
      <c r="M15" s="71">
        <v>-1</v>
      </c>
      <c r="N15" s="70"/>
      <c r="O15" s="111">
        <v>0</v>
      </c>
      <c r="P15" s="70">
        <v>-1</v>
      </c>
      <c r="Q15" s="70">
        <v>0</v>
      </c>
      <c r="R15" s="71">
        <v>1</v>
      </c>
      <c r="S15" s="70">
        <v>0</v>
      </c>
      <c r="T15" s="88">
        <f t="shared" si="0"/>
        <v>-4</v>
      </c>
      <c r="U15" s="70">
        <f t="shared" si="1"/>
        <v>4</v>
      </c>
      <c r="V15" s="71">
        <f t="shared" si="2"/>
        <v>-8</v>
      </c>
    </row>
    <row r="16" spans="1:22" x14ac:dyDescent="0.15">
      <c r="A16" s="69"/>
      <c r="B16" s="100" t="s">
        <v>17</v>
      </c>
      <c r="C16" s="111">
        <v>-1</v>
      </c>
      <c r="D16" s="70">
        <v>-3</v>
      </c>
      <c r="E16" s="70"/>
      <c r="F16" s="71">
        <v>2</v>
      </c>
      <c r="G16" s="107"/>
      <c r="H16" s="70"/>
      <c r="I16" s="70"/>
      <c r="J16" s="111">
        <v>3</v>
      </c>
      <c r="K16" s="70">
        <v>4</v>
      </c>
      <c r="L16" s="70">
        <v>4</v>
      </c>
      <c r="M16" s="71">
        <v>-1</v>
      </c>
      <c r="N16" s="70"/>
      <c r="O16" s="111">
        <v>-1</v>
      </c>
      <c r="P16" s="70">
        <v>-1</v>
      </c>
      <c r="Q16" s="70">
        <v>0</v>
      </c>
      <c r="R16" s="71">
        <v>0</v>
      </c>
      <c r="S16" s="70">
        <v>1</v>
      </c>
      <c r="T16" s="88">
        <f t="shared" si="0"/>
        <v>1</v>
      </c>
      <c r="U16" s="70">
        <f t="shared" si="1"/>
        <v>0</v>
      </c>
      <c r="V16" s="71">
        <f t="shared" si="2"/>
        <v>1</v>
      </c>
    </row>
    <row r="17" spans="1:22" ht="16.5" x14ac:dyDescent="0.15">
      <c r="A17" s="73"/>
      <c r="B17" s="99"/>
      <c r="C17" s="111"/>
      <c r="D17" s="70"/>
      <c r="E17" s="70"/>
      <c r="F17" s="71"/>
      <c r="G17" s="107"/>
      <c r="H17" s="70"/>
      <c r="I17" s="70"/>
      <c r="J17" s="111"/>
      <c r="K17" s="70"/>
      <c r="L17" s="70"/>
      <c r="M17" s="71"/>
      <c r="N17" s="70"/>
      <c r="O17" s="111"/>
      <c r="P17" s="70"/>
      <c r="Q17" s="70"/>
      <c r="R17" s="71"/>
      <c r="S17" s="70"/>
      <c r="T17" s="88"/>
      <c r="U17" s="70"/>
      <c r="V17" s="71"/>
    </row>
    <row r="18" spans="1:22" ht="16.5" x14ac:dyDescent="0.15">
      <c r="A18" s="72" t="s">
        <v>21</v>
      </c>
      <c r="B18" s="99"/>
      <c r="C18" s="111">
        <v>-86</v>
      </c>
      <c r="D18" s="70">
        <v>-31</v>
      </c>
      <c r="E18" s="70">
        <v>-34</v>
      </c>
      <c r="F18" s="71">
        <v>-55</v>
      </c>
      <c r="G18" s="107"/>
      <c r="H18" s="70"/>
      <c r="I18" s="70"/>
      <c r="J18" s="111">
        <v>-52</v>
      </c>
      <c r="K18" s="70">
        <v>-36</v>
      </c>
      <c r="L18" s="70">
        <v>-35</v>
      </c>
      <c r="M18" s="71">
        <v>-16</v>
      </c>
      <c r="N18" s="70"/>
      <c r="O18" s="111">
        <v>0</v>
      </c>
      <c r="P18" s="70">
        <v>-1</v>
      </c>
      <c r="Q18" s="70">
        <v>1</v>
      </c>
      <c r="R18" s="71">
        <v>1</v>
      </c>
      <c r="S18" s="70">
        <v>2</v>
      </c>
      <c r="T18" s="88">
        <f>SUM(C18+J18+O18)</f>
        <v>-138</v>
      </c>
      <c r="U18" s="70">
        <f t="shared" ref="U18:U30" si="3">SUM(D18+K18+P18)</f>
        <v>-68</v>
      </c>
      <c r="V18" s="71">
        <f t="shared" ref="V18:V30" si="4">SUM(F18+M18+R18)</f>
        <v>-70</v>
      </c>
    </row>
    <row r="19" spans="1:22" x14ac:dyDescent="0.15">
      <c r="A19" s="69"/>
      <c r="B19" s="100" t="s">
        <v>6</v>
      </c>
      <c r="C19" s="111">
        <v>12</v>
      </c>
      <c r="D19" s="70">
        <v>7</v>
      </c>
      <c r="E19" s="70">
        <v>7</v>
      </c>
      <c r="F19" s="71">
        <v>5</v>
      </c>
      <c r="G19" s="107"/>
      <c r="H19" s="70"/>
      <c r="I19" s="70"/>
      <c r="J19" s="111">
        <v>-13</v>
      </c>
      <c r="K19" s="70">
        <v>-7</v>
      </c>
      <c r="L19" s="70">
        <v>-7</v>
      </c>
      <c r="M19" s="71">
        <v>-6</v>
      </c>
      <c r="N19" s="70"/>
      <c r="O19" s="111">
        <v>1</v>
      </c>
      <c r="P19" s="70">
        <v>1</v>
      </c>
      <c r="Q19" s="70">
        <v>1</v>
      </c>
      <c r="R19" s="71">
        <v>0</v>
      </c>
      <c r="S19" s="70">
        <v>0</v>
      </c>
      <c r="T19" s="88">
        <f t="shared" ref="T19:T30" si="5">SUM(C19+J19+O19)</f>
        <v>0</v>
      </c>
      <c r="U19" s="70">
        <f t="shared" si="3"/>
        <v>1</v>
      </c>
      <c r="V19" s="71">
        <f t="shared" si="4"/>
        <v>-1</v>
      </c>
    </row>
    <row r="20" spans="1:22" x14ac:dyDescent="0.15">
      <c r="A20" s="69"/>
      <c r="B20" s="100" t="s">
        <v>7</v>
      </c>
      <c r="C20" s="111">
        <v>-41</v>
      </c>
      <c r="D20" s="70">
        <v>-21</v>
      </c>
      <c r="E20" s="70">
        <v>-21</v>
      </c>
      <c r="F20" s="71">
        <v>-20</v>
      </c>
      <c r="G20" s="107"/>
      <c r="H20" s="70"/>
      <c r="I20" s="70"/>
      <c r="J20" s="111">
        <v>-8</v>
      </c>
      <c r="K20" s="70">
        <v>-5</v>
      </c>
      <c r="L20" s="70">
        <v>-5</v>
      </c>
      <c r="M20" s="71">
        <v>-3</v>
      </c>
      <c r="N20" s="70"/>
      <c r="O20" s="111">
        <v>0</v>
      </c>
      <c r="P20" s="70">
        <v>0</v>
      </c>
      <c r="Q20" s="70">
        <v>0</v>
      </c>
      <c r="R20" s="71">
        <v>0</v>
      </c>
      <c r="S20" s="70">
        <v>0</v>
      </c>
      <c r="T20" s="88">
        <f t="shared" si="5"/>
        <v>-49</v>
      </c>
      <c r="U20" s="70">
        <f t="shared" si="3"/>
        <v>-26</v>
      </c>
      <c r="V20" s="71">
        <f t="shared" si="4"/>
        <v>-23</v>
      </c>
    </row>
    <row r="21" spans="1:22" x14ac:dyDescent="0.15">
      <c r="A21" s="69"/>
      <c r="B21" s="100" t="s">
        <v>8</v>
      </c>
      <c r="C21" s="111">
        <v>-54</v>
      </c>
      <c r="D21" s="70">
        <v>-13</v>
      </c>
      <c r="E21" s="70">
        <v>-16</v>
      </c>
      <c r="F21" s="71">
        <v>-41</v>
      </c>
      <c r="G21" s="107"/>
      <c r="H21" s="70"/>
      <c r="I21" s="70"/>
      <c r="J21" s="111">
        <v>-11</v>
      </c>
      <c r="K21" s="70">
        <v>-4</v>
      </c>
      <c r="L21" s="70">
        <v>-4</v>
      </c>
      <c r="M21" s="71">
        <v>-7</v>
      </c>
      <c r="N21" s="70"/>
      <c r="O21" s="111">
        <v>0</v>
      </c>
      <c r="P21" s="70">
        <v>0</v>
      </c>
      <c r="Q21" s="70">
        <v>1</v>
      </c>
      <c r="R21" s="71">
        <v>0</v>
      </c>
      <c r="S21" s="70">
        <v>2</v>
      </c>
      <c r="T21" s="88">
        <f t="shared" si="5"/>
        <v>-65</v>
      </c>
      <c r="U21" s="70">
        <f t="shared" si="3"/>
        <v>-17</v>
      </c>
      <c r="V21" s="71">
        <f t="shared" si="4"/>
        <v>-48</v>
      </c>
    </row>
    <row r="22" spans="1:22" x14ac:dyDescent="0.15">
      <c r="A22" s="69"/>
      <c r="B22" s="100" t="s">
        <v>9</v>
      </c>
      <c r="C22" s="111">
        <v>-20</v>
      </c>
      <c r="D22" s="70">
        <v>-11</v>
      </c>
      <c r="E22" s="70">
        <v>-10</v>
      </c>
      <c r="F22" s="71">
        <v>-9</v>
      </c>
      <c r="G22" s="107"/>
      <c r="H22" s="70"/>
      <c r="I22" s="70"/>
      <c r="J22" s="111">
        <v>-7</v>
      </c>
      <c r="K22" s="70">
        <v>-5</v>
      </c>
      <c r="L22" s="70">
        <v>-5</v>
      </c>
      <c r="M22" s="71">
        <v>-2</v>
      </c>
      <c r="N22" s="70"/>
      <c r="O22" s="111">
        <v>0</v>
      </c>
      <c r="P22" s="70">
        <v>0</v>
      </c>
      <c r="Q22" s="70">
        <v>0</v>
      </c>
      <c r="R22" s="71">
        <v>0</v>
      </c>
      <c r="S22" s="70">
        <v>0</v>
      </c>
      <c r="T22" s="88">
        <f t="shared" si="5"/>
        <v>-27</v>
      </c>
      <c r="U22" s="70">
        <f t="shared" si="3"/>
        <v>-16</v>
      </c>
      <c r="V22" s="71">
        <f t="shared" si="4"/>
        <v>-11</v>
      </c>
    </row>
    <row r="23" spans="1:22" x14ac:dyDescent="0.15">
      <c r="A23" s="69"/>
      <c r="B23" s="100" t="s">
        <v>10</v>
      </c>
      <c r="C23" s="111">
        <v>19</v>
      </c>
      <c r="D23" s="70">
        <v>8</v>
      </c>
      <c r="E23" s="70">
        <v>12</v>
      </c>
      <c r="F23" s="71">
        <v>11</v>
      </c>
      <c r="G23" s="107"/>
      <c r="H23" s="70"/>
      <c r="I23" s="70"/>
      <c r="J23" s="111">
        <v>0</v>
      </c>
      <c r="K23" s="70">
        <v>-2</v>
      </c>
      <c r="L23" s="70">
        <v>-2</v>
      </c>
      <c r="M23" s="71">
        <v>2</v>
      </c>
      <c r="N23" s="70"/>
      <c r="O23" s="111">
        <v>-1</v>
      </c>
      <c r="P23" s="70">
        <v>-1</v>
      </c>
      <c r="Q23" s="70">
        <v>-1</v>
      </c>
      <c r="R23" s="71">
        <v>0</v>
      </c>
      <c r="S23" s="70">
        <v>0</v>
      </c>
      <c r="T23" s="88">
        <f t="shared" si="5"/>
        <v>18</v>
      </c>
      <c r="U23" s="70">
        <f t="shared" si="3"/>
        <v>5</v>
      </c>
      <c r="V23" s="71">
        <f t="shared" si="4"/>
        <v>13</v>
      </c>
    </row>
    <row r="24" spans="1:22" x14ac:dyDescent="0.15">
      <c r="A24" s="69"/>
      <c r="B24" s="100" t="s">
        <v>11</v>
      </c>
      <c r="C24" s="111">
        <v>31</v>
      </c>
      <c r="D24" s="70">
        <v>12</v>
      </c>
      <c r="E24" s="70">
        <v>11</v>
      </c>
      <c r="F24" s="71">
        <v>19</v>
      </c>
      <c r="G24" s="107"/>
      <c r="H24" s="70"/>
      <c r="I24" s="70"/>
      <c r="J24" s="111">
        <v>-3</v>
      </c>
      <c r="K24" s="70">
        <v>0</v>
      </c>
      <c r="L24" s="70">
        <v>0</v>
      </c>
      <c r="M24" s="71">
        <v>-3</v>
      </c>
      <c r="N24" s="70"/>
      <c r="O24" s="111">
        <v>1</v>
      </c>
      <c r="P24" s="70">
        <v>0</v>
      </c>
      <c r="Q24" s="70">
        <v>0</v>
      </c>
      <c r="R24" s="71">
        <v>1</v>
      </c>
      <c r="S24" s="70">
        <v>0</v>
      </c>
      <c r="T24" s="88">
        <f t="shared" si="5"/>
        <v>29</v>
      </c>
      <c r="U24" s="70">
        <f t="shared" si="3"/>
        <v>12</v>
      </c>
      <c r="V24" s="71">
        <f t="shared" si="4"/>
        <v>17</v>
      </c>
    </row>
    <row r="25" spans="1:22" x14ac:dyDescent="0.15">
      <c r="A25" s="69"/>
      <c r="B25" s="100" t="s">
        <v>12</v>
      </c>
      <c r="C25" s="111">
        <v>9</v>
      </c>
      <c r="D25" s="70">
        <v>7</v>
      </c>
      <c r="E25" s="70">
        <v>5</v>
      </c>
      <c r="F25" s="71">
        <v>2</v>
      </c>
      <c r="G25" s="107"/>
      <c r="H25" s="70"/>
      <c r="I25" s="70"/>
      <c r="J25" s="111">
        <v>-1</v>
      </c>
      <c r="K25" s="70">
        <v>-2</v>
      </c>
      <c r="L25" s="70">
        <v>-2</v>
      </c>
      <c r="M25" s="71">
        <v>1</v>
      </c>
      <c r="N25" s="70"/>
      <c r="O25" s="111">
        <v>1</v>
      </c>
      <c r="P25" s="70">
        <v>0</v>
      </c>
      <c r="Q25" s="70">
        <v>0</v>
      </c>
      <c r="R25" s="71">
        <v>1</v>
      </c>
      <c r="S25" s="70">
        <v>0</v>
      </c>
      <c r="T25" s="88">
        <f t="shared" si="5"/>
        <v>9</v>
      </c>
      <c r="U25" s="70">
        <f t="shared" si="3"/>
        <v>5</v>
      </c>
      <c r="V25" s="71">
        <f t="shared" si="4"/>
        <v>4</v>
      </c>
    </row>
    <row r="26" spans="1:22" x14ac:dyDescent="0.15">
      <c r="A26" s="69"/>
      <c r="B26" s="100" t="s">
        <v>13</v>
      </c>
      <c r="C26" s="111">
        <v>6</v>
      </c>
      <c r="D26" s="70">
        <v>8</v>
      </c>
      <c r="E26" s="70">
        <v>8</v>
      </c>
      <c r="F26" s="71">
        <v>-2</v>
      </c>
      <c r="G26" s="107"/>
      <c r="H26" s="70"/>
      <c r="I26" s="70"/>
      <c r="J26" s="111">
        <v>-6</v>
      </c>
      <c r="K26" s="70">
        <v>-6</v>
      </c>
      <c r="L26" s="70">
        <v>-5</v>
      </c>
      <c r="M26" s="71">
        <v>0</v>
      </c>
      <c r="N26" s="70"/>
      <c r="O26" s="111">
        <v>-2</v>
      </c>
      <c r="P26" s="70">
        <v>-1</v>
      </c>
      <c r="Q26" s="70">
        <v>0</v>
      </c>
      <c r="R26" s="71">
        <v>-1</v>
      </c>
      <c r="S26" s="70">
        <v>0</v>
      </c>
      <c r="T26" s="88">
        <f t="shared" si="5"/>
        <v>-2</v>
      </c>
      <c r="U26" s="70">
        <f t="shared" si="3"/>
        <v>1</v>
      </c>
      <c r="V26" s="71">
        <f t="shared" si="4"/>
        <v>-3</v>
      </c>
    </row>
    <row r="27" spans="1:22" x14ac:dyDescent="0.15">
      <c r="A27" s="69"/>
      <c r="B27" s="100" t="s">
        <v>14</v>
      </c>
      <c r="C27" s="111">
        <v>-20</v>
      </c>
      <c r="D27" s="70">
        <v>-15</v>
      </c>
      <c r="E27" s="70">
        <v>-15</v>
      </c>
      <c r="F27" s="71">
        <v>-5</v>
      </c>
      <c r="G27" s="107"/>
      <c r="H27" s="70"/>
      <c r="I27" s="70"/>
      <c r="J27" s="111">
        <v>4</v>
      </c>
      <c r="K27" s="70">
        <v>4</v>
      </c>
      <c r="L27" s="70">
        <v>4</v>
      </c>
      <c r="M27" s="71">
        <v>0</v>
      </c>
      <c r="N27" s="70"/>
      <c r="O27" s="111">
        <v>0</v>
      </c>
      <c r="P27" s="70">
        <v>0</v>
      </c>
      <c r="Q27" s="70">
        <v>0</v>
      </c>
      <c r="R27" s="71">
        <v>0</v>
      </c>
      <c r="S27" s="70">
        <v>0</v>
      </c>
      <c r="T27" s="88">
        <f t="shared" si="5"/>
        <v>-16</v>
      </c>
      <c r="U27" s="70">
        <f t="shared" si="3"/>
        <v>-11</v>
      </c>
      <c r="V27" s="71">
        <f t="shared" si="4"/>
        <v>-5</v>
      </c>
    </row>
    <row r="28" spans="1:22" x14ac:dyDescent="0.15">
      <c r="A28" s="69"/>
      <c r="B28" s="100" t="s">
        <v>15</v>
      </c>
      <c r="C28" s="111">
        <v>-11</v>
      </c>
      <c r="D28" s="70">
        <v>-4</v>
      </c>
      <c r="E28" s="70">
        <v>-4</v>
      </c>
      <c r="F28" s="71">
        <v>-7</v>
      </c>
      <c r="G28" s="107"/>
      <c r="H28" s="70"/>
      <c r="I28" s="70"/>
      <c r="J28" s="111">
        <v>6</v>
      </c>
      <c r="K28" s="70">
        <v>3</v>
      </c>
      <c r="L28" s="70">
        <v>3</v>
      </c>
      <c r="M28" s="71">
        <v>3</v>
      </c>
      <c r="N28" s="70"/>
      <c r="O28" s="111">
        <v>0</v>
      </c>
      <c r="P28" s="70">
        <v>0</v>
      </c>
      <c r="Q28" s="70">
        <v>0</v>
      </c>
      <c r="R28" s="71">
        <v>0</v>
      </c>
      <c r="S28" s="70">
        <v>0</v>
      </c>
      <c r="T28" s="88">
        <f t="shared" si="5"/>
        <v>-5</v>
      </c>
      <c r="U28" s="70">
        <f t="shared" si="3"/>
        <v>-1</v>
      </c>
      <c r="V28" s="71">
        <f t="shared" si="4"/>
        <v>-4</v>
      </c>
    </row>
    <row r="29" spans="1:22" x14ac:dyDescent="0.15">
      <c r="A29" s="69"/>
      <c r="B29" s="100" t="s">
        <v>16</v>
      </c>
      <c r="C29" s="111">
        <v>-12</v>
      </c>
      <c r="D29" s="70">
        <v>-3</v>
      </c>
      <c r="E29" s="70">
        <v>-3</v>
      </c>
      <c r="F29" s="71">
        <v>-9</v>
      </c>
      <c r="G29" s="107"/>
      <c r="H29" s="70"/>
      <c r="I29" s="70"/>
      <c r="J29" s="111">
        <v>-7</v>
      </c>
      <c r="K29" s="70">
        <v>-6</v>
      </c>
      <c r="L29" s="70">
        <v>-6</v>
      </c>
      <c r="M29" s="71">
        <v>-1</v>
      </c>
      <c r="N29" s="70"/>
      <c r="O29" s="111">
        <v>0</v>
      </c>
      <c r="P29" s="70">
        <v>0</v>
      </c>
      <c r="Q29" s="70">
        <v>0</v>
      </c>
      <c r="R29" s="71">
        <v>0</v>
      </c>
      <c r="S29" s="70">
        <v>0</v>
      </c>
      <c r="T29" s="88">
        <f t="shared" si="5"/>
        <v>-19</v>
      </c>
      <c r="U29" s="70">
        <f t="shared" si="3"/>
        <v>-9</v>
      </c>
      <c r="V29" s="71">
        <f t="shared" si="4"/>
        <v>-10</v>
      </c>
    </row>
    <row r="30" spans="1:22" x14ac:dyDescent="0.15">
      <c r="A30" s="69"/>
      <c r="B30" s="100" t="s">
        <v>17</v>
      </c>
      <c r="C30" s="111">
        <v>-5</v>
      </c>
      <c r="D30" s="70">
        <v>-6</v>
      </c>
      <c r="E30" s="70">
        <v>-8</v>
      </c>
      <c r="F30" s="71">
        <v>1</v>
      </c>
      <c r="G30" s="107"/>
      <c r="H30" s="70"/>
      <c r="I30" s="70"/>
      <c r="J30" s="111">
        <v>-6</v>
      </c>
      <c r="K30" s="70">
        <v>-6</v>
      </c>
      <c r="L30" s="70">
        <v>-6</v>
      </c>
      <c r="M30" s="71">
        <v>0</v>
      </c>
      <c r="N30" s="70"/>
      <c r="O30" s="111">
        <v>0</v>
      </c>
      <c r="P30" s="70">
        <v>0</v>
      </c>
      <c r="Q30" s="70">
        <v>0</v>
      </c>
      <c r="R30" s="71">
        <v>0</v>
      </c>
      <c r="S30" s="70">
        <v>0</v>
      </c>
      <c r="T30" s="88">
        <f t="shared" si="5"/>
        <v>-11</v>
      </c>
      <c r="U30" s="70">
        <f t="shared" si="3"/>
        <v>-12</v>
      </c>
      <c r="V30" s="71">
        <f t="shared" si="4"/>
        <v>1</v>
      </c>
    </row>
    <row r="31" spans="1:22" ht="16.5" x14ac:dyDescent="0.15">
      <c r="A31" s="73"/>
      <c r="B31" s="99"/>
      <c r="C31" s="111"/>
      <c r="D31" s="70"/>
      <c r="E31" s="70"/>
      <c r="F31" s="71"/>
      <c r="G31" s="107"/>
      <c r="H31" s="70"/>
      <c r="I31" s="70"/>
      <c r="J31" s="111"/>
      <c r="K31" s="70"/>
      <c r="L31" s="70"/>
      <c r="M31" s="71"/>
      <c r="N31" s="70"/>
      <c r="O31" s="111"/>
      <c r="P31" s="70"/>
      <c r="Q31" s="70"/>
      <c r="R31" s="71"/>
      <c r="S31" s="70"/>
      <c r="T31" s="88"/>
      <c r="U31" s="70"/>
      <c r="V31" s="71"/>
    </row>
    <row r="32" spans="1:22" ht="16.5" x14ac:dyDescent="0.15">
      <c r="A32" s="72" t="s">
        <v>22</v>
      </c>
      <c r="B32" s="99"/>
      <c r="C32" s="111">
        <v>-15</v>
      </c>
      <c r="D32" s="70">
        <v>-11</v>
      </c>
      <c r="E32" s="70">
        <v>-9</v>
      </c>
      <c r="F32" s="71">
        <v>-4</v>
      </c>
      <c r="G32" s="107"/>
      <c r="H32" s="70"/>
      <c r="I32" s="70"/>
      <c r="J32" s="111">
        <v>-27</v>
      </c>
      <c r="K32" s="70">
        <v>-10</v>
      </c>
      <c r="L32" s="70">
        <v>-10</v>
      </c>
      <c r="M32" s="71">
        <v>-17</v>
      </c>
      <c r="N32" s="70"/>
      <c r="O32" s="111">
        <v>3</v>
      </c>
      <c r="P32" s="70">
        <v>1</v>
      </c>
      <c r="Q32" s="70">
        <v>1</v>
      </c>
      <c r="R32" s="71">
        <v>2</v>
      </c>
      <c r="S32" s="70">
        <v>0</v>
      </c>
      <c r="T32" s="88">
        <f>SUM(C32+J32+O32)</f>
        <v>-39</v>
      </c>
      <c r="U32" s="70">
        <f t="shared" ref="U32:U44" si="6">SUM(D32+K32+P32)</f>
        <v>-20</v>
      </c>
      <c r="V32" s="71">
        <f t="shared" ref="V32:V44" si="7">SUM(F32+M32+R32)</f>
        <v>-19</v>
      </c>
    </row>
    <row r="33" spans="1:22" x14ac:dyDescent="0.15">
      <c r="A33" s="69"/>
      <c r="B33" s="100" t="s">
        <v>6</v>
      </c>
      <c r="C33" s="111">
        <v>1</v>
      </c>
      <c r="D33" s="70">
        <v>-3</v>
      </c>
      <c r="E33" s="70">
        <v>-3</v>
      </c>
      <c r="F33" s="71">
        <v>4</v>
      </c>
      <c r="G33" s="107"/>
      <c r="H33" s="70"/>
      <c r="I33" s="70"/>
      <c r="J33" s="111">
        <v>0</v>
      </c>
      <c r="K33" s="70">
        <v>2</v>
      </c>
      <c r="L33" s="70">
        <v>2</v>
      </c>
      <c r="M33" s="71">
        <v>-2</v>
      </c>
      <c r="N33" s="70"/>
      <c r="O33" s="111">
        <v>-1</v>
      </c>
      <c r="P33" s="70">
        <v>-1</v>
      </c>
      <c r="Q33" s="70">
        <v>0</v>
      </c>
      <c r="R33" s="71">
        <v>0</v>
      </c>
      <c r="S33" s="70">
        <v>0</v>
      </c>
      <c r="T33" s="88">
        <f t="shared" ref="T33:T44" si="8">SUM(C33+J33+O33)</f>
        <v>0</v>
      </c>
      <c r="U33" s="70">
        <f t="shared" si="6"/>
        <v>-2</v>
      </c>
      <c r="V33" s="71">
        <f t="shared" si="7"/>
        <v>2</v>
      </c>
    </row>
    <row r="34" spans="1:22" x14ac:dyDescent="0.15">
      <c r="A34" s="69"/>
      <c r="B34" s="100" t="s">
        <v>7</v>
      </c>
      <c r="C34" s="111">
        <v>-6</v>
      </c>
      <c r="D34" s="70">
        <v>-1</v>
      </c>
      <c r="E34" s="70">
        <v>0</v>
      </c>
      <c r="F34" s="71">
        <v>-5</v>
      </c>
      <c r="G34" s="107"/>
      <c r="H34" s="70"/>
      <c r="I34" s="70"/>
      <c r="J34" s="111">
        <v>-9</v>
      </c>
      <c r="K34" s="70">
        <v>-5</v>
      </c>
      <c r="L34" s="70">
        <v>-5</v>
      </c>
      <c r="M34" s="71">
        <v>-4</v>
      </c>
      <c r="N34" s="70"/>
      <c r="O34" s="111">
        <v>0</v>
      </c>
      <c r="P34" s="70">
        <v>0</v>
      </c>
      <c r="Q34" s="70">
        <v>0</v>
      </c>
      <c r="R34" s="71">
        <v>0</v>
      </c>
      <c r="S34" s="70">
        <v>0</v>
      </c>
      <c r="T34" s="88">
        <f t="shared" si="8"/>
        <v>-15</v>
      </c>
      <c r="U34" s="70">
        <f t="shared" si="6"/>
        <v>-6</v>
      </c>
      <c r="V34" s="71">
        <f t="shared" si="7"/>
        <v>-9</v>
      </c>
    </row>
    <row r="35" spans="1:22" x14ac:dyDescent="0.15">
      <c r="A35" s="69"/>
      <c r="B35" s="100" t="s">
        <v>8</v>
      </c>
      <c r="C35" s="111">
        <v>-13</v>
      </c>
      <c r="D35" s="70">
        <v>-7</v>
      </c>
      <c r="E35" s="70">
        <v>-7</v>
      </c>
      <c r="F35" s="71">
        <v>-6</v>
      </c>
      <c r="G35" s="107"/>
      <c r="H35" s="70"/>
      <c r="I35" s="70"/>
      <c r="J35" s="111">
        <v>0</v>
      </c>
      <c r="K35" s="70">
        <v>2</v>
      </c>
      <c r="L35" s="70">
        <v>2</v>
      </c>
      <c r="M35" s="71">
        <v>-2</v>
      </c>
      <c r="N35" s="70"/>
      <c r="O35" s="111">
        <v>3</v>
      </c>
      <c r="P35" s="70">
        <v>2</v>
      </c>
      <c r="Q35" s="70">
        <v>1</v>
      </c>
      <c r="R35" s="71">
        <v>1</v>
      </c>
      <c r="S35" s="70">
        <v>0</v>
      </c>
      <c r="T35" s="88">
        <f t="shared" si="8"/>
        <v>-10</v>
      </c>
      <c r="U35" s="70">
        <f t="shared" si="6"/>
        <v>-3</v>
      </c>
      <c r="V35" s="71">
        <f t="shared" si="7"/>
        <v>-7</v>
      </c>
    </row>
    <row r="36" spans="1:22" x14ac:dyDescent="0.15">
      <c r="A36" s="69"/>
      <c r="B36" s="100" t="s">
        <v>9</v>
      </c>
      <c r="C36" s="111">
        <v>-4</v>
      </c>
      <c r="D36" s="70">
        <v>-3</v>
      </c>
      <c r="E36" s="70">
        <v>-2</v>
      </c>
      <c r="F36" s="71">
        <v>-1</v>
      </c>
      <c r="G36" s="107"/>
      <c r="H36" s="70"/>
      <c r="I36" s="70"/>
      <c r="J36" s="111">
        <v>-2</v>
      </c>
      <c r="K36" s="70">
        <v>0</v>
      </c>
      <c r="L36" s="70">
        <v>0</v>
      </c>
      <c r="M36" s="71">
        <v>-2</v>
      </c>
      <c r="N36" s="70"/>
      <c r="O36" s="111">
        <v>1</v>
      </c>
      <c r="P36" s="70">
        <v>1</v>
      </c>
      <c r="Q36" s="70">
        <v>0</v>
      </c>
      <c r="R36" s="71">
        <v>0</v>
      </c>
      <c r="S36" s="70">
        <v>0</v>
      </c>
      <c r="T36" s="88">
        <f t="shared" si="8"/>
        <v>-5</v>
      </c>
      <c r="U36" s="70">
        <f t="shared" si="6"/>
        <v>-2</v>
      </c>
      <c r="V36" s="71">
        <f t="shared" si="7"/>
        <v>-3</v>
      </c>
    </row>
    <row r="37" spans="1:22" x14ac:dyDescent="0.15">
      <c r="A37" s="69"/>
      <c r="B37" s="100" t="s">
        <v>10</v>
      </c>
      <c r="C37" s="111">
        <v>5</v>
      </c>
      <c r="D37" s="70">
        <v>3</v>
      </c>
      <c r="E37" s="70">
        <v>3</v>
      </c>
      <c r="F37" s="71">
        <v>2</v>
      </c>
      <c r="G37" s="107"/>
      <c r="H37" s="70"/>
      <c r="I37" s="70"/>
      <c r="J37" s="111">
        <v>0</v>
      </c>
      <c r="K37" s="70">
        <v>-1</v>
      </c>
      <c r="L37" s="70">
        <v>-1</v>
      </c>
      <c r="M37" s="71">
        <v>1</v>
      </c>
      <c r="N37" s="70"/>
      <c r="O37" s="111">
        <v>0</v>
      </c>
      <c r="P37" s="70">
        <v>0</v>
      </c>
      <c r="Q37" s="70">
        <v>0</v>
      </c>
      <c r="R37" s="71">
        <v>0</v>
      </c>
      <c r="S37" s="70">
        <v>0</v>
      </c>
      <c r="T37" s="88">
        <f t="shared" si="8"/>
        <v>5</v>
      </c>
      <c r="U37" s="70">
        <f t="shared" si="6"/>
        <v>2</v>
      </c>
      <c r="V37" s="71">
        <f t="shared" si="7"/>
        <v>3</v>
      </c>
    </row>
    <row r="38" spans="1:22" x14ac:dyDescent="0.15">
      <c r="A38" s="69"/>
      <c r="B38" s="100" t="s">
        <v>11</v>
      </c>
      <c r="C38" s="111">
        <v>-3</v>
      </c>
      <c r="D38" s="70">
        <v>-1</v>
      </c>
      <c r="E38" s="70">
        <v>-2</v>
      </c>
      <c r="F38" s="71">
        <v>-2</v>
      </c>
      <c r="G38" s="107"/>
      <c r="H38" s="70"/>
      <c r="I38" s="70"/>
      <c r="J38" s="111">
        <v>-2</v>
      </c>
      <c r="K38" s="70">
        <v>-2</v>
      </c>
      <c r="L38" s="70">
        <v>-2</v>
      </c>
      <c r="M38" s="71">
        <v>0</v>
      </c>
      <c r="N38" s="70"/>
      <c r="O38" s="111">
        <v>1</v>
      </c>
      <c r="P38" s="70">
        <v>0</v>
      </c>
      <c r="Q38" s="70">
        <v>0</v>
      </c>
      <c r="R38" s="71">
        <v>1</v>
      </c>
      <c r="S38" s="70">
        <v>0</v>
      </c>
      <c r="T38" s="88">
        <f t="shared" si="8"/>
        <v>-4</v>
      </c>
      <c r="U38" s="70">
        <f t="shared" si="6"/>
        <v>-3</v>
      </c>
      <c r="V38" s="71">
        <f t="shared" si="7"/>
        <v>-1</v>
      </c>
    </row>
    <row r="39" spans="1:22" x14ac:dyDescent="0.15">
      <c r="A39" s="69"/>
      <c r="B39" s="100" t="s">
        <v>12</v>
      </c>
      <c r="C39" s="111">
        <v>-4</v>
      </c>
      <c r="D39" s="70">
        <v>-3</v>
      </c>
      <c r="E39" s="70">
        <v>-2</v>
      </c>
      <c r="F39" s="71">
        <v>-1</v>
      </c>
      <c r="G39" s="107"/>
      <c r="H39" s="70"/>
      <c r="I39" s="70"/>
      <c r="J39" s="111">
        <v>-2</v>
      </c>
      <c r="K39" s="70">
        <v>-1</v>
      </c>
      <c r="L39" s="70">
        <v>-1</v>
      </c>
      <c r="M39" s="71">
        <v>-1</v>
      </c>
      <c r="N39" s="70"/>
      <c r="O39" s="111">
        <v>0</v>
      </c>
      <c r="P39" s="70">
        <v>0</v>
      </c>
      <c r="Q39" s="70">
        <v>0</v>
      </c>
      <c r="R39" s="71">
        <v>0</v>
      </c>
      <c r="S39" s="70">
        <v>0</v>
      </c>
      <c r="T39" s="88">
        <f t="shared" si="8"/>
        <v>-6</v>
      </c>
      <c r="U39" s="70">
        <f t="shared" si="6"/>
        <v>-4</v>
      </c>
      <c r="V39" s="71">
        <f t="shared" si="7"/>
        <v>-2</v>
      </c>
    </row>
    <row r="40" spans="1:22" x14ac:dyDescent="0.15">
      <c r="A40" s="69"/>
      <c r="B40" s="100" t="s">
        <v>13</v>
      </c>
      <c r="C40" s="111">
        <v>8</v>
      </c>
      <c r="D40" s="70">
        <v>5</v>
      </c>
      <c r="E40" s="70">
        <v>6</v>
      </c>
      <c r="F40" s="71">
        <v>3</v>
      </c>
      <c r="G40" s="107"/>
      <c r="H40" s="70"/>
      <c r="I40" s="70"/>
      <c r="J40" s="111">
        <v>1</v>
      </c>
      <c r="K40" s="70">
        <v>-1</v>
      </c>
      <c r="L40" s="70">
        <v>-1</v>
      </c>
      <c r="M40" s="71">
        <v>2</v>
      </c>
      <c r="N40" s="70"/>
      <c r="O40" s="111">
        <v>0</v>
      </c>
      <c r="P40" s="70">
        <v>0</v>
      </c>
      <c r="Q40" s="70">
        <v>0</v>
      </c>
      <c r="R40" s="71">
        <v>0</v>
      </c>
      <c r="S40" s="70">
        <v>0</v>
      </c>
      <c r="T40" s="88">
        <f t="shared" si="8"/>
        <v>9</v>
      </c>
      <c r="U40" s="70">
        <f t="shared" si="6"/>
        <v>4</v>
      </c>
      <c r="V40" s="71">
        <f t="shared" si="7"/>
        <v>5</v>
      </c>
    </row>
    <row r="41" spans="1:22" x14ac:dyDescent="0.15">
      <c r="A41" s="69"/>
      <c r="B41" s="100" t="s">
        <v>14</v>
      </c>
      <c r="C41" s="111">
        <v>2</v>
      </c>
      <c r="D41" s="70">
        <v>-1</v>
      </c>
      <c r="E41" s="70">
        <v>-1</v>
      </c>
      <c r="F41" s="71">
        <v>3</v>
      </c>
      <c r="G41" s="107"/>
      <c r="H41" s="70"/>
      <c r="I41" s="70"/>
      <c r="J41" s="111">
        <v>-6</v>
      </c>
      <c r="K41" s="70">
        <v>-4</v>
      </c>
      <c r="L41" s="70">
        <v>-4</v>
      </c>
      <c r="M41" s="71">
        <v>-2</v>
      </c>
      <c r="N41" s="70"/>
      <c r="O41" s="111">
        <v>0</v>
      </c>
      <c r="P41" s="70">
        <v>0</v>
      </c>
      <c r="Q41" s="70">
        <v>0</v>
      </c>
      <c r="R41" s="71">
        <v>0</v>
      </c>
      <c r="S41" s="70">
        <v>0</v>
      </c>
      <c r="T41" s="88">
        <f t="shared" si="8"/>
        <v>-4</v>
      </c>
      <c r="U41" s="70">
        <f t="shared" si="6"/>
        <v>-5</v>
      </c>
      <c r="V41" s="71">
        <f t="shared" si="7"/>
        <v>1</v>
      </c>
    </row>
    <row r="42" spans="1:22" x14ac:dyDescent="0.15">
      <c r="A42" s="69"/>
      <c r="B42" s="100" t="s">
        <v>15</v>
      </c>
      <c r="C42" s="111">
        <v>6</v>
      </c>
      <c r="D42" s="70">
        <v>5</v>
      </c>
      <c r="E42" s="70">
        <v>4</v>
      </c>
      <c r="F42" s="71">
        <v>1</v>
      </c>
      <c r="G42" s="107"/>
      <c r="H42" s="70"/>
      <c r="I42" s="70"/>
      <c r="J42" s="111">
        <v>-2</v>
      </c>
      <c r="K42" s="70">
        <v>1</v>
      </c>
      <c r="L42" s="70">
        <v>1</v>
      </c>
      <c r="M42" s="71">
        <v>-3</v>
      </c>
      <c r="N42" s="70"/>
      <c r="O42" s="111">
        <v>-1</v>
      </c>
      <c r="P42" s="70">
        <v>-1</v>
      </c>
      <c r="Q42" s="70">
        <v>0</v>
      </c>
      <c r="R42" s="71">
        <v>0</v>
      </c>
      <c r="S42" s="70">
        <v>0</v>
      </c>
      <c r="T42" s="88">
        <f t="shared" si="8"/>
        <v>3</v>
      </c>
      <c r="U42" s="70">
        <f t="shared" si="6"/>
        <v>5</v>
      </c>
      <c r="V42" s="71">
        <f t="shared" si="7"/>
        <v>-2</v>
      </c>
    </row>
    <row r="43" spans="1:22" x14ac:dyDescent="0.15">
      <c r="A43" s="69"/>
      <c r="B43" s="100" t="s">
        <v>16</v>
      </c>
      <c r="C43" s="111">
        <v>-9</v>
      </c>
      <c r="D43" s="70">
        <v>-6</v>
      </c>
      <c r="E43" s="70">
        <v>-6</v>
      </c>
      <c r="F43" s="71">
        <v>-3</v>
      </c>
      <c r="G43" s="107"/>
      <c r="H43" s="70"/>
      <c r="I43" s="70"/>
      <c r="J43" s="111">
        <v>-7</v>
      </c>
      <c r="K43" s="70">
        <v>-3</v>
      </c>
      <c r="L43" s="70">
        <v>-3</v>
      </c>
      <c r="M43" s="71">
        <v>-4</v>
      </c>
      <c r="N43" s="70"/>
      <c r="O43" s="111">
        <v>0</v>
      </c>
      <c r="P43" s="70">
        <v>0</v>
      </c>
      <c r="Q43" s="70">
        <v>0</v>
      </c>
      <c r="R43" s="71">
        <v>0</v>
      </c>
      <c r="S43" s="70">
        <v>0</v>
      </c>
      <c r="T43" s="88">
        <f t="shared" si="8"/>
        <v>-16</v>
      </c>
      <c r="U43" s="70">
        <f t="shared" si="6"/>
        <v>-9</v>
      </c>
      <c r="V43" s="71">
        <f t="shared" si="7"/>
        <v>-7</v>
      </c>
    </row>
    <row r="44" spans="1:22" x14ac:dyDescent="0.15">
      <c r="A44" s="69"/>
      <c r="B44" s="100" t="s">
        <v>17</v>
      </c>
      <c r="C44" s="111">
        <v>2</v>
      </c>
      <c r="D44" s="70">
        <v>1</v>
      </c>
      <c r="E44" s="70">
        <v>1</v>
      </c>
      <c r="F44" s="71">
        <v>1</v>
      </c>
      <c r="G44" s="107"/>
      <c r="H44" s="70"/>
      <c r="I44" s="70"/>
      <c r="J44" s="111">
        <v>2</v>
      </c>
      <c r="K44" s="70">
        <v>2</v>
      </c>
      <c r="L44" s="70">
        <v>2</v>
      </c>
      <c r="M44" s="71">
        <v>0</v>
      </c>
      <c r="N44" s="70"/>
      <c r="O44" s="111">
        <v>0</v>
      </c>
      <c r="P44" s="70">
        <v>0</v>
      </c>
      <c r="Q44" s="70">
        <v>0</v>
      </c>
      <c r="R44" s="71">
        <v>0</v>
      </c>
      <c r="S44" s="70">
        <v>0</v>
      </c>
      <c r="T44" s="88">
        <f t="shared" si="8"/>
        <v>4</v>
      </c>
      <c r="U44" s="70">
        <f t="shared" si="6"/>
        <v>3</v>
      </c>
      <c r="V44" s="71">
        <f t="shared" si="7"/>
        <v>1</v>
      </c>
    </row>
    <row r="45" spans="1:22" ht="16.5" x14ac:dyDescent="0.15">
      <c r="A45" s="73"/>
      <c r="B45" s="99"/>
      <c r="C45" s="111"/>
      <c r="D45" s="70"/>
      <c r="E45" s="70"/>
      <c r="F45" s="71"/>
      <c r="G45" s="107"/>
      <c r="H45" s="70"/>
      <c r="I45" s="70"/>
      <c r="J45" s="111"/>
      <c r="K45" s="70"/>
      <c r="L45" s="70"/>
      <c r="M45" s="71"/>
      <c r="N45" s="70"/>
      <c r="O45" s="111"/>
      <c r="P45" s="70"/>
      <c r="Q45" s="70"/>
      <c r="R45" s="71"/>
      <c r="S45" s="70"/>
      <c r="T45" s="88"/>
      <c r="U45" s="70"/>
      <c r="V45" s="71"/>
    </row>
    <row r="46" spans="1:22" ht="16.5" x14ac:dyDescent="0.15">
      <c r="A46" s="86"/>
      <c r="B46" s="101"/>
      <c r="C46" s="112" t="s">
        <v>0</v>
      </c>
      <c r="D46" s="76" t="s">
        <v>72</v>
      </c>
      <c r="E46" s="76" t="s">
        <v>53</v>
      </c>
      <c r="F46" s="77" t="s">
        <v>73</v>
      </c>
      <c r="G46" s="108" t="s">
        <v>54</v>
      </c>
      <c r="H46" s="76" t="s">
        <v>55</v>
      </c>
      <c r="I46" s="76" t="s">
        <v>56</v>
      </c>
      <c r="J46" s="112" t="s">
        <v>0</v>
      </c>
      <c r="K46" s="76" t="s">
        <v>72</v>
      </c>
      <c r="L46" s="76" t="s">
        <v>53</v>
      </c>
      <c r="M46" s="77" t="s">
        <v>73</v>
      </c>
      <c r="N46" s="76" t="s">
        <v>54</v>
      </c>
      <c r="O46" s="112" t="s">
        <v>0</v>
      </c>
      <c r="P46" s="76" t="s">
        <v>72</v>
      </c>
      <c r="Q46" s="76" t="s">
        <v>53</v>
      </c>
      <c r="R46" s="77" t="s">
        <v>73</v>
      </c>
      <c r="S46" s="76" t="s">
        <v>54</v>
      </c>
      <c r="T46" s="87" t="s">
        <v>78</v>
      </c>
      <c r="U46" s="84" t="s">
        <v>72</v>
      </c>
      <c r="V46" s="85" t="s">
        <v>73</v>
      </c>
    </row>
    <row r="47" spans="1:22" ht="16.5" x14ac:dyDescent="0.15">
      <c r="A47" s="80" t="s">
        <v>23</v>
      </c>
      <c r="B47" s="102"/>
      <c r="C47" s="113">
        <v>80</v>
      </c>
      <c r="D47" s="81">
        <v>56</v>
      </c>
      <c r="E47" s="81">
        <v>50</v>
      </c>
      <c r="F47" s="82">
        <v>24</v>
      </c>
      <c r="G47" s="109"/>
      <c r="H47" s="81"/>
      <c r="I47" s="81"/>
      <c r="J47" s="113">
        <v>-33</v>
      </c>
      <c r="K47" s="81">
        <v>-16</v>
      </c>
      <c r="L47" s="81">
        <v>-17</v>
      </c>
      <c r="M47" s="82">
        <v>-17</v>
      </c>
      <c r="N47" s="81"/>
      <c r="O47" s="113">
        <v>1</v>
      </c>
      <c r="P47" s="81">
        <v>1</v>
      </c>
      <c r="Q47" s="81">
        <v>3</v>
      </c>
      <c r="R47" s="82">
        <v>0</v>
      </c>
      <c r="S47" s="81">
        <v>4</v>
      </c>
      <c r="T47" s="90">
        <f>SUM(C47+J47+O47)</f>
        <v>48</v>
      </c>
      <c r="U47" s="81">
        <f t="shared" ref="U47:U59" si="9">SUM(D47+K47+P47)</f>
        <v>41</v>
      </c>
      <c r="V47" s="82">
        <f t="shared" ref="V47:V59" si="10">SUM(F47+M47+R47)</f>
        <v>7</v>
      </c>
    </row>
    <row r="48" spans="1:22" x14ac:dyDescent="0.15">
      <c r="A48" s="69"/>
      <c r="B48" s="100" t="s">
        <v>6</v>
      </c>
      <c r="C48" s="111">
        <v>4</v>
      </c>
      <c r="D48" s="70">
        <v>3</v>
      </c>
      <c r="E48" s="70">
        <v>5</v>
      </c>
      <c r="F48" s="71">
        <v>1</v>
      </c>
      <c r="G48" s="107"/>
      <c r="H48" s="70"/>
      <c r="I48" s="70"/>
      <c r="J48" s="111">
        <v>-4</v>
      </c>
      <c r="K48" s="70">
        <v>-3</v>
      </c>
      <c r="L48" s="70">
        <v>-3</v>
      </c>
      <c r="M48" s="71">
        <v>-1</v>
      </c>
      <c r="N48" s="70"/>
      <c r="O48" s="111">
        <v>0</v>
      </c>
      <c r="P48" s="70">
        <v>0</v>
      </c>
      <c r="Q48" s="70">
        <v>0</v>
      </c>
      <c r="R48" s="71">
        <v>0</v>
      </c>
      <c r="S48" s="70">
        <v>0</v>
      </c>
      <c r="T48" s="88">
        <f t="shared" ref="T48:T59" si="11">SUM(C48+J48+O48)</f>
        <v>0</v>
      </c>
      <c r="U48" s="70">
        <f t="shared" si="9"/>
        <v>0</v>
      </c>
      <c r="V48" s="71">
        <f t="shared" si="10"/>
        <v>0</v>
      </c>
    </row>
    <row r="49" spans="1:22" x14ac:dyDescent="0.15">
      <c r="A49" s="69"/>
      <c r="B49" s="100" t="s">
        <v>7</v>
      </c>
      <c r="C49" s="111">
        <v>-3</v>
      </c>
      <c r="D49" s="70">
        <v>1</v>
      </c>
      <c r="E49" s="70">
        <v>-6</v>
      </c>
      <c r="F49" s="71">
        <v>-4</v>
      </c>
      <c r="G49" s="107"/>
      <c r="H49" s="70"/>
      <c r="I49" s="70"/>
      <c r="J49" s="111">
        <v>-4</v>
      </c>
      <c r="K49" s="70">
        <v>-1</v>
      </c>
      <c r="L49" s="70">
        <v>-1</v>
      </c>
      <c r="M49" s="71">
        <v>-3</v>
      </c>
      <c r="N49" s="70"/>
      <c r="O49" s="111">
        <v>0</v>
      </c>
      <c r="P49" s="70">
        <v>0</v>
      </c>
      <c r="Q49" s="70">
        <v>0</v>
      </c>
      <c r="R49" s="71">
        <v>0</v>
      </c>
      <c r="S49" s="70">
        <v>0</v>
      </c>
      <c r="T49" s="88">
        <f t="shared" si="11"/>
        <v>-7</v>
      </c>
      <c r="U49" s="70">
        <f t="shared" si="9"/>
        <v>0</v>
      </c>
      <c r="V49" s="71">
        <f t="shared" si="10"/>
        <v>-7</v>
      </c>
    </row>
    <row r="50" spans="1:22" x14ac:dyDescent="0.15">
      <c r="A50" s="69"/>
      <c r="B50" s="100" t="s">
        <v>8</v>
      </c>
      <c r="C50" s="111">
        <v>-8</v>
      </c>
      <c r="D50" s="70">
        <v>-5</v>
      </c>
      <c r="E50" s="70">
        <v>-5</v>
      </c>
      <c r="F50" s="71">
        <v>-3</v>
      </c>
      <c r="G50" s="107"/>
      <c r="H50" s="70"/>
      <c r="I50" s="70"/>
      <c r="J50" s="111">
        <v>-2</v>
      </c>
      <c r="K50" s="70">
        <v>-3</v>
      </c>
      <c r="L50" s="70">
        <v>-3</v>
      </c>
      <c r="M50" s="71">
        <v>1</v>
      </c>
      <c r="N50" s="70"/>
      <c r="O50" s="111">
        <v>1</v>
      </c>
      <c r="P50" s="70">
        <v>1</v>
      </c>
      <c r="Q50" s="70">
        <v>1</v>
      </c>
      <c r="R50" s="71">
        <v>0</v>
      </c>
      <c r="S50" s="70">
        <v>0</v>
      </c>
      <c r="T50" s="88">
        <f t="shared" si="11"/>
        <v>-9</v>
      </c>
      <c r="U50" s="70">
        <f t="shared" si="9"/>
        <v>-7</v>
      </c>
      <c r="V50" s="71">
        <f t="shared" si="10"/>
        <v>-2</v>
      </c>
    </row>
    <row r="51" spans="1:22" x14ac:dyDescent="0.15">
      <c r="A51" s="69"/>
      <c r="B51" s="100" t="s">
        <v>9</v>
      </c>
      <c r="C51" s="111">
        <v>56</v>
      </c>
      <c r="D51" s="70">
        <v>41</v>
      </c>
      <c r="E51" s="70">
        <v>34</v>
      </c>
      <c r="F51" s="71">
        <v>15</v>
      </c>
      <c r="G51" s="107"/>
      <c r="H51" s="70"/>
      <c r="I51" s="70"/>
      <c r="J51" s="111">
        <v>-3</v>
      </c>
      <c r="K51" s="70">
        <v>0</v>
      </c>
      <c r="L51" s="70">
        <v>0</v>
      </c>
      <c r="M51" s="71">
        <v>-3</v>
      </c>
      <c r="N51" s="70"/>
      <c r="O51" s="111">
        <v>-2</v>
      </c>
      <c r="P51" s="70">
        <v>-1</v>
      </c>
      <c r="Q51" s="70">
        <v>0</v>
      </c>
      <c r="R51" s="71">
        <v>-1</v>
      </c>
      <c r="S51" s="70">
        <v>0</v>
      </c>
      <c r="T51" s="88">
        <f t="shared" si="11"/>
        <v>51</v>
      </c>
      <c r="U51" s="70">
        <f t="shared" si="9"/>
        <v>40</v>
      </c>
      <c r="V51" s="71">
        <f t="shared" si="10"/>
        <v>11</v>
      </c>
    </row>
    <row r="52" spans="1:22" x14ac:dyDescent="0.15">
      <c r="A52" s="69"/>
      <c r="B52" s="100" t="s">
        <v>10</v>
      </c>
      <c r="C52" s="111">
        <v>5</v>
      </c>
      <c r="D52" s="70">
        <v>4</v>
      </c>
      <c r="E52" s="70">
        <v>4</v>
      </c>
      <c r="F52" s="71">
        <v>1</v>
      </c>
      <c r="G52" s="107"/>
      <c r="H52" s="70"/>
      <c r="I52" s="70"/>
      <c r="J52" s="111">
        <v>-2</v>
      </c>
      <c r="K52" s="70">
        <v>-2</v>
      </c>
      <c r="L52" s="70">
        <v>-2</v>
      </c>
      <c r="M52" s="71">
        <v>0</v>
      </c>
      <c r="N52" s="70"/>
      <c r="O52" s="111">
        <v>-1</v>
      </c>
      <c r="P52" s="70">
        <v>-1</v>
      </c>
      <c r="Q52" s="70">
        <v>-1</v>
      </c>
      <c r="R52" s="71">
        <v>0</v>
      </c>
      <c r="S52" s="70">
        <v>0</v>
      </c>
      <c r="T52" s="88">
        <f t="shared" si="11"/>
        <v>2</v>
      </c>
      <c r="U52" s="70">
        <f t="shared" si="9"/>
        <v>1</v>
      </c>
      <c r="V52" s="71">
        <f t="shared" si="10"/>
        <v>1</v>
      </c>
    </row>
    <row r="53" spans="1:22" x14ac:dyDescent="0.15">
      <c r="A53" s="69"/>
      <c r="B53" s="100" t="s">
        <v>11</v>
      </c>
      <c r="C53" s="111">
        <v>6</v>
      </c>
      <c r="D53" s="70">
        <v>9</v>
      </c>
      <c r="E53" s="70">
        <v>8</v>
      </c>
      <c r="F53" s="71">
        <v>-3</v>
      </c>
      <c r="G53" s="107"/>
      <c r="H53" s="70"/>
      <c r="I53" s="70"/>
      <c r="J53" s="111">
        <v>0</v>
      </c>
      <c r="K53" s="70">
        <v>1</v>
      </c>
      <c r="L53" s="70">
        <v>1</v>
      </c>
      <c r="M53" s="71">
        <v>-1</v>
      </c>
      <c r="N53" s="70"/>
      <c r="O53" s="111">
        <v>3</v>
      </c>
      <c r="P53" s="70">
        <v>2</v>
      </c>
      <c r="Q53" s="70">
        <v>2</v>
      </c>
      <c r="R53" s="71">
        <v>1</v>
      </c>
      <c r="S53" s="70">
        <v>1</v>
      </c>
      <c r="T53" s="88">
        <f t="shared" si="11"/>
        <v>9</v>
      </c>
      <c r="U53" s="70">
        <f t="shared" si="9"/>
        <v>12</v>
      </c>
      <c r="V53" s="71">
        <f t="shared" si="10"/>
        <v>-3</v>
      </c>
    </row>
    <row r="54" spans="1:22" x14ac:dyDescent="0.15">
      <c r="A54" s="69"/>
      <c r="B54" s="100" t="s">
        <v>12</v>
      </c>
      <c r="C54" s="111">
        <v>13</v>
      </c>
      <c r="D54" s="70">
        <v>3</v>
      </c>
      <c r="E54" s="70">
        <v>7</v>
      </c>
      <c r="F54" s="71">
        <v>10</v>
      </c>
      <c r="G54" s="107"/>
      <c r="H54" s="70"/>
      <c r="I54" s="70"/>
      <c r="J54" s="111">
        <v>-5</v>
      </c>
      <c r="K54" s="70">
        <v>-2</v>
      </c>
      <c r="L54" s="70">
        <v>-2</v>
      </c>
      <c r="M54" s="71">
        <v>-3</v>
      </c>
      <c r="N54" s="70"/>
      <c r="O54" s="111">
        <v>-1</v>
      </c>
      <c r="P54" s="70">
        <v>-1</v>
      </c>
      <c r="Q54" s="70">
        <v>0</v>
      </c>
      <c r="R54" s="71">
        <v>0</v>
      </c>
      <c r="S54" s="70">
        <v>0</v>
      </c>
      <c r="T54" s="88">
        <f t="shared" si="11"/>
        <v>7</v>
      </c>
      <c r="U54" s="70">
        <f t="shared" si="9"/>
        <v>0</v>
      </c>
      <c r="V54" s="71">
        <f t="shared" si="10"/>
        <v>7</v>
      </c>
    </row>
    <row r="55" spans="1:22" x14ac:dyDescent="0.15">
      <c r="A55" s="69"/>
      <c r="B55" s="100" t="s">
        <v>13</v>
      </c>
      <c r="C55" s="111">
        <v>3</v>
      </c>
      <c r="D55" s="70">
        <v>-1</v>
      </c>
      <c r="E55" s="70">
        <v>-1</v>
      </c>
      <c r="F55" s="71">
        <v>4</v>
      </c>
      <c r="G55" s="107"/>
      <c r="H55" s="70"/>
      <c r="I55" s="70"/>
      <c r="J55" s="111">
        <v>-7</v>
      </c>
      <c r="K55" s="70">
        <v>-2</v>
      </c>
      <c r="L55" s="70">
        <v>-2</v>
      </c>
      <c r="M55" s="71">
        <v>-5</v>
      </c>
      <c r="N55" s="70"/>
      <c r="O55" s="111">
        <v>0</v>
      </c>
      <c r="P55" s="70">
        <v>0</v>
      </c>
      <c r="Q55" s="70">
        <v>0</v>
      </c>
      <c r="R55" s="71">
        <v>0</v>
      </c>
      <c r="S55" s="70">
        <v>0</v>
      </c>
      <c r="T55" s="88">
        <f t="shared" si="11"/>
        <v>-4</v>
      </c>
      <c r="U55" s="70">
        <f t="shared" si="9"/>
        <v>-3</v>
      </c>
      <c r="V55" s="71">
        <f t="shared" si="10"/>
        <v>-1</v>
      </c>
    </row>
    <row r="56" spans="1:22" x14ac:dyDescent="0.15">
      <c r="A56" s="69"/>
      <c r="B56" s="100" t="s">
        <v>14</v>
      </c>
      <c r="C56" s="111">
        <v>-7</v>
      </c>
      <c r="D56" s="70">
        <v>-2</v>
      </c>
      <c r="E56" s="70">
        <v>-1</v>
      </c>
      <c r="F56" s="71">
        <v>-5</v>
      </c>
      <c r="G56" s="107"/>
      <c r="H56" s="70"/>
      <c r="I56" s="70"/>
      <c r="J56" s="111">
        <v>-4</v>
      </c>
      <c r="K56" s="70">
        <v>-3</v>
      </c>
      <c r="L56" s="70">
        <v>-3</v>
      </c>
      <c r="M56" s="71">
        <v>-1</v>
      </c>
      <c r="N56" s="70"/>
      <c r="O56" s="111">
        <v>0</v>
      </c>
      <c r="P56" s="70">
        <v>0</v>
      </c>
      <c r="Q56" s="70">
        <v>0</v>
      </c>
      <c r="R56" s="71">
        <v>0</v>
      </c>
      <c r="S56" s="70">
        <v>1</v>
      </c>
      <c r="T56" s="88">
        <f t="shared" si="11"/>
        <v>-11</v>
      </c>
      <c r="U56" s="70">
        <f t="shared" si="9"/>
        <v>-5</v>
      </c>
      <c r="V56" s="71">
        <f t="shared" si="10"/>
        <v>-6</v>
      </c>
    </row>
    <row r="57" spans="1:22" x14ac:dyDescent="0.15">
      <c r="A57" s="69"/>
      <c r="B57" s="100" t="s">
        <v>15</v>
      </c>
      <c r="C57" s="111">
        <v>4</v>
      </c>
      <c r="D57" s="70">
        <v>4</v>
      </c>
      <c r="E57" s="70">
        <v>7</v>
      </c>
      <c r="F57" s="71">
        <v>0</v>
      </c>
      <c r="G57" s="107"/>
      <c r="H57" s="70"/>
      <c r="I57" s="70"/>
      <c r="J57" s="111">
        <v>2</v>
      </c>
      <c r="K57" s="70">
        <v>0</v>
      </c>
      <c r="L57" s="70">
        <v>0</v>
      </c>
      <c r="M57" s="71">
        <v>2</v>
      </c>
      <c r="N57" s="70"/>
      <c r="O57" s="111">
        <v>0</v>
      </c>
      <c r="P57" s="70">
        <v>0</v>
      </c>
      <c r="Q57" s="70">
        <v>0</v>
      </c>
      <c r="R57" s="71">
        <v>0</v>
      </c>
      <c r="S57" s="70">
        <v>0</v>
      </c>
      <c r="T57" s="88">
        <f t="shared" si="11"/>
        <v>6</v>
      </c>
      <c r="U57" s="70">
        <f t="shared" si="9"/>
        <v>4</v>
      </c>
      <c r="V57" s="71">
        <f t="shared" si="10"/>
        <v>2</v>
      </c>
    </row>
    <row r="58" spans="1:22" x14ac:dyDescent="0.15">
      <c r="A58" s="69"/>
      <c r="B58" s="100" t="s">
        <v>16</v>
      </c>
      <c r="C58" s="111">
        <v>5</v>
      </c>
      <c r="D58" s="70">
        <v>2</v>
      </c>
      <c r="E58" s="70">
        <v>4</v>
      </c>
      <c r="F58" s="71">
        <v>3</v>
      </c>
      <c r="G58" s="107"/>
      <c r="H58" s="70"/>
      <c r="I58" s="70"/>
      <c r="J58" s="111">
        <v>-2</v>
      </c>
      <c r="K58" s="70">
        <v>2</v>
      </c>
      <c r="L58" s="70">
        <v>1</v>
      </c>
      <c r="M58" s="71">
        <v>-4</v>
      </c>
      <c r="N58" s="70"/>
      <c r="O58" s="111">
        <v>1</v>
      </c>
      <c r="P58" s="70">
        <v>1</v>
      </c>
      <c r="Q58" s="70">
        <v>1</v>
      </c>
      <c r="R58" s="71">
        <v>0</v>
      </c>
      <c r="S58" s="70">
        <v>0</v>
      </c>
      <c r="T58" s="88">
        <f t="shared" si="11"/>
        <v>4</v>
      </c>
      <c r="U58" s="70">
        <f t="shared" si="9"/>
        <v>5</v>
      </c>
      <c r="V58" s="71">
        <f t="shared" si="10"/>
        <v>-1</v>
      </c>
    </row>
    <row r="59" spans="1:22" x14ac:dyDescent="0.15">
      <c r="A59" s="69"/>
      <c r="B59" s="100" t="s">
        <v>17</v>
      </c>
      <c r="C59" s="111">
        <v>2</v>
      </c>
      <c r="D59" s="70">
        <v>-3</v>
      </c>
      <c r="E59" s="70">
        <v>-6</v>
      </c>
      <c r="F59" s="71">
        <v>5</v>
      </c>
      <c r="G59" s="107"/>
      <c r="H59" s="70"/>
      <c r="I59" s="70"/>
      <c r="J59" s="111">
        <v>-2</v>
      </c>
      <c r="K59" s="70">
        <v>-3</v>
      </c>
      <c r="L59" s="70">
        <v>-3</v>
      </c>
      <c r="M59" s="71">
        <v>1</v>
      </c>
      <c r="N59" s="70"/>
      <c r="O59" s="111">
        <v>0</v>
      </c>
      <c r="P59" s="70">
        <v>0</v>
      </c>
      <c r="Q59" s="70">
        <v>0</v>
      </c>
      <c r="R59" s="71">
        <v>0</v>
      </c>
      <c r="S59" s="70">
        <v>2</v>
      </c>
      <c r="T59" s="88">
        <f t="shared" si="11"/>
        <v>0</v>
      </c>
      <c r="U59" s="70">
        <f t="shared" si="9"/>
        <v>-6</v>
      </c>
      <c r="V59" s="71">
        <f t="shared" si="10"/>
        <v>6</v>
      </c>
    </row>
    <row r="60" spans="1:22" x14ac:dyDescent="0.15">
      <c r="A60" s="74"/>
      <c r="B60" s="103"/>
      <c r="C60" s="111"/>
      <c r="D60" s="70"/>
      <c r="E60" s="70"/>
      <c r="F60" s="71"/>
      <c r="G60" s="107"/>
      <c r="H60" s="70"/>
      <c r="I60" s="70"/>
      <c r="J60" s="111"/>
      <c r="K60" s="70"/>
      <c r="L60" s="70"/>
      <c r="M60" s="71"/>
      <c r="N60" s="70"/>
      <c r="O60" s="111"/>
      <c r="P60" s="70"/>
      <c r="Q60" s="70"/>
      <c r="R60" s="71"/>
      <c r="S60" s="70"/>
      <c r="T60" s="88"/>
      <c r="U60" s="70"/>
      <c r="V60" s="71"/>
    </row>
    <row r="61" spans="1:22" ht="16.5" x14ac:dyDescent="0.15">
      <c r="A61" s="72" t="s">
        <v>24</v>
      </c>
      <c r="B61" s="99"/>
      <c r="C61" s="111">
        <v>81</v>
      </c>
      <c r="D61" s="70">
        <v>22</v>
      </c>
      <c r="E61" s="70">
        <v>12</v>
      </c>
      <c r="F61" s="71">
        <v>59</v>
      </c>
      <c r="G61" s="107"/>
      <c r="H61" s="70"/>
      <c r="I61" s="70"/>
      <c r="J61" s="111">
        <v>-10</v>
      </c>
      <c r="K61" s="70">
        <v>-11</v>
      </c>
      <c r="L61" s="70">
        <v>-11</v>
      </c>
      <c r="M61" s="71">
        <v>1</v>
      </c>
      <c r="N61" s="70"/>
      <c r="O61" s="111">
        <v>2</v>
      </c>
      <c r="P61" s="70">
        <v>1</v>
      </c>
      <c r="Q61" s="70">
        <v>2</v>
      </c>
      <c r="R61" s="71">
        <v>1</v>
      </c>
      <c r="S61" s="70">
        <v>3</v>
      </c>
      <c r="T61" s="88">
        <f>SUM(C61+J61+O61)</f>
        <v>73</v>
      </c>
      <c r="U61" s="70">
        <f t="shared" ref="U61:U73" si="12">SUM(D61+K61+P61)</f>
        <v>12</v>
      </c>
      <c r="V61" s="71">
        <f t="shared" ref="V61:V73" si="13">SUM(F61+M61+R61)</f>
        <v>61</v>
      </c>
    </row>
    <row r="62" spans="1:22" x14ac:dyDescent="0.15">
      <c r="A62" s="69"/>
      <c r="B62" s="100" t="s">
        <v>6</v>
      </c>
      <c r="C62" s="111">
        <v>19</v>
      </c>
      <c r="D62" s="70">
        <v>13</v>
      </c>
      <c r="E62" s="70">
        <v>1</v>
      </c>
      <c r="F62" s="71">
        <v>6</v>
      </c>
      <c r="G62" s="107"/>
      <c r="H62" s="70"/>
      <c r="I62" s="70"/>
      <c r="J62" s="111">
        <v>0</v>
      </c>
      <c r="K62" s="70">
        <v>0</v>
      </c>
      <c r="L62" s="70">
        <v>0</v>
      </c>
      <c r="M62" s="71">
        <v>0</v>
      </c>
      <c r="N62" s="70"/>
      <c r="O62" s="111">
        <v>0</v>
      </c>
      <c r="P62" s="70">
        <v>0</v>
      </c>
      <c r="Q62" s="70">
        <v>0</v>
      </c>
      <c r="R62" s="71">
        <v>0</v>
      </c>
      <c r="S62" s="70">
        <v>0</v>
      </c>
      <c r="T62" s="88">
        <f t="shared" ref="T62:T73" si="14">SUM(C62+J62+O62)</f>
        <v>19</v>
      </c>
      <c r="U62" s="70">
        <f t="shared" si="12"/>
        <v>13</v>
      </c>
      <c r="V62" s="71">
        <f t="shared" si="13"/>
        <v>6</v>
      </c>
    </row>
    <row r="63" spans="1:22" x14ac:dyDescent="0.15">
      <c r="A63" s="69"/>
      <c r="B63" s="100" t="s">
        <v>7</v>
      </c>
      <c r="C63" s="111">
        <v>12</v>
      </c>
      <c r="D63" s="70">
        <v>3</v>
      </c>
      <c r="E63" s="70">
        <v>0</v>
      </c>
      <c r="F63" s="71">
        <v>9</v>
      </c>
      <c r="G63" s="107"/>
      <c r="H63" s="70"/>
      <c r="I63" s="70"/>
      <c r="J63" s="111">
        <v>-5</v>
      </c>
      <c r="K63" s="70">
        <v>-3</v>
      </c>
      <c r="L63" s="70">
        <v>-3</v>
      </c>
      <c r="M63" s="71">
        <v>-2</v>
      </c>
      <c r="N63" s="70"/>
      <c r="O63" s="111">
        <v>0</v>
      </c>
      <c r="P63" s="70">
        <v>0</v>
      </c>
      <c r="Q63" s="70">
        <v>0</v>
      </c>
      <c r="R63" s="71">
        <v>0</v>
      </c>
      <c r="S63" s="70">
        <v>0</v>
      </c>
      <c r="T63" s="88">
        <f t="shared" si="14"/>
        <v>7</v>
      </c>
      <c r="U63" s="70">
        <f t="shared" si="12"/>
        <v>0</v>
      </c>
      <c r="V63" s="71">
        <f t="shared" si="13"/>
        <v>7</v>
      </c>
    </row>
    <row r="64" spans="1:22" x14ac:dyDescent="0.15">
      <c r="A64" s="69"/>
      <c r="B64" s="100" t="s">
        <v>8</v>
      </c>
      <c r="C64" s="111">
        <v>-13</v>
      </c>
      <c r="D64" s="70">
        <v>-17</v>
      </c>
      <c r="E64" s="70">
        <v>-15</v>
      </c>
      <c r="F64" s="71">
        <v>4</v>
      </c>
      <c r="G64" s="107"/>
      <c r="H64" s="70"/>
      <c r="I64" s="70"/>
      <c r="J64" s="111">
        <v>-4</v>
      </c>
      <c r="K64" s="70">
        <v>-3</v>
      </c>
      <c r="L64" s="70">
        <v>-3</v>
      </c>
      <c r="M64" s="71">
        <v>-1</v>
      </c>
      <c r="N64" s="70"/>
      <c r="O64" s="111">
        <v>1</v>
      </c>
      <c r="P64" s="70">
        <v>0</v>
      </c>
      <c r="Q64" s="70">
        <v>0</v>
      </c>
      <c r="R64" s="71">
        <v>1</v>
      </c>
      <c r="S64" s="70">
        <v>0</v>
      </c>
      <c r="T64" s="88">
        <f t="shared" si="14"/>
        <v>-16</v>
      </c>
      <c r="U64" s="70">
        <f t="shared" si="12"/>
        <v>-20</v>
      </c>
      <c r="V64" s="71">
        <f t="shared" si="13"/>
        <v>4</v>
      </c>
    </row>
    <row r="65" spans="1:22" x14ac:dyDescent="0.15">
      <c r="A65" s="69"/>
      <c r="B65" s="100" t="s">
        <v>9</v>
      </c>
      <c r="C65" s="111">
        <v>33</v>
      </c>
      <c r="D65" s="70">
        <v>12</v>
      </c>
      <c r="E65" s="70">
        <v>16</v>
      </c>
      <c r="F65" s="71">
        <v>21</v>
      </c>
      <c r="G65" s="107"/>
      <c r="H65" s="70"/>
      <c r="I65" s="70"/>
      <c r="J65" s="111">
        <v>-5</v>
      </c>
      <c r="K65" s="70">
        <v>-4</v>
      </c>
      <c r="L65" s="70">
        <v>-4</v>
      </c>
      <c r="M65" s="71">
        <v>-1</v>
      </c>
      <c r="N65" s="70"/>
      <c r="O65" s="111">
        <v>-1</v>
      </c>
      <c r="P65" s="70">
        <v>-1</v>
      </c>
      <c r="Q65" s="70">
        <v>0</v>
      </c>
      <c r="R65" s="71">
        <v>0</v>
      </c>
      <c r="S65" s="70">
        <v>0</v>
      </c>
      <c r="T65" s="88">
        <f t="shared" si="14"/>
        <v>27</v>
      </c>
      <c r="U65" s="70">
        <f t="shared" si="12"/>
        <v>7</v>
      </c>
      <c r="V65" s="71">
        <f t="shared" si="13"/>
        <v>20</v>
      </c>
    </row>
    <row r="66" spans="1:22" x14ac:dyDescent="0.15">
      <c r="A66" s="69"/>
      <c r="B66" s="100" t="s">
        <v>10</v>
      </c>
      <c r="C66" s="111">
        <v>15</v>
      </c>
      <c r="D66" s="70">
        <v>3</v>
      </c>
      <c r="E66" s="70">
        <v>2</v>
      </c>
      <c r="F66" s="71">
        <v>12</v>
      </c>
      <c r="G66" s="107"/>
      <c r="H66" s="70"/>
      <c r="I66" s="70"/>
      <c r="J66" s="111">
        <v>-6</v>
      </c>
      <c r="K66" s="70">
        <v>-2</v>
      </c>
      <c r="L66" s="70">
        <v>-2</v>
      </c>
      <c r="M66" s="71">
        <v>-4</v>
      </c>
      <c r="N66" s="70"/>
      <c r="O66" s="111">
        <v>1</v>
      </c>
      <c r="P66" s="70">
        <v>1</v>
      </c>
      <c r="Q66" s="70">
        <v>1</v>
      </c>
      <c r="R66" s="71">
        <v>0</v>
      </c>
      <c r="S66" s="70">
        <v>1</v>
      </c>
      <c r="T66" s="88">
        <f t="shared" si="14"/>
        <v>10</v>
      </c>
      <c r="U66" s="70">
        <f t="shared" si="12"/>
        <v>2</v>
      </c>
      <c r="V66" s="71">
        <f t="shared" si="13"/>
        <v>8</v>
      </c>
    </row>
    <row r="67" spans="1:22" x14ac:dyDescent="0.15">
      <c r="A67" s="69"/>
      <c r="B67" s="100" t="s">
        <v>11</v>
      </c>
      <c r="C67" s="111">
        <v>2</v>
      </c>
      <c r="D67" s="70">
        <v>0</v>
      </c>
      <c r="E67" s="70">
        <v>1</v>
      </c>
      <c r="F67" s="71">
        <v>2</v>
      </c>
      <c r="G67" s="107"/>
      <c r="H67" s="70"/>
      <c r="I67" s="70"/>
      <c r="J67" s="111">
        <v>3</v>
      </c>
      <c r="K67" s="70">
        <v>1</v>
      </c>
      <c r="L67" s="70">
        <v>1</v>
      </c>
      <c r="M67" s="71">
        <v>2</v>
      </c>
      <c r="N67" s="70"/>
      <c r="O67" s="111">
        <v>0</v>
      </c>
      <c r="P67" s="70">
        <v>0</v>
      </c>
      <c r="Q67" s="70">
        <v>0</v>
      </c>
      <c r="R67" s="71">
        <v>0</v>
      </c>
      <c r="S67" s="70">
        <v>0</v>
      </c>
      <c r="T67" s="88">
        <f t="shared" si="14"/>
        <v>5</v>
      </c>
      <c r="U67" s="70">
        <f t="shared" si="12"/>
        <v>1</v>
      </c>
      <c r="V67" s="71">
        <f t="shared" si="13"/>
        <v>4</v>
      </c>
    </row>
    <row r="68" spans="1:22" x14ac:dyDescent="0.15">
      <c r="A68" s="69"/>
      <c r="B68" s="100" t="s">
        <v>12</v>
      </c>
      <c r="C68" s="111">
        <v>-5</v>
      </c>
      <c r="D68" s="70">
        <v>-6</v>
      </c>
      <c r="E68" s="70">
        <v>-6</v>
      </c>
      <c r="F68" s="71">
        <v>1</v>
      </c>
      <c r="G68" s="107"/>
      <c r="H68" s="70"/>
      <c r="I68" s="70"/>
      <c r="J68" s="111">
        <v>0</v>
      </c>
      <c r="K68" s="70">
        <v>0</v>
      </c>
      <c r="L68" s="70">
        <v>0</v>
      </c>
      <c r="M68" s="71">
        <v>0</v>
      </c>
      <c r="N68" s="70"/>
      <c r="O68" s="111">
        <v>0</v>
      </c>
      <c r="P68" s="70">
        <v>0</v>
      </c>
      <c r="Q68" s="70">
        <v>0</v>
      </c>
      <c r="R68" s="71">
        <v>0</v>
      </c>
      <c r="S68" s="70">
        <v>0</v>
      </c>
      <c r="T68" s="88">
        <f t="shared" si="14"/>
        <v>-5</v>
      </c>
      <c r="U68" s="70">
        <f t="shared" si="12"/>
        <v>-6</v>
      </c>
      <c r="V68" s="71">
        <f t="shared" si="13"/>
        <v>1</v>
      </c>
    </row>
    <row r="69" spans="1:22" x14ac:dyDescent="0.15">
      <c r="A69" s="69"/>
      <c r="B69" s="100" t="s">
        <v>13</v>
      </c>
      <c r="C69" s="111">
        <v>-5</v>
      </c>
      <c r="D69" s="70">
        <v>2</v>
      </c>
      <c r="E69" s="70">
        <v>3</v>
      </c>
      <c r="F69" s="71">
        <v>-7</v>
      </c>
      <c r="G69" s="107"/>
      <c r="H69" s="70"/>
      <c r="I69" s="70"/>
      <c r="J69" s="111">
        <v>0</v>
      </c>
      <c r="K69" s="70">
        <v>0</v>
      </c>
      <c r="L69" s="70">
        <v>0</v>
      </c>
      <c r="M69" s="71">
        <v>0</v>
      </c>
      <c r="N69" s="70"/>
      <c r="O69" s="111">
        <v>0</v>
      </c>
      <c r="P69" s="70">
        <v>0</v>
      </c>
      <c r="Q69" s="70">
        <v>0</v>
      </c>
      <c r="R69" s="71">
        <v>0</v>
      </c>
      <c r="S69" s="70">
        <v>0</v>
      </c>
      <c r="T69" s="88">
        <f t="shared" si="14"/>
        <v>-5</v>
      </c>
      <c r="U69" s="70">
        <f t="shared" si="12"/>
        <v>2</v>
      </c>
      <c r="V69" s="71">
        <f t="shared" si="13"/>
        <v>-7</v>
      </c>
    </row>
    <row r="70" spans="1:22" x14ac:dyDescent="0.15">
      <c r="A70" s="69"/>
      <c r="B70" s="100" t="s">
        <v>14</v>
      </c>
      <c r="C70" s="111">
        <v>8</v>
      </c>
      <c r="D70" s="70">
        <v>5</v>
      </c>
      <c r="E70" s="70">
        <v>6</v>
      </c>
      <c r="F70" s="71">
        <v>3</v>
      </c>
      <c r="G70" s="107"/>
      <c r="H70" s="70"/>
      <c r="I70" s="70"/>
      <c r="J70" s="111">
        <v>-1</v>
      </c>
      <c r="K70" s="70">
        <v>0</v>
      </c>
      <c r="L70" s="70">
        <v>0</v>
      </c>
      <c r="M70" s="71">
        <v>-1</v>
      </c>
      <c r="N70" s="70"/>
      <c r="O70" s="111">
        <v>0</v>
      </c>
      <c r="P70" s="70">
        <v>0</v>
      </c>
      <c r="Q70" s="70">
        <v>0</v>
      </c>
      <c r="R70" s="71">
        <v>0</v>
      </c>
      <c r="S70" s="70">
        <v>2</v>
      </c>
      <c r="T70" s="88">
        <f t="shared" si="14"/>
        <v>7</v>
      </c>
      <c r="U70" s="70">
        <f t="shared" si="12"/>
        <v>5</v>
      </c>
      <c r="V70" s="71">
        <f t="shared" si="13"/>
        <v>2</v>
      </c>
    </row>
    <row r="71" spans="1:22" x14ac:dyDescent="0.15">
      <c r="A71" s="69"/>
      <c r="B71" s="100" t="s">
        <v>15</v>
      </c>
      <c r="C71" s="111">
        <v>2</v>
      </c>
      <c r="D71" s="70">
        <v>0</v>
      </c>
      <c r="E71" s="70">
        <v>0</v>
      </c>
      <c r="F71" s="71">
        <v>2</v>
      </c>
      <c r="G71" s="107"/>
      <c r="H71" s="70"/>
      <c r="I71" s="70"/>
      <c r="J71" s="111">
        <v>0</v>
      </c>
      <c r="K71" s="70">
        <v>-1</v>
      </c>
      <c r="L71" s="70">
        <v>-1</v>
      </c>
      <c r="M71" s="71">
        <v>1</v>
      </c>
      <c r="N71" s="70"/>
      <c r="O71" s="111">
        <v>0</v>
      </c>
      <c r="P71" s="70">
        <v>0</v>
      </c>
      <c r="Q71" s="70">
        <v>0</v>
      </c>
      <c r="R71" s="71">
        <v>0</v>
      </c>
      <c r="S71" s="70">
        <v>0</v>
      </c>
      <c r="T71" s="88">
        <f t="shared" si="14"/>
        <v>2</v>
      </c>
      <c r="U71" s="70">
        <f t="shared" si="12"/>
        <v>-1</v>
      </c>
      <c r="V71" s="71">
        <f t="shared" si="13"/>
        <v>3</v>
      </c>
    </row>
    <row r="72" spans="1:22" x14ac:dyDescent="0.15">
      <c r="A72" s="69"/>
      <c r="B72" s="100" t="s">
        <v>16</v>
      </c>
      <c r="C72" s="111">
        <v>25</v>
      </c>
      <c r="D72" s="70">
        <v>14</v>
      </c>
      <c r="E72" s="70">
        <v>11</v>
      </c>
      <c r="F72" s="71">
        <v>11</v>
      </c>
      <c r="G72" s="107"/>
      <c r="H72" s="70"/>
      <c r="I72" s="70"/>
      <c r="J72" s="111">
        <v>6</v>
      </c>
      <c r="K72" s="70">
        <v>3</v>
      </c>
      <c r="L72" s="70">
        <v>3</v>
      </c>
      <c r="M72" s="71">
        <v>3</v>
      </c>
      <c r="N72" s="70"/>
      <c r="O72" s="111">
        <v>0</v>
      </c>
      <c r="P72" s="70">
        <v>0</v>
      </c>
      <c r="Q72" s="70">
        <v>0</v>
      </c>
      <c r="R72" s="71">
        <v>0</v>
      </c>
      <c r="S72" s="70">
        <v>0</v>
      </c>
      <c r="T72" s="88">
        <f t="shared" si="14"/>
        <v>31</v>
      </c>
      <c r="U72" s="70">
        <f t="shared" si="12"/>
        <v>17</v>
      </c>
      <c r="V72" s="71">
        <f t="shared" si="13"/>
        <v>14</v>
      </c>
    </row>
    <row r="73" spans="1:22" x14ac:dyDescent="0.15">
      <c r="A73" s="69"/>
      <c r="B73" s="100" t="s">
        <v>17</v>
      </c>
      <c r="C73" s="111">
        <v>-12</v>
      </c>
      <c r="D73" s="70">
        <v>-7</v>
      </c>
      <c r="E73" s="70">
        <v>-7</v>
      </c>
      <c r="F73" s="71">
        <v>-5</v>
      </c>
      <c r="G73" s="107"/>
      <c r="H73" s="70"/>
      <c r="I73" s="70"/>
      <c r="J73" s="111">
        <v>2</v>
      </c>
      <c r="K73" s="70">
        <v>-2</v>
      </c>
      <c r="L73" s="70">
        <v>-2</v>
      </c>
      <c r="M73" s="71">
        <v>4</v>
      </c>
      <c r="N73" s="70"/>
      <c r="O73" s="111">
        <v>1</v>
      </c>
      <c r="P73" s="70">
        <v>1</v>
      </c>
      <c r="Q73" s="70">
        <v>1</v>
      </c>
      <c r="R73" s="71">
        <v>0</v>
      </c>
      <c r="S73" s="70">
        <v>0</v>
      </c>
      <c r="T73" s="88">
        <f t="shared" si="14"/>
        <v>-9</v>
      </c>
      <c r="U73" s="70">
        <f t="shared" si="12"/>
        <v>-8</v>
      </c>
      <c r="V73" s="71">
        <f t="shared" si="13"/>
        <v>-1</v>
      </c>
    </row>
    <row r="74" spans="1:22" ht="16.5" x14ac:dyDescent="0.15">
      <c r="A74" s="73"/>
      <c r="B74" s="99"/>
      <c r="C74" s="111"/>
      <c r="D74" s="70"/>
      <c r="E74" s="70"/>
      <c r="F74" s="71"/>
      <c r="G74" s="107"/>
      <c r="H74" s="70"/>
      <c r="I74" s="70"/>
      <c r="J74" s="111"/>
      <c r="K74" s="70"/>
      <c r="L74" s="70"/>
      <c r="M74" s="71"/>
      <c r="N74" s="70"/>
      <c r="O74" s="111"/>
      <c r="P74" s="70"/>
      <c r="Q74" s="70"/>
      <c r="R74" s="71"/>
      <c r="S74" s="70"/>
      <c r="T74" s="88"/>
      <c r="U74" s="70"/>
      <c r="V74" s="71"/>
    </row>
    <row r="75" spans="1:22" ht="16.5" x14ac:dyDescent="0.15">
      <c r="A75" s="72" t="s">
        <v>25</v>
      </c>
      <c r="B75" s="99"/>
      <c r="C75" s="111">
        <v>4</v>
      </c>
      <c r="D75" s="70">
        <v>5</v>
      </c>
      <c r="E75" s="70">
        <v>1</v>
      </c>
      <c r="F75" s="71">
        <v>-1</v>
      </c>
      <c r="G75" s="107"/>
      <c r="H75" s="70"/>
      <c r="I75" s="70"/>
      <c r="J75" s="111">
        <v>-26</v>
      </c>
      <c r="K75" s="70">
        <v>-10</v>
      </c>
      <c r="L75" s="70">
        <v>-10</v>
      </c>
      <c r="M75" s="71">
        <v>-16</v>
      </c>
      <c r="N75" s="70"/>
      <c r="O75" s="111">
        <v>0</v>
      </c>
      <c r="P75" s="70">
        <v>1</v>
      </c>
      <c r="Q75" s="70">
        <v>1</v>
      </c>
      <c r="R75" s="71">
        <v>-1</v>
      </c>
      <c r="S75" s="70">
        <v>1</v>
      </c>
      <c r="T75" s="88">
        <f>SUM(C75+J75+O75)</f>
        <v>-22</v>
      </c>
      <c r="U75" s="70">
        <f t="shared" ref="U75:U87" si="15">SUM(D75+K75+P75)</f>
        <v>-4</v>
      </c>
      <c r="V75" s="71">
        <f t="shared" ref="V75:V87" si="16">SUM(F75+M75+R75)</f>
        <v>-18</v>
      </c>
    </row>
    <row r="76" spans="1:22" x14ac:dyDescent="0.15">
      <c r="A76" s="69"/>
      <c r="B76" s="100" t="s">
        <v>6</v>
      </c>
      <c r="C76" s="111">
        <v>-8</v>
      </c>
      <c r="D76" s="70">
        <v>-3</v>
      </c>
      <c r="E76" s="70">
        <v>-3</v>
      </c>
      <c r="F76" s="71">
        <v>-5</v>
      </c>
      <c r="G76" s="107"/>
      <c r="H76" s="70"/>
      <c r="I76" s="70"/>
      <c r="J76" s="111">
        <v>-2</v>
      </c>
      <c r="K76" s="70">
        <v>-2</v>
      </c>
      <c r="L76" s="70">
        <v>-2</v>
      </c>
      <c r="M76" s="71">
        <v>0</v>
      </c>
      <c r="N76" s="70"/>
      <c r="O76" s="111">
        <v>1</v>
      </c>
      <c r="P76" s="70">
        <v>1</v>
      </c>
      <c r="Q76" s="70">
        <v>1</v>
      </c>
      <c r="R76" s="71">
        <v>0</v>
      </c>
      <c r="S76" s="70">
        <v>0</v>
      </c>
      <c r="T76" s="88">
        <f t="shared" ref="T76:T87" si="17">SUM(C76+J76+O76)</f>
        <v>-9</v>
      </c>
      <c r="U76" s="70">
        <f t="shared" si="15"/>
        <v>-4</v>
      </c>
      <c r="V76" s="71">
        <f t="shared" si="16"/>
        <v>-5</v>
      </c>
    </row>
    <row r="77" spans="1:22" x14ac:dyDescent="0.15">
      <c r="A77" s="69"/>
      <c r="B77" s="100" t="s">
        <v>7</v>
      </c>
      <c r="C77" s="111">
        <v>-1</v>
      </c>
      <c r="D77" s="70">
        <v>-1</v>
      </c>
      <c r="E77" s="70">
        <v>-1</v>
      </c>
      <c r="F77" s="71">
        <v>0</v>
      </c>
      <c r="G77" s="107"/>
      <c r="H77" s="70"/>
      <c r="I77" s="70"/>
      <c r="J77" s="111">
        <v>-4</v>
      </c>
      <c r="K77" s="70">
        <v>-1</v>
      </c>
      <c r="L77" s="70">
        <v>-1</v>
      </c>
      <c r="M77" s="71">
        <v>-3</v>
      </c>
      <c r="N77" s="70"/>
      <c r="O77" s="111">
        <v>-1</v>
      </c>
      <c r="P77" s="70">
        <v>0</v>
      </c>
      <c r="Q77" s="70">
        <v>0</v>
      </c>
      <c r="R77" s="71">
        <v>-1</v>
      </c>
      <c r="S77" s="70">
        <v>0</v>
      </c>
      <c r="T77" s="88">
        <f t="shared" si="17"/>
        <v>-6</v>
      </c>
      <c r="U77" s="70">
        <f t="shared" si="15"/>
        <v>-2</v>
      </c>
      <c r="V77" s="71">
        <f t="shared" si="16"/>
        <v>-4</v>
      </c>
    </row>
    <row r="78" spans="1:22" x14ac:dyDescent="0.15">
      <c r="A78" s="69"/>
      <c r="B78" s="100" t="s">
        <v>8</v>
      </c>
      <c r="C78" s="111">
        <v>-5</v>
      </c>
      <c r="D78" s="70">
        <v>-1</v>
      </c>
      <c r="E78" s="70">
        <v>-1</v>
      </c>
      <c r="F78" s="71">
        <v>-4</v>
      </c>
      <c r="G78" s="107"/>
      <c r="H78" s="70"/>
      <c r="I78" s="70"/>
      <c r="J78" s="111">
        <v>-1</v>
      </c>
      <c r="K78" s="70">
        <v>1</v>
      </c>
      <c r="L78" s="70">
        <v>1</v>
      </c>
      <c r="M78" s="71">
        <v>-2</v>
      </c>
      <c r="N78" s="70"/>
      <c r="O78" s="111">
        <v>0</v>
      </c>
      <c r="P78" s="70">
        <v>0</v>
      </c>
      <c r="Q78" s="70">
        <v>0</v>
      </c>
      <c r="R78" s="71">
        <v>0</v>
      </c>
      <c r="S78" s="70">
        <v>0</v>
      </c>
      <c r="T78" s="88">
        <f t="shared" si="17"/>
        <v>-6</v>
      </c>
      <c r="U78" s="70">
        <f t="shared" si="15"/>
        <v>0</v>
      </c>
      <c r="V78" s="71">
        <f t="shared" si="16"/>
        <v>-6</v>
      </c>
    </row>
    <row r="79" spans="1:22" x14ac:dyDescent="0.15">
      <c r="A79" s="69"/>
      <c r="B79" s="100" t="s">
        <v>9</v>
      </c>
      <c r="C79" s="111">
        <v>-8</v>
      </c>
      <c r="D79" s="70">
        <v>-2</v>
      </c>
      <c r="E79" s="70">
        <v>-4</v>
      </c>
      <c r="F79" s="71">
        <v>-6</v>
      </c>
      <c r="G79" s="107"/>
      <c r="H79" s="70"/>
      <c r="I79" s="70"/>
      <c r="J79" s="111">
        <v>0</v>
      </c>
      <c r="K79" s="70">
        <v>0</v>
      </c>
      <c r="L79" s="70">
        <v>0</v>
      </c>
      <c r="M79" s="71">
        <v>0</v>
      </c>
      <c r="N79" s="70"/>
      <c r="O79" s="111">
        <v>0</v>
      </c>
      <c r="P79" s="70">
        <v>0</v>
      </c>
      <c r="Q79" s="70">
        <v>0</v>
      </c>
      <c r="R79" s="71">
        <v>0</v>
      </c>
      <c r="S79" s="70">
        <v>0</v>
      </c>
      <c r="T79" s="88">
        <f t="shared" si="17"/>
        <v>-8</v>
      </c>
      <c r="U79" s="70">
        <f t="shared" si="15"/>
        <v>-2</v>
      </c>
      <c r="V79" s="71">
        <f t="shared" si="16"/>
        <v>-6</v>
      </c>
    </row>
    <row r="80" spans="1:22" x14ac:dyDescent="0.15">
      <c r="A80" s="69"/>
      <c r="B80" s="100" t="s">
        <v>10</v>
      </c>
      <c r="C80" s="111">
        <v>-1</v>
      </c>
      <c r="D80" s="70">
        <v>0</v>
      </c>
      <c r="E80" s="70">
        <v>0</v>
      </c>
      <c r="F80" s="71">
        <v>-1</v>
      </c>
      <c r="G80" s="107"/>
      <c r="H80" s="70"/>
      <c r="I80" s="70"/>
      <c r="J80" s="111">
        <v>-2</v>
      </c>
      <c r="K80" s="70">
        <v>0</v>
      </c>
      <c r="L80" s="70">
        <v>0</v>
      </c>
      <c r="M80" s="71">
        <v>-2</v>
      </c>
      <c r="N80" s="70"/>
      <c r="O80" s="111">
        <v>0</v>
      </c>
      <c r="P80" s="70">
        <v>0</v>
      </c>
      <c r="Q80" s="70">
        <v>0</v>
      </c>
      <c r="R80" s="71">
        <v>0</v>
      </c>
      <c r="S80" s="70">
        <v>1</v>
      </c>
      <c r="T80" s="88">
        <f t="shared" si="17"/>
        <v>-3</v>
      </c>
      <c r="U80" s="70">
        <f t="shared" si="15"/>
        <v>0</v>
      </c>
      <c r="V80" s="71">
        <f t="shared" si="16"/>
        <v>-3</v>
      </c>
    </row>
    <row r="81" spans="1:22" x14ac:dyDescent="0.15">
      <c r="A81" s="69"/>
      <c r="B81" s="100" t="s">
        <v>11</v>
      </c>
      <c r="C81" s="111">
        <v>6</v>
      </c>
      <c r="D81" s="70">
        <v>3</v>
      </c>
      <c r="E81" s="70">
        <v>3</v>
      </c>
      <c r="F81" s="71">
        <v>3</v>
      </c>
      <c r="G81" s="107"/>
      <c r="H81" s="70"/>
      <c r="I81" s="70"/>
      <c r="J81" s="111">
        <v>0</v>
      </c>
      <c r="K81" s="70">
        <v>1</v>
      </c>
      <c r="L81" s="70">
        <v>1</v>
      </c>
      <c r="M81" s="71">
        <v>-1</v>
      </c>
      <c r="N81" s="70"/>
      <c r="O81" s="111">
        <v>0</v>
      </c>
      <c r="P81" s="70">
        <v>0</v>
      </c>
      <c r="Q81" s="70">
        <v>0</v>
      </c>
      <c r="R81" s="71">
        <v>0</v>
      </c>
      <c r="S81" s="70">
        <v>0</v>
      </c>
      <c r="T81" s="88">
        <f t="shared" si="17"/>
        <v>6</v>
      </c>
      <c r="U81" s="70">
        <f t="shared" si="15"/>
        <v>4</v>
      </c>
      <c r="V81" s="71">
        <f t="shared" si="16"/>
        <v>2</v>
      </c>
    </row>
    <row r="82" spans="1:22" x14ac:dyDescent="0.15">
      <c r="A82" s="69"/>
      <c r="B82" s="100" t="s">
        <v>12</v>
      </c>
      <c r="C82" s="111">
        <v>9</v>
      </c>
      <c r="D82" s="70">
        <v>3</v>
      </c>
      <c r="E82" s="70">
        <v>3</v>
      </c>
      <c r="F82" s="71">
        <v>6</v>
      </c>
      <c r="G82" s="107"/>
      <c r="H82" s="70"/>
      <c r="I82" s="70"/>
      <c r="J82" s="111">
        <v>-6</v>
      </c>
      <c r="K82" s="70">
        <v>-4</v>
      </c>
      <c r="L82" s="70">
        <v>-4</v>
      </c>
      <c r="M82" s="71">
        <v>-2</v>
      </c>
      <c r="N82" s="70"/>
      <c r="O82" s="111">
        <v>0</v>
      </c>
      <c r="P82" s="70">
        <v>0</v>
      </c>
      <c r="Q82" s="70">
        <v>0</v>
      </c>
      <c r="R82" s="71">
        <v>0</v>
      </c>
      <c r="S82" s="70">
        <v>0</v>
      </c>
      <c r="T82" s="88">
        <f t="shared" si="17"/>
        <v>3</v>
      </c>
      <c r="U82" s="70">
        <f t="shared" si="15"/>
        <v>-1</v>
      </c>
      <c r="V82" s="71">
        <f t="shared" si="16"/>
        <v>4</v>
      </c>
    </row>
    <row r="83" spans="1:22" x14ac:dyDescent="0.15">
      <c r="A83" s="69"/>
      <c r="B83" s="100" t="s">
        <v>13</v>
      </c>
      <c r="C83" s="111">
        <v>2</v>
      </c>
      <c r="D83" s="70">
        <v>-1</v>
      </c>
      <c r="E83" s="70">
        <v>0</v>
      </c>
      <c r="F83" s="71">
        <v>3</v>
      </c>
      <c r="G83" s="107"/>
      <c r="H83" s="70"/>
      <c r="I83" s="70"/>
      <c r="J83" s="111">
        <v>0</v>
      </c>
      <c r="K83" s="70">
        <v>0</v>
      </c>
      <c r="L83" s="70">
        <v>0</v>
      </c>
      <c r="M83" s="71">
        <v>0</v>
      </c>
      <c r="N83" s="70"/>
      <c r="O83" s="111">
        <v>0</v>
      </c>
      <c r="P83" s="70">
        <v>0</v>
      </c>
      <c r="Q83" s="70">
        <v>0</v>
      </c>
      <c r="R83" s="71">
        <v>0</v>
      </c>
      <c r="S83" s="70">
        <v>0</v>
      </c>
      <c r="T83" s="88">
        <f t="shared" si="17"/>
        <v>2</v>
      </c>
      <c r="U83" s="70">
        <f t="shared" si="15"/>
        <v>-1</v>
      </c>
      <c r="V83" s="71">
        <f t="shared" si="16"/>
        <v>3</v>
      </c>
    </row>
    <row r="84" spans="1:22" x14ac:dyDescent="0.15">
      <c r="A84" s="69"/>
      <c r="B84" s="100" t="s">
        <v>14</v>
      </c>
      <c r="C84" s="111">
        <v>10</v>
      </c>
      <c r="D84" s="70">
        <v>5</v>
      </c>
      <c r="E84" s="70">
        <v>4</v>
      </c>
      <c r="F84" s="71">
        <v>5</v>
      </c>
      <c r="G84" s="107"/>
      <c r="H84" s="70"/>
      <c r="I84" s="70"/>
      <c r="J84" s="111">
        <v>-1</v>
      </c>
      <c r="K84" s="70">
        <v>-1</v>
      </c>
      <c r="L84" s="70">
        <v>-1</v>
      </c>
      <c r="M84" s="71">
        <v>0</v>
      </c>
      <c r="N84" s="70"/>
      <c r="O84" s="111">
        <v>0</v>
      </c>
      <c r="P84" s="70">
        <v>0</v>
      </c>
      <c r="Q84" s="70">
        <v>0</v>
      </c>
      <c r="R84" s="71">
        <v>0</v>
      </c>
      <c r="S84" s="70">
        <v>0</v>
      </c>
      <c r="T84" s="88">
        <f t="shared" si="17"/>
        <v>9</v>
      </c>
      <c r="U84" s="70">
        <f t="shared" si="15"/>
        <v>4</v>
      </c>
      <c r="V84" s="71">
        <f t="shared" si="16"/>
        <v>5</v>
      </c>
    </row>
    <row r="85" spans="1:22" x14ac:dyDescent="0.15">
      <c r="A85" s="69"/>
      <c r="B85" s="100" t="s">
        <v>15</v>
      </c>
      <c r="C85" s="111">
        <v>0</v>
      </c>
      <c r="D85" s="70">
        <v>0</v>
      </c>
      <c r="E85" s="70">
        <v>0</v>
      </c>
      <c r="F85" s="71">
        <v>0</v>
      </c>
      <c r="G85" s="107"/>
      <c r="H85" s="70"/>
      <c r="I85" s="70"/>
      <c r="J85" s="111">
        <v>-5</v>
      </c>
      <c r="K85" s="70">
        <v>-1</v>
      </c>
      <c r="L85" s="70">
        <v>-1</v>
      </c>
      <c r="M85" s="71">
        <v>-4</v>
      </c>
      <c r="N85" s="70"/>
      <c r="O85" s="111">
        <v>0</v>
      </c>
      <c r="P85" s="70">
        <v>0</v>
      </c>
      <c r="Q85" s="70">
        <v>0</v>
      </c>
      <c r="R85" s="71">
        <v>0</v>
      </c>
      <c r="S85" s="70">
        <v>0</v>
      </c>
      <c r="T85" s="88">
        <f t="shared" si="17"/>
        <v>-5</v>
      </c>
      <c r="U85" s="70">
        <f t="shared" si="15"/>
        <v>-1</v>
      </c>
      <c r="V85" s="71">
        <f t="shared" si="16"/>
        <v>-4</v>
      </c>
    </row>
    <row r="86" spans="1:22" x14ac:dyDescent="0.15">
      <c r="A86" s="69"/>
      <c r="B86" s="100" t="s">
        <v>16</v>
      </c>
      <c r="C86" s="111">
        <v>2</v>
      </c>
      <c r="D86" s="70">
        <v>2</v>
      </c>
      <c r="E86" s="70">
        <v>0</v>
      </c>
      <c r="F86" s="71">
        <v>0</v>
      </c>
      <c r="G86" s="107"/>
      <c r="H86" s="70"/>
      <c r="I86" s="70"/>
      <c r="J86" s="111">
        <v>-4</v>
      </c>
      <c r="K86" s="70">
        <v>-2</v>
      </c>
      <c r="L86" s="70">
        <v>-2</v>
      </c>
      <c r="M86" s="71">
        <v>-2</v>
      </c>
      <c r="N86" s="70"/>
      <c r="O86" s="111">
        <v>0</v>
      </c>
      <c r="P86" s="70">
        <v>0</v>
      </c>
      <c r="Q86" s="70">
        <v>0</v>
      </c>
      <c r="R86" s="71">
        <v>0</v>
      </c>
      <c r="S86" s="70">
        <v>0</v>
      </c>
      <c r="T86" s="88">
        <f t="shared" si="17"/>
        <v>-2</v>
      </c>
      <c r="U86" s="70">
        <f t="shared" si="15"/>
        <v>0</v>
      </c>
      <c r="V86" s="71">
        <f t="shared" si="16"/>
        <v>-2</v>
      </c>
    </row>
    <row r="87" spans="1:22" x14ac:dyDescent="0.15">
      <c r="A87" s="69"/>
      <c r="B87" s="100" t="s">
        <v>17</v>
      </c>
      <c r="C87" s="111">
        <v>-2</v>
      </c>
      <c r="D87" s="70">
        <v>0</v>
      </c>
      <c r="E87" s="70">
        <v>0</v>
      </c>
      <c r="F87" s="71">
        <v>-2</v>
      </c>
      <c r="G87" s="107"/>
      <c r="H87" s="70"/>
      <c r="I87" s="70"/>
      <c r="J87" s="111">
        <v>-1</v>
      </c>
      <c r="K87" s="70">
        <v>-1</v>
      </c>
      <c r="L87" s="70">
        <v>-1</v>
      </c>
      <c r="M87" s="71">
        <v>0</v>
      </c>
      <c r="N87" s="70"/>
      <c r="O87" s="111">
        <v>0</v>
      </c>
      <c r="P87" s="70">
        <v>0</v>
      </c>
      <c r="Q87" s="70">
        <v>0</v>
      </c>
      <c r="R87" s="71">
        <v>0</v>
      </c>
      <c r="S87" s="70">
        <v>0</v>
      </c>
      <c r="T87" s="88">
        <f t="shared" si="17"/>
        <v>-3</v>
      </c>
      <c r="U87" s="70">
        <f t="shared" si="15"/>
        <v>-1</v>
      </c>
      <c r="V87" s="71">
        <f t="shared" si="16"/>
        <v>-2</v>
      </c>
    </row>
    <row r="88" spans="1:22" ht="16.5" x14ac:dyDescent="0.15">
      <c r="A88" s="73"/>
      <c r="B88" s="99"/>
      <c r="C88" s="111"/>
      <c r="D88" s="70"/>
      <c r="E88" s="70"/>
      <c r="F88" s="71"/>
      <c r="G88" s="107"/>
      <c r="H88" s="70"/>
      <c r="I88" s="70"/>
      <c r="J88" s="111"/>
      <c r="K88" s="70"/>
      <c r="L88" s="70"/>
      <c r="M88" s="71"/>
      <c r="N88" s="70"/>
      <c r="O88" s="111"/>
      <c r="P88" s="70"/>
      <c r="Q88" s="70"/>
      <c r="R88" s="71"/>
      <c r="S88" s="70"/>
      <c r="T88" s="88"/>
      <c r="U88" s="70"/>
      <c r="V88" s="71"/>
    </row>
    <row r="89" spans="1:22" ht="16.5" x14ac:dyDescent="0.15">
      <c r="A89" s="86"/>
      <c r="B89" s="101"/>
      <c r="C89" s="112" t="s">
        <v>0</v>
      </c>
      <c r="D89" s="76" t="s">
        <v>72</v>
      </c>
      <c r="E89" s="76" t="s">
        <v>53</v>
      </c>
      <c r="F89" s="77" t="s">
        <v>73</v>
      </c>
      <c r="G89" s="108" t="s">
        <v>54</v>
      </c>
      <c r="H89" s="76" t="s">
        <v>55</v>
      </c>
      <c r="I89" s="76" t="s">
        <v>56</v>
      </c>
      <c r="J89" s="112" t="s">
        <v>0</v>
      </c>
      <c r="K89" s="76" t="s">
        <v>72</v>
      </c>
      <c r="L89" s="76" t="s">
        <v>53</v>
      </c>
      <c r="M89" s="77" t="s">
        <v>73</v>
      </c>
      <c r="N89" s="76" t="s">
        <v>54</v>
      </c>
      <c r="O89" s="112" t="s">
        <v>0</v>
      </c>
      <c r="P89" s="76" t="s">
        <v>72</v>
      </c>
      <c r="Q89" s="76" t="s">
        <v>53</v>
      </c>
      <c r="R89" s="77" t="s">
        <v>73</v>
      </c>
      <c r="S89" s="76" t="s">
        <v>54</v>
      </c>
      <c r="T89" s="87" t="s">
        <v>78</v>
      </c>
      <c r="U89" s="84" t="s">
        <v>72</v>
      </c>
      <c r="V89" s="85" t="s">
        <v>73</v>
      </c>
    </row>
    <row r="90" spans="1:22" ht="16.5" x14ac:dyDescent="0.15">
      <c r="A90" s="72" t="s">
        <v>26</v>
      </c>
      <c r="B90" s="99"/>
      <c r="C90" s="111">
        <v>-41</v>
      </c>
      <c r="D90" s="70">
        <v>-26</v>
      </c>
      <c r="E90" s="70">
        <v>-17</v>
      </c>
      <c r="F90" s="71">
        <v>-15</v>
      </c>
      <c r="G90" s="107"/>
      <c r="H90" s="70"/>
      <c r="I90" s="70"/>
      <c r="J90" s="111">
        <v>-34</v>
      </c>
      <c r="K90" s="70">
        <v>-14</v>
      </c>
      <c r="L90" s="70">
        <v>-14</v>
      </c>
      <c r="M90" s="71">
        <v>-20</v>
      </c>
      <c r="N90" s="70"/>
      <c r="O90" s="111">
        <v>-5</v>
      </c>
      <c r="P90" s="70">
        <v>-3</v>
      </c>
      <c r="Q90" s="70">
        <v>0</v>
      </c>
      <c r="R90" s="71">
        <v>-2</v>
      </c>
      <c r="S90" s="70">
        <v>0</v>
      </c>
      <c r="T90" s="88">
        <f>SUM(C90+J90+O90)</f>
        <v>-80</v>
      </c>
      <c r="U90" s="70">
        <f t="shared" ref="U90:U102" si="18">SUM(D90+K90+P90)</f>
        <v>-43</v>
      </c>
      <c r="V90" s="71">
        <f t="shared" ref="V90:V102" si="19">SUM(F90+M90+R90)</f>
        <v>-37</v>
      </c>
    </row>
    <row r="91" spans="1:22" x14ac:dyDescent="0.15">
      <c r="A91" s="69"/>
      <c r="B91" s="100" t="s">
        <v>6</v>
      </c>
      <c r="C91" s="111">
        <v>2</v>
      </c>
      <c r="D91" s="70">
        <v>2</v>
      </c>
      <c r="E91" s="70">
        <v>2</v>
      </c>
      <c r="F91" s="71">
        <v>0</v>
      </c>
      <c r="G91" s="107"/>
      <c r="H91" s="70"/>
      <c r="I91" s="70"/>
      <c r="J91" s="111">
        <v>-4</v>
      </c>
      <c r="K91" s="70">
        <v>-2</v>
      </c>
      <c r="L91" s="70">
        <v>-2</v>
      </c>
      <c r="M91" s="71">
        <v>-2</v>
      </c>
      <c r="N91" s="70"/>
      <c r="O91" s="111">
        <v>0</v>
      </c>
      <c r="P91" s="70">
        <v>0</v>
      </c>
      <c r="Q91" s="70">
        <v>0</v>
      </c>
      <c r="R91" s="71">
        <v>0</v>
      </c>
      <c r="S91" s="70">
        <v>0</v>
      </c>
      <c r="T91" s="88">
        <f t="shared" ref="T91:T102" si="20">SUM(C91+J91+O91)</f>
        <v>-2</v>
      </c>
      <c r="U91" s="70">
        <f t="shared" si="18"/>
        <v>0</v>
      </c>
      <c r="V91" s="71">
        <f t="shared" si="19"/>
        <v>-2</v>
      </c>
    </row>
    <row r="92" spans="1:22" x14ac:dyDescent="0.15">
      <c r="A92" s="69"/>
      <c r="B92" s="100" t="s">
        <v>7</v>
      </c>
      <c r="C92" s="111">
        <v>8</v>
      </c>
      <c r="D92" s="70">
        <v>3</v>
      </c>
      <c r="E92" s="70">
        <v>2</v>
      </c>
      <c r="F92" s="71">
        <v>5</v>
      </c>
      <c r="G92" s="107"/>
      <c r="H92" s="70"/>
      <c r="I92" s="70"/>
      <c r="J92" s="111">
        <v>-5</v>
      </c>
      <c r="K92" s="70">
        <v>-3</v>
      </c>
      <c r="L92" s="70">
        <v>-3</v>
      </c>
      <c r="M92" s="71">
        <v>-2</v>
      </c>
      <c r="N92" s="70"/>
      <c r="O92" s="111">
        <v>-1</v>
      </c>
      <c r="P92" s="70">
        <v>0</v>
      </c>
      <c r="Q92" s="70">
        <v>0</v>
      </c>
      <c r="R92" s="71">
        <v>-1</v>
      </c>
      <c r="S92" s="70">
        <v>0</v>
      </c>
      <c r="T92" s="88">
        <f t="shared" si="20"/>
        <v>2</v>
      </c>
      <c r="U92" s="70">
        <f t="shared" si="18"/>
        <v>0</v>
      </c>
      <c r="V92" s="71">
        <f t="shared" si="19"/>
        <v>2</v>
      </c>
    </row>
    <row r="93" spans="1:22" x14ac:dyDescent="0.15">
      <c r="A93" s="69"/>
      <c r="B93" s="100" t="s">
        <v>8</v>
      </c>
      <c r="C93" s="111">
        <v>-7</v>
      </c>
      <c r="D93" s="70">
        <v>-3</v>
      </c>
      <c r="E93" s="70">
        <v>-3</v>
      </c>
      <c r="F93" s="71">
        <v>-4</v>
      </c>
      <c r="G93" s="107"/>
      <c r="H93" s="70"/>
      <c r="I93" s="70"/>
      <c r="J93" s="111">
        <v>-5</v>
      </c>
      <c r="K93" s="70">
        <v>-3</v>
      </c>
      <c r="L93" s="70">
        <v>-3</v>
      </c>
      <c r="M93" s="71">
        <v>-2</v>
      </c>
      <c r="N93" s="70"/>
      <c r="O93" s="111">
        <v>0</v>
      </c>
      <c r="P93" s="70">
        <v>0</v>
      </c>
      <c r="Q93" s="70">
        <v>0</v>
      </c>
      <c r="R93" s="71">
        <v>0</v>
      </c>
      <c r="S93" s="70">
        <v>0</v>
      </c>
      <c r="T93" s="88">
        <f t="shared" si="20"/>
        <v>-12</v>
      </c>
      <c r="U93" s="70">
        <f t="shared" si="18"/>
        <v>-6</v>
      </c>
      <c r="V93" s="71">
        <f t="shared" si="19"/>
        <v>-6</v>
      </c>
    </row>
    <row r="94" spans="1:22" x14ac:dyDescent="0.15">
      <c r="A94" s="69"/>
      <c r="B94" s="100" t="s">
        <v>9</v>
      </c>
      <c r="C94" s="111">
        <v>-8</v>
      </c>
      <c r="D94" s="70">
        <v>-3</v>
      </c>
      <c r="E94" s="70">
        <v>-2</v>
      </c>
      <c r="F94" s="71">
        <v>-5</v>
      </c>
      <c r="G94" s="107"/>
      <c r="H94" s="70"/>
      <c r="I94" s="70"/>
      <c r="J94" s="111">
        <v>-2</v>
      </c>
      <c r="K94" s="70">
        <v>0</v>
      </c>
      <c r="L94" s="70">
        <v>0</v>
      </c>
      <c r="M94" s="71">
        <v>-2</v>
      </c>
      <c r="N94" s="70"/>
      <c r="O94" s="111">
        <v>-1</v>
      </c>
      <c r="P94" s="70">
        <v>-1</v>
      </c>
      <c r="Q94" s="70">
        <v>0</v>
      </c>
      <c r="R94" s="71">
        <v>0</v>
      </c>
      <c r="S94" s="70">
        <v>0</v>
      </c>
      <c r="T94" s="88">
        <f t="shared" si="20"/>
        <v>-11</v>
      </c>
      <c r="U94" s="70">
        <f t="shared" si="18"/>
        <v>-4</v>
      </c>
      <c r="V94" s="71">
        <f t="shared" si="19"/>
        <v>-7</v>
      </c>
    </row>
    <row r="95" spans="1:22" x14ac:dyDescent="0.15">
      <c r="A95" s="69"/>
      <c r="B95" s="100" t="s">
        <v>10</v>
      </c>
      <c r="C95" s="111">
        <v>-3</v>
      </c>
      <c r="D95" s="70">
        <v>0</v>
      </c>
      <c r="E95" s="70">
        <v>0</v>
      </c>
      <c r="F95" s="71">
        <v>-3</v>
      </c>
      <c r="G95" s="107"/>
      <c r="H95" s="70"/>
      <c r="I95" s="70"/>
      <c r="J95" s="111">
        <v>-1</v>
      </c>
      <c r="K95" s="70">
        <v>-1</v>
      </c>
      <c r="L95" s="70">
        <v>-1</v>
      </c>
      <c r="M95" s="71">
        <v>0</v>
      </c>
      <c r="N95" s="70"/>
      <c r="O95" s="111">
        <v>0</v>
      </c>
      <c r="P95" s="70">
        <v>0</v>
      </c>
      <c r="Q95" s="70">
        <v>0</v>
      </c>
      <c r="R95" s="71">
        <v>0</v>
      </c>
      <c r="S95" s="70">
        <v>0</v>
      </c>
      <c r="T95" s="88">
        <f t="shared" si="20"/>
        <v>-4</v>
      </c>
      <c r="U95" s="70">
        <f t="shared" si="18"/>
        <v>-1</v>
      </c>
      <c r="V95" s="71">
        <f t="shared" si="19"/>
        <v>-3</v>
      </c>
    </row>
    <row r="96" spans="1:22" x14ac:dyDescent="0.15">
      <c r="A96" s="69"/>
      <c r="B96" s="100" t="s">
        <v>11</v>
      </c>
      <c r="C96" s="111">
        <v>-13</v>
      </c>
      <c r="D96" s="70">
        <v>-7</v>
      </c>
      <c r="E96" s="70">
        <v>-7</v>
      </c>
      <c r="F96" s="71">
        <v>-6</v>
      </c>
      <c r="G96" s="107"/>
      <c r="H96" s="70"/>
      <c r="I96" s="70"/>
      <c r="J96" s="111">
        <v>-3</v>
      </c>
      <c r="K96" s="70">
        <v>-2</v>
      </c>
      <c r="L96" s="70">
        <v>-2</v>
      </c>
      <c r="M96" s="71">
        <v>-1</v>
      </c>
      <c r="N96" s="70"/>
      <c r="O96" s="111">
        <v>0</v>
      </c>
      <c r="P96" s="70">
        <v>0</v>
      </c>
      <c r="Q96" s="70">
        <v>0</v>
      </c>
      <c r="R96" s="71">
        <v>0</v>
      </c>
      <c r="S96" s="70">
        <v>0</v>
      </c>
      <c r="T96" s="88">
        <f t="shared" si="20"/>
        <v>-16</v>
      </c>
      <c r="U96" s="70">
        <f t="shared" si="18"/>
        <v>-9</v>
      </c>
      <c r="V96" s="71">
        <f t="shared" si="19"/>
        <v>-7</v>
      </c>
    </row>
    <row r="97" spans="1:22" x14ac:dyDescent="0.15">
      <c r="A97" s="69"/>
      <c r="B97" s="100" t="s">
        <v>12</v>
      </c>
      <c r="C97" s="111">
        <v>-1</v>
      </c>
      <c r="D97" s="70">
        <v>-3</v>
      </c>
      <c r="E97" s="70">
        <v>0</v>
      </c>
      <c r="F97" s="71">
        <v>2</v>
      </c>
      <c r="G97" s="107"/>
      <c r="H97" s="70"/>
      <c r="I97" s="70"/>
      <c r="J97" s="111">
        <v>-2</v>
      </c>
      <c r="K97" s="70">
        <v>-2</v>
      </c>
      <c r="L97" s="70">
        <v>-2</v>
      </c>
      <c r="M97" s="71">
        <v>0</v>
      </c>
      <c r="N97" s="70"/>
      <c r="O97" s="111">
        <v>0</v>
      </c>
      <c r="P97" s="70">
        <v>0</v>
      </c>
      <c r="Q97" s="70">
        <v>0</v>
      </c>
      <c r="R97" s="71">
        <v>0</v>
      </c>
      <c r="S97" s="70">
        <v>0</v>
      </c>
      <c r="T97" s="88">
        <f t="shared" si="20"/>
        <v>-3</v>
      </c>
      <c r="U97" s="70">
        <f t="shared" si="18"/>
        <v>-5</v>
      </c>
      <c r="V97" s="71">
        <f t="shared" si="19"/>
        <v>2</v>
      </c>
    </row>
    <row r="98" spans="1:22" x14ac:dyDescent="0.15">
      <c r="A98" s="69"/>
      <c r="B98" s="100" t="s">
        <v>13</v>
      </c>
      <c r="C98" s="111">
        <v>-1</v>
      </c>
      <c r="D98" s="70">
        <v>0</v>
      </c>
      <c r="E98" s="70">
        <v>-1</v>
      </c>
      <c r="F98" s="71">
        <v>-1</v>
      </c>
      <c r="G98" s="107"/>
      <c r="H98" s="70"/>
      <c r="I98" s="70"/>
      <c r="J98" s="111">
        <v>-3</v>
      </c>
      <c r="K98" s="70">
        <v>0</v>
      </c>
      <c r="L98" s="70">
        <v>0</v>
      </c>
      <c r="M98" s="71">
        <v>-3</v>
      </c>
      <c r="N98" s="70"/>
      <c r="O98" s="111">
        <v>0</v>
      </c>
      <c r="P98" s="70">
        <v>0</v>
      </c>
      <c r="Q98" s="70">
        <v>0</v>
      </c>
      <c r="R98" s="71">
        <v>0</v>
      </c>
      <c r="S98" s="70">
        <v>0</v>
      </c>
      <c r="T98" s="88">
        <f t="shared" si="20"/>
        <v>-4</v>
      </c>
      <c r="U98" s="70">
        <f t="shared" si="18"/>
        <v>0</v>
      </c>
      <c r="V98" s="71">
        <f t="shared" si="19"/>
        <v>-4</v>
      </c>
    </row>
    <row r="99" spans="1:22" x14ac:dyDescent="0.15">
      <c r="A99" s="69"/>
      <c r="B99" s="100" t="s">
        <v>14</v>
      </c>
      <c r="C99" s="111">
        <v>0</v>
      </c>
      <c r="D99" s="70">
        <v>-2</v>
      </c>
      <c r="E99" s="70">
        <v>-3</v>
      </c>
      <c r="F99" s="71">
        <v>2</v>
      </c>
      <c r="G99" s="107"/>
      <c r="H99" s="70"/>
      <c r="I99" s="70"/>
      <c r="J99" s="111">
        <v>-3</v>
      </c>
      <c r="K99" s="70">
        <v>-1</v>
      </c>
      <c r="L99" s="70">
        <v>-1</v>
      </c>
      <c r="M99" s="71">
        <v>-2</v>
      </c>
      <c r="N99" s="70"/>
      <c r="O99" s="111">
        <v>0</v>
      </c>
      <c r="P99" s="70">
        <v>0</v>
      </c>
      <c r="Q99" s="70">
        <v>0</v>
      </c>
      <c r="R99" s="71">
        <v>0</v>
      </c>
      <c r="S99" s="70">
        <v>0</v>
      </c>
      <c r="T99" s="88">
        <f t="shared" si="20"/>
        <v>-3</v>
      </c>
      <c r="U99" s="70">
        <f t="shared" si="18"/>
        <v>-3</v>
      </c>
      <c r="V99" s="71">
        <f t="shared" si="19"/>
        <v>0</v>
      </c>
    </row>
    <row r="100" spans="1:22" x14ac:dyDescent="0.15">
      <c r="A100" s="69"/>
      <c r="B100" s="100" t="s">
        <v>15</v>
      </c>
      <c r="C100" s="111">
        <v>-9</v>
      </c>
      <c r="D100" s="70">
        <v>-6</v>
      </c>
      <c r="E100" s="70">
        <v>-4</v>
      </c>
      <c r="F100" s="71">
        <v>-3</v>
      </c>
      <c r="G100" s="107"/>
      <c r="H100" s="70"/>
      <c r="I100" s="70"/>
      <c r="J100" s="111">
        <v>-2</v>
      </c>
      <c r="K100" s="70">
        <v>0</v>
      </c>
      <c r="L100" s="70">
        <v>0</v>
      </c>
      <c r="M100" s="71">
        <v>-2</v>
      </c>
      <c r="N100" s="70"/>
      <c r="O100" s="111">
        <v>-1</v>
      </c>
      <c r="P100" s="70">
        <v>-1</v>
      </c>
      <c r="Q100" s="70">
        <v>0</v>
      </c>
      <c r="R100" s="71">
        <v>0</v>
      </c>
      <c r="S100" s="70">
        <v>0</v>
      </c>
      <c r="T100" s="88">
        <f t="shared" si="20"/>
        <v>-12</v>
      </c>
      <c r="U100" s="70">
        <f t="shared" si="18"/>
        <v>-7</v>
      </c>
      <c r="V100" s="71">
        <f t="shared" si="19"/>
        <v>-5</v>
      </c>
    </row>
    <row r="101" spans="1:22" x14ac:dyDescent="0.15">
      <c r="A101" s="69"/>
      <c r="B101" s="100" t="s">
        <v>16</v>
      </c>
      <c r="C101" s="111">
        <v>-5</v>
      </c>
      <c r="D101" s="70">
        <v>-3</v>
      </c>
      <c r="E101" s="70">
        <v>0</v>
      </c>
      <c r="F101" s="71">
        <v>-2</v>
      </c>
      <c r="G101" s="107"/>
      <c r="H101" s="70"/>
      <c r="I101" s="70"/>
      <c r="J101" s="111">
        <v>-2</v>
      </c>
      <c r="K101" s="70">
        <v>0</v>
      </c>
      <c r="L101" s="70">
        <v>0</v>
      </c>
      <c r="M101" s="71">
        <v>-2</v>
      </c>
      <c r="N101" s="70"/>
      <c r="O101" s="111">
        <v>-1</v>
      </c>
      <c r="P101" s="70">
        <v>0</v>
      </c>
      <c r="Q101" s="70">
        <v>0</v>
      </c>
      <c r="R101" s="71">
        <v>-1</v>
      </c>
      <c r="S101" s="70">
        <v>0</v>
      </c>
      <c r="T101" s="88">
        <f t="shared" si="20"/>
        <v>-8</v>
      </c>
      <c r="U101" s="70">
        <f t="shared" si="18"/>
        <v>-3</v>
      </c>
      <c r="V101" s="71">
        <f t="shared" si="19"/>
        <v>-5</v>
      </c>
    </row>
    <row r="102" spans="1:22" x14ac:dyDescent="0.15">
      <c r="A102" s="69"/>
      <c r="B102" s="100" t="s">
        <v>17</v>
      </c>
      <c r="C102" s="111">
        <v>-4</v>
      </c>
      <c r="D102" s="70">
        <v>-4</v>
      </c>
      <c r="E102" s="70">
        <v>-1</v>
      </c>
      <c r="F102" s="71">
        <v>0</v>
      </c>
      <c r="G102" s="107"/>
      <c r="H102" s="70"/>
      <c r="I102" s="70"/>
      <c r="J102" s="111">
        <v>-2</v>
      </c>
      <c r="K102" s="70">
        <v>0</v>
      </c>
      <c r="L102" s="70">
        <v>0</v>
      </c>
      <c r="M102" s="71">
        <v>-2</v>
      </c>
      <c r="N102" s="70"/>
      <c r="O102" s="111">
        <v>-1</v>
      </c>
      <c r="P102" s="70">
        <v>-1</v>
      </c>
      <c r="Q102" s="70">
        <v>0</v>
      </c>
      <c r="R102" s="71">
        <v>0</v>
      </c>
      <c r="S102" s="70">
        <v>0</v>
      </c>
      <c r="T102" s="88">
        <f t="shared" si="20"/>
        <v>-7</v>
      </c>
      <c r="U102" s="70">
        <f t="shared" si="18"/>
        <v>-5</v>
      </c>
      <c r="V102" s="71">
        <f t="shared" si="19"/>
        <v>-2</v>
      </c>
    </row>
    <row r="103" spans="1:22" ht="16.5" x14ac:dyDescent="0.15">
      <c r="A103" s="73"/>
      <c r="B103" s="99"/>
      <c r="C103" s="111"/>
      <c r="D103" s="70"/>
      <c r="E103" s="70"/>
      <c r="F103" s="71"/>
      <c r="G103" s="107"/>
      <c r="H103" s="70"/>
      <c r="I103" s="70"/>
      <c r="J103" s="111"/>
      <c r="K103" s="70"/>
      <c r="L103" s="70"/>
      <c r="M103" s="71"/>
      <c r="N103" s="70"/>
      <c r="O103" s="111"/>
      <c r="P103" s="70"/>
      <c r="Q103" s="70"/>
      <c r="R103" s="71"/>
      <c r="S103" s="70"/>
      <c r="T103" s="88"/>
      <c r="U103" s="70"/>
      <c r="V103" s="71"/>
    </row>
    <row r="104" spans="1:22" ht="16.5" x14ac:dyDescent="0.15">
      <c r="A104" s="72" t="s">
        <v>27</v>
      </c>
      <c r="B104" s="99"/>
      <c r="C104" s="111">
        <v>21</v>
      </c>
      <c r="D104" s="70">
        <v>5</v>
      </c>
      <c r="E104" s="70">
        <v>6</v>
      </c>
      <c r="F104" s="71">
        <v>16</v>
      </c>
      <c r="G104" s="107"/>
      <c r="H104" s="70"/>
      <c r="I104" s="70"/>
      <c r="J104" s="111">
        <v>-44</v>
      </c>
      <c r="K104" s="70">
        <v>-23</v>
      </c>
      <c r="L104" s="70">
        <v>-23</v>
      </c>
      <c r="M104" s="71">
        <v>-21</v>
      </c>
      <c r="N104" s="70"/>
      <c r="O104" s="111">
        <v>0</v>
      </c>
      <c r="P104" s="70">
        <v>0</v>
      </c>
      <c r="Q104" s="70">
        <v>0</v>
      </c>
      <c r="R104" s="71">
        <v>0</v>
      </c>
      <c r="S104" s="70">
        <v>0</v>
      </c>
      <c r="T104" s="88">
        <f>SUM(C104+J104+O104)</f>
        <v>-23</v>
      </c>
      <c r="U104" s="70">
        <f t="shared" ref="U104:U116" si="21">SUM(D104+K104+P104)</f>
        <v>-18</v>
      </c>
      <c r="V104" s="71">
        <f t="shared" ref="V104:V116" si="22">SUM(F104+M104+R104)</f>
        <v>-5</v>
      </c>
    </row>
    <row r="105" spans="1:22" x14ac:dyDescent="0.15">
      <c r="A105" s="69"/>
      <c r="B105" s="100" t="s">
        <v>6</v>
      </c>
      <c r="C105" s="111">
        <v>8</v>
      </c>
      <c r="D105" s="70">
        <v>1</v>
      </c>
      <c r="E105" s="70">
        <v>1</v>
      </c>
      <c r="F105" s="71">
        <v>7</v>
      </c>
      <c r="G105" s="107"/>
      <c r="H105" s="70"/>
      <c r="I105" s="70"/>
      <c r="J105" s="111">
        <v>-1</v>
      </c>
      <c r="K105" s="70">
        <v>0</v>
      </c>
      <c r="L105" s="70">
        <v>0</v>
      </c>
      <c r="M105" s="71">
        <v>-1</v>
      </c>
      <c r="N105" s="70"/>
      <c r="O105" s="111">
        <v>0</v>
      </c>
      <c r="P105" s="70">
        <v>0</v>
      </c>
      <c r="Q105" s="70">
        <v>0</v>
      </c>
      <c r="R105" s="71">
        <v>0</v>
      </c>
      <c r="S105" s="70">
        <v>0</v>
      </c>
      <c r="T105" s="88">
        <f t="shared" ref="T105:T116" si="23">SUM(C105+J105+O105)</f>
        <v>7</v>
      </c>
      <c r="U105" s="70">
        <f t="shared" si="21"/>
        <v>1</v>
      </c>
      <c r="V105" s="71">
        <f t="shared" si="22"/>
        <v>6</v>
      </c>
    </row>
    <row r="106" spans="1:22" x14ac:dyDescent="0.15">
      <c r="A106" s="69"/>
      <c r="B106" s="100" t="s">
        <v>7</v>
      </c>
      <c r="C106" s="111">
        <v>12</v>
      </c>
      <c r="D106" s="70">
        <v>9</v>
      </c>
      <c r="E106" s="70">
        <v>9</v>
      </c>
      <c r="F106" s="71">
        <v>3</v>
      </c>
      <c r="G106" s="107"/>
      <c r="H106" s="70"/>
      <c r="I106" s="70"/>
      <c r="J106" s="111">
        <v>-2</v>
      </c>
      <c r="K106" s="70">
        <v>-2</v>
      </c>
      <c r="L106" s="70">
        <v>-2</v>
      </c>
      <c r="M106" s="71">
        <v>0</v>
      </c>
      <c r="N106" s="70"/>
      <c r="O106" s="111">
        <v>0</v>
      </c>
      <c r="P106" s="70">
        <v>0</v>
      </c>
      <c r="Q106" s="70">
        <v>0</v>
      </c>
      <c r="R106" s="71">
        <v>0</v>
      </c>
      <c r="S106" s="70">
        <v>0</v>
      </c>
      <c r="T106" s="88">
        <f t="shared" si="23"/>
        <v>10</v>
      </c>
      <c r="U106" s="70">
        <f t="shared" si="21"/>
        <v>7</v>
      </c>
      <c r="V106" s="71">
        <f t="shared" si="22"/>
        <v>3</v>
      </c>
    </row>
    <row r="107" spans="1:22" x14ac:dyDescent="0.15">
      <c r="A107" s="69"/>
      <c r="B107" s="100" t="s">
        <v>8</v>
      </c>
      <c r="C107" s="111">
        <v>-7</v>
      </c>
      <c r="D107" s="70">
        <v>-5</v>
      </c>
      <c r="E107" s="70">
        <v>-5</v>
      </c>
      <c r="F107" s="71">
        <v>-2</v>
      </c>
      <c r="G107" s="107"/>
      <c r="H107" s="70"/>
      <c r="I107" s="70"/>
      <c r="J107" s="111">
        <v>-3</v>
      </c>
      <c r="K107" s="70">
        <v>-2</v>
      </c>
      <c r="L107" s="70">
        <v>-2</v>
      </c>
      <c r="M107" s="71">
        <v>-1</v>
      </c>
      <c r="N107" s="70"/>
      <c r="O107" s="111">
        <v>0</v>
      </c>
      <c r="P107" s="70">
        <v>0</v>
      </c>
      <c r="Q107" s="70">
        <v>0</v>
      </c>
      <c r="R107" s="71">
        <v>0</v>
      </c>
      <c r="S107" s="70">
        <v>0</v>
      </c>
      <c r="T107" s="88">
        <f t="shared" si="23"/>
        <v>-10</v>
      </c>
      <c r="U107" s="70">
        <f t="shared" si="21"/>
        <v>-7</v>
      </c>
      <c r="V107" s="71">
        <f t="shared" si="22"/>
        <v>-3</v>
      </c>
    </row>
    <row r="108" spans="1:22" x14ac:dyDescent="0.15">
      <c r="A108" s="69"/>
      <c r="B108" s="100" t="s">
        <v>9</v>
      </c>
      <c r="C108" s="111">
        <v>1</v>
      </c>
      <c r="D108" s="70">
        <v>0</v>
      </c>
      <c r="E108" s="70">
        <v>0</v>
      </c>
      <c r="F108" s="71">
        <v>1</v>
      </c>
      <c r="G108" s="107"/>
      <c r="H108" s="70"/>
      <c r="I108" s="70"/>
      <c r="J108" s="111">
        <v>-7</v>
      </c>
      <c r="K108" s="70">
        <v>-4</v>
      </c>
      <c r="L108" s="70">
        <v>-4</v>
      </c>
      <c r="M108" s="71">
        <v>-3</v>
      </c>
      <c r="N108" s="70"/>
      <c r="O108" s="111">
        <v>0</v>
      </c>
      <c r="P108" s="70">
        <v>0</v>
      </c>
      <c r="Q108" s="70">
        <v>0</v>
      </c>
      <c r="R108" s="71">
        <v>0</v>
      </c>
      <c r="S108" s="70">
        <v>0</v>
      </c>
      <c r="T108" s="88">
        <f t="shared" si="23"/>
        <v>-6</v>
      </c>
      <c r="U108" s="70">
        <f t="shared" si="21"/>
        <v>-4</v>
      </c>
      <c r="V108" s="71">
        <f t="shared" si="22"/>
        <v>-2</v>
      </c>
    </row>
    <row r="109" spans="1:22" x14ac:dyDescent="0.15">
      <c r="A109" s="69"/>
      <c r="B109" s="100" t="s">
        <v>10</v>
      </c>
      <c r="C109" s="111">
        <v>-3</v>
      </c>
      <c r="D109" s="70">
        <v>1</v>
      </c>
      <c r="E109" s="70">
        <v>1</v>
      </c>
      <c r="F109" s="71">
        <v>-4</v>
      </c>
      <c r="G109" s="107"/>
      <c r="H109" s="70"/>
      <c r="I109" s="70"/>
      <c r="J109" s="111">
        <v>-5</v>
      </c>
      <c r="K109" s="70">
        <v>0</v>
      </c>
      <c r="L109" s="70">
        <v>0</v>
      </c>
      <c r="M109" s="71">
        <v>-5</v>
      </c>
      <c r="N109" s="70"/>
      <c r="O109" s="111">
        <v>0</v>
      </c>
      <c r="P109" s="70">
        <v>0</v>
      </c>
      <c r="Q109" s="70">
        <v>0</v>
      </c>
      <c r="R109" s="71">
        <v>0</v>
      </c>
      <c r="S109" s="70">
        <v>0</v>
      </c>
      <c r="T109" s="88">
        <f t="shared" si="23"/>
        <v>-8</v>
      </c>
      <c r="U109" s="70">
        <f t="shared" si="21"/>
        <v>1</v>
      </c>
      <c r="V109" s="71">
        <f t="shared" si="22"/>
        <v>-9</v>
      </c>
    </row>
    <row r="110" spans="1:22" x14ac:dyDescent="0.15">
      <c r="A110" s="69"/>
      <c r="B110" s="100" t="s">
        <v>11</v>
      </c>
      <c r="C110" s="111">
        <v>5</v>
      </c>
      <c r="D110" s="70">
        <v>2</v>
      </c>
      <c r="E110" s="70">
        <v>2</v>
      </c>
      <c r="F110" s="71">
        <v>3</v>
      </c>
      <c r="G110" s="107"/>
      <c r="H110" s="70"/>
      <c r="I110" s="70"/>
      <c r="J110" s="111">
        <v>-5</v>
      </c>
      <c r="K110" s="70">
        <v>-6</v>
      </c>
      <c r="L110" s="70">
        <v>-6</v>
      </c>
      <c r="M110" s="71">
        <v>1</v>
      </c>
      <c r="N110" s="70"/>
      <c r="O110" s="111">
        <v>0</v>
      </c>
      <c r="P110" s="70">
        <v>0</v>
      </c>
      <c r="Q110" s="70">
        <v>0</v>
      </c>
      <c r="R110" s="71">
        <v>0</v>
      </c>
      <c r="S110" s="70">
        <v>0</v>
      </c>
      <c r="T110" s="88">
        <f t="shared" si="23"/>
        <v>0</v>
      </c>
      <c r="U110" s="70">
        <f t="shared" si="21"/>
        <v>-4</v>
      </c>
      <c r="V110" s="71">
        <f t="shared" si="22"/>
        <v>4</v>
      </c>
    </row>
    <row r="111" spans="1:22" x14ac:dyDescent="0.15">
      <c r="A111" s="69"/>
      <c r="B111" s="100" t="s">
        <v>12</v>
      </c>
      <c r="C111" s="111">
        <v>0</v>
      </c>
      <c r="D111" s="70">
        <v>0</v>
      </c>
      <c r="E111" s="70">
        <v>0</v>
      </c>
      <c r="F111" s="71">
        <v>0</v>
      </c>
      <c r="G111" s="107"/>
      <c r="H111" s="70"/>
      <c r="I111" s="70"/>
      <c r="J111" s="111">
        <v>-5</v>
      </c>
      <c r="K111" s="70">
        <v>-4</v>
      </c>
      <c r="L111" s="70">
        <v>-4</v>
      </c>
      <c r="M111" s="71">
        <v>-1</v>
      </c>
      <c r="N111" s="70"/>
      <c r="O111" s="111">
        <v>0</v>
      </c>
      <c r="P111" s="70">
        <v>0</v>
      </c>
      <c r="Q111" s="70">
        <v>0</v>
      </c>
      <c r="R111" s="71">
        <v>0</v>
      </c>
      <c r="S111" s="70">
        <v>0</v>
      </c>
      <c r="T111" s="88">
        <f t="shared" si="23"/>
        <v>-5</v>
      </c>
      <c r="U111" s="70">
        <f t="shared" si="21"/>
        <v>-4</v>
      </c>
      <c r="V111" s="71">
        <f t="shared" si="22"/>
        <v>-1</v>
      </c>
    </row>
    <row r="112" spans="1:22" x14ac:dyDescent="0.15">
      <c r="A112" s="69"/>
      <c r="B112" s="100" t="s">
        <v>13</v>
      </c>
      <c r="C112" s="111">
        <v>-3</v>
      </c>
      <c r="D112" s="70">
        <v>-2</v>
      </c>
      <c r="E112" s="70">
        <v>-2</v>
      </c>
      <c r="F112" s="71">
        <v>-1</v>
      </c>
      <c r="G112" s="107"/>
      <c r="H112" s="70"/>
      <c r="I112" s="70"/>
      <c r="J112" s="111">
        <v>-3</v>
      </c>
      <c r="K112" s="70">
        <v>-1</v>
      </c>
      <c r="L112" s="70">
        <v>-1</v>
      </c>
      <c r="M112" s="71">
        <v>-2</v>
      </c>
      <c r="N112" s="70"/>
      <c r="O112" s="111">
        <v>0</v>
      </c>
      <c r="P112" s="70">
        <v>0</v>
      </c>
      <c r="Q112" s="70">
        <v>0</v>
      </c>
      <c r="R112" s="71">
        <v>0</v>
      </c>
      <c r="S112" s="70">
        <v>0</v>
      </c>
      <c r="T112" s="88">
        <f t="shared" si="23"/>
        <v>-6</v>
      </c>
      <c r="U112" s="70">
        <f t="shared" si="21"/>
        <v>-3</v>
      </c>
      <c r="V112" s="71">
        <f t="shared" si="22"/>
        <v>-3</v>
      </c>
    </row>
    <row r="113" spans="1:22" x14ac:dyDescent="0.15">
      <c r="A113" s="69"/>
      <c r="B113" s="100" t="s">
        <v>14</v>
      </c>
      <c r="C113" s="111">
        <v>5</v>
      </c>
      <c r="D113" s="70">
        <v>1</v>
      </c>
      <c r="E113" s="70">
        <v>1</v>
      </c>
      <c r="F113" s="71">
        <v>4</v>
      </c>
      <c r="G113" s="107"/>
      <c r="H113" s="70"/>
      <c r="I113" s="70"/>
      <c r="J113" s="111">
        <v>-2</v>
      </c>
      <c r="K113" s="70">
        <v>0</v>
      </c>
      <c r="L113" s="70">
        <v>0</v>
      </c>
      <c r="M113" s="71">
        <v>-2</v>
      </c>
      <c r="N113" s="70"/>
      <c r="O113" s="111">
        <v>0</v>
      </c>
      <c r="P113" s="70">
        <v>0</v>
      </c>
      <c r="Q113" s="70">
        <v>0</v>
      </c>
      <c r="R113" s="71">
        <v>0</v>
      </c>
      <c r="S113" s="70">
        <v>0</v>
      </c>
      <c r="T113" s="88">
        <f t="shared" si="23"/>
        <v>3</v>
      </c>
      <c r="U113" s="70">
        <f t="shared" si="21"/>
        <v>1</v>
      </c>
      <c r="V113" s="71">
        <f t="shared" si="22"/>
        <v>2</v>
      </c>
    </row>
    <row r="114" spans="1:22" x14ac:dyDescent="0.15">
      <c r="A114" s="69"/>
      <c r="B114" s="100" t="s">
        <v>15</v>
      </c>
      <c r="C114" s="111">
        <v>-2</v>
      </c>
      <c r="D114" s="70">
        <v>0</v>
      </c>
      <c r="E114" s="70">
        <v>0</v>
      </c>
      <c r="F114" s="71">
        <v>-2</v>
      </c>
      <c r="G114" s="107"/>
      <c r="H114" s="70"/>
      <c r="I114" s="70"/>
      <c r="J114" s="111">
        <v>-2</v>
      </c>
      <c r="K114" s="70">
        <v>-1</v>
      </c>
      <c r="L114" s="70">
        <v>-1</v>
      </c>
      <c r="M114" s="71">
        <v>-1</v>
      </c>
      <c r="N114" s="70"/>
      <c r="O114" s="111">
        <v>0</v>
      </c>
      <c r="P114" s="70">
        <v>0</v>
      </c>
      <c r="Q114" s="70">
        <v>0</v>
      </c>
      <c r="R114" s="71">
        <v>0</v>
      </c>
      <c r="S114" s="70">
        <v>0</v>
      </c>
      <c r="T114" s="88">
        <f t="shared" si="23"/>
        <v>-4</v>
      </c>
      <c r="U114" s="70">
        <f t="shared" si="21"/>
        <v>-1</v>
      </c>
      <c r="V114" s="71">
        <f t="shared" si="22"/>
        <v>-3</v>
      </c>
    </row>
    <row r="115" spans="1:22" x14ac:dyDescent="0.15">
      <c r="A115" s="69"/>
      <c r="B115" s="100" t="s">
        <v>16</v>
      </c>
      <c r="C115" s="111">
        <v>1</v>
      </c>
      <c r="D115" s="70">
        <v>-4</v>
      </c>
      <c r="E115" s="70">
        <v>-3</v>
      </c>
      <c r="F115" s="71">
        <v>5</v>
      </c>
      <c r="G115" s="107"/>
      <c r="H115" s="70"/>
      <c r="I115" s="70"/>
      <c r="J115" s="111">
        <v>-4</v>
      </c>
      <c r="K115" s="70">
        <v>-2</v>
      </c>
      <c r="L115" s="70">
        <v>-2</v>
      </c>
      <c r="M115" s="71">
        <v>-2</v>
      </c>
      <c r="N115" s="70"/>
      <c r="O115" s="111">
        <v>0</v>
      </c>
      <c r="P115" s="70">
        <v>0</v>
      </c>
      <c r="Q115" s="70">
        <v>0</v>
      </c>
      <c r="R115" s="71">
        <v>0</v>
      </c>
      <c r="S115" s="70">
        <v>0</v>
      </c>
      <c r="T115" s="88">
        <f t="shared" si="23"/>
        <v>-3</v>
      </c>
      <c r="U115" s="70">
        <f t="shared" si="21"/>
        <v>-6</v>
      </c>
      <c r="V115" s="71">
        <f t="shared" si="22"/>
        <v>3</v>
      </c>
    </row>
    <row r="116" spans="1:22" x14ac:dyDescent="0.15">
      <c r="A116" s="69"/>
      <c r="B116" s="100" t="s">
        <v>17</v>
      </c>
      <c r="C116" s="111">
        <v>4</v>
      </c>
      <c r="D116" s="70">
        <v>2</v>
      </c>
      <c r="E116" s="70">
        <v>2</v>
      </c>
      <c r="F116" s="71">
        <v>2</v>
      </c>
      <c r="G116" s="107"/>
      <c r="H116" s="70"/>
      <c r="I116" s="70"/>
      <c r="J116" s="111">
        <v>-5</v>
      </c>
      <c r="K116" s="70">
        <v>-1</v>
      </c>
      <c r="L116" s="70">
        <v>-1</v>
      </c>
      <c r="M116" s="71">
        <v>-4</v>
      </c>
      <c r="N116" s="70"/>
      <c r="O116" s="111">
        <v>0</v>
      </c>
      <c r="P116" s="70">
        <v>0</v>
      </c>
      <c r="Q116" s="70">
        <v>0</v>
      </c>
      <c r="R116" s="71">
        <v>0</v>
      </c>
      <c r="S116" s="70">
        <v>0</v>
      </c>
      <c r="T116" s="88">
        <f t="shared" si="23"/>
        <v>-1</v>
      </c>
      <c r="U116" s="70">
        <f t="shared" si="21"/>
        <v>1</v>
      </c>
      <c r="V116" s="71">
        <f t="shared" si="22"/>
        <v>-2</v>
      </c>
    </row>
    <row r="117" spans="1:22" ht="16.5" x14ac:dyDescent="0.15">
      <c r="A117" s="73"/>
      <c r="B117" s="99"/>
      <c r="C117" s="111"/>
      <c r="D117" s="70"/>
      <c r="E117" s="70"/>
      <c r="F117" s="71"/>
      <c r="G117" s="107"/>
      <c r="H117" s="70"/>
      <c r="I117" s="70"/>
      <c r="J117" s="111"/>
      <c r="K117" s="70"/>
      <c r="L117" s="70"/>
      <c r="M117" s="71"/>
      <c r="N117" s="70"/>
      <c r="O117" s="111"/>
      <c r="P117" s="70"/>
      <c r="Q117" s="70"/>
      <c r="R117" s="71"/>
      <c r="S117" s="70"/>
      <c r="T117" s="88"/>
      <c r="U117" s="70"/>
      <c r="V117" s="71"/>
    </row>
    <row r="118" spans="1:22" ht="16.5" x14ac:dyDescent="0.15">
      <c r="A118" s="72" t="s">
        <v>28</v>
      </c>
      <c r="B118" s="99"/>
      <c r="C118" s="111">
        <v>54</v>
      </c>
      <c r="D118" s="70">
        <v>32</v>
      </c>
      <c r="E118" s="70">
        <v>26</v>
      </c>
      <c r="F118" s="71">
        <v>22</v>
      </c>
      <c r="G118" s="107"/>
      <c r="H118" s="70"/>
      <c r="I118" s="70"/>
      <c r="J118" s="111">
        <v>-33</v>
      </c>
      <c r="K118" s="70">
        <v>-16</v>
      </c>
      <c r="L118" s="70">
        <v>-16</v>
      </c>
      <c r="M118" s="71">
        <v>-17</v>
      </c>
      <c r="N118" s="70"/>
      <c r="O118" s="111">
        <v>0</v>
      </c>
      <c r="P118" s="70">
        <v>1</v>
      </c>
      <c r="Q118" s="70">
        <v>2</v>
      </c>
      <c r="R118" s="71">
        <v>-1</v>
      </c>
      <c r="S118" s="70">
        <v>0</v>
      </c>
      <c r="T118" s="88">
        <f>SUM(C118+J118+O118)</f>
        <v>21</v>
      </c>
      <c r="U118" s="70">
        <f t="shared" ref="U118:U130" si="24">SUM(D118+K118+P118)</f>
        <v>17</v>
      </c>
      <c r="V118" s="71">
        <f t="shared" ref="V118:V130" si="25">SUM(F118+M118+R118)</f>
        <v>4</v>
      </c>
    </row>
    <row r="119" spans="1:22" x14ac:dyDescent="0.15">
      <c r="A119" s="69"/>
      <c r="B119" s="100" t="s">
        <v>6</v>
      </c>
      <c r="C119" s="111">
        <v>4</v>
      </c>
      <c r="D119" s="70">
        <v>3</v>
      </c>
      <c r="E119" s="70">
        <v>2</v>
      </c>
      <c r="F119" s="71">
        <v>1</v>
      </c>
      <c r="G119" s="107"/>
      <c r="H119" s="70"/>
      <c r="I119" s="70"/>
      <c r="J119" s="111">
        <v>-4</v>
      </c>
      <c r="K119" s="70">
        <v>-3</v>
      </c>
      <c r="L119" s="70">
        <v>-3</v>
      </c>
      <c r="M119" s="71">
        <v>-1</v>
      </c>
      <c r="N119" s="70"/>
      <c r="O119" s="111">
        <v>-1</v>
      </c>
      <c r="P119" s="70">
        <v>0</v>
      </c>
      <c r="Q119" s="70">
        <v>0</v>
      </c>
      <c r="R119" s="71">
        <v>-1</v>
      </c>
      <c r="S119" s="70">
        <v>0</v>
      </c>
      <c r="T119" s="88">
        <f t="shared" ref="T119:T130" si="26">SUM(C119+J119+O119)</f>
        <v>-1</v>
      </c>
      <c r="U119" s="70">
        <f t="shared" si="24"/>
        <v>0</v>
      </c>
      <c r="V119" s="71">
        <f t="shared" si="25"/>
        <v>-1</v>
      </c>
    </row>
    <row r="120" spans="1:22" x14ac:dyDescent="0.15">
      <c r="A120" s="69"/>
      <c r="B120" s="100" t="s">
        <v>7</v>
      </c>
      <c r="C120" s="111">
        <v>6</v>
      </c>
      <c r="D120" s="70">
        <v>3</v>
      </c>
      <c r="E120" s="70">
        <v>2</v>
      </c>
      <c r="F120" s="71">
        <v>3</v>
      </c>
      <c r="G120" s="107"/>
      <c r="H120" s="70"/>
      <c r="I120" s="70"/>
      <c r="J120" s="111">
        <v>-2</v>
      </c>
      <c r="K120" s="70">
        <v>-2</v>
      </c>
      <c r="L120" s="70">
        <v>-2</v>
      </c>
      <c r="M120" s="71">
        <v>0</v>
      </c>
      <c r="N120" s="70"/>
      <c r="O120" s="111">
        <v>0</v>
      </c>
      <c r="P120" s="70">
        <v>0</v>
      </c>
      <c r="Q120" s="70">
        <v>0</v>
      </c>
      <c r="R120" s="71">
        <v>0</v>
      </c>
      <c r="S120" s="70">
        <v>0</v>
      </c>
      <c r="T120" s="88">
        <f t="shared" si="26"/>
        <v>4</v>
      </c>
      <c r="U120" s="70">
        <f t="shared" si="24"/>
        <v>1</v>
      </c>
      <c r="V120" s="71">
        <f t="shared" si="25"/>
        <v>3</v>
      </c>
    </row>
    <row r="121" spans="1:22" x14ac:dyDescent="0.15">
      <c r="A121" s="69"/>
      <c r="B121" s="100" t="s">
        <v>8</v>
      </c>
      <c r="C121" s="111">
        <v>11</v>
      </c>
      <c r="D121" s="70">
        <v>10</v>
      </c>
      <c r="E121" s="70">
        <v>10</v>
      </c>
      <c r="F121" s="71">
        <v>1</v>
      </c>
      <c r="G121" s="107"/>
      <c r="H121" s="70"/>
      <c r="I121" s="70"/>
      <c r="J121" s="111">
        <v>-9</v>
      </c>
      <c r="K121" s="70">
        <v>-4</v>
      </c>
      <c r="L121" s="70">
        <v>-4</v>
      </c>
      <c r="M121" s="71">
        <v>-5</v>
      </c>
      <c r="N121" s="70"/>
      <c r="O121" s="111">
        <v>0</v>
      </c>
      <c r="P121" s="70">
        <v>0</v>
      </c>
      <c r="Q121" s="70">
        <v>0</v>
      </c>
      <c r="R121" s="71">
        <v>0</v>
      </c>
      <c r="S121" s="70">
        <v>0</v>
      </c>
      <c r="T121" s="88">
        <f t="shared" si="26"/>
        <v>2</v>
      </c>
      <c r="U121" s="70">
        <f t="shared" si="24"/>
        <v>6</v>
      </c>
      <c r="V121" s="71">
        <f t="shared" si="25"/>
        <v>-4</v>
      </c>
    </row>
    <row r="122" spans="1:22" x14ac:dyDescent="0.15">
      <c r="A122" s="69"/>
      <c r="B122" s="100" t="s">
        <v>9</v>
      </c>
      <c r="C122" s="111">
        <v>4</v>
      </c>
      <c r="D122" s="70">
        <v>2</v>
      </c>
      <c r="E122" s="70">
        <v>1</v>
      </c>
      <c r="F122" s="71">
        <v>2</v>
      </c>
      <c r="G122" s="107"/>
      <c r="H122" s="70"/>
      <c r="I122" s="70"/>
      <c r="J122" s="111">
        <v>-1</v>
      </c>
      <c r="K122" s="70">
        <v>-1</v>
      </c>
      <c r="L122" s="70">
        <v>-1</v>
      </c>
      <c r="M122" s="71">
        <v>0</v>
      </c>
      <c r="N122" s="70"/>
      <c r="O122" s="111">
        <v>0</v>
      </c>
      <c r="P122" s="70">
        <v>0</v>
      </c>
      <c r="Q122" s="70">
        <v>0</v>
      </c>
      <c r="R122" s="71">
        <v>0</v>
      </c>
      <c r="S122" s="70">
        <v>0</v>
      </c>
      <c r="T122" s="88">
        <f t="shared" si="26"/>
        <v>3</v>
      </c>
      <c r="U122" s="70">
        <f t="shared" si="24"/>
        <v>1</v>
      </c>
      <c r="V122" s="71">
        <f t="shared" si="25"/>
        <v>2</v>
      </c>
    </row>
    <row r="123" spans="1:22" x14ac:dyDescent="0.15">
      <c r="A123" s="69"/>
      <c r="B123" s="100" t="s">
        <v>10</v>
      </c>
      <c r="C123" s="111">
        <v>4</v>
      </c>
      <c r="D123" s="70">
        <v>3</v>
      </c>
      <c r="E123" s="70">
        <v>4</v>
      </c>
      <c r="F123" s="71">
        <v>1</v>
      </c>
      <c r="G123" s="107"/>
      <c r="H123" s="70"/>
      <c r="I123" s="70"/>
      <c r="J123" s="111">
        <v>0</v>
      </c>
      <c r="K123" s="70">
        <v>0</v>
      </c>
      <c r="L123" s="70">
        <v>0</v>
      </c>
      <c r="M123" s="71">
        <v>0</v>
      </c>
      <c r="N123" s="70"/>
      <c r="O123" s="111">
        <v>0</v>
      </c>
      <c r="P123" s="70">
        <v>0</v>
      </c>
      <c r="Q123" s="70">
        <v>0</v>
      </c>
      <c r="R123" s="71">
        <v>0</v>
      </c>
      <c r="S123" s="70">
        <v>0</v>
      </c>
      <c r="T123" s="88">
        <f t="shared" si="26"/>
        <v>4</v>
      </c>
      <c r="U123" s="70">
        <f t="shared" si="24"/>
        <v>3</v>
      </c>
      <c r="V123" s="71">
        <f t="shared" si="25"/>
        <v>1</v>
      </c>
    </row>
    <row r="124" spans="1:22" x14ac:dyDescent="0.15">
      <c r="A124" s="69"/>
      <c r="B124" s="100" t="s">
        <v>11</v>
      </c>
      <c r="C124" s="111">
        <v>3</v>
      </c>
      <c r="D124" s="70">
        <v>2</v>
      </c>
      <c r="E124" s="70">
        <v>2</v>
      </c>
      <c r="F124" s="71">
        <v>1</v>
      </c>
      <c r="G124" s="107"/>
      <c r="H124" s="70"/>
      <c r="I124" s="70"/>
      <c r="J124" s="111">
        <v>-7</v>
      </c>
      <c r="K124" s="70">
        <v>-3</v>
      </c>
      <c r="L124" s="70">
        <v>-3</v>
      </c>
      <c r="M124" s="71">
        <v>-4</v>
      </c>
      <c r="N124" s="70"/>
      <c r="O124" s="111">
        <v>0</v>
      </c>
      <c r="P124" s="70">
        <v>0</v>
      </c>
      <c r="Q124" s="70">
        <v>0</v>
      </c>
      <c r="R124" s="71">
        <v>0</v>
      </c>
      <c r="S124" s="70">
        <v>0</v>
      </c>
      <c r="T124" s="88">
        <f t="shared" si="26"/>
        <v>-4</v>
      </c>
      <c r="U124" s="70">
        <f t="shared" si="24"/>
        <v>-1</v>
      </c>
      <c r="V124" s="71">
        <f t="shared" si="25"/>
        <v>-3</v>
      </c>
    </row>
    <row r="125" spans="1:22" x14ac:dyDescent="0.15">
      <c r="A125" s="69"/>
      <c r="B125" s="100" t="s">
        <v>12</v>
      </c>
      <c r="C125" s="111">
        <v>-8</v>
      </c>
      <c r="D125" s="70">
        <v>-6</v>
      </c>
      <c r="E125" s="70">
        <v>-6</v>
      </c>
      <c r="F125" s="71">
        <v>-2</v>
      </c>
      <c r="G125" s="107"/>
      <c r="H125" s="70"/>
      <c r="I125" s="70"/>
      <c r="J125" s="111">
        <v>-1</v>
      </c>
      <c r="K125" s="70">
        <v>0</v>
      </c>
      <c r="L125" s="70">
        <v>0</v>
      </c>
      <c r="M125" s="71">
        <v>-1</v>
      </c>
      <c r="N125" s="70"/>
      <c r="O125" s="111">
        <v>0</v>
      </c>
      <c r="P125" s="70">
        <v>0</v>
      </c>
      <c r="Q125" s="70">
        <v>0</v>
      </c>
      <c r="R125" s="71">
        <v>0</v>
      </c>
      <c r="S125" s="70">
        <v>0</v>
      </c>
      <c r="T125" s="88">
        <f t="shared" si="26"/>
        <v>-9</v>
      </c>
      <c r="U125" s="70">
        <f t="shared" si="24"/>
        <v>-6</v>
      </c>
      <c r="V125" s="71">
        <f t="shared" si="25"/>
        <v>-3</v>
      </c>
    </row>
    <row r="126" spans="1:22" x14ac:dyDescent="0.15">
      <c r="A126" s="69"/>
      <c r="B126" s="100" t="s">
        <v>13</v>
      </c>
      <c r="C126" s="111">
        <v>6</v>
      </c>
      <c r="D126" s="70">
        <v>6</v>
      </c>
      <c r="E126" s="70">
        <v>3</v>
      </c>
      <c r="F126" s="71">
        <v>0</v>
      </c>
      <c r="G126" s="107"/>
      <c r="H126" s="70"/>
      <c r="I126" s="70"/>
      <c r="J126" s="111">
        <v>-1</v>
      </c>
      <c r="K126" s="70">
        <v>0</v>
      </c>
      <c r="L126" s="70">
        <v>0</v>
      </c>
      <c r="M126" s="71">
        <v>-1</v>
      </c>
      <c r="N126" s="70"/>
      <c r="O126" s="111">
        <v>0</v>
      </c>
      <c r="P126" s="70">
        <v>0</v>
      </c>
      <c r="Q126" s="70">
        <v>0</v>
      </c>
      <c r="R126" s="71">
        <v>0</v>
      </c>
      <c r="S126" s="70">
        <v>0</v>
      </c>
      <c r="T126" s="88">
        <f t="shared" si="26"/>
        <v>5</v>
      </c>
      <c r="U126" s="70">
        <f t="shared" si="24"/>
        <v>6</v>
      </c>
      <c r="V126" s="71">
        <f t="shared" si="25"/>
        <v>-1</v>
      </c>
    </row>
    <row r="127" spans="1:22" x14ac:dyDescent="0.15">
      <c r="A127" s="69"/>
      <c r="B127" s="100" t="s">
        <v>14</v>
      </c>
      <c r="C127" s="111">
        <v>-2</v>
      </c>
      <c r="D127" s="70">
        <v>-3</v>
      </c>
      <c r="E127" s="70">
        <v>-3</v>
      </c>
      <c r="F127" s="71">
        <v>1</v>
      </c>
      <c r="G127" s="107"/>
      <c r="H127" s="70"/>
      <c r="I127" s="70"/>
      <c r="J127" s="111">
        <v>-7</v>
      </c>
      <c r="K127" s="70">
        <v>-3</v>
      </c>
      <c r="L127" s="70">
        <v>-3</v>
      </c>
      <c r="M127" s="71">
        <v>-4</v>
      </c>
      <c r="N127" s="70"/>
      <c r="O127" s="111">
        <v>1</v>
      </c>
      <c r="P127" s="70">
        <v>1</v>
      </c>
      <c r="Q127" s="70">
        <v>1</v>
      </c>
      <c r="R127" s="71">
        <v>0</v>
      </c>
      <c r="S127" s="70">
        <v>0</v>
      </c>
      <c r="T127" s="88">
        <f t="shared" si="26"/>
        <v>-8</v>
      </c>
      <c r="U127" s="70">
        <f t="shared" si="24"/>
        <v>-5</v>
      </c>
      <c r="V127" s="71">
        <f t="shared" si="25"/>
        <v>-3</v>
      </c>
    </row>
    <row r="128" spans="1:22" x14ac:dyDescent="0.15">
      <c r="A128" s="69"/>
      <c r="B128" s="100" t="s">
        <v>15</v>
      </c>
      <c r="C128" s="111">
        <v>3</v>
      </c>
      <c r="D128" s="70">
        <v>-3</v>
      </c>
      <c r="E128" s="70">
        <v>-4</v>
      </c>
      <c r="F128" s="71">
        <v>6</v>
      </c>
      <c r="G128" s="107"/>
      <c r="H128" s="70"/>
      <c r="I128" s="70"/>
      <c r="J128" s="111">
        <v>-3</v>
      </c>
      <c r="K128" s="70">
        <v>-2</v>
      </c>
      <c r="L128" s="70">
        <v>-2</v>
      </c>
      <c r="M128" s="71">
        <v>-1</v>
      </c>
      <c r="N128" s="70"/>
      <c r="O128" s="111">
        <v>0</v>
      </c>
      <c r="P128" s="70">
        <v>0</v>
      </c>
      <c r="Q128" s="70">
        <v>0</v>
      </c>
      <c r="R128" s="71">
        <v>0</v>
      </c>
      <c r="S128" s="70">
        <v>0</v>
      </c>
      <c r="T128" s="88">
        <f t="shared" si="26"/>
        <v>0</v>
      </c>
      <c r="U128" s="70">
        <f t="shared" si="24"/>
        <v>-5</v>
      </c>
      <c r="V128" s="71">
        <f t="shared" si="25"/>
        <v>5</v>
      </c>
    </row>
    <row r="129" spans="1:22" x14ac:dyDescent="0.15">
      <c r="A129" s="69"/>
      <c r="B129" s="100" t="s">
        <v>16</v>
      </c>
      <c r="C129" s="111">
        <v>5</v>
      </c>
      <c r="D129" s="70">
        <v>3</v>
      </c>
      <c r="E129" s="70">
        <v>3</v>
      </c>
      <c r="F129" s="71">
        <v>2</v>
      </c>
      <c r="G129" s="107"/>
      <c r="H129" s="70"/>
      <c r="I129" s="70"/>
      <c r="J129" s="111">
        <v>-1</v>
      </c>
      <c r="K129" s="70">
        <v>-1</v>
      </c>
      <c r="L129" s="70">
        <v>-1</v>
      </c>
      <c r="M129" s="71">
        <v>0</v>
      </c>
      <c r="N129" s="70"/>
      <c r="O129" s="111">
        <v>1</v>
      </c>
      <c r="P129" s="70">
        <v>1</v>
      </c>
      <c r="Q129" s="70">
        <v>1</v>
      </c>
      <c r="R129" s="71">
        <v>0</v>
      </c>
      <c r="S129" s="70">
        <v>0</v>
      </c>
      <c r="T129" s="88">
        <f t="shared" si="26"/>
        <v>5</v>
      </c>
      <c r="U129" s="70">
        <f t="shared" si="24"/>
        <v>3</v>
      </c>
      <c r="V129" s="71">
        <f t="shared" si="25"/>
        <v>2</v>
      </c>
    </row>
    <row r="130" spans="1:22" x14ac:dyDescent="0.15">
      <c r="A130" s="69"/>
      <c r="B130" s="100" t="s">
        <v>17</v>
      </c>
      <c r="C130" s="111">
        <v>18</v>
      </c>
      <c r="D130" s="70">
        <v>12</v>
      </c>
      <c r="E130" s="70">
        <v>12</v>
      </c>
      <c r="F130" s="71">
        <v>6</v>
      </c>
      <c r="G130" s="107"/>
      <c r="H130" s="70"/>
      <c r="I130" s="70"/>
      <c r="J130" s="111">
        <v>3</v>
      </c>
      <c r="K130" s="70">
        <v>3</v>
      </c>
      <c r="L130" s="70">
        <v>3</v>
      </c>
      <c r="M130" s="71">
        <v>0</v>
      </c>
      <c r="N130" s="70"/>
      <c r="O130" s="111">
        <v>-1</v>
      </c>
      <c r="P130" s="70">
        <v>-1</v>
      </c>
      <c r="Q130" s="70">
        <v>0</v>
      </c>
      <c r="R130" s="71">
        <v>0</v>
      </c>
      <c r="S130" s="70">
        <v>0</v>
      </c>
      <c r="T130" s="88">
        <f t="shared" si="26"/>
        <v>20</v>
      </c>
      <c r="U130" s="70">
        <f t="shared" si="24"/>
        <v>14</v>
      </c>
      <c r="V130" s="71">
        <f t="shared" si="25"/>
        <v>6</v>
      </c>
    </row>
    <row r="131" spans="1:22" ht="16.5" x14ac:dyDescent="0.15">
      <c r="A131" s="73"/>
      <c r="B131" s="99"/>
      <c r="C131" s="111"/>
      <c r="D131" s="70"/>
      <c r="E131" s="70"/>
      <c r="F131" s="71"/>
      <c r="G131" s="107"/>
      <c r="H131" s="70"/>
      <c r="I131" s="70"/>
      <c r="J131" s="111"/>
      <c r="K131" s="70"/>
      <c r="L131" s="70"/>
      <c r="M131" s="71"/>
      <c r="N131" s="70"/>
      <c r="O131" s="111"/>
      <c r="P131" s="70"/>
      <c r="Q131" s="70"/>
      <c r="R131" s="71"/>
      <c r="S131" s="70"/>
      <c r="T131" s="88"/>
      <c r="U131" s="70"/>
      <c r="V131" s="71"/>
    </row>
    <row r="132" spans="1:22" ht="16.5" x14ac:dyDescent="0.15">
      <c r="A132" s="86"/>
      <c r="B132" s="101"/>
      <c r="C132" s="112" t="s">
        <v>0</v>
      </c>
      <c r="D132" s="76" t="s">
        <v>72</v>
      </c>
      <c r="E132" s="76" t="s">
        <v>53</v>
      </c>
      <c r="F132" s="77" t="s">
        <v>73</v>
      </c>
      <c r="G132" s="108" t="s">
        <v>54</v>
      </c>
      <c r="H132" s="76" t="s">
        <v>55</v>
      </c>
      <c r="I132" s="76" t="s">
        <v>56</v>
      </c>
      <c r="J132" s="112" t="s">
        <v>0</v>
      </c>
      <c r="K132" s="76" t="s">
        <v>72</v>
      </c>
      <c r="L132" s="76" t="s">
        <v>53</v>
      </c>
      <c r="M132" s="77" t="s">
        <v>73</v>
      </c>
      <c r="N132" s="76" t="s">
        <v>54</v>
      </c>
      <c r="O132" s="112" t="s">
        <v>0</v>
      </c>
      <c r="P132" s="76" t="s">
        <v>72</v>
      </c>
      <c r="Q132" s="76" t="s">
        <v>53</v>
      </c>
      <c r="R132" s="77" t="s">
        <v>73</v>
      </c>
      <c r="S132" s="76" t="s">
        <v>54</v>
      </c>
      <c r="T132" s="87" t="s">
        <v>78</v>
      </c>
      <c r="U132" s="84" t="s">
        <v>72</v>
      </c>
      <c r="V132" s="85" t="s">
        <v>73</v>
      </c>
    </row>
    <row r="133" spans="1:22" ht="16.5" x14ac:dyDescent="0.15">
      <c r="A133" s="72" t="s">
        <v>29</v>
      </c>
      <c r="B133" s="99"/>
      <c r="C133" s="111">
        <v>-27</v>
      </c>
      <c r="D133" s="70">
        <v>1</v>
      </c>
      <c r="E133" s="70">
        <v>-5</v>
      </c>
      <c r="F133" s="71">
        <v>-28</v>
      </c>
      <c r="G133" s="107"/>
      <c r="H133" s="70"/>
      <c r="I133" s="70"/>
      <c r="J133" s="111">
        <v>-8</v>
      </c>
      <c r="K133" s="70">
        <v>-5</v>
      </c>
      <c r="L133" s="70">
        <v>-4</v>
      </c>
      <c r="M133" s="71">
        <v>-3</v>
      </c>
      <c r="N133" s="70"/>
      <c r="O133" s="111">
        <v>1</v>
      </c>
      <c r="P133" s="70">
        <v>0</v>
      </c>
      <c r="Q133" s="70">
        <v>0</v>
      </c>
      <c r="R133" s="71">
        <v>1</v>
      </c>
      <c r="S133" s="70">
        <v>2</v>
      </c>
      <c r="T133" s="88">
        <f>SUM(C133+J133+O133)</f>
        <v>-34</v>
      </c>
      <c r="U133" s="70">
        <f t="shared" ref="U133:U145" si="27">SUM(D133+K133+P133)</f>
        <v>-4</v>
      </c>
      <c r="V133" s="71">
        <f t="shared" ref="V133:V145" si="28">SUM(F133+M133+R133)</f>
        <v>-30</v>
      </c>
    </row>
    <row r="134" spans="1:22" x14ac:dyDescent="0.15">
      <c r="A134" s="69"/>
      <c r="B134" s="100" t="s">
        <v>6</v>
      </c>
      <c r="C134" s="111">
        <v>-4</v>
      </c>
      <c r="D134" s="70">
        <v>1</v>
      </c>
      <c r="E134" s="70">
        <v>1</v>
      </c>
      <c r="F134" s="71">
        <v>-5</v>
      </c>
      <c r="G134" s="107"/>
      <c r="H134" s="70"/>
      <c r="I134" s="70"/>
      <c r="J134" s="111">
        <v>2</v>
      </c>
      <c r="K134" s="70">
        <v>1</v>
      </c>
      <c r="L134" s="70">
        <v>1</v>
      </c>
      <c r="M134" s="71">
        <v>1</v>
      </c>
      <c r="N134" s="70"/>
      <c r="O134" s="111">
        <v>0</v>
      </c>
      <c r="P134" s="70">
        <v>0</v>
      </c>
      <c r="Q134" s="70">
        <v>0</v>
      </c>
      <c r="R134" s="71">
        <v>0</v>
      </c>
      <c r="S134" s="70">
        <v>0</v>
      </c>
      <c r="T134" s="88">
        <f t="shared" ref="T134:T145" si="29">SUM(C134+J134+O134)</f>
        <v>-2</v>
      </c>
      <c r="U134" s="70">
        <f t="shared" si="27"/>
        <v>2</v>
      </c>
      <c r="V134" s="71">
        <f t="shared" si="28"/>
        <v>-4</v>
      </c>
    </row>
    <row r="135" spans="1:22" x14ac:dyDescent="0.15">
      <c r="A135" s="69"/>
      <c r="B135" s="100" t="s">
        <v>7</v>
      </c>
      <c r="C135" s="111">
        <v>6</v>
      </c>
      <c r="D135" s="70">
        <v>2</v>
      </c>
      <c r="E135" s="70">
        <v>1</v>
      </c>
      <c r="F135" s="71">
        <v>4</v>
      </c>
      <c r="G135" s="107"/>
      <c r="H135" s="70"/>
      <c r="I135" s="70"/>
      <c r="J135" s="111">
        <v>0</v>
      </c>
      <c r="K135" s="70">
        <v>1</v>
      </c>
      <c r="L135" s="70">
        <v>1</v>
      </c>
      <c r="M135" s="71">
        <v>-1</v>
      </c>
      <c r="N135" s="70"/>
      <c r="O135" s="111">
        <v>0</v>
      </c>
      <c r="P135" s="70">
        <v>0</v>
      </c>
      <c r="Q135" s="70">
        <v>0</v>
      </c>
      <c r="R135" s="71">
        <v>0</v>
      </c>
      <c r="S135" s="70">
        <v>0</v>
      </c>
      <c r="T135" s="88">
        <f t="shared" si="29"/>
        <v>6</v>
      </c>
      <c r="U135" s="70">
        <f t="shared" si="27"/>
        <v>3</v>
      </c>
      <c r="V135" s="71">
        <f t="shared" si="28"/>
        <v>3</v>
      </c>
    </row>
    <row r="136" spans="1:22" x14ac:dyDescent="0.15">
      <c r="A136" s="69"/>
      <c r="B136" s="100" t="s">
        <v>8</v>
      </c>
      <c r="C136" s="111">
        <v>-29</v>
      </c>
      <c r="D136" s="70">
        <v>-7</v>
      </c>
      <c r="E136" s="70">
        <v>-9</v>
      </c>
      <c r="F136" s="71">
        <v>-22</v>
      </c>
      <c r="G136" s="107"/>
      <c r="H136" s="70"/>
      <c r="I136" s="70"/>
      <c r="J136" s="111">
        <v>0</v>
      </c>
      <c r="K136" s="70">
        <v>-1</v>
      </c>
      <c r="L136" s="70">
        <v>0</v>
      </c>
      <c r="M136" s="71">
        <v>1</v>
      </c>
      <c r="N136" s="70"/>
      <c r="O136" s="111">
        <v>1</v>
      </c>
      <c r="P136" s="70">
        <v>0</v>
      </c>
      <c r="Q136" s="70">
        <v>0</v>
      </c>
      <c r="R136" s="71">
        <v>1</v>
      </c>
      <c r="S136" s="70">
        <v>0</v>
      </c>
      <c r="T136" s="88">
        <f t="shared" si="29"/>
        <v>-28</v>
      </c>
      <c r="U136" s="70">
        <f t="shared" si="27"/>
        <v>-8</v>
      </c>
      <c r="V136" s="71">
        <f t="shared" si="28"/>
        <v>-20</v>
      </c>
    </row>
    <row r="137" spans="1:22" x14ac:dyDescent="0.15">
      <c r="A137" s="69"/>
      <c r="B137" s="100" t="s">
        <v>9</v>
      </c>
      <c r="C137" s="111">
        <v>3</v>
      </c>
      <c r="D137" s="70">
        <v>6</v>
      </c>
      <c r="E137" s="70">
        <v>6</v>
      </c>
      <c r="F137" s="71">
        <v>-3</v>
      </c>
      <c r="G137" s="107"/>
      <c r="H137" s="70"/>
      <c r="I137" s="70"/>
      <c r="J137" s="111">
        <v>-3</v>
      </c>
      <c r="K137" s="70">
        <v>-2</v>
      </c>
      <c r="L137" s="70">
        <v>-2</v>
      </c>
      <c r="M137" s="71">
        <v>-1</v>
      </c>
      <c r="N137" s="70"/>
      <c r="O137" s="111">
        <v>0</v>
      </c>
      <c r="P137" s="70">
        <v>0</v>
      </c>
      <c r="Q137" s="70">
        <v>0</v>
      </c>
      <c r="R137" s="71">
        <v>0</v>
      </c>
      <c r="S137" s="70">
        <v>2</v>
      </c>
      <c r="T137" s="88">
        <f t="shared" si="29"/>
        <v>0</v>
      </c>
      <c r="U137" s="70">
        <f t="shared" si="27"/>
        <v>4</v>
      </c>
      <c r="V137" s="71">
        <f t="shared" si="28"/>
        <v>-4</v>
      </c>
    </row>
    <row r="138" spans="1:22" x14ac:dyDescent="0.15">
      <c r="A138" s="69"/>
      <c r="B138" s="100" t="s">
        <v>10</v>
      </c>
      <c r="C138" s="111">
        <v>2</v>
      </c>
      <c r="D138" s="70">
        <v>1</v>
      </c>
      <c r="E138" s="70">
        <v>-1</v>
      </c>
      <c r="F138" s="71">
        <v>1</v>
      </c>
      <c r="G138" s="107"/>
      <c r="H138" s="70"/>
      <c r="I138" s="70"/>
      <c r="J138" s="111">
        <v>-1</v>
      </c>
      <c r="K138" s="70">
        <v>0</v>
      </c>
      <c r="L138" s="70">
        <v>0</v>
      </c>
      <c r="M138" s="71">
        <v>-1</v>
      </c>
      <c r="N138" s="70"/>
      <c r="O138" s="111">
        <v>0</v>
      </c>
      <c r="P138" s="70">
        <v>0</v>
      </c>
      <c r="Q138" s="70">
        <v>0</v>
      </c>
      <c r="R138" s="71">
        <v>0</v>
      </c>
      <c r="S138" s="70">
        <v>0</v>
      </c>
      <c r="T138" s="88">
        <f t="shared" si="29"/>
        <v>1</v>
      </c>
      <c r="U138" s="70">
        <f t="shared" si="27"/>
        <v>1</v>
      </c>
      <c r="V138" s="71">
        <f t="shared" si="28"/>
        <v>0</v>
      </c>
    </row>
    <row r="139" spans="1:22" x14ac:dyDescent="0.15">
      <c r="A139" s="69"/>
      <c r="B139" s="100" t="s">
        <v>11</v>
      </c>
      <c r="C139" s="111">
        <v>-2</v>
      </c>
      <c r="D139" s="70">
        <v>-2</v>
      </c>
      <c r="E139" s="70">
        <v>-3</v>
      </c>
      <c r="F139" s="71">
        <v>0</v>
      </c>
      <c r="G139" s="107"/>
      <c r="H139" s="70"/>
      <c r="I139" s="70"/>
      <c r="J139" s="111">
        <v>1</v>
      </c>
      <c r="K139" s="70">
        <v>1</v>
      </c>
      <c r="L139" s="70">
        <v>1</v>
      </c>
      <c r="M139" s="71">
        <v>0</v>
      </c>
      <c r="N139" s="70"/>
      <c r="O139" s="111">
        <v>0</v>
      </c>
      <c r="P139" s="70">
        <v>0</v>
      </c>
      <c r="Q139" s="70">
        <v>0</v>
      </c>
      <c r="R139" s="71">
        <v>0</v>
      </c>
      <c r="S139" s="70">
        <v>0</v>
      </c>
      <c r="T139" s="88">
        <f t="shared" si="29"/>
        <v>-1</v>
      </c>
      <c r="U139" s="70">
        <f t="shared" si="27"/>
        <v>-1</v>
      </c>
      <c r="V139" s="71">
        <f t="shared" si="28"/>
        <v>0</v>
      </c>
    </row>
    <row r="140" spans="1:22" x14ac:dyDescent="0.15">
      <c r="A140" s="69"/>
      <c r="B140" s="100" t="s">
        <v>12</v>
      </c>
      <c r="C140" s="111">
        <v>5</v>
      </c>
      <c r="D140" s="70">
        <v>2</v>
      </c>
      <c r="E140" s="70">
        <v>5</v>
      </c>
      <c r="F140" s="71">
        <v>3</v>
      </c>
      <c r="G140" s="107"/>
      <c r="H140" s="70"/>
      <c r="I140" s="70"/>
      <c r="J140" s="111">
        <v>-2</v>
      </c>
      <c r="K140" s="70">
        <v>0</v>
      </c>
      <c r="L140" s="70">
        <v>0</v>
      </c>
      <c r="M140" s="71">
        <v>-2</v>
      </c>
      <c r="N140" s="70"/>
      <c r="O140" s="111">
        <v>0</v>
      </c>
      <c r="P140" s="70">
        <v>0</v>
      </c>
      <c r="Q140" s="70">
        <v>0</v>
      </c>
      <c r="R140" s="71">
        <v>0</v>
      </c>
      <c r="S140" s="70">
        <v>0</v>
      </c>
      <c r="T140" s="88">
        <f t="shared" si="29"/>
        <v>3</v>
      </c>
      <c r="U140" s="70">
        <f t="shared" si="27"/>
        <v>2</v>
      </c>
      <c r="V140" s="71">
        <f t="shared" si="28"/>
        <v>1</v>
      </c>
    </row>
    <row r="141" spans="1:22" x14ac:dyDescent="0.15">
      <c r="A141" s="69"/>
      <c r="B141" s="100" t="s">
        <v>13</v>
      </c>
      <c r="C141" s="111">
        <v>-5</v>
      </c>
      <c r="D141" s="70">
        <v>2</v>
      </c>
      <c r="E141" s="70">
        <v>2</v>
      </c>
      <c r="F141" s="71">
        <v>-7</v>
      </c>
      <c r="G141" s="107"/>
      <c r="H141" s="70"/>
      <c r="I141" s="70"/>
      <c r="J141" s="111">
        <v>1</v>
      </c>
      <c r="K141" s="70">
        <v>0</v>
      </c>
      <c r="L141" s="70">
        <v>0</v>
      </c>
      <c r="M141" s="71">
        <v>1</v>
      </c>
      <c r="N141" s="70"/>
      <c r="O141" s="111">
        <v>0</v>
      </c>
      <c r="P141" s="70">
        <v>0</v>
      </c>
      <c r="Q141" s="70">
        <v>0</v>
      </c>
      <c r="R141" s="71">
        <v>0</v>
      </c>
      <c r="S141" s="70">
        <v>0</v>
      </c>
      <c r="T141" s="88">
        <f t="shared" si="29"/>
        <v>-4</v>
      </c>
      <c r="U141" s="70">
        <f t="shared" si="27"/>
        <v>2</v>
      </c>
      <c r="V141" s="71">
        <f t="shared" si="28"/>
        <v>-6</v>
      </c>
    </row>
    <row r="142" spans="1:22" x14ac:dyDescent="0.15">
      <c r="A142" s="69"/>
      <c r="B142" s="100" t="s">
        <v>14</v>
      </c>
      <c r="C142" s="111">
        <v>5</v>
      </c>
      <c r="D142" s="70">
        <v>3</v>
      </c>
      <c r="E142" s="70">
        <v>3</v>
      </c>
      <c r="F142" s="71">
        <v>2</v>
      </c>
      <c r="G142" s="107"/>
      <c r="H142" s="70"/>
      <c r="I142" s="70"/>
      <c r="J142" s="111">
        <v>-4</v>
      </c>
      <c r="K142" s="70">
        <v>-3</v>
      </c>
      <c r="L142" s="70">
        <v>-3</v>
      </c>
      <c r="M142" s="71">
        <v>-1</v>
      </c>
      <c r="N142" s="70"/>
      <c r="O142" s="111">
        <v>0</v>
      </c>
      <c r="P142" s="70">
        <v>0</v>
      </c>
      <c r="Q142" s="70">
        <v>0</v>
      </c>
      <c r="R142" s="71">
        <v>0</v>
      </c>
      <c r="S142" s="70">
        <v>0</v>
      </c>
      <c r="T142" s="88">
        <f t="shared" si="29"/>
        <v>1</v>
      </c>
      <c r="U142" s="70">
        <f t="shared" si="27"/>
        <v>0</v>
      </c>
      <c r="V142" s="71">
        <f t="shared" si="28"/>
        <v>1</v>
      </c>
    </row>
    <row r="143" spans="1:22" x14ac:dyDescent="0.15">
      <c r="A143" s="69"/>
      <c r="B143" s="100" t="s">
        <v>15</v>
      </c>
      <c r="C143" s="111">
        <v>-1</v>
      </c>
      <c r="D143" s="70">
        <v>-3</v>
      </c>
      <c r="E143" s="70">
        <v>-2</v>
      </c>
      <c r="F143" s="71">
        <v>2</v>
      </c>
      <c r="G143" s="107"/>
      <c r="H143" s="70"/>
      <c r="I143" s="70"/>
      <c r="J143" s="111">
        <v>3</v>
      </c>
      <c r="K143" s="70">
        <v>1</v>
      </c>
      <c r="L143" s="70">
        <v>1</v>
      </c>
      <c r="M143" s="71">
        <v>2</v>
      </c>
      <c r="N143" s="70"/>
      <c r="O143" s="111">
        <v>0</v>
      </c>
      <c r="P143" s="70">
        <v>0</v>
      </c>
      <c r="Q143" s="70">
        <v>0</v>
      </c>
      <c r="R143" s="71">
        <v>0</v>
      </c>
      <c r="S143" s="70">
        <v>0</v>
      </c>
      <c r="T143" s="88">
        <f t="shared" si="29"/>
        <v>2</v>
      </c>
      <c r="U143" s="70">
        <f t="shared" si="27"/>
        <v>-2</v>
      </c>
      <c r="V143" s="71">
        <f t="shared" si="28"/>
        <v>4</v>
      </c>
    </row>
    <row r="144" spans="1:22" x14ac:dyDescent="0.15">
      <c r="A144" s="69"/>
      <c r="B144" s="100" t="s">
        <v>16</v>
      </c>
      <c r="C144" s="111">
        <v>-8</v>
      </c>
      <c r="D144" s="70">
        <v>-4</v>
      </c>
      <c r="E144" s="70">
        <v>-7</v>
      </c>
      <c r="F144" s="71">
        <v>-4</v>
      </c>
      <c r="G144" s="107"/>
      <c r="H144" s="70"/>
      <c r="I144" s="70"/>
      <c r="J144" s="111">
        <v>-5</v>
      </c>
      <c r="K144" s="70">
        <v>-3</v>
      </c>
      <c r="L144" s="70">
        <v>-3</v>
      </c>
      <c r="M144" s="71">
        <v>-2</v>
      </c>
      <c r="N144" s="70"/>
      <c r="O144" s="111">
        <v>0</v>
      </c>
      <c r="P144" s="70">
        <v>0</v>
      </c>
      <c r="Q144" s="70">
        <v>0</v>
      </c>
      <c r="R144" s="71">
        <v>0</v>
      </c>
      <c r="S144" s="70">
        <v>0</v>
      </c>
      <c r="T144" s="88">
        <f t="shared" si="29"/>
        <v>-13</v>
      </c>
      <c r="U144" s="70">
        <f t="shared" si="27"/>
        <v>-7</v>
      </c>
      <c r="V144" s="71">
        <f t="shared" si="28"/>
        <v>-6</v>
      </c>
    </row>
    <row r="145" spans="1:22" x14ac:dyDescent="0.15">
      <c r="A145" s="69"/>
      <c r="B145" s="100" t="s">
        <v>17</v>
      </c>
      <c r="C145" s="111">
        <v>1</v>
      </c>
      <c r="D145" s="70">
        <v>0</v>
      </c>
      <c r="E145" s="70">
        <v>-1</v>
      </c>
      <c r="F145" s="71">
        <v>1</v>
      </c>
      <c r="G145" s="107"/>
      <c r="H145" s="70"/>
      <c r="I145" s="70"/>
      <c r="J145" s="111">
        <v>0</v>
      </c>
      <c r="K145" s="70">
        <v>0</v>
      </c>
      <c r="L145" s="70">
        <v>0</v>
      </c>
      <c r="M145" s="71">
        <v>0</v>
      </c>
      <c r="N145" s="70"/>
      <c r="O145" s="111">
        <v>0</v>
      </c>
      <c r="P145" s="70">
        <v>0</v>
      </c>
      <c r="Q145" s="70">
        <v>0</v>
      </c>
      <c r="R145" s="71">
        <v>0</v>
      </c>
      <c r="S145" s="70">
        <v>0</v>
      </c>
      <c r="T145" s="88">
        <f t="shared" si="29"/>
        <v>1</v>
      </c>
      <c r="U145" s="70">
        <f t="shared" si="27"/>
        <v>0</v>
      </c>
      <c r="V145" s="71">
        <f t="shared" si="28"/>
        <v>1</v>
      </c>
    </row>
    <row r="146" spans="1:22" ht="16.5" x14ac:dyDescent="0.15">
      <c r="A146" s="73"/>
      <c r="B146" s="99"/>
      <c r="C146" s="111"/>
      <c r="D146" s="70"/>
      <c r="E146" s="70"/>
      <c r="F146" s="71"/>
      <c r="G146" s="107"/>
      <c r="H146" s="70"/>
      <c r="I146" s="70"/>
      <c r="J146" s="111"/>
      <c r="K146" s="70"/>
      <c r="L146" s="70"/>
      <c r="M146" s="71"/>
      <c r="N146" s="70"/>
      <c r="O146" s="111"/>
      <c r="P146" s="70"/>
      <c r="Q146" s="70"/>
      <c r="R146" s="71"/>
      <c r="S146" s="70"/>
      <c r="T146" s="88"/>
      <c r="U146" s="70"/>
      <c r="V146" s="71"/>
    </row>
    <row r="147" spans="1:22" ht="16.5" x14ac:dyDescent="0.15">
      <c r="A147" s="72" t="s">
        <v>33</v>
      </c>
      <c r="B147" s="99"/>
      <c r="C147" s="111">
        <v>56</v>
      </c>
      <c r="D147" s="70">
        <v>61</v>
      </c>
      <c r="E147" s="70">
        <v>30</v>
      </c>
      <c r="F147" s="71">
        <v>-5</v>
      </c>
      <c r="G147" s="107">
        <v>0</v>
      </c>
      <c r="H147" s="70">
        <v>0</v>
      </c>
      <c r="I147" s="70">
        <v>0</v>
      </c>
      <c r="J147" s="111">
        <v>-274</v>
      </c>
      <c r="K147" s="70">
        <v>-153</v>
      </c>
      <c r="L147" s="70">
        <v>-151</v>
      </c>
      <c r="M147" s="71">
        <v>-121</v>
      </c>
      <c r="N147" s="70">
        <v>0</v>
      </c>
      <c r="O147" s="111">
        <v>-3</v>
      </c>
      <c r="P147" s="70">
        <v>-4</v>
      </c>
      <c r="Q147" s="70">
        <v>14</v>
      </c>
      <c r="R147" s="71">
        <v>1</v>
      </c>
      <c r="S147" s="70">
        <v>19</v>
      </c>
      <c r="T147" s="88">
        <f>SUM(C147+J147+O147)</f>
        <v>-221</v>
      </c>
      <c r="U147" s="70">
        <f t="shared" ref="U147:U159" si="30">SUM(D147+K147+P147)</f>
        <v>-96</v>
      </c>
      <c r="V147" s="71">
        <f t="shared" ref="V147:V159" si="31">SUM(F147+M147+R147)</f>
        <v>-125</v>
      </c>
    </row>
    <row r="148" spans="1:22" x14ac:dyDescent="0.15">
      <c r="A148" s="69"/>
      <c r="B148" s="100" t="s">
        <v>6</v>
      </c>
      <c r="C148" s="111">
        <v>42</v>
      </c>
      <c r="D148" s="70">
        <v>25</v>
      </c>
      <c r="E148" s="70">
        <v>-18</v>
      </c>
      <c r="F148" s="71">
        <v>17</v>
      </c>
      <c r="G148" s="107"/>
      <c r="H148" s="70"/>
      <c r="I148" s="70"/>
      <c r="J148" s="111">
        <v>-35</v>
      </c>
      <c r="K148" s="70">
        <v>-18</v>
      </c>
      <c r="L148" s="70">
        <v>-18</v>
      </c>
      <c r="M148" s="71">
        <v>-17</v>
      </c>
      <c r="N148" s="70"/>
      <c r="O148" s="111">
        <v>-2</v>
      </c>
      <c r="P148" s="70">
        <v>-1</v>
      </c>
      <c r="Q148" s="70">
        <v>2</v>
      </c>
      <c r="R148" s="71">
        <v>-1</v>
      </c>
      <c r="S148" s="70">
        <v>0</v>
      </c>
      <c r="T148" s="88">
        <f t="shared" ref="T148:T159" si="32">SUM(C148+J148+O148)</f>
        <v>5</v>
      </c>
      <c r="U148" s="70">
        <f t="shared" si="30"/>
        <v>6</v>
      </c>
      <c r="V148" s="71">
        <f t="shared" si="31"/>
        <v>-1</v>
      </c>
    </row>
    <row r="149" spans="1:22" x14ac:dyDescent="0.15">
      <c r="A149" s="69"/>
      <c r="B149" s="100" t="s">
        <v>7</v>
      </c>
      <c r="C149" s="111">
        <v>-15</v>
      </c>
      <c r="D149" s="70">
        <v>-13</v>
      </c>
      <c r="E149" s="70">
        <v>-76</v>
      </c>
      <c r="F149" s="71">
        <v>-2</v>
      </c>
      <c r="G149" s="107"/>
      <c r="H149" s="70"/>
      <c r="I149" s="70"/>
      <c r="J149" s="111">
        <v>-43</v>
      </c>
      <c r="K149" s="70">
        <v>-24</v>
      </c>
      <c r="L149" s="70">
        <v>-24</v>
      </c>
      <c r="M149" s="71">
        <v>-19</v>
      </c>
      <c r="N149" s="70"/>
      <c r="O149" s="111">
        <v>-4</v>
      </c>
      <c r="P149" s="70">
        <v>-2</v>
      </c>
      <c r="Q149" s="70">
        <v>0</v>
      </c>
      <c r="R149" s="71">
        <v>-2</v>
      </c>
      <c r="S149" s="70">
        <v>1</v>
      </c>
      <c r="T149" s="88">
        <f t="shared" si="32"/>
        <v>-62</v>
      </c>
      <c r="U149" s="70">
        <f t="shared" si="30"/>
        <v>-39</v>
      </c>
      <c r="V149" s="71">
        <f t="shared" si="31"/>
        <v>-23</v>
      </c>
    </row>
    <row r="150" spans="1:22" x14ac:dyDescent="0.15">
      <c r="A150" s="69"/>
      <c r="B150" s="100" t="s">
        <v>8</v>
      </c>
      <c r="C150" s="111">
        <v>-169</v>
      </c>
      <c r="D150" s="70">
        <v>-69</v>
      </c>
      <c r="E150" s="70">
        <v>-314</v>
      </c>
      <c r="F150" s="71">
        <v>-100</v>
      </c>
      <c r="G150" s="107"/>
      <c r="H150" s="70"/>
      <c r="I150" s="70"/>
      <c r="J150" s="111">
        <v>-37</v>
      </c>
      <c r="K150" s="70">
        <v>-18</v>
      </c>
      <c r="L150" s="70">
        <v>-17</v>
      </c>
      <c r="M150" s="71">
        <v>-19</v>
      </c>
      <c r="N150" s="70"/>
      <c r="O150" s="111">
        <v>6</v>
      </c>
      <c r="P150" s="70">
        <v>3</v>
      </c>
      <c r="Q150" s="70">
        <v>3</v>
      </c>
      <c r="R150" s="71">
        <v>3</v>
      </c>
      <c r="S150" s="70">
        <v>4</v>
      </c>
      <c r="T150" s="88">
        <f t="shared" si="32"/>
        <v>-200</v>
      </c>
      <c r="U150" s="70">
        <f t="shared" si="30"/>
        <v>-84</v>
      </c>
      <c r="V150" s="71">
        <f t="shared" si="31"/>
        <v>-116</v>
      </c>
    </row>
    <row r="151" spans="1:22" x14ac:dyDescent="0.15">
      <c r="A151" s="69"/>
      <c r="B151" s="100" t="s">
        <v>9</v>
      </c>
      <c r="C151" s="111">
        <v>122</v>
      </c>
      <c r="D151" s="70">
        <v>97</v>
      </c>
      <c r="E151" s="70">
        <v>28</v>
      </c>
      <c r="F151" s="71">
        <v>25</v>
      </c>
      <c r="G151" s="107"/>
      <c r="H151" s="70"/>
      <c r="I151" s="70"/>
      <c r="J151" s="111">
        <v>-38</v>
      </c>
      <c r="K151" s="70">
        <v>-22</v>
      </c>
      <c r="L151" s="70">
        <v>-21</v>
      </c>
      <c r="M151" s="71">
        <v>-16</v>
      </c>
      <c r="N151" s="70"/>
      <c r="O151" s="111">
        <v>-4</v>
      </c>
      <c r="P151" s="70">
        <v>-3</v>
      </c>
      <c r="Q151" s="70">
        <v>0</v>
      </c>
      <c r="R151" s="71">
        <v>-1</v>
      </c>
      <c r="S151" s="70">
        <v>6</v>
      </c>
      <c r="T151" s="88">
        <f t="shared" si="32"/>
        <v>80</v>
      </c>
      <c r="U151" s="70">
        <f t="shared" si="30"/>
        <v>72</v>
      </c>
      <c r="V151" s="71">
        <f t="shared" si="31"/>
        <v>8</v>
      </c>
    </row>
    <row r="152" spans="1:22" x14ac:dyDescent="0.15">
      <c r="A152" s="69"/>
      <c r="B152" s="100" t="s">
        <v>10</v>
      </c>
      <c r="C152" s="111">
        <v>33</v>
      </c>
      <c r="D152" s="70">
        <v>17</v>
      </c>
      <c r="E152" s="70">
        <v>-13</v>
      </c>
      <c r="F152" s="71">
        <v>16</v>
      </c>
      <c r="G152" s="107"/>
      <c r="H152" s="70"/>
      <c r="I152" s="70"/>
      <c r="J152" s="111">
        <v>-11</v>
      </c>
      <c r="K152" s="70">
        <v>-7</v>
      </c>
      <c r="L152" s="70">
        <v>-7</v>
      </c>
      <c r="M152" s="71">
        <v>-4</v>
      </c>
      <c r="N152" s="70"/>
      <c r="O152" s="111">
        <v>-1</v>
      </c>
      <c r="P152" s="70">
        <v>-1</v>
      </c>
      <c r="Q152" s="70">
        <v>0</v>
      </c>
      <c r="R152" s="71">
        <v>0</v>
      </c>
      <c r="S152" s="70">
        <v>1</v>
      </c>
      <c r="T152" s="88">
        <f t="shared" si="32"/>
        <v>21</v>
      </c>
      <c r="U152" s="70">
        <f t="shared" si="30"/>
        <v>9</v>
      </c>
      <c r="V152" s="71">
        <f t="shared" si="31"/>
        <v>12</v>
      </c>
    </row>
    <row r="153" spans="1:22" x14ac:dyDescent="0.15">
      <c r="A153" s="69"/>
      <c r="B153" s="100" t="s">
        <v>11</v>
      </c>
      <c r="C153" s="111">
        <v>22</v>
      </c>
      <c r="D153" s="70">
        <v>11</v>
      </c>
      <c r="E153" s="70">
        <v>-29</v>
      </c>
      <c r="F153" s="71">
        <v>11</v>
      </c>
      <c r="G153" s="107"/>
      <c r="H153" s="70"/>
      <c r="I153" s="70"/>
      <c r="J153" s="111">
        <v>-13</v>
      </c>
      <c r="K153" s="70">
        <v>-13</v>
      </c>
      <c r="L153" s="70">
        <v>-13</v>
      </c>
      <c r="M153" s="71">
        <v>0</v>
      </c>
      <c r="N153" s="70"/>
      <c r="O153" s="111">
        <v>6</v>
      </c>
      <c r="P153" s="70">
        <v>3</v>
      </c>
      <c r="Q153" s="70">
        <v>3</v>
      </c>
      <c r="R153" s="71">
        <v>3</v>
      </c>
      <c r="S153" s="70">
        <v>1</v>
      </c>
      <c r="T153" s="88">
        <f t="shared" si="32"/>
        <v>15</v>
      </c>
      <c r="U153" s="70">
        <f t="shared" si="30"/>
        <v>1</v>
      </c>
      <c r="V153" s="71">
        <f t="shared" si="31"/>
        <v>14</v>
      </c>
    </row>
    <row r="154" spans="1:22" x14ac:dyDescent="0.15">
      <c r="A154" s="69"/>
      <c r="B154" s="100" t="s">
        <v>12</v>
      </c>
      <c r="C154" s="111">
        <v>5</v>
      </c>
      <c r="D154" s="70">
        <v>-13</v>
      </c>
      <c r="E154" s="70">
        <v>-40</v>
      </c>
      <c r="F154" s="71">
        <v>18</v>
      </c>
      <c r="G154" s="107"/>
      <c r="H154" s="70"/>
      <c r="I154" s="70"/>
      <c r="J154" s="111">
        <v>-20</v>
      </c>
      <c r="K154" s="70">
        <v>-14</v>
      </c>
      <c r="L154" s="70">
        <v>-14</v>
      </c>
      <c r="M154" s="71">
        <v>-6</v>
      </c>
      <c r="N154" s="70"/>
      <c r="O154" s="111">
        <v>0</v>
      </c>
      <c r="P154" s="70">
        <v>0</v>
      </c>
      <c r="Q154" s="70">
        <v>1</v>
      </c>
      <c r="R154" s="71">
        <v>0</v>
      </c>
      <c r="S154" s="70">
        <v>0</v>
      </c>
      <c r="T154" s="88">
        <f t="shared" si="32"/>
        <v>-15</v>
      </c>
      <c r="U154" s="70">
        <f t="shared" si="30"/>
        <v>-27</v>
      </c>
      <c r="V154" s="71">
        <f t="shared" si="31"/>
        <v>12</v>
      </c>
    </row>
    <row r="155" spans="1:22" x14ac:dyDescent="0.15">
      <c r="A155" s="69"/>
      <c r="B155" s="100" t="s">
        <v>13</v>
      </c>
      <c r="C155" s="111">
        <v>7</v>
      </c>
      <c r="D155" s="70">
        <v>12</v>
      </c>
      <c r="E155" s="70">
        <v>-31</v>
      </c>
      <c r="F155" s="71">
        <v>-5</v>
      </c>
      <c r="G155" s="107"/>
      <c r="H155" s="70"/>
      <c r="I155" s="70"/>
      <c r="J155" s="111">
        <v>-23</v>
      </c>
      <c r="K155" s="70">
        <v>-11</v>
      </c>
      <c r="L155" s="70">
        <v>-10</v>
      </c>
      <c r="M155" s="71">
        <v>-12</v>
      </c>
      <c r="N155" s="70"/>
      <c r="O155" s="111">
        <v>-2</v>
      </c>
      <c r="P155" s="70">
        <v>-1</v>
      </c>
      <c r="Q155" s="70">
        <v>0</v>
      </c>
      <c r="R155" s="71">
        <v>-1</v>
      </c>
      <c r="S155" s="70">
        <v>0</v>
      </c>
      <c r="T155" s="88">
        <f t="shared" si="32"/>
        <v>-18</v>
      </c>
      <c r="U155" s="70">
        <f t="shared" si="30"/>
        <v>0</v>
      </c>
      <c r="V155" s="71">
        <f t="shared" si="31"/>
        <v>-18</v>
      </c>
    </row>
    <row r="156" spans="1:22" x14ac:dyDescent="0.15">
      <c r="A156" s="69"/>
      <c r="B156" s="100" t="s">
        <v>14</v>
      </c>
      <c r="C156" s="111">
        <v>-2</v>
      </c>
      <c r="D156" s="70">
        <v>-10</v>
      </c>
      <c r="E156" s="70">
        <v>-55</v>
      </c>
      <c r="F156" s="71">
        <v>8</v>
      </c>
      <c r="G156" s="107"/>
      <c r="H156" s="70"/>
      <c r="I156" s="70"/>
      <c r="J156" s="111">
        <v>-19</v>
      </c>
      <c r="K156" s="70">
        <v>-7</v>
      </c>
      <c r="L156" s="70">
        <v>-7</v>
      </c>
      <c r="M156" s="71">
        <v>-12</v>
      </c>
      <c r="N156" s="70"/>
      <c r="O156" s="111">
        <v>1</v>
      </c>
      <c r="P156" s="70">
        <v>1</v>
      </c>
      <c r="Q156" s="70">
        <v>2</v>
      </c>
      <c r="R156" s="71">
        <v>0</v>
      </c>
      <c r="S156" s="70">
        <v>3</v>
      </c>
      <c r="T156" s="88">
        <f t="shared" si="32"/>
        <v>-20</v>
      </c>
      <c r="U156" s="70">
        <f t="shared" si="30"/>
        <v>-16</v>
      </c>
      <c r="V156" s="71">
        <f t="shared" si="31"/>
        <v>-4</v>
      </c>
    </row>
    <row r="157" spans="1:22" x14ac:dyDescent="0.15">
      <c r="A157" s="69"/>
      <c r="B157" s="100" t="s">
        <v>15</v>
      </c>
      <c r="C157" s="111">
        <v>7</v>
      </c>
      <c r="D157" s="70">
        <v>6</v>
      </c>
      <c r="E157" s="70">
        <v>-40</v>
      </c>
      <c r="F157" s="71">
        <v>1</v>
      </c>
      <c r="G157" s="107"/>
      <c r="H157" s="70"/>
      <c r="I157" s="70"/>
      <c r="J157" s="111">
        <v>-2</v>
      </c>
      <c r="K157" s="70">
        <v>-3</v>
      </c>
      <c r="L157" s="70">
        <v>-3</v>
      </c>
      <c r="M157" s="71">
        <v>1</v>
      </c>
      <c r="N157" s="70"/>
      <c r="O157" s="111">
        <v>-2</v>
      </c>
      <c r="P157" s="70">
        <v>-2</v>
      </c>
      <c r="Q157" s="70">
        <v>0</v>
      </c>
      <c r="R157" s="71">
        <v>0</v>
      </c>
      <c r="S157" s="70">
        <v>0</v>
      </c>
      <c r="T157" s="88">
        <f t="shared" si="32"/>
        <v>3</v>
      </c>
      <c r="U157" s="70">
        <f t="shared" si="30"/>
        <v>1</v>
      </c>
      <c r="V157" s="71">
        <f t="shared" si="31"/>
        <v>2</v>
      </c>
    </row>
    <row r="158" spans="1:22" x14ac:dyDescent="0.15">
      <c r="A158" s="69"/>
      <c r="B158" s="100" t="s">
        <v>16</v>
      </c>
      <c r="C158" s="111">
        <v>1</v>
      </c>
      <c r="D158" s="70">
        <v>6</v>
      </c>
      <c r="E158" s="70">
        <v>-36</v>
      </c>
      <c r="F158" s="71">
        <v>-5</v>
      </c>
      <c r="G158" s="107"/>
      <c r="H158" s="70"/>
      <c r="I158" s="70"/>
      <c r="J158" s="111">
        <v>-27</v>
      </c>
      <c r="K158" s="70">
        <v>-12</v>
      </c>
      <c r="L158" s="70">
        <v>-13</v>
      </c>
      <c r="M158" s="71">
        <v>-15</v>
      </c>
      <c r="N158" s="70"/>
      <c r="O158" s="111">
        <v>1</v>
      </c>
      <c r="P158" s="70">
        <v>1</v>
      </c>
      <c r="Q158" s="70">
        <v>2</v>
      </c>
      <c r="R158" s="71">
        <v>0</v>
      </c>
      <c r="S158" s="70">
        <v>0</v>
      </c>
      <c r="T158" s="88">
        <f t="shared" si="32"/>
        <v>-25</v>
      </c>
      <c r="U158" s="70">
        <f t="shared" si="30"/>
        <v>-5</v>
      </c>
      <c r="V158" s="71">
        <f t="shared" si="31"/>
        <v>-20</v>
      </c>
    </row>
    <row r="159" spans="1:22" x14ac:dyDescent="0.15">
      <c r="A159" s="75"/>
      <c r="B159" s="104" t="s">
        <v>17</v>
      </c>
      <c r="C159" s="112">
        <v>3</v>
      </c>
      <c r="D159" s="76">
        <v>-8</v>
      </c>
      <c r="E159" s="76">
        <v>-48</v>
      </c>
      <c r="F159" s="77">
        <v>11</v>
      </c>
      <c r="G159" s="108"/>
      <c r="H159" s="76"/>
      <c r="I159" s="76"/>
      <c r="J159" s="112">
        <v>-6</v>
      </c>
      <c r="K159" s="76">
        <v>-4</v>
      </c>
      <c r="L159" s="76">
        <v>-4</v>
      </c>
      <c r="M159" s="77">
        <v>-2</v>
      </c>
      <c r="N159" s="76"/>
      <c r="O159" s="112">
        <v>-2</v>
      </c>
      <c r="P159" s="76">
        <v>-2</v>
      </c>
      <c r="Q159" s="76">
        <v>1</v>
      </c>
      <c r="R159" s="77">
        <v>0</v>
      </c>
      <c r="S159" s="76">
        <v>3</v>
      </c>
      <c r="T159" s="89">
        <f t="shared" si="32"/>
        <v>-5</v>
      </c>
      <c r="U159" s="76">
        <f t="shared" si="30"/>
        <v>-14</v>
      </c>
      <c r="V159" s="77">
        <f t="shared" si="31"/>
        <v>9</v>
      </c>
    </row>
  </sheetData>
  <phoneticPr fontId="2"/>
  <pageMargins left="0.7" right="0.7" top="0.75" bottom="0.75" header="0.3" footer="0.3"/>
  <pageSetup paperSize="9" scale="85" orientation="landscape" r:id="rId1"/>
  <rowBreaks count="3" manualBreakCount="3">
    <brk id="45" max="19" man="1"/>
    <brk id="88" max="16383" man="1"/>
    <brk id="131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G6" sqref="G6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84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91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SUM(E6:F6)</f>
        <v>-27</v>
      </c>
      <c r="E6" s="29">
        <f>SUM(E7:E18)</f>
        <v>-9</v>
      </c>
      <c r="F6" s="29">
        <f>SUM(F7:F18)</f>
        <v>-18</v>
      </c>
    </row>
    <row r="7" spans="2:8" s="3" customFormat="1" ht="13.5" customHeight="1" x14ac:dyDescent="0.25">
      <c r="B7" s="10"/>
      <c r="C7" s="11" t="s">
        <v>6</v>
      </c>
      <c r="D7" s="33">
        <v>-7</v>
      </c>
      <c r="E7" s="33">
        <v>-5</v>
      </c>
      <c r="F7" s="33">
        <v>-2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v>-14</v>
      </c>
      <c r="E8" s="33">
        <v>-16</v>
      </c>
      <c r="F8" s="33">
        <v>2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v>-46</v>
      </c>
      <c r="E9" s="33">
        <v>-22</v>
      </c>
      <c r="F9" s="33">
        <v>-24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v>56</v>
      </c>
      <c r="E10" s="33">
        <v>48</v>
      </c>
      <c r="F10" s="33">
        <v>8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v>-4</v>
      </c>
      <c r="E11" s="33">
        <v>-5</v>
      </c>
      <c r="F11" s="33">
        <v>1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v>-9</v>
      </c>
      <c r="E12" s="33">
        <v>-10</v>
      </c>
      <c r="F12" s="33">
        <v>1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v>-9</v>
      </c>
      <c r="E13" s="33">
        <v>-8</v>
      </c>
      <c r="F13" s="33">
        <v>-1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v>-9</v>
      </c>
      <c r="E14" s="33">
        <v>-8</v>
      </c>
      <c r="F14" s="33">
        <v>-1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v>2</v>
      </c>
      <c r="E15" s="33">
        <v>3</v>
      </c>
      <c r="F15" s="33">
        <v>-1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v>16</v>
      </c>
      <c r="E16" s="33">
        <v>10</v>
      </c>
      <c r="F16" s="33">
        <v>6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v>-4</v>
      </c>
      <c r="E17" s="33">
        <v>4</v>
      </c>
      <c r="F17" s="33">
        <v>-8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v>1</v>
      </c>
      <c r="E18" s="33">
        <v>0</v>
      </c>
      <c r="F18" s="33">
        <v>1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SUM(E20:F20)</f>
        <v>-138</v>
      </c>
      <c r="E20" s="29">
        <f t="shared" ref="E20" si="0">SUM(E21:E32)</f>
        <v>-68</v>
      </c>
      <c r="F20" s="29">
        <f t="shared" ref="F20" si="1">SUM(F21:F32)</f>
        <v>-70</v>
      </c>
      <c r="G20" s="1"/>
    </row>
    <row r="21" spans="2:8" s="3" customFormat="1" ht="13.5" customHeight="1" x14ac:dyDescent="0.25">
      <c r="B21" s="10"/>
      <c r="C21" s="11" t="s">
        <v>6</v>
      </c>
      <c r="D21" s="33">
        <v>0</v>
      </c>
      <c r="E21" s="33">
        <v>1</v>
      </c>
      <c r="F21" s="33">
        <v>-1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v>-49</v>
      </c>
      <c r="E22" s="33">
        <v>-26</v>
      </c>
      <c r="F22" s="33">
        <v>-23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v>-65</v>
      </c>
      <c r="E23" s="33">
        <v>-17</v>
      </c>
      <c r="F23" s="33">
        <v>-48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v>-27</v>
      </c>
      <c r="E24" s="33">
        <v>-16</v>
      </c>
      <c r="F24" s="33">
        <v>-11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v>18</v>
      </c>
      <c r="E25" s="33">
        <v>5</v>
      </c>
      <c r="F25" s="33">
        <v>13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v>29</v>
      </c>
      <c r="E26" s="33">
        <v>12</v>
      </c>
      <c r="F26" s="33">
        <v>17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v>9</v>
      </c>
      <c r="E27" s="33">
        <v>5</v>
      </c>
      <c r="F27" s="33">
        <v>4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v>-2</v>
      </c>
      <c r="E28" s="33">
        <v>1</v>
      </c>
      <c r="F28" s="33">
        <v>-3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v>-16</v>
      </c>
      <c r="E29" s="33">
        <v>-11</v>
      </c>
      <c r="F29" s="33">
        <v>-5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v>-5</v>
      </c>
      <c r="E30" s="33">
        <v>-1</v>
      </c>
      <c r="F30" s="33">
        <v>-4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v>-19</v>
      </c>
      <c r="E31" s="33">
        <v>-9</v>
      </c>
      <c r="F31" s="33">
        <v>-10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v>-11</v>
      </c>
      <c r="E32" s="33">
        <v>-12</v>
      </c>
      <c r="F32" s="33">
        <v>1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SUM(E34:F34)</f>
        <v>-39</v>
      </c>
      <c r="E34" s="29">
        <f t="shared" ref="E34" si="2">SUM(E35:E46)</f>
        <v>-20</v>
      </c>
      <c r="F34" s="29">
        <f t="shared" ref="F34" si="3">SUM(F35:F46)</f>
        <v>-19</v>
      </c>
      <c r="G34" s="1"/>
    </row>
    <row r="35" spans="2:8" s="3" customFormat="1" ht="13.5" customHeight="1" x14ac:dyDescent="0.25">
      <c r="B35" s="10"/>
      <c r="C35" s="11" t="s">
        <v>6</v>
      </c>
      <c r="D35" s="33">
        <v>0</v>
      </c>
      <c r="E35" s="33">
        <v>-2</v>
      </c>
      <c r="F35" s="33">
        <v>2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v>-15</v>
      </c>
      <c r="E36" s="33">
        <v>-6</v>
      </c>
      <c r="F36" s="33">
        <v>-9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v>-10</v>
      </c>
      <c r="E37" s="33">
        <v>-3</v>
      </c>
      <c r="F37" s="33">
        <v>-7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v>-5</v>
      </c>
      <c r="E38" s="33">
        <v>-2</v>
      </c>
      <c r="F38" s="33">
        <v>-3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v>5</v>
      </c>
      <c r="E39" s="33">
        <v>2</v>
      </c>
      <c r="F39" s="33">
        <v>3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v>-4</v>
      </c>
      <c r="E40" s="33">
        <v>-3</v>
      </c>
      <c r="F40" s="33">
        <v>-1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v>-6</v>
      </c>
      <c r="E41" s="33">
        <v>-4</v>
      </c>
      <c r="F41" s="33">
        <v>-2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v>9</v>
      </c>
      <c r="E42" s="33">
        <v>4</v>
      </c>
      <c r="F42" s="33">
        <v>5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v>-4</v>
      </c>
      <c r="E43" s="33">
        <v>-5</v>
      </c>
      <c r="F43" s="33">
        <v>1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v>3</v>
      </c>
      <c r="E44" s="33">
        <v>5</v>
      </c>
      <c r="F44" s="33">
        <v>-2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v>-16</v>
      </c>
      <c r="E45" s="33">
        <v>-9</v>
      </c>
      <c r="F45" s="33">
        <v>-7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v>4</v>
      </c>
      <c r="E46" s="33">
        <v>3</v>
      </c>
      <c r="F46" s="33">
        <v>1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SUM(E48:F48)</f>
        <v>48</v>
      </c>
      <c r="E48" s="29">
        <f t="shared" ref="E48" si="4">SUM(E49:E60)</f>
        <v>41</v>
      </c>
      <c r="F48" s="29">
        <f t="shared" ref="F48" si="5">SUM(F49:F60)</f>
        <v>7</v>
      </c>
      <c r="G48" s="1"/>
    </row>
    <row r="49" spans="2:8" s="3" customFormat="1" ht="13.5" customHeight="1" x14ac:dyDescent="0.25">
      <c r="B49" s="10"/>
      <c r="C49" s="11" t="s">
        <v>6</v>
      </c>
      <c r="D49" s="33">
        <v>0</v>
      </c>
      <c r="E49" s="33">
        <v>0</v>
      </c>
      <c r="F49" s="33">
        <v>0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v>-7</v>
      </c>
      <c r="E50" s="33">
        <v>0</v>
      </c>
      <c r="F50" s="33">
        <v>-7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v>-9</v>
      </c>
      <c r="E51" s="33">
        <v>-7</v>
      </c>
      <c r="F51" s="33">
        <v>-2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v>51</v>
      </c>
      <c r="E52" s="33">
        <v>40</v>
      </c>
      <c r="F52" s="33">
        <v>11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v>2</v>
      </c>
      <c r="E53" s="33">
        <v>1</v>
      </c>
      <c r="F53" s="33">
        <v>1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v>9</v>
      </c>
      <c r="E54" s="33">
        <v>12</v>
      </c>
      <c r="F54" s="33">
        <v>-3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v>7</v>
      </c>
      <c r="E55" s="33">
        <v>0</v>
      </c>
      <c r="F55" s="33">
        <v>7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v>-4</v>
      </c>
      <c r="E56" s="33">
        <v>-3</v>
      </c>
      <c r="F56" s="33">
        <v>-1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v>-11</v>
      </c>
      <c r="E57" s="33">
        <v>-5</v>
      </c>
      <c r="F57" s="33">
        <v>-6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v>6</v>
      </c>
      <c r="E58" s="33">
        <v>4</v>
      </c>
      <c r="F58" s="33">
        <v>2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v>4</v>
      </c>
      <c r="E59" s="33">
        <v>5</v>
      </c>
      <c r="F59" s="33">
        <v>-1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v>0</v>
      </c>
      <c r="E60" s="33">
        <v>-6</v>
      </c>
      <c r="F60" s="33">
        <v>6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SUM(E62:F62)</f>
        <v>73</v>
      </c>
      <c r="E62" s="29">
        <f t="shared" ref="E62" si="6">SUM(E63:E74)</f>
        <v>12</v>
      </c>
      <c r="F62" s="29">
        <f t="shared" ref="F62" si="7">SUM(F63:F74)</f>
        <v>61</v>
      </c>
      <c r="G62" s="1"/>
    </row>
    <row r="63" spans="2:8" s="3" customFormat="1" ht="13.5" customHeight="1" x14ac:dyDescent="0.25">
      <c r="B63" s="10"/>
      <c r="C63" s="11" t="s">
        <v>6</v>
      </c>
      <c r="D63" s="33">
        <v>19</v>
      </c>
      <c r="E63" s="33">
        <v>13</v>
      </c>
      <c r="F63" s="33">
        <v>6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v>7</v>
      </c>
      <c r="E64" s="33">
        <v>0</v>
      </c>
      <c r="F64" s="33">
        <v>7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v>-16</v>
      </c>
      <c r="E65" s="33">
        <v>-20</v>
      </c>
      <c r="F65" s="33">
        <v>4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v>27</v>
      </c>
      <c r="E66" s="33">
        <v>7</v>
      </c>
      <c r="F66" s="33">
        <v>20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v>10</v>
      </c>
      <c r="E67" s="33">
        <v>2</v>
      </c>
      <c r="F67" s="33">
        <v>8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v>5</v>
      </c>
      <c r="E68" s="33">
        <v>1</v>
      </c>
      <c r="F68" s="33">
        <v>4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v>-5</v>
      </c>
      <c r="E69" s="33">
        <v>-6</v>
      </c>
      <c r="F69" s="33">
        <v>1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v>-5</v>
      </c>
      <c r="E70" s="33">
        <v>2</v>
      </c>
      <c r="F70" s="33">
        <v>-7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v>7</v>
      </c>
      <c r="E71" s="33">
        <v>5</v>
      </c>
      <c r="F71" s="33">
        <v>2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v>2</v>
      </c>
      <c r="E72" s="33">
        <v>-1</v>
      </c>
      <c r="F72" s="33">
        <v>3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v>31</v>
      </c>
      <c r="E73" s="33">
        <v>17</v>
      </c>
      <c r="F73" s="33">
        <v>14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v>-9</v>
      </c>
      <c r="E74" s="33">
        <v>-8</v>
      </c>
      <c r="F74" s="33">
        <v>-1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SUM(E76:F76)</f>
        <v>-22</v>
      </c>
      <c r="E76" s="29">
        <f t="shared" ref="E76" si="8">SUM(E77:E88)</f>
        <v>-4</v>
      </c>
      <c r="F76" s="29">
        <f t="shared" ref="F76" si="9">SUM(F77:F88)</f>
        <v>-18</v>
      </c>
      <c r="G76" s="1"/>
    </row>
    <row r="77" spans="2:8" s="3" customFormat="1" ht="13.5" customHeight="1" x14ac:dyDescent="0.25">
      <c r="B77" s="10"/>
      <c r="C77" s="11" t="s">
        <v>6</v>
      </c>
      <c r="D77" s="33">
        <v>-9</v>
      </c>
      <c r="E77" s="33">
        <v>-4</v>
      </c>
      <c r="F77" s="33">
        <v>-5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v>-6</v>
      </c>
      <c r="E78" s="33">
        <v>-2</v>
      </c>
      <c r="F78" s="33">
        <v>-4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v>-6</v>
      </c>
      <c r="E79" s="33">
        <v>0</v>
      </c>
      <c r="F79" s="33">
        <v>-6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v>-8</v>
      </c>
      <c r="E80" s="33">
        <v>-2</v>
      </c>
      <c r="F80" s="33">
        <v>-6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v>-3</v>
      </c>
      <c r="E81" s="33">
        <v>0</v>
      </c>
      <c r="F81" s="33">
        <v>-3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v>6</v>
      </c>
      <c r="E82" s="33">
        <v>4</v>
      </c>
      <c r="F82" s="33">
        <v>2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v>3</v>
      </c>
      <c r="E83" s="33">
        <v>-1</v>
      </c>
      <c r="F83" s="33">
        <v>4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v>2</v>
      </c>
      <c r="E84" s="33">
        <v>-1</v>
      </c>
      <c r="F84" s="33">
        <v>3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v>9</v>
      </c>
      <c r="E85" s="33">
        <v>4</v>
      </c>
      <c r="F85" s="33">
        <v>5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v>-5</v>
      </c>
      <c r="E86" s="33">
        <v>-1</v>
      </c>
      <c r="F86" s="33">
        <v>-4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v>-2</v>
      </c>
      <c r="E87" s="33">
        <v>0</v>
      </c>
      <c r="F87" s="33">
        <v>-2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v>-3</v>
      </c>
      <c r="E88" s="33">
        <v>-1</v>
      </c>
      <c r="F88" s="33">
        <v>-2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SUM(E90:F90)</f>
        <v>-80</v>
      </c>
      <c r="E90" s="29">
        <f t="shared" ref="E90" si="10">SUM(E91:E102)</f>
        <v>-43</v>
      </c>
      <c r="F90" s="29">
        <f t="shared" ref="F90" si="11">SUM(F91:F102)</f>
        <v>-37</v>
      </c>
      <c r="G90" s="1"/>
    </row>
    <row r="91" spans="2:8" s="3" customFormat="1" ht="13.5" customHeight="1" x14ac:dyDescent="0.25">
      <c r="B91" s="10"/>
      <c r="C91" s="11" t="s">
        <v>6</v>
      </c>
      <c r="D91" s="33">
        <v>-2</v>
      </c>
      <c r="E91" s="33">
        <v>0</v>
      </c>
      <c r="F91" s="33">
        <v>-2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v>2</v>
      </c>
      <c r="E92" s="33">
        <v>0</v>
      </c>
      <c r="F92" s="33">
        <v>2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v>-12</v>
      </c>
      <c r="E93" s="33">
        <v>-6</v>
      </c>
      <c r="F93" s="33">
        <v>-6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v>-11</v>
      </c>
      <c r="E94" s="33">
        <v>-4</v>
      </c>
      <c r="F94" s="33">
        <v>-7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v>-4</v>
      </c>
      <c r="E95" s="33">
        <v>-1</v>
      </c>
      <c r="F95" s="33">
        <v>-3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v>-16</v>
      </c>
      <c r="E96" s="33">
        <v>-9</v>
      </c>
      <c r="F96" s="33">
        <v>-7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v>-3</v>
      </c>
      <c r="E97" s="33">
        <v>-5</v>
      </c>
      <c r="F97" s="33">
        <v>2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v>-4</v>
      </c>
      <c r="E98" s="33">
        <v>0</v>
      </c>
      <c r="F98" s="33">
        <v>-4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v>-3</v>
      </c>
      <c r="E99" s="33">
        <v>-3</v>
      </c>
      <c r="F99" s="33">
        <v>0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v>-12</v>
      </c>
      <c r="E100" s="33">
        <v>-7</v>
      </c>
      <c r="F100" s="33">
        <v>-5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v>-8</v>
      </c>
      <c r="E101" s="33">
        <v>-3</v>
      </c>
      <c r="F101" s="33">
        <v>-5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v>-7</v>
      </c>
      <c r="E102" s="33">
        <v>-5</v>
      </c>
      <c r="F102" s="33">
        <v>-2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SUM(E104:F104)</f>
        <v>-23</v>
      </c>
      <c r="E104" s="29">
        <f t="shared" ref="E104" si="12">SUM(E105:E116)</f>
        <v>-18</v>
      </c>
      <c r="F104" s="29">
        <f t="shared" ref="F104" si="13">SUM(F105:F116)</f>
        <v>-5</v>
      </c>
      <c r="G104" s="1"/>
    </row>
    <row r="105" spans="2:8" s="3" customFormat="1" ht="13.5" customHeight="1" x14ac:dyDescent="0.25">
      <c r="B105" s="10"/>
      <c r="C105" s="11" t="s">
        <v>6</v>
      </c>
      <c r="D105" s="33">
        <v>7</v>
      </c>
      <c r="E105" s="33">
        <v>1</v>
      </c>
      <c r="F105" s="33">
        <v>6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v>10</v>
      </c>
      <c r="E106" s="33">
        <v>7</v>
      </c>
      <c r="F106" s="33">
        <v>3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v>-10</v>
      </c>
      <c r="E107" s="33">
        <v>-7</v>
      </c>
      <c r="F107" s="33">
        <v>-3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v>-6</v>
      </c>
      <c r="E108" s="33">
        <v>-4</v>
      </c>
      <c r="F108" s="33">
        <v>-2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v>-8</v>
      </c>
      <c r="E109" s="33">
        <v>1</v>
      </c>
      <c r="F109" s="33">
        <v>-9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v>0</v>
      </c>
      <c r="E110" s="33">
        <v>-4</v>
      </c>
      <c r="F110" s="33">
        <v>4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v>-5</v>
      </c>
      <c r="E111" s="33">
        <v>-4</v>
      </c>
      <c r="F111" s="33">
        <v>-1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v>-6</v>
      </c>
      <c r="E112" s="33">
        <v>-3</v>
      </c>
      <c r="F112" s="33">
        <v>-3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v>3</v>
      </c>
      <c r="E113" s="33">
        <v>1</v>
      </c>
      <c r="F113" s="33">
        <v>2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v>-4</v>
      </c>
      <c r="E114" s="33">
        <v>-1</v>
      </c>
      <c r="F114" s="33">
        <v>-3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v>-3</v>
      </c>
      <c r="E115" s="33">
        <v>-6</v>
      </c>
      <c r="F115" s="33">
        <v>3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v>-1</v>
      </c>
      <c r="E116" s="33">
        <v>1</v>
      </c>
      <c r="F116" s="33">
        <v>-2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SUM(E118:F118)</f>
        <v>21</v>
      </c>
      <c r="E118" s="29">
        <f t="shared" ref="E118" si="14">SUM(E119:E130)</f>
        <v>17</v>
      </c>
      <c r="F118" s="29">
        <f t="shared" ref="F118" si="15">SUM(F119:F130)</f>
        <v>4</v>
      </c>
      <c r="G118" s="1"/>
    </row>
    <row r="119" spans="2:8" s="3" customFormat="1" ht="13.5" customHeight="1" x14ac:dyDescent="0.25">
      <c r="B119" s="10"/>
      <c r="C119" s="11" t="s">
        <v>6</v>
      </c>
      <c r="D119" s="33">
        <v>-1</v>
      </c>
      <c r="E119" s="33">
        <v>0</v>
      </c>
      <c r="F119" s="33">
        <v>-1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v>4</v>
      </c>
      <c r="E120" s="33">
        <v>1</v>
      </c>
      <c r="F120" s="33">
        <v>3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v>2</v>
      </c>
      <c r="E121" s="33">
        <v>6</v>
      </c>
      <c r="F121" s="33">
        <v>-4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v>3</v>
      </c>
      <c r="E122" s="33">
        <v>1</v>
      </c>
      <c r="F122" s="33">
        <v>2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v>4</v>
      </c>
      <c r="E123" s="33">
        <v>3</v>
      </c>
      <c r="F123" s="33">
        <v>1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v>-4</v>
      </c>
      <c r="E124" s="33">
        <v>-1</v>
      </c>
      <c r="F124" s="33">
        <v>-3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v>-9</v>
      </c>
      <c r="E125" s="33">
        <v>-6</v>
      </c>
      <c r="F125" s="33">
        <v>-3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v>5</v>
      </c>
      <c r="E126" s="33">
        <v>6</v>
      </c>
      <c r="F126" s="33">
        <v>-1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v>-8</v>
      </c>
      <c r="E127" s="33">
        <v>-5</v>
      </c>
      <c r="F127" s="33">
        <v>-3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v>0</v>
      </c>
      <c r="E128" s="33">
        <v>-5</v>
      </c>
      <c r="F128" s="33">
        <v>5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v>5</v>
      </c>
      <c r="E129" s="33">
        <v>3</v>
      </c>
      <c r="F129" s="33">
        <v>2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v>20</v>
      </c>
      <c r="E130" s="33">
        <v>14</v>
      </c>
      <c r="F130" s="33">
        <v>6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SUM(E132:F132)</f>
        <v>-34</v>
      </c>
      <c r="E132" s="29">
        <f t="shared" ref="E132" si="16">SUM(E133:E144)</f>
        <v>-4</v>
      </c>
      <c r="F132" s="29">
        <f t="shared" ref="F132" si="17">SUM(F133:F144)</f>
        <v>-30</v>
      </c>
      <c r="G132" s="1"/>
    </row>
    <row r="133" spans="2:8" s="3" customFormat="1" ht="13.5" customHeight="1" x14ac:dyDescent="0.25">
      <c r="B133" s="10"/>
      <c r="C133" s="11" t="s">
        <v>6</v>
      </c>
      <c r="D133" s="33">
        <v>-2</v>
      </c>
      <c r="E133" s="33">
        <v>2</v>
      </c>
      <c r="F133" s="33">
        <v>-4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v>6</v>
      </c>
      <c r="E134" s="33">
        <v>3</v>
      </c>
      <c r="F134" s="33">
        <v>3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v>-28</v>
      </c>
      <c r="E135" s="33">
        <v>-8</v>
      </c>
      <c r="F135" s="33">
        <v>-20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v>0</v>
      </c>
      <c r="E136" s="33">
        <v>4</v>
      </c>
      <c r="F136" s="33">
        <v>-4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v>1</v>
      </c>
      <c r="E137" s="33">
        <v>1</v>
      </c>
      <c r="F137" s="33">
        <v>0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v>-1</v>
      </c>
      <c r="E138" s="33">
        <v>-1</v>
      </c>
      <c r="F138" s="33">
        <v>0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v>3</v>
      </c>
      <c r="E139" s="33">
        <v>2</v>
      </c>
      <c r="F139" s="33">
        <v>1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v>-4</v>
      </c>
      <c r="E140" s="33">
        <v>2</v>
      </c>
      <c r="F140" s="33">
        <v>-6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v>1</v>
      </c>
      <c r="E141" s="33">
        <v>0</v>
      </c>
      <c r="F141" s="33">
        <v>1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v>2</v>
      </c>
      <c r="E142" s="33">
        <v>-2</v>
      </c>
      <c r="F142" s="33">
        <v>4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v>-13</v>
      </c>
      <c r="E143" s="33">
        <v>-7</v>
      </c>
      <c r="F143" s="33">
        <v>-6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v>1</v>
      </c>
      <c r="E144" s="33">
        <v>0</v>
      </c>
      <c r="F144" s="33">
        <v>1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SUM(E146:F146)</f>
        <v>-221</v>
      </c>
      <c r="E146" s="29">
        <f t="shared" ref="E146" si="18">SUM(E147:E158)</f>
        <v>-96</v>
      </c>
      <c r="F146" s="29">
        <f t="shared" ref="F146" si="19">SUM(F147:F158)</f>
        <v>-125</v>
      </c>
      <c r="G146" s="1"/>
    </row>
    <row r="147" spans="2:8" s="3" customFormat="1" ht="13.5" customHeight="1" x14ac:dyDescent="0.25">
      <c r="B147" s="10"/>
      <c r="C147" s="11" t="s">
        <v>6</v>
      </c>
      <c r="D147" s="33">
        <v>5</v>
      </c>
      <c r="E147" s="33">
        <v>6</v>
      </c>
      <c r="F147" s="33">
        <v>-1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v>-62</v>
      </c>
      <c r="E148" s="33">
        <v>-39</v>
      </c>
      <c r="F148" s="33">
        <v>-23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v>-200</v>
      </c>
      <c r="E149" s="33">
        <v>-84</v>
      </c>
      <c r="F149" s="33">
        <v>-116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v>80</v>
      </c>
      <c r="E150" s="33">
        <v>72</v>
      </c>
      <c r="F150" s="33">
        <v>8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v>21</v>
      </c>
      <c r="E151" s="33">
        <v>9</v>
      </c>
      <c r="F151" s="33">
        <v>12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v>15</v>
      </c>
      <c r="E152" s="33">
        <v>1</v>
      </c>
      <c r="F152" s="33">
        <v>14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v>-15</v>
      </c>
      <c r="E153" s="33">
        <v>-27</v>
      </c>
      <c r="F153" s="33">
        <v>12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v>-18</v>
      </c>
      <c r="E154" s="33">
        <v>0</v>
      </c>
      <c r="F154" s="33">
        <v>-18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v>-20</v>
      </c>
      <c r="E155" s="33">
        <v>-16</v>
      </c>
      <c r="F155" s="33">
        <v>-4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v>3</v>
      </c>
      <c r="E156" s="33">
        <v>1</v>
      </c>
      <c r="F156" s="33">
        <v>2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v>-25</v>
      </c>
      <c r="E157" s="33">
        <v>-5</v>
      </c>
      <c r="F157" s="33">
        <v>-20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v>-5</v>
      </c>
      <c r="E158" s="33">
        <v>-14</v>
      </c>
      <c r="F158" s="33">
        <v>9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view="pageBreakPreview" zoomScaleNormal="100" zoomScaleSheetLayoutView="100" workbookViewId="0">
      <pane xSplit="3" ySplit="5" topLeftCell="D6" activePane="bottomRight" state="frozen"/>
      <selection activeCell="E7" sqref="E7"/>
      <selection pane="topRight" activeCell="E7" sqref="E7"/>
      <selection pane="bottomLeft" activeCell="E7" sqref="E7"/>
      <selection pane="bottomRight" activeCell="B1" sqref="B1:W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67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6"/>
    </row>
    <row r="4" spans="1:25" x14ac:dyDescent="0.15">
      <c r="B4" s="124"/>
      <c r="C4" s="125"/>
      <c r="D4" s="51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51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51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51" t="s">
        <v>0</v>
      </c>
      <c r="T4" s="67" t="s">
        <v>74</v>
      </c>
      <c r="U4" s="68" t="s">
        <v>75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499</v>
      </c>
      <c r="E6" s="29">
        <f>SUM(E7+E8+E9+E10+E11+E12+E13+E14+E15+E16+E17+E18)</f>
        <v>277</v>
      </c>
      <c r="F6" s="29">
        <f>SUM(F7+F8+F9+F10+F11+F12+F13+F14+F15+F16+F17+F18)</f>
        <v>175</v>
      </c>
      <c r="G6" s="29">
        <f>SUM(G7+G8+G9+G10+G11+G12+G13+G14+G15+G16+G17+G18)</f>
        <v>23</v>
      </c>
      <c r="H6" s="29">
        <f>SUM(H7+H8+H9+H10+H11+H12+H13+H14+H15+H16+H17+H18)</f>
        <v>24</v>
      </c>
      <c r="I6" s="29">
        <f>SUM(J6+K6+L6+M6)</f>
        <v>547</v>
      </c>
      <c r="J6" s="29">
        <f t="shared" ref="J6:R6" si="0">SUM(J7+J8+J9+J10+J11+J12+J13+J14+J15+J16+J17+J18)</f>
        <v>284</v>
      </c>
      <c r="K6" s="29">
        <f t="shared" si="0"/>
        <v>231</v>
      </c>
      <c r="L6" s="29">
        <f t="shared" si="0"/>
        <v>17</v>
      </c>
      <c r="M6" s="29">
        <f t="shared" si="0"/>
        <v>15</v>
      </c>
      <c r="N6" s="29">
        <f>SUM(O6+P6+Q6+R6)</f>
        <v>8</v>
      </c>
      <c r="O6" s="29">
        <f t="shared" si="0"/>
        <v>-1</v>
      </c>
      <c r="P6" s="29">
        <f t="shared" si="0"/>
        <v>3</v>
      </c>
      <c r="Q6" s="29">
        <f t="shared" si="0"/>
        <v>6</v>
      </c>
      <c r="R6" s="29">
        <f t="shared" si="0"/>
        <v>0</v>
      </c>
      <c r="S6" s="29">
        <f>SUM(V6+W6+X6+Y6)</f>
        <v>-40</v>
      </c>
      <c r="T6" s="29">
        <f>SUM(T7:T18)</f>
        <v>4</v>
      </c>
      <c r="U6" s="29">
        <f>SUM(U7:U18)</f>
        <v>-44</v>
      </c>
      <c r="V6" s="29">
        <f t="shared" ref="V6:V18" si="1">SUM(E6-J6+O6)</f>
        <v>-8</v>
      </c>
      <c r="W6" s="29">
        <f t="shared" ref="W6:W18" si="2">SUM(F6-K6+P6)</f>
        <v>-53</v>
      </c>
      <c r="X6" s="9">
        <f t="shared" ref="X6:X18" si="3">SUM(G6-L6+Q6)</f>
        <v>12</v>
      </c>
      <c r="Y6" s="9">
        <f t="shared" ref="Y6:Y18" si="4">SUM(H6-M6+R6)</f>
        <v>9</v>
      </c>
    </row>
    <row r="7" spans="1:25" s="3" customFormat="1" ht="13.5" customHeight="1" x14ac:dyDescent="0.25">
      <c r="A7" s="30"/>
      <c r="B7" s="31"/>
      <c r="C7" s="32" t="s">
        <v>6</v>
      </c>
      <c r="D7" s="33">
        <f>SUM(E7+F7+G7+H7)</f>
        <v>31</v>
      </c>
      <c r="E7" s="34">
        <v>18</v>
      </c>
      <c r="F7" s="34">
        <v>6</v>
      </c>
      <c r="G7" s="34">
        <v>7</v>
      </c>
      <c r="H7" s="34">
        <v>0</v>
      </c>
      <c r="I7" s="33">
        <f>SUM(J7+K7+L7+M7)</f>
        <v>32</v>
      </c>
      <c r="J7" s="33">
        <v>15</v>
      </c>
      <c r="K7" s="33">
        <v>17</v>
      </c>
      <c r="L7" s="33">
        <v>0</v>
      </c>
      <c r="M7" s="33">
        <v>0</v>
      </c>
      <c r="N7" s="33">
        <f>SUM(O7+P7+Q7+R7)</f>
        <v>1</v>
      </c>
      <c r="O7" s="33">
        <v>2</v>
      </c>
      <c r="P7" s="33">
        <v>-1</v>
      </c>
      <c r="Q7" s="33">
        <v>0</v>
      </c>
      <c r="R7" s="33">
        <v>0</v>
      </c>
      <c r="S7" s="33">
        <f t="shared" ref="S7:S18" si="5">SUM(T7+U7)</f>
        <v>0</v>
      </c>
      <c r="T7" s="33">
        <f t="shared" ref="T7:T18" si="6">SUM(V7+X7)</f>
        <v>12</v>
      </c>
      <c r="U7" s="33">
        <f t="shared" ref="U7:U18" si="7">SUM(W7+Y7)</f>
        <v>-12</v>
      </c>
      <c r="V7" s="33">
        <f t="shared" si="1"/>
        <v>5</v>
      </c>
      <c r="W7" s="33">
        <f t="shared" si="2"/>
        <v>-12</v>
      </c>
      <c r="X7" s="59">
        <f t="shared" si="3"/>
        <v>7</v>
      </c>
      <c r="Y7" s="61">
        <f t="shared" si="4"/>
        <v>0</v>
      </c>
    </row>
    <row r="8" spans="1:25" s="3" customFormat="1" ht="13.5" customHeight="1" x14ac:dyDescent="0.25">
      <c r="A8" s="30"/>
      <c r="B8" s="31"/>
      <c r="C8" s="32" t="s">
        <v>7</v>
      </c>
      <c r="D8" s="33">
        <f t="shared" ref="D8:D18" si="8">SUM(E8+F8+G8+H8)</f>
        <v>28</v>
      </c>
      <c r="E8" s="34">
        <v>15</v>
      </c>
      <c r="F8" s="34">
        <v>8</v>
      </c>
      <c r="G8" s="34">
        <v>1</v>
      </c>
      <c r="H8" s="34">
        <v>4</v>
      </c>
      <c r="I8" s="33">
        <f t="shared" ref="I8:I18" si="9">SUM(J8+K8+L8+M8)</f>
        <v>56</v>
      </c>
      <c r="J8" s="33">
        <v>24</v>
      </c>
      <c r="K8" s="33">
        <v>29</v>
      </c>
      <c r="L8" s="33">
        <v>3</v>
      </c>
      <c r="M8" s="33">
        <v>0</v>
      </c>
      <c r="N8" s="33">
        <f t="shared" ref="N8:N18" si="10">SUM(O8+P8+Q8+R8)</f>
        <v>3</v>
      </c>
      <c r="O8" s="33">
        <v>0</v>
      </c>
      <c r="P8" s="33">
        <v>1</v>
      </c>
      <c r="Q8" s="33">
        <v>1</v>
      </c>
      <c r="R8" s="33">
        <v>1</v>
      </c>
      <c r="S8" s="33">
        <f t="shared" si="5"/>
        <v>-25</v>
      </c>
      <c r="T8" s="33">
        <f t="shared" si="6"/>
        <v>-10</v>
      </c>
      <c r="U8" s="33">
        <f t="shared" si="7"/>
        <v>-15</v>
      </c>
      <c r="V8" s="33">
        <f t="shared" si="1"/>
        <v>-9</v>
      </c>
      <c r="W8" s="33">
        <f t="shared" si="2"/>
        <v>-20</v>
      </c>
      <c r="X8" s="59">
        <f t="shared" si="3"/>
        <v>-1</v>
      </c>
      <c r="Y8" s="61">
        <f t="shared" si="4"/>
        <v>5</v>
      </c>
    </row>
    <row r="9" spans="1:25" s="3" customFormat="1" ht="13.5" customHeight="1" x14ac:dyDescent="0.25">
      <c r="A9" s="30"/>
      <c r="B9" s="31"/>
      <c r="C9" s="32" t="s">
        <v>8</v>
      </c>
      <c r="D9" s="33">
        <f t="shared" si="8"/>
        <v>122</v>
      </c>
      <c r="E9" s="34">
        <v>65</v>
      </c>
      <c r="F9" s="34">
        <v>46</v>
      </c>
      <c r="G9" s="34">
        <v>5</v>
      </c>
      <c r="H9" s="34">
        <v>6</v>
      </c>
      <c r="I9" s="33">
        <f t="shared" si="9"/>
        <v>172</v>
      </c>
      <c r="J9" s="33">
        <v>97</v>
      </c>
      <c r="K9" s="33">
        <v>68</v>
      </c>
      <c r="L9" s="33">
        <v>3</v>
      </c>
      <c r="M9" s="33">
        <v>4</v>
      </c>
      <c r="N9" s="33">
        <f t="shared" si="10"/>
        <v>8</v>
      </c>
      <c r="O9" s="33">
        <v>4</v>
      </c>
      <c r="P9" s="33">
        <v>4</v>
      </c>
      <c r="Q9" s="33">
        <v>0</v>
      </c>
      <c r="R9" s="33">
        <v>0</v>
      </c>
      <c r="S9" s="33">
        <f t="shared" si="5"/>
        <v>-42</v>
      </c>
      <c r="T9" s="33">
        <f t="shared" si="6"/>
        <v>-26</v>
      </c>
      <c r="U9" s="33">
        <f t="shared" si="7"/>
        <v>-16</v>
      </c>
      <c r="V9" s="33">
        <f t="shared" si="1"/>
        <v>-28</v>
      </c>
      <c r="W9" s="33">
        <f t="shared" si="2"/>
        <v>-18</v>
      </c>
      <c r="X9" s="59">
        <f t="shared" si="3"/>
        <v>2</v>
      </c>
      <c r="Y9" s="61">
        <f t="shared" si="4"/>
        <v>2</v>
      </c>
    </row>
    <row r="10" spans="1:25" s="3" customFormat="1" ht="13.5" customHeight="1" x14ac:dyDescent="0.25">
      <c r="A10" s="30"/>
      <c r="B10" s="31"/>
      <c r="C10" s="32" t="s">
        <v>9</v>
      </c>
      <c r="D10" s="33">
        <f t="shared" si="8"/>
        <v>84</v>
      </c>
      <c r="E10" s="34">
        <v>56</v>
      </c>
      <c r="F10" s="34">
        <v>20</v>
      </c>
      <c r="G10" s="34">
        <v>1</v>
      </c>
      <c r="H10" s="34">
        <v>7</v>
      </c>
      <c r="I10" s="33">
        <f t="shared" si="9"/>
        <v>53</v>
      </c>
      <c r="J10" s="33">
        <v>24</v>
      </c>
      <c r="K10" s="33">
        <v>21</v>
      </c>
      <c r="L10" s="33">
        <v>5</v>
      </c>
      <c r="M10" s="33">
        <v>3</v>
      </c>
      <c r="N10" s="33">
        <f t="shared" si="10"/>
        <v>-4</v>
      </c>
      <c r="O10" s="33">
        <v>-3</v>
      </c>
      <c r="P10" s="33">
        <v>2</v>
      </c>
      <c r="Q10" s="33">
        <v>0</v>
      </c>
      <c r="R10" s="33">
        <v>-3</v>
      </c>
      <c r="S10" s="33">
        <f t="shared" si="5"/>
        <v>27</v>
      </c>
      <c r="T10" s="33">
        <f t="shared" si="6"/>
        <v>25</v>
      </c>
      <c r="U10" s="33">
        <f t="shared" si="7"/>
        <v>2</v>
      </c>
      <c r="V10" s="33">
        <f t="shared" si="1"/>
        <v>29</v>
      </c>
      <c r="W10" s="33">
        <f t="shared" si="2"/>
        <v>1</v>
      </c>
      <c r="X10" s="59">
        <f t="shared" si="3"/>
        <v>-4</v>
      </c>
      <c r="Y10" s="61">
        <f t="shared" si="4"/>
        <v>1</v>
      </c>
    </row>
    <row r="11" spans="1:25" s="3" customFormat="1" ht="13.5" customHeight="1" x14ac:dyDescent="0.25">
      <c r="A11" s="30"/>
      <c r="B11" s="31"/>
      <c r="C11" s="32" t="s">
        <v>10</v>
      </c>
      <c r="D11" s="33">
        <f t="shared" si="8"/>
        <v>30</v>
      </c>
      <c r="E11" s="34">
        <v>20</v>
      </c>
      <c r="F11" s="34">
        <v>9</v>
      </c>
      <c r="G11" s="34">
        <v>0</v>
      </c>
      <c r="H11" s="34">
        <v>1</v>
      </c>
      <c r="I11" s="33">
        <f t="shared" si="9"/>
        <v>25</v>
      </c>
      <c r="J11" s="33">
        <v>13</v>
      </c>
      <c r="K11" s="33">
        <v>8</v>
      </c>
      <c r="L11" s="33">
        <v>1</v>
      </c>
      <c r="M11" s="33">
        <v>3</v>
      </c>
      <c r="N11" s="33">
        <f t="shared" si="10"/>
        <v>-1</v>
      </c>
      <c r="O11" s="33">
        <v>-1</v>
      </c>
      <c r="P11" s="33">
        <v>0</v>
      </c>
      <c r="Q11" s="33">
        <v>0</v>
      </c>
      <c r="R11" s="33">
        <v>0</v>
      </c>
      <c r="S11" s="33">
        <f t="shared" si="5"/>
        <v>4</v>
      </c>
      <c r="T11" s="33">
        <f t="shared" si="6"/>
        <v>5</v>
      </c>
      <c r="U11" s="33">
        <f t="shared" si="7"/>
        <v>-1</v>
      </c>
      <c r="V11" s="33">
        <f t="shared" si="1"/>
        <v>6</v>
      </c>
      <c r="W11" s="33">
        <f t="shared" si="2"/>
        <v>1</v>
      </c>
      <c r="X11" s="59">
        <f t="shared" si="3"/>
        <v>-1</v>
      </c>
      <c r="Y11" s="61">
        <f t="shared" si="4"/>
        <v>-2</v>
      </c>
    </row>
    <row r="12" spans="1:25" s="3" customFormat="1" ht="13.5" customHeight="1" x14ac:dyDescent="0.25">
      <c r="A12" s="30"/>
      <c r="B12" s="31"/>
      <c r="C12" s="32" t="s">
        <v>11</v>
      </c>
      <c r="D12" s="33">
        <f t="shared" si="8"/>
        <v>21</v>
      </c>
      <c r="E12" s="34">
        <v>15</v>
      </c>
      <c r="F12" s="34">
        <v>6</v>
      </c>
      <c r="G12" s="34">
        <v>0</v>
      </c>
      <c r="H12" s="34">
        <v>0</v>
      </c>
      <c r="I12" s="33">
        <f t="shared" si="9"/>
        <v>43</v>
      </c>
      <c r="J12" s="33">
        <v>21</v>
      </c>
      <c r="K12" s="33">
        <v>20</v>
      </c>
      <c r="L12" s="33">
        <v>2</v>
      </c>
      <c r="M12" s="33">
        <v>0</v>
      </c>
      <c r="N12" s="33">
        <f t="shared" si="10"/>
        <v>-9</v>
      </c>
      <c r="O12" s="33">
        <v>-6</v>
      </c>
      <c r="P12" s="33">
        <v>-3</v>
      </c>
      <c r="Q12" s="33">
        <v>0</v>
      </c>
      <c r="R12" s="33">
        <v>0</v>
      </c>
      <c r="S12" s="33">
        <f t="shared" si="5"/>
        <v>-31</v>
      </c>
      <c r="T12" s="33">
        <f t="shared" si="6"/>
        <v>-14</v>
      </c>
      <c r="U12" s="33">
        <f t="shared" si="7"/>
        <v>-17</v>
      </c>
      <c r="V12" s="33">
        <f t="shared" si="1"/>
        <v>-12</v>
      </c>
      <c r="W12" s="33">
        <f t="shared" si="2"/>
        <v>-17</v>
      </c>
      <c r="X12" s="59">
        <f t="shared" si="3"/>
        <v>-2</v>
      </c>
      <c r="Y12" s="61">
        <f t="shared" si="4"/>
        <v>0</v>
      </c>
    </row>
    <row r="13" spans="1:25" s="3" customFormat="1" ht="13.5" customHeight="1" x14ac:dyDescent="0.25">
      <c r="A13" s="30"/>
      <c r="B13" s="31"/>
      <c r="C13" s="32" t="s">
        <v>12</v>
      </c>
      <c r="D13" s="33">
        <f t="shared" si="8"/>
        <v>28</v>
      </c>
      <c r="E13" s="34">
        <v>16</v>
      </c>
      <c r="F13" s="34">
        <v>10</v>
      </c>
      <c r="G13" s="34">
        <v>1</v>
      </c>
      <c r="H13" s="34">
        <v>1</v>
      </c>
      <c r="I13" s="33">
        <f t="shared" si="9"/>
        <v>20</v>
      </c>
      <c r="J13" s="33">
        <v>10</v>
      </c>
      <c r="K13" s="33">
        <v>9</v>
      </c>
      <c r="L13" s="33">
        <v>0</v>
      </c>
      <c r="M13" s="33">
        <v>1</v>
      </c>
      <c r="N13" s="33">
        <f t="shared" si="10"/>
        <v>0</v>
      </c>
      <c r="O13" s="33">
        <v>0</v>
      </c>
      <c r="P13" s="33">
        <v>-3</v>
      </c>
      <c r="Q13" s="33">
        <v>2</v>
      </c>
      <c r="R13" s="33">
        <v>1</v>
      </c>
      <c r="S13" s="33">
        <f t="shared" si="5"/>
        <v>8</v>
      </c>
      <c r="T13" s="33">
        <f t="shared" si="6"/>
        <v>9</v>
      </c>
      <c r="U13" s="33">
        <f t="shared" si="7"/>
        <v>-1</v>
      </c>
      <c r="V13" s="33">
        <f t="shared" si="1"/>
        <v>6</v>
      </c>
      <c r="W13" s="33">
        <f t="shared" si="2"/>
        <v>-2</v>
      </c>
      <c r="X13" s="59">
        <f t="shared" si="3"/>
        <v>3</v>
      </c>
      <c r="Y13" s="61">
        <f t="shared" si="4"/>
        <v>1</v>
      </c>
    </row>
    <row r="14" spans="1:25" s="3" customFormat="1" ht="13.5" customHeight="1" x14ac:dyDescent="0.25">
      <c r="A14" s="30"/>
      <c r="B14" s="31"/>
      <c r="C14" s="32" t="s">
        <v>13</v>
      </c>
      <c r="D14" s="33">
        <f t="shared" si="8"/>
        <v>24</v>
      </c>
      <c r="E14" s="34">
        <v>10</v>
      </c>
      <c r="F14" s="34">
        <v>11</v>
      </c>
      <c r="G14" s="34">
        <v>0</v>
      </c>
      <c r="H14" s="34">
        <v>3</v>
      </c>
      <c r="I14" s="33">
        <f t="shared" si="9"/>
        <v>21</v>
      </c>
      <c r="J14" s="33">
        <v>15</v>
      </c>
      <c r="K14" s="33">
        <v>6</v>
      </c>
      <c r="L14" s="33">
        <v>0</v>
      </c>
      <c r="M14" s="33">
        <v>0</v>
      </c>
      <c r="N14" s="33">
        <f t="shared" si="10"/>
        <v>12</v>
      </c>
      <c r="O14" s="33">
        <v>5</v>
      </c>
      <c r="P14" s="33">
        <v>4</v>
      </c>
      <c r="Q14" s="33">
        <v>2</v>
      </c>
      <c r="R14" s="33">
        <v>1</v>
      </c>
      <c r="S14" s="33">
        <f t="shared" si="5"/>
        <v>15</v>
      </c>
      <c r="T14" s="33">
        <f t="shared" si="6"/>
        <v>2</v>
      </c>
      <c r="U14" s="33">
        <f t="shared" si="7"/>
        <v>13</v>
      </c>
      <c r="V14" s="33">
        <f t="shared" si="1"/>
        <v>0</v>
      </c>
      <c r="W14" s="33">
        <f t="shared" si="2"/>
        <v>9</v>
      </c>
      <c r="X14" s="59">
        <f t="shared" si="3"/>
        <v>2</v>
      </c>
      <c r="Y14" s="61">
        <f t="shared" si="4"/>
        <v>4</v>
      </c>
    </row>
    <row r="15" spans="1:25" s="3" customFormat="1" ht="13.5" customHeight="1" x14ac:dyDescent="0.25">
      <c r="A15" s="30"/>
      <c r="B15" s="31"/>
      <c r="C15" s="32" t="s">
        <v>14</v>
      </c>
      <c r="D15" s="33">
        <f t="shared" si="8"/>
        <v>36</v>
      </c>
      <c r="E15" s="34">
        <v>17</v>
      </c>
      <c r="F15" s="34">
        <v>17</v>
      </c>
      <c r="G15" s="34">
        <v>0</v>
      </c>
      <c r="H15" s="34">
        <v>2</v>
      </c>
      <c r="I15" s="33">
        <f t="shared" si="9"/>
        <v>40</v>
      </c>
      <c r="J15" s="33">
        <v>18</v>
      </c>
      <c r="K15" s="33">
        <v>21</v>
      </c>
      <c r="L15" s="33">
        <v>1</v>
      </c>
      <c r="M15" s="33">
        <v>0</v>
      </c>
      <c r="N15" s="33">
        <f t="shared" si="10"/>
        <v>-10</v>
      </c>
      <c r="O15" s="33">
        <v>-3</v>
      </c>
      <c r="P15" s="33">
        <v>-7</v>
      </c>
      <c r="Q15" s="33">
        <v>0</v>
      </c>
      <c r="R15" s="33">
        <v>0</v>
      </c>
      <c r="S15" s="33">
        <f t="shared" si="5"/>
        <v>-14</v>
      </c>
      <c r="T15" s="33">
        <f t="shared" si="6"/>
        <v>-5</v>
      </c>
      <c r="U15" s="33">
        <f t="shared" si="7"/>
        <v>-9</v>
      </c>
      <c r="V15" s="33">
        <f t="shared" si="1"/>
        <v>-4</v>
      </c>
      <c r="W15" s="33">
        <f t="shared" si="2"/>
        <v>-11</v>
      </c>
      <c r="X15" s="59">
        <f t="shared" si="3"/>
        <v>-1</v>
      </c>
      <c r="Y15" s="61">
        <f t="shared" si="4"/>
        <v>2</v>
      </c>
    </row>
    <row r="16" spans="1:25" s="3" customFormat="1" ht="13.5" customHeight="1" x14ac:dyDescent="0.25">
      <c r="A16" s="30"/>
      <c r="B16" s="31"/>
      <c r="C16" s="32" t="s">
        <v>15</v>
      </c>
      <c r="D16" s="33">
        <f t="shared" si="8"/>
        <v>37</v>
      </c>
      <c r="E16" s="34">
        <v>20</v>
      </c>
      <c r="F16" s="34">
        <v>14</v>
      </c>
      <c r="G16" s="34">
        <v>3</v>
      </c>
      <c r="H16" s="34">
        <v>0</v>
      </c>
      <c r="I16" s="33">
        <f t="shared" si="9"/>
        <v>26</v>
      </c>
      <c r="J16" s="33">
        <v>17</v>
      </c>
      <c r="K16" s="33">
        <v>9</v>
      </c>
      <c r="L16" s="33">
        <v>0</v>
      </c>
      <c r="M16" s="33">
        <v>0</v>
      </c>
      <c r="N16" s="33">
        <f t="shared" si="10"/>
        <v>-17</v>
      </c>
      <c r="O16" s="33">
        <v>-10</v>
      </c>
      <c r="P16" s="33">
        <v>-7</v>
      </c>
      <c r="Q16" s="33">
        <v>0</v>
      </c>
      <c r="R16" s="33">
        <v>0</v>
      </c>
      <c r="S16" s="33">
        <f t="shared" si="5"/>
        <v>-6</v>
      </c>
      <c r="T16" s="33">
        <f t="shared" si="6"/>
        <v>-4</v>
      </c>
      <c r="U16" s="33">
        <f t="shared" si="7"/>
        <v>-2</v>
      </c>
      <c r="V16" s="33">
        <f t="shared" si="1"/>
        <v>-7</v>
      </c>
      <c r="W16" s="33">
        <f t="shared" si="2"/>
        <v>-2</v>
      </c>
      <c r="X16" s="59">
        <f t="shared" si="3"/>
        <v>3</v>
      </c>
      <c r="Y16" s="61">
        <f t="shared" si="4"/>
        <v>0</v>
      </c>
    </row>
    <row r="17" spans="1:25" s="3" customFormat="1" ht="13.5" customHeight="1" x14ac:dyDescent="0.25">
      <c r="A17" s="30"/>
      <c r="B17" s="31"/>
      <c r="C17" s="32" t="s">
        <v>16</v>
      </c>
      <c r="D17" s="33">
        <f t="shared" si="8"/>
        <v>33</v>
      </c>
      <c r="E17" s="34">
        <v>14</v>
      </c>
      <c r="F17" s="34">
        <v>17</v>
      </c>
      <c r="G17" s="34">
        <v>2</v>
      </c>
      <c r="H17" s="34">
        <v>0</v>
      </c>
      <c r="I17" s="33">
        <f t="shared" si="9"/>
        <v>22</v>
      </c>
      <c r="J17" s="33">
        <v>12</v>
      </c>
      <c r="K17" s="33">
        <v>10</v>
      </c>
      <c r="L17" s="33">
        <v>0</v>
      </c>
      <c r="M17" s="33">
        <v>0</v>
      </c>
      <c r="N17" s="33">
        <f t="shared" si="10"/>
        <v>6</v>
      </c>
      <c r="O17" s="33">
        <v>1</v>
      </c>
      <c r="P17" s="33">
        <v>1</v>
      </c>
      <c r="Q17" s="33">
        <v>2</v>
      </c>
      <c r="R17" s="33">
        <v>2</v>
      </c>
      <c r="S17" s="33">
        <f t="shared" si="5"/>
        <v>17</v>
      </c>
      <c r="T17" s="33">
        <f t="shared" si="6"/>
        <v>7</v>
      </c>
      <c r="U17" s="33">
        <f t="shared" si="7"/>
        <v>10</v>
      </c>
      <c r="V17" s="33">
        <f t="shared" si="1"/>
        <v>3</v>
      </c>
      <c r="W17" s="33">
        <f t="shared" si="2"/>
        <v>8</v>
      </c>
      <c r="X17" s="59">
        <f t="shared" si="3"/>
        <v>4</v>
      </c>
      <c r="Y17" s="61">
        <f t="shared" si="4"/>
        <v>2</v>
      </c>
    </row>
    <row r="18" spans="1:25" s="3" customFormat="1" ht="13.5" customHeight="1" x14ac:dyDescent="0.25">
      <c r="A18" s="30"/>
      <c r="B18" s="31"/>
      <c r="C18" s="32" t="s">
        <v>17</v>
      </c>
      <c r="D18" s="33">
        <f t="shared" si="8"/>
        <v>25</v>
      </c>
      <c r="E18" s="34">
        <v>11</v>
      </c>
      <c r="F18" s="34">
        <v>11</v>
      </c>
      <c r="G18" s="34">
        <v>3</v>
      </c>
      <c r="H18" s="34">
        <v>0</v>
      </c>
      <c r="I18" s="33">
        <f t="shared" si="9"/>
        <v>37</v>
      </c>
      <c r="J18" s="33">
        <v>18</v>
      </c>
      <c r="K18" s="33">
        <v>13</v>
      </c>
      <c r="L18" s="33">
        <v>2</v>
      </c>
      <c r="M18" s="33">
        <v>4</v>
      </c>
      <c r="N18" s="33">
        <f t="shared" si="10"/>
        <v>19</v>
      </c>
      <c r="O18" s="33">
        <v>10</v>
      </c>
      <c r="P18" s="33">
        <v>12</v>
      </c>
      <c r="Q18" s="33">
        <v>-1</v>
      </c>
      <c r="R18" s="33">
        <v>-2</v>
      </c>
      <c r="S18" s="33">
        <f t="shared" si="5"/>
        <v>7</v>
      </c>
      <c r="T18" s="33">
        <f t="shared" si="6"/>
        <v>3</v>
      </c>
      <c r="U18" s="33">
        <f t="shared" si="7"/>
        <v>4</v>
      </c>
      <c r="V18" s="33">
        <f t="shared" si="1"/>
        <v>3</v>
      </c>
      <c r="W18" s="33">
        <f t="shared" si="2"/>
        <v>10</v>
      </c>
      <c r="X18" s="59">
        <f t="shared" si="3"/>
        <v>0</v>
      </c>
      <c r="Y18" s="61">
        <f t="shared" si="4"/>
        <v>-6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359</v>
      </c>
      <c r="E20" s="29">
        <f>SUM(E21+E22+E23+E24+E25+E26+E27+E28+E29+E30+E31+E32)</f>
        <v>182</v>
      </c>
      <c r="F20" s="29">
        <f>SUM(F21+F22+F23+F24+F25+F26+F27+F28+F29+F30+F31+F32)</f>
        <v>161</v>
      </c>
      <c r="G20" s="29">
        <f t="shared" ref="G20:H20" si="11">SUM(G21+G22+G23+G24+G25+G26+G27+G28+G29+G30+G31+G32)</f>
        <v>10</v>
      </c>
      <c r="H20" s="29">
        <f t="shared" si="11"/>
        <v>6</v>
      </c>
      <c r="I20" s="29">
        <f>SUM(J20+K20+L20+M20)</f>
        <v>406</v>
      </c>
      <c r="J20" s="29">
        <f t="shared" ref="J20:M20" si="12">SUM(J21+J22+J23+J24+J25+J26+J27+J28+J29+J30+J31+J32)</f>
        <v>201</v>
      </c>
      <c r="K20" s="29">
        <f t="shared" si="12"/>
        <v>194</v>
      </c>
      <c r="L20" s="29">
        <f t="shared" si="12"/>
        <v>5</v>
      </c>
      <c r="M20" s="29">
        <f t="shared" si="12"/>
        <v>6</v>
      </c>
      <c r="N20" s="29">
        <f>SUM(O20+P20+Q20+R20)</f>
        <v>-8</v>
      </c>
      <c r="O20" s="29">
        <f t="shared" ref="O20:R20" si="13">SUM(O21+O22+O23+O24+O25+O26+O27+O28+O29+O30+O31+O32)</f>
        <v>-10</v>
      </c>
      <c r="P20" s="29">
        <f t="shared" si="13"/>
        <v>-4</v>
      </c>
      <c r="Q20" s="29">
        <f t="shared" si="13"/>
        <v>3</v>
      </c>
      <c r="R20" s="29">
        <f t="shared" si="13"/>
        <v>3</v>
      </c>
      <c r="S20" s="29">
        <f>SUM(V20+W20+X20+Y20)</f>
        <v>-55</v>
      </c>
      <c r="T20" s="29">
        <f>SUM(T21:T32)</f>
        <v>-21</v>
      </c>
      <c r="U20" s="29">
        <f>SUM(U21:U32)</f>
        <v>-34</v>
      </c>
      <c r="V20" s="29">
        <f t="shared" ref="V20:V32" si="14">SUM(E20-J20+O20)</f>
        <v>-29</v>
      </c>
      <c r="W20" s="29">
        <f t="shared" ref="W20:W32" si="15">SUM(F20-K20+P20)</f>
        <v>-37</v>
      </c>
      <c r="X20" s="62">
        <f t="shared" ref="X20:X32" si="16">SUM(G20-L20+Q20)</f>
        <v>8</v>
      </c>
      <c r="Y20" s="29">
        <f t="shared" ref="Y20:Y32" si="17">SUM(H20-M20+R20)</f>
        <v>3</v>
      </c>
    </row>
    <row r="21" spans="1:25" s="3" customFormat="1" ht="13.5" customHeight="1" x14ac:dyDescent="0.25">
      <c r="A21" s="30"/>
      <c r="B21" s="31"/>
      <c r="C21" s="32" t="s">
        <v>6</v>
      </c>
      <c r="D21" s="33">
        <f>SUM(E21+F21+G21+H21)</f>
        <v>34</v>
      </c>
      <c r="E21" s="34">
        <v>16</v>
      </c>
      <c r="F21" s="34">
        <v>15</v>
      </c>
      <c r="G21" s="34">
        <v>2</v>
      </c>
      <c r="H21" s="34">
        <v>1</v>
      </c>
      <c r="I21" s="33">
        <f>SUM(J21+K21+L21+M21)</f>
        <v>21</v>
      </c>
      <c r="J21" s="34">
        <v>14</v>
      </c>
      <c r="K21" s="34">
        <v>7</v>
      </c>
      <c r="L21" s="34">
        <v>0</v>
      </c>
      <c r="M21" s="34">
        <v>0</v>
      </c>
      <c r="N21" s="33">
        <f>SUM(O21+P21+Q21+R21)</f>
        <v>9</v>
      </c>
      <c r="O21" s="33">
        <v>1</v>
      </c>
      <c r="P21" s="33">
        <v>7</v>
      </c>
      <c r="Q21" s="33">
        <v>0</v>
      </c>
      <c r="R21" s="33">
        <v>1</v>
      </c>
      <c r="S21" s="33">
        <f t="shared" ref="S21:S32" si="18">SUM(T21+U21)</f>
        <v>22</v>
      </c>
      <c r="T21" s="33">
        <f t="shared" ref="T21:T32" si="19">SUM(V21+X21)</f>
        <v>5</v>
      </c>
      <c r="U21" s="33">
        <f t="shared" ref="U21:U32" si="20">SUM(W21+Y21)</f>
        <v>17</v>
      </c>
      <c r="V21" s="33">
        <f t="shared" si="14"/>
        <v>3</v>
      </c>
      <c r="W21" s="33">
        <f t="shared" si="15"/>
        <v>15</v>
      </c>
      <c r="X21" s="59">
        <f t="shared" si="16"/>
        <v>2</v>
      </c>
      <c r="Y21" s="61">
        <f t="shared" si="17"/>
        <v>2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ref="D22:D32" si="21">SUM(E22+F22+G22+H22)</f>
        <v>24</v>
      </c>
      <c r="E22" s="34">
        <v>14</v>
      </c>
      <c r="F22" s="34">
        <v>10</v>
      </c>
      <c r="G22" s="34">
        <v>0</v>
      </c>
      <c r="H22" s="34">
        <v>0</v>
      </c>
      <c r="I22" s="33">
        <f t="shared" ref="I22:I32" si="22">SUM(J22+K22+L22+M22)</f>
        <v>29</v>
      </c>
      <c r="J22" s="34">
        <v>17</v>
      </c>
      <c r="K22" s="34">
        <v>12</v>
      </c>
      <c r="L22" s="34">
        <v>0</v>
      </c>
      <c r="M22" s="34">
        <v>0</v>
      </c>
      <c r="N22" s="33">
        <f t="shared" ref="N22:N32" si="23">SUM(O22+P22+Q22+R22)</f>
        <v>0</v>
      </c>
      <c r="O22" s="33">
        <v>1</v>
      </c>
      <c r="P22" s="33">
        <v>0</v>
      </c>
      <c r="Q22" s="33">
        <v>0</v>
      </c>
      <c r="R22" s="33">
        <v>-1</v>
      </c>
      <c r="S22" s="33">
        <f t="shared" si="18"/>
        <v>-5</v>
      </c>
      <c r="T22" s="33">
        <f t="shared" si="19"/>
        <v>-2</v>
      </c>
      <c r="U22" s="33">
        <f t="shared" si="20"/>
        <v>-3</v>
      </c>
      <c r="V22" s="33">
        <f t="shared" si="14"/>
        <v>-2</v>
      </c>
      <c r="W22" s="33">
        <f t="shared" si="15"/>
        <v>-2</v>
      </c>
      <c r="X22" s="59">
        <f t="shared" si="16"/>
        <v>0</v>
      </c>
      <c r="Y22" s="61">
        <f t="shared" si="17"/>
        <v>-1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21"/>
        <v>81</v>
      </c>
      <c r="E23" s="34">
        <v>38</v>
      </c>
      <c r="F23" s="34">
        <v>39</v>
      </c>
      <c r="G23" s="34">
        <v>2</v>
      </c>
      <c r="H23" s="34">
        <v>2</v>
      </c>
      <c r="I23" s="33">
        <f t="shared" si="22"/>
        <v>115</v>
      </c>
      <c r="J23" s="34">
        <v>54</v>
      </c>
      <c r="K23" s="34">
        <v>60</v>
      </c>
      <c r="L23" s="34">
        <v>1</v>
      </c>
      <c r="M23" s="34">
        <v>0</v>
      </c>
      <c r="N23" s="33">
        <f t="shared" si="23"/>
        <v>-11</v>
      </c>
      <c r="O23" s="33">
        <v>-6</v>
      </c>
      <c r="P23" s="33">
        <v>-5</v>
      </c>
      <c r="Q23" s="33">
        <v>0</v>
      </c>
      <c r="R23" s="33">
        <v>0</v>
      </c>
      <c r="S23" s="33">
        <f t="shared" si="18"/>
        <v>-45</v>
      </c>
      <c r="T23" s="33">
        <f t="shared" si="19"/>
        <v>-21</v>
      </c>
      <c r="U23" s="33">
        <f t="shared" si="20"/>
        <v>-24</v>
      </c>
      <c r="V23" s="33">
        <f t="shared" si="14"/>
        <v>-22</v>
      </c>
      <c r="W23" s="33">
        <f t="shared" si="15"/>
        <v>-26</v>
      </c>
      <c r="X23" s="59">
        <f t="shared" si="16"/>
        <v>1</v>
      </c>
      <c r="Y23" s="61">
        <f t="shared" si="17"/>
        <v>2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21"/>
        <v>43</v>
      </c>
      <c r="E24" s="34">
        <v>22</v>
      </c>
      <c r="F24" s="34">
        <v>20</v>
      </c>
      <c r="G24" s="34">
        <v>0</v>
      </c>
      <c r="H24" s="34">
        <v>1</v>
      </c>
      <c r="I24" s="33">
        <f t="shared" si="22"/>
        <v>34</v>
      </c>
      <c r="J24" s="34">
        <v>16</v>
      </c>
      <c r="K24" s="34">
        <v>17</v>
      </c>
      <c r="L24" s="34">
        <v>0</v>
      </c>
      <c r="M24" s="34">
        <v>1</v>
      </c>
      <c r="N24" s="33">
        <f t="shared" si="23"/>
        <v>9</v>
      </c>
      <c r="O24" s="33">
        <v>3</v>
      </c>
      <c r="P24" s="33">
        <v>5</v>
      </c>
      <c r="Q24" s="33">
        <v>0</v>
      </c>
      <c r="R24" s="33">
        <v>1</v>
      </c>
      <c r="S24" s="33">
        <f t="shared" si="18"/>
        <v>18</v>
      </c>
      <c r="T24" s="33">
        <f t="shared" si="19"/>
        <v>9</v>
      </c>
      <c r="U24" s="33">
        <f t="shared" si="20"/>
        <v>9</v>
      </c>
      <c r="V24" s="33">
        <f t="shared" si="14"/>
        <v>9</v>
      </c>
      <c r="W24" s="33">
        <f t="shared" si="15"/>
        <v>8</v>
      </c>
      <c r="X24" s="59">
        <f t="shared" si="16"/>
        <v>0</v>
      </c>
      <c r="Y24" s="61">
        <f t="shared" si="17"/>
        <v>1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21"/>
        <v>20</v>
      </c>
      <c r="E25" s="34">
        <v>11</v>
      </c>
      <c r="F25" s="34">
        <v>8</v>
      </c>
      <c r="G25" s="34">
        <v>0</v>
      </c>
      <c r="H25" s="34">
        <v>1</v>
      </c>
      <c r="I25" s="33">
        <f t="shared" si="22"/>
        <v>24</v>
      </c>
      <c r="J25" s="34">
        <v>12</v>
      </c>
      <c r="K25" s="34">
        <v>12</v>
      </c>
      <c r="L25" s="34">
        <v>0</v>
      </c>
      <c r="M25" s="34">
        <v>0</v>
      </c>
      <c r="N25" s="33">
        <f t="shared" si="23"/>
        <v>-3</v>
      </c>
      <c r="O25" s="33">
        <v>0</v>
      </c>
      <c r="P25" s="33">
        <v>-2</v>
      </c>
      <c r="Q25" s="33">
        <v>0</v>
      </c>
      <c r="R25" s="33">
        <v>-1</v>
      </c>
      <c r="S25" s="33">
        <f t="shared" si="18"/>
        <v>-7</v>
      </c>
      <c r="T25" s="33">
        <f t="shared" si="19"/>
        <v>-1</v>
      </c>
      <c r="U25" s="33">
        <f t="shared" si="20"/>
        <v>-6</v>
      </c>
      <c r="V25" s="33">
        <f t="shared" si="14"/>
        <v>-1</v>
      </c>
      <c r="W25" s="33">
        <f t="shared" si="15"/>
        <v>-6</v>
      </c>
      <c r="X25" s="59">
        <f t="shared" si="16"/>
        <v>0</v>
      </c>
      <c r="Y25" s="61">
        <f t="shared" si="17"/>
        <v>0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21"/>
        <v>17</v>
      </c>
      <c r="E26" s="34">
        <v>10</v>
      </c>
      <c r="F26" s="34">
        <v>7</v>
      </c>
      <c r="G26" s="34">
        <v>0</v>
      </c>
      <c r="H26" s="34">
        <v>0</v>
      </c>
      <c r="I26" s="33">
        <f t="shared" si="22"/>
        <v>29</v>
      </c>
      <c r="J26" s="34">
        <v>12</v>
      </c>
      <c r="K26" s="34">
        <v>15</v>
      </c>
      <c r="L26" s="34">
        <v>1</v>
      </c>
      <c r="M26" s="34">
        <v>1</v>
      </c>
      <c r="N26" s="33">
        <f t="shared" si="23"/>
        <v>6</v>
      </c>
      <c r="O26" s="33">
        <v>3</v>
      </c>
      <c r="P26" s="33">
        <v>2</v>
      </c>
      <c r="Q26" s="33">
        <v>0</v>
      </c>
      <c r="R26" s="33">
        <v>1</v>
      </c>
      <c r="S26" s="33">
        <f t="shared" si="18"/>
        <v>-6</v>
      </c>
      <c r="T26" s="33">
        <f t="shared" si="19"/>
        <v>0</v>
      </c>
      <c r="U26" s="33">
        <f t="shared" si="20"/>
        <v>-6</v>
      </c>
      <c r="V26" s="33">
        <f t="shared" si="14"/>
        <v>1</v>
      </c>
      <c r="W26" s="33">
        <f t="shared" si="15"/>
        <v>-6</v>
      </c>
      <c r="X26" s="59">
        <f t="shared" si="16"/>
        <v>-1</v>
      </c>
      <c r="Y26" s="61">
        <f t="shared" si="17"/>
        <v>0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21"/>
        <v>27</v>
      </c>
      <c r="E27" s="34">
        <v>13</v>
      </c>
      <c r="F27" s="34">
        <v>10</v>
      </c>
      <c r="G27" s="34">
        <v>4</v>
      </c>
      <c r="H27" s="34">
        <v>0</v>
      </c>
      <c r="I27" s="33">
        <f t="shared" si="22"/>
        <v>37</v>
      </c>
      <c r="J27" s="34">
        <v>18</v>
      </c>
      <c r="K27" s="34">
        <v>19</v>
      </c>
      <c r="L27" s="34">
        <v>0</v>
      </c>
      <c r="M27" s="34">
        <v>0</v>
      </c>
      <c r="N27" s="33">
        <f t="shared" si="23"/>
        <v>6</v>
      </c>
      <c r="O27" s="33">
        <v>1</v>
      </c>
      <c r="P27" s="33">
        <v>5</v>
      </c>
      <c r="Q27" s="33">
        <v>0</v>
      </c>
      <c r="R27" s="33">
        <v>0</v>
      </c>
      <c r="S27" s="33">
        <f t="shared" si="18"/>
        <v>-4</v>
      </c>
      <c r="T27" s="33">
        <f t="shared" si="19"/>
        <v>0</v>
      </c>
      <c r="U27" s="33">
        <f t="shared" si="20"/>
        <v>-4</v>
      </c>
      <c r="V27" s="33">
        <f t="shared" si="14"/>
        <v>-4</v>
      </c>
      <c r="W27" s="33">
        <f t="shared" si="15"/>
        <v>-4</v>
      </c>
      <c r="X27" s="59">
        <f t="shared" si="16"/>
        <v>4</v>
      </c>
      <c r="Y27" s="61">
        <f t="shared" si="17"/>
        <v>0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21"/>
        <v>34</v>
      </c>
      <c r="E28" s="34">
        <v>14</v>
      </c>
      <c r="F28" s="34">
        <v>19</v>
      </c>
      <c r="G28" s="34">
        <v>0</v>
      </c>
      <c r="H28" s="34">
        <v>1</v>
      </c>
      <c r="I28" s="33">
        <f t="shared" si="22"/>
        <v>14</v>
      </c>
      <c r="J28" s="34">
        <v>5</v>
      </c>
      <c r="K28" s="34">
        <v>7</v>
      </c>
      <c r="L28" s="34">
        <v>2</v>
      </c>
      <c r="M28" s="34">
        <v>0</v>
      </c>
      <c r="N28" s="33">
        <f t="shared" si="23"/>
        <v>-15</v>
      </c>
      <c r="O28" s="33">
        <v>-8</v>
      </c>
      <c r="P28" s="33">
        <v>-7</v>
      </c>
      <c r="Q28" s="33">
        <v>0</v>
      </c>
      <c r="R28" s="33">
        <v>0</v>
      </c>
      <c r="S28" s="33">
        <f t="shared" si="18"/>
        <v>5</v>
      </c>
      <c r="T28" s="33">
        <f t="shared" si="19"/>
        <v>-1</v>
      </c>
      <c r="U28" s="33">
        <f t="shared" si="20"/>
        <v>6</v>
      </c>
      <c r="V28" s="33">
        <f t="shared" si="14"/>
        <v>1</v>
      </c>
      <c r="W28" s="33">
        <f t="shared" si="15"/>
        <v>5</v>
      </c>
      <c r="X28" s="59">
        <f t="shared" si="16"/>
        <v>-2</v>
      </c>
      <c r="Y28" s="61">
        <f t="shared" si="17"/>
        <v>1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21"/>
        <v>14</v>
      </c>
      <c r="E29" s="34">
        <v>7</v>
      </c>
      <c r="F29" s="34">
        <v>7</v>
      </c>
      <c r="G29" s="34">
        <v>0</v>
      </c>
      <c r="H29" s="34">
        <v>0</v>
      </c>
      <c r="I29" s="33">
        <f t="shared" si="22"/>
        <v>25</v>
      </c>
      <c r="J29" s="34">
        <v>12</v>
      </c>
      <c r="K29" s="34">
        <v>13</v>
      </c>
      <c r="L29" s="34">
        <v>0</v>
      </c>
      <c r="M29" s="34">
        <v>0</v>
      </c>
      <c r="N29" s="33">
        <f t="shared" si="23"/>
        <v>7</v>
      </c>
      <c r="O29" s="33">
        <v>3</v>
      </c>
      <c r="P29" s="33">
        <v>2</v>
      </c>
      <c r="Q29" s="33">
        <v>1</v>
      </c>
      <c r="R29" s="33">
        <v>1</v>
      </c>
      <c r="S29" s="33">
        <f t="shared" si="18"/>
        <v>-4</v>
      </c>
      <c r="T29" s="33">
        <f t="shared" si="19"/>
        <v>-1</v>
      </c>
      <c r="U29" s="33">
        <f t="shared" si="20"/>
        <v>-3</v>
      </c>
      <c r="V29" s="33">
        <f t="shared" si="14"/>
        <v>-2</v>
      </c>
      <c r="W29" s="33">
        <f t="shared" si="15"/>
        <v>-4</v>
      </c>
      <c r="X29" s="59">
        <f t="shared" si="16"/>
        <v>1</v>
      </c>
      <c r="Y29" s="61">
        <f t="shared" si="17"/>
        <v>1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21"/>
        <v>24</v>
      </c>
      <c r="E30" s="34">
        <v>12</v>
      </c>
      <c r="F30" s="34">
        <v>11</v>
      </c>
      <c r="G30" s="34">
        <v>1</v>
      </c>
      <c r="H30" s="34">
        <v>0</v>
      </c>
      <c r="I30" s="33">
        <f t="shared" si="22"/>
        <v>35</v>
      </c>
      <c r="J30" s="34">
        <v>20</v>
      </c>
      <c r="K30" s="34">
        <v>14</v>
      </c>
      <c r="L30" s="34">
        <v>0</v>
      </c>
      <c r="M30" s="34">
        <v>1</v>
      </c>
      <c r="N30" s="33">
        <f t="shared" si="23"/>
        <v>13</v>
      </c>
      <c r="O30" s="33">
        <v>7</v>
      </c>
      <c r="P30" s="33">
        <v>5</v>
      </c>
      <c r="Q30" s="33">
        <v>1</v>
      </c>
      <c r="R30" s="33">
        <v>0</v>
      </c>
      <c r="S30" s="33">
        <f t="shared" si="18"/>
        <v>2</v>
      </c>
      <c r="T30" s="33">
        <f t="shared" si="19"/>
        <v>1</v>
      </c>
      <c r="U30" s="33">
        <f t="shared" si="20"/>
        <v>1</v>
      </c>
      <c r="V30" s="33">
        <f t="shared" si="14"/>
        <v>-1</v>
      </c>
      <c r="W30" s="33">
        <f t="shared" si="15"/>
        <v>2</v>
      </c>
      <c r="X30" s="59">
        <f t="shared" si="16"/>
        <v>2</v>
      </c>
      <c r="Y30" s="61">
        <f t="shared" si="17"/>
        <v>-1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21"/>
        <v>26</v>
      </c>
      <c r="E31" s="34">
        <v>17</v>
      </c>
      <c r="F31" s="34">
        <v>8</v>
      </c>
      <c r="G31" s="34">
        <v>1</v>
      </c>
      <c r="H31" s="34">
        <v>0</v>
      </c>
      <c r="I31" s="33">
        <f t="shared" si="22"/>
        <v>22</v>
      </c>
      <c r="J31" s="34">
        <v>10</v>
      </c>
      <c r="K31" s="34">
        <v>9</v>
      </c>
      <c r="L31" s="34">
        <v>1</v>
      </c>
      <c r="M31" s="34">
        <v>2</v>
      </c>
      <c r="N31" s="33">
        <f t="shared" si="23"/>
        <v>-16</v>
      </c>
      <c r="O31" s="33">
        <v>-9</v>
      </c>
      <c r="P31" s="33">
        <v>-7</v>
      </c>
      <c r="Q31" s="33">
        <v>0</v>
      </c>
      <c r="R31" s="33">
        <v>0</v>
      </c>
      <c r="S31" s="33">
        <f t="shared" si="18"/>
        <v>-12</v>
      </c>
      <c r="T31" s="33">
        <f t="shared" si="19"/>
        <v>-2</v>
      </c>
      <c r="U31" s="33">
        <f t="shared" si="20"/>
        <v>-10</v>
      </c>
      <c r="V31" s="33">
        <f t="shared" si="14"/>
        <v>-2</v>
      </c>
      <c r="W31" s="33">
        <f t="shared" si="15"/>
        <v>-8</v>
      </c>
      <c r="X31" s="59">
        <f t="shared" si="16"/>
        <v>0</v>
      </c>
      <c r="Y31" s="61">
        <f t="shared" si="17"/>
        <v>-2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21"/>
        <v>15</v>
      </c>
      <c r="E32" s="34">
        <v>8</v>
      </c>
      <c r="F32" s="34">
        <v>7</v>
      </c>
      <c r="G32" s="34">
        <v>0</v>
      </c>
      <c r="H32" s="34">
        <v>0</v>
      </c>
      <c r="I32" s="33">
        <f t="shared" si="22"/>
        <v>21</v>
      </c>
      <c r="J32" s="34">
        <v>11</v>
      </c>
      <c r="K32" s="34">
        <v>9</v>
      </c>
      <c r="L32" s="34">
        <v>0</v>
      </c>
      <c r="M32" s="34">
        <v>1</v>
      </c>
      <c r="N32" s="33">
        <f t="shared" si="23"/>
        <v>-13</v>
      </c>
      <c r="O32" s="33">
        <v>-6</v>
      </c>
      <c r="P32" s="33">
        <v>-9</v>
      </c>
      <c r="Q32" s="33">
        <v>1</v>
      </c>
      <c r="R32" s="33">
        <v>1</v>
      </c>
      <c r="S32" s="33">
        <f t="shared" si="18"/>
        <v>-19</v>
      </c>
      <c r="T32" s="33">
        <f t="shared" si="19"/>
        <v>-8</v>
      </c>
      <c r="U32" s="33">
        <f t="shared" si="20"/>
        <v>-11</v>
      </c>
      <c r="V32" s="33">
        <f t="shared" si="14"/>
        <v>-9</v>
      </c>
      <c r="W32" s="33">
        <f t="shared" si="15"/>
        <v>-11</v>
      </c>
      <c r="X32" s="59">
        <f t="shared" si="16"/>
        <v>1</v>
      </c>
      <c r="Y32" s="61">
        <f t="shared" si="17"/>
        <v>0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107</v>
      </c>
      <c r="E34" s="29">
        <f>SUM(E35+E36+E37+E38+E39+E40+E41+E42+E43+E44+E45+E46)</f>
        <v>47</v>
      </c>
      <c r="F34" s="29">
        <f>SUM(F35+F36+F37+F38+F39+F40+F41+F42+F43+F44+F45+F46)</f>
        <v>44</v>
      </c>
      <c r="G34" s="29">
        <f t="shared" ref="G34:H34" si="24">SUM(G35+G36+G37+G38+G39+G40+G41+G42+G43+G44+G45+G46)</f>
        <v>12</v>
      </c>
      <c r="H34" s="29">
        <f t="shared" si="24"/>
        <v>4</v>
      </c>
      <c r="I34" s="29">
        <f>SUM(J34+K34+L34+M34)</f>
        <v>99</v>
      </c>
      <c r="J34" s="29">
        <f t="shared" ref="J34:M34" si="25">SUM(J35+J36+J37+J38+J39+J40+J41+J42+J43+J44+J45+J46)</f>
        <v>38</v>
      </c>
      <c r="K34" s="29">
        <f t="shared" si="25"/>
        <v>35</v>
      </c>
      <c r="L34" s="29">
        <f t="shared" si="25"/>
        <v>18</v>
      </c>
      <c r="M34" s="29">
        <f t="shared" si="25"/>
        <v>8</v>
      </c>
      <c r="N34" s="29">
        <f>SUM(O34+P34+Q34+R34)</f>
        <v>-29</v>
      </c>
      <c r="O34" s="29">
        <f t="shared" ref="O34:R34" si="26">SUM(O35+O36+O37+O38+O39+O40+O41+O42+O43+O44+O45+O46)</f>
        <v>-15</v>
      </c>
      <c r="P34" s="29">
        <f t="shared" si="26"/>
        <v>-10</v>
      </c>
      <c r="Q34" s="29">
        <f t="shared" si="26"/>
        <v>-2</v>
      </c>
      <c r="R34" s="29">
        <f t="shared" si="26"/>
        <v>-2</v>
      </c>
      <c r="S34" s="29">
        <f>SUM(V34+W34+X34+Y34)</f>
        <v>-21</v>
      </c>
      <c r="T34" s="29">
        <f>SUM(T35:T46)</f>
        <v>-14</v>
      </c>
      <c r="U34" s="29">
        <f>SUM(U35:U46)</f>
        <v>-7</v>
      </c>
      <c r="V34" s="29">
        <f t="shared" ref="V34:V46" si="27">SUM(E34-J34+O34)</f>
        <v>-6</v>
      </c>
      <c r="W34" s="29">
        <f t="shared" ref="W34:W46" si="28">SUM(F34-K34+P34)</f>
        <v>-1</v>
      </c>
      <c r="X34" s="57">
        <f t="shared" ref="X34:X46" si="29">SUM(G34-L34+Q34)</f>
        <v>-8</v>
      </c>
      <c r="Y34" s="58">
        <f t="shared" ref="Y34:Y46" si="30">SUM(H34-M34+R34)</f>
        <v>-6</v>
      </c>
    </row>
    <row r="35" spans="1:25" s="3" customFormat="1" ht="13.5" customHeight="1" x14ac:dyDescent="0.25">
      <c r="A35" s="30"/>
      <c r="B35" s="31"/>
      <c r="C35" s="32" t="s">
        <v>6</v>
      </c>
      <c r="D35" s="33">
        <f>SUM(E35+F35+G35+H35)</f>
        <v>9</v>
      </c>
      <c r="E35" s="34">
        <v>3</v>
      </c>
      <c r="F35" s="34">
        <v>3</v>
      </c>
      <c r="G35" s="34">
        <v>3</v>
      </c>
      <c r="H35" s="34">
        <v>0</v>
      </c>
      <c r="I35" s="33">
        <f>SUM(J35+K35+L35+M35)</f>
        <v>3</v>
      </c>
      <c r="J35" s="34">
        <v>1</v>
      </c>
      <c r="K35" s="34">
        <v>1</v>
      </c>
      <c r="L35" s="34">
        <v>1</v>
      </c>
      <c r="M35" s="34">
        <v>0</v>
      </c>
      <c r="N35" s="33">
        <f>SUM(O35+P35+Q35+R35)</f>
        <v>-6</v>
      </c>
      <c r="O35" s="33">
        <v>-3</v>
      </c>
      <c r="P35" s="33">
        <v>-4</v>
      </c>
      <c r="Q35" s="33">
        <v>1</v>
      </c>
      <c r="R35" s="33">
        <v>0</v>
      </c>
      <c r="S35" s="33">
        <f t="shared" ref="S35:S46" si="31">SUM(T35+U35)</f>
        <v>0</v>
      </c>
      <c r="T35" s="33">
        <f t="shared" ref="T35:T46" si="32">SUM(V35+X35)</f>
        <v>2</v>
      </c>
      <c r="U35" s="33">
        <f t="shared" ref="U35:U46" si="33">SUM(W35+Y35)</f>
        <v>-2</v>
      </c>
      <c r="V35" s="33">
        <f t="shared" si="27"/>
        <v>-1</v>
      </c>
      <c r="W35" s="33">
        <f t="shared" si="28"/>
        <v>-2</v>
      </c>
      <c r="X35" s="55">
        <f t="shared" si="29"/>
        <v>3</v>
      </c>
      <c r="Y35" s="56">
        <f t="shared" si="30"/>
        <v>0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ref="D36:D46" si="34">SUM(E36+F36+G36+H36)</f>
        <v>8</v>
      </c>
      <c r="E36" s="34">
        <v>3</v>
      </c>
      <c r="F36" s="34">
        <v>4</v>
      </c>
      <c r="G36" s="34">
        <v>0</v>
      </c>
      <c r="H36" s="34">
        <v>1</v>
      </c>
      <c r="I36" s="33">
        <f t="shared" ref="I36:I46" si="35">SUM(J36+K36+L36+M36)</f>
        <v>8</v>
      </c>
      <c r="J36" s="34">
        <v>2</v>
      </c>
      <c r="K36" s="34">
        <v>3</v>
      </c>
      <c r="L36" s="34">
        <v>2</v>
      </c>
      <c r="M36" s="34">
        <v>1</v>
      </c>
      <c r="N36" s="33">
        <f t="shared" ref="N36:N46" si="36">SUM(O36+P36+Q36+R36)</f>
        <v>-5</v>
      </c>
      <c r="O36" s="33">
        <v>-2</v>
      </c>
      <c r="P36" s="33">
        <v>-3</v>
      </c>
      <c r="Q36" s="33">
        <v>0</v>
      </c>
      <c r="R36" s="33">
        <v>0</v>
      </c>
      <c r="S36" s="33">
        <f t="shared" si="31"/>
        <v>-5</v>
      </c>
      <c r="T36" s="33">
        <f t="shared" si="32"/>
        <v>-3</v>
      </c>
      <c r="U36" s="33">
        <f t="shared" si="33"/>
        <v>-2</v>
      </c>
      <c r="V36" s="33">
        <f t="shared" si="27"/>
        <v>-1</v>
      </c>
      <c r="W36" s="33">
        <f t="shared" si="28"/>
        <v>-2</v>
      </c>
      <c r="X36" s="59">
        <f t="shared" si="29"/>
        <v>-2</v>
      </c>
      <c r="Y36" s="61">
        <f t="shared" si="30"/>
        <v>0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34"/>
        <v>14</v>
      </c>
      <c r="E37" s="34">
        <v>4</v>
      </c>
      <c r="F37" s="34">
        <v>5</v>
      </c>
      <c r="G37" s="34">
        <v>2</v>
      </c>
      <c r="H37" s="34">
        <v>3</v>
      </c>
      <c r="I37" s="33">
        <f t="shared" si="35"/>
        <v>19</v>
      </c>
      <c r="J37" s="34">
        <v>10</v>
      </c>
      <c r="K37" s="34">
        <v>8</v>
      </c>
      <c r="L37" s="34">
        <v>1</v>
      </c>
      <c r="M37" s="34">
        <v>0</v>
      </c>
      <c r="N37" s="33">
        <f t="shared" si="36"/>
        <v>-5</v>
      </c>
      <c r="O37" s="33">
        <v>-3</v>
      </c>
      <c r="P37" s="33">
        <v>-2</v>
      </c>
      <c r="Q37" s="33">
        <v>0</v>
      </c>
      <c r="R37" s="33">
        <v>0</v>
      </c>
      <c r="S37" s="33">
        <f t="shared" si="31"/>
        <v>-10</v>
      </c>
      <c r="T37" s="33">
        <f t="shared" si="32"/>
        <v>-8</v>
      </c>
      <c r="U37" s="33">
        <f t="shared" si="33"/>
        <v>-2</v>
      </c>
      <c r="V37" s="33">
        <f t="shared" si="27"/>
        <v>-9</v>
      </c>
      <c r="W37" s="33">
        <f t="shared" si="28"/>
        <v>-5</v>
      </c>
      <c r="X37" s="59">
        <f t="shared" si="29"/>
        <v>1</v>
      </c>
      <c r="Y37" s="61">
        <f t="shared" si="30"/>
        <v>3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34"/>
        <v>14</v>
      </c>
      <c r="E38" s="34">
        <v>9</v>
      </c>
      <c r="F38" s="34">
        <v>5</v>
      </c>
      <c r="G38" s="34">
        <v>0</v>
      </c>
      <c r="H38" s="34">
        <v>0</v>
      </c>
      <c r="I38" s="33">
        <f t="shared" si="35"/>
        <v>8</v>
      </c>
      <c r="J38" s="34">
        <v>3</v>
      </c>
      <c r="K38" s="34">
        <v>2</v>
      </c>
      <c r="L38" s="34">
        <v>3</v>
      </c>
      <c r="M38" s="34">
        <v>0</v>
      </c>
      <c r="N38" s="33">
        <f t="shared" si="36"/>
        <v>-2</v>
      </c>
      <c r="O38" s="33">
        <v>0</v>
      </c>
      <c r="P38" s="33">
        <v>-2</v>
      </c>
      <c r="Q38" s="33">
        <v>0</v>
      </c>
      <c r="R38" s="33">
        <v>0</v>
      </c>
      <c r="S38" s="33">
        <f t="shared" si="31"/>
        <v>4</v>
      </c>
      <c r="T38" s="33">
        <f t="shared" si="32"/>
        <v>3</v>
      </c>
      <c r="U38" s="33">
        <f t="shared" si="33"/>
        <v>1</v>
      </c>
      <c r="V38" s="33">
        <f t="shared" si="27"/>
        <v>6</v>
      </c>
      <c r="W38" s="33">
        <f t="shared" si="28"/>
        <v>1</v>
      </c>
      <c r="X38" s="59">
        <f t="shared" si="29"/>
        <v>-3</v>
      </c>
      <c r="Y38" s="61">
        <f t="shared" si="30"/>
        <v>0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34"/>
        <v>4</v>
      </c>
      <c r="E39" s="34">
        <v>2</v>
      </c>
      <c r="F39" s="34">
        <v>2</v>
      </c>
      <c r="G39" s="34">
        <v>0</v>
      </c>
      <c r="H39" s="34">
        <v>0</v>
      </c>
      <c r="I39" s="33">
        <f t="shared" si="35"/>
        <v>9</v>
      </c>
      <c r="J39" s="34">
        <v>4</v>
      </c>
      <c r="K39" s="34">
        <v>3</v>
      </c>
      <c r="L39" s="34">
        <v>1</v>
      </c>
      <c r="M39" s="34">
        <v>1</v>
      </c>
      <c r="N39" s="33">
        <f t="shared" si="36"/>
        <v>-1</v>
      </c>
      <c r="O39" s="33">
        <v>1</v>
      </c>
      <c r="P39" s="33">
        <v>-2</v>
      </c>
      <c r="Q39" s="33">
        <v>0</v>
      </c>
      <c r="R39" s="33">
        <v>0</v>
      </c>
      <c r="S39" s="33">
        <f t="shared" si="31"/>
        <v>-6</v>
      </c>
      <c r="T39" s="33">
        <f t="shared" si="32"/>
        <v>-2</v>
      </c>
      <c r="U39" s="33">
        <f t="shared" si="33"/>
        <v>-4</v>
      </c>
      <c r="V39" s="33">
        <f t="shared" si="27"/>
        <v>-1</v>
      </c>
      <c r="W39" s="33">
        <f t="shared" si="28"/>
        <v>-3</v>
      </c>
      <c r="X39" s="59">
        <f t="shared" si="29"/>
        <v>-1</v>
      </c>
      <c r="Y39" s="61">
        <f t="shared" si="30"/>
        <v>-1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34"/>
        <v>3</v>
      </c>
      <c r="E40" s="34">
        <v>3</v>
      </c>
      <c r="F40" s="34">
        <v>0</v>
      </c>
      <c r="G40" s="34">
        <v>0</v>
      </c>
      <c r="H40" s="34">
        <v>0</v>
      </c>
      <c r="I40" s="33">
        <f t="shared" si="35"/>
        <v>6</v>
      </c>
      <c r="J40" s="34">
        <v>4</v>
      </c>
      <c r="K40" s="34">
        <v>2</v>
      </c>
      <c r="L40" s="34">
        <v>0</v>
      </c>
      <c r="M40" s="34">
        <v>0</v>
      </c>
      <c r="N40" s="33">
        <f t="shared" si="36"/>
        <v>3</v>
      </c>
      <c r="O40" s="33">
        <v>1</v>
      </c>
      <c r="P40" s="33">
        <v>2</v>
      </c>
      <c r="Q40" s="33">
        <v>0</v>
      </c>
      <c r="R40" s="33">
        <v>0</v>
      </c>
      <c r="S40" s="33">
        <f t="shared" si="31"/>
        <v>0</v>
      </c>
      <c r="T40" s="33">
        <f t="shared" si="32"/>
        <v>0</v>
      </c>
      <c r="U40" s="33">
        <f t="shared" si="33"/>
        <v>0</v>
      </c>
      <c r="V40" s="33">
        <f t="shared" si="27"/>
        <v>0</v>
      </c>
      <c r="W40" s="33">
        <f t="shared" si="28"/>
        <v>0</v>
      </c>
      <c r="X40" s="59">
        <f t="shared" si="29"/>
        <v>0</v>
      </c>
      <c r="Y40" s="61">
        <f t="shared" si="30"/>
        <v>0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34"/>
        <v>8</v>
      </c>
      <c r="E41" s="34">
        <v>5</v>
      </c>
      <c r="F41" s="34">
        <v>3</v>
      </c>
      <c r="G41" s="34">
        <v>0</v>
      </c>
      <c r="H41" s="34">
        <v>0</v>
      </c>
      <c r="I41" s="33">
        <f t="shared" si="35"/>
        <v>6</v>
      </c>
      <c r="J41" s="34">
        <v>3</v>
      </c>
      <c r="K41" s="34">
        <v>1</v>
      </c>
      <c r="L41" s="34">
        <v>2</v>
      </c>
      <c r="M41" s="34">
        <v>0</v>
      </c>
      <c r="N41" s="33">
        <f t="shared" si="36"/>
        <v>7</v>
      </c>
      <c r="O41" s="33">
        <v>1</v>
      </c>
      <c r="P41" s="33">
        <v>6</v>
      </c>
      <c r="Q41" s="33">
        <v>0</v>
      </c>
      <c r="R41" s="33">
        <v>0</v>
      </c>
      <c r="S41" s="33">
        <f t="shared" si="31"/>
        <v>9</v>
      </c>
      <c r="T41" s="33">
        <f t="shared" si="32"/>
        <v>1</v>
      </c>
      <c r="U41" s="33">
        <f t="shared" si="33"/>
        <v>8</v>
      </c>
      <c r="V41" s="33">
        <f t="shared" si="27"/>
        <v>3</v>
      </c>
      <c r="W41" s="33">
        <f t="shared" si="28"/>
        <v>8</v>
      </c>
      <c r="X41" s="59">
        <f t="shared" si="29"/>
        <v>-2</v>
      </c>
      <c r="Y41" s="61">
        <f t="shared" si="30"/>
        <v>0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34"/>
        <v>15</v>
      </c>
      <c r="E42" s="34">
        <v>8</v>
      </c>
      <c r="F42" s="34">
        <v>7</v>
      </c>
      <c r="G42" s="34">
        <v>0</v>
      </c>
      <c r="H42" s="34">
        <v>0</v>
      </c>
      <c r="I42" s="33">
        <f t="shared" si="35"/>
        <v>11</v>
      </c>
      <c r="J42" s="34">
        <v>3</v>
      </c>
      <c r="K42" s="34">
        <v>8</v>
      </c>
      <c r="L42" s="34">
        <v>0</v>
      </c>
      <c r="M42" s="34">
        <v>0</v>
      </c>
      <c r="N42" s="33">
        <f t="shared" si="36"/>
        <v>-11</v>
      </c>
      <c r="O42" s="33">
        <v>-6</v>
      </c>
      <c r="P42" s="33">
        <v>-5</v>
      </c>
      <c r="Q42" s="33">
        <v>0</v>
      </c>
      <c r="R42" s="33">
        <v>0</v>
      </c>
      <c r="S42" s="33">
        <f t="shared" si="31"/>
        <v>-7</v>
      </c>
      <c r="T42" s="33">
        <f t="shared" si="32"/>
        <v>-1</v>
      </c>
      <c r="U42" s="33">
        <f t="shared" si="33"/>
        <v>-6</v>
      </c>
      <c r="V42" s="33">
        <f t="shared" si="27"/>
        <v>-1</v>
      </c>
      <c r="W42" s="33">
        <f t="shared" si="28"/>
        <v>-6</v>
      </c>
      <c r="X42" s="59">
        <f t="shared" si="29"/>
        <v>0</v>
      </c>
      <c r="Y42" s="61">
        <f t="shared" si="30"/>
        <v>0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34"/>
        <v>7</v>
      </c>
      <c r="E43" s="34">
        <v>2</v>
      </c>
      <c r="F43" s="34">
        <v>5</v>
      </c>
      <c r="G43" s="34">
        <v>0</v>
      </c>
      <c r="H43" s="34">
        <v>0</v>
      </c>
      <c r="I43" s="33">
        <f t="shared" si="35"/>
        <v>12</v>
      </c>
      <c r="J43" s="34">
        <v>5</v>
      </c>
      <c r="K43" s="34">
        <v>1</v>
      </c>
      <c r="L43" s="34">
        <v>5</v>
      </c>
      <c r="M43" s="34">
        <v>1</v>
      </c>
      <c r="N43" s="33">
        <f t="shared" si="36"/>
        <v>1</v>
      </c>
      <c r="O43" s="33">
        <v>0</v>
      </c>
      <c r="P43" s="33">
        <v>1</v>
      </c>
      <c r="Q43" s="33">
        <v>0</v>
      </c>
      <c r="R43" s="33">
        <v>0</v>
      </c>
      <c r="S43" s="33">
        <f t="shared" si="31"/>
        <v>-4</v>
      </c>
      <c r="T43" s="33">
        <f t="shared" si="32"/>
        <v>-8</v>
      </c>
      <c r="U43" s="33">
        <f t="shared" si="33"/>
        <v>4</v>
      </c>
      <c r="V43" s="33">
        <f t="shared" si="27"/>
        <v>-3</v>
      </c>
      <c r="W43" s="33">
        <f t="shared" si="28"/>
        <v>5</v>
      </c>
      <c r="X43" s="59">
        <f t="shared" si="29"/>
        <v>-5</v>
      </c>
      <c r="Y43" s="61">
        <f t="shared" si="30"/>
        <v>-1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34"/>
        <v>20</v>
      </c>
      <c r="E44" s="34">
        <v>7</v>
      </c>
      <c r="F44" s="34">
        <v>8</v>
      </c>
      <c r="G44" s="34">
        <v>5</v>
      </c>
      <c r="H44" s="34">
        <v>0</v>
      </c>
      <c r="I44" s="33">
        <f t="shared" si="35"/>
        <v>2</v>
      </c>
      <c r="J44" s="34">
        <v>1</v>
      </c>
      <c r="K44" s="34">
        <v>1</v>
      </c>
      <c r="L44" s="34">
        <v>0</v>
      </c>
      <c r="M44" s="34">
        <v>0</v>
      </c>
      <c r="N44" s="33">
        <f t="shared" si="36"/>
        <v>0</v>
      </c>
      <c r="O44" s="33">
        <v>0</v>
      </c>
      <c r="P44" s="33">
        <v>0</v>
      </c>
      <c r="Q44" s="33">
        <v>0</v>
      </c>
      <c r="R44" s="33">
        <v>0</v>
      </c>
      <c r="S44" s="33">
        <f t="shared" si="31"/>
        <v>18</v>
      </c>
      <c r="T44" s="33">
        <f t="shared" si="32"/>
        <v>11</v>
      </c>
      <c r="U44" s="33">
        <f t="shared" si="33"/>
        <v>7</v>
      </c>
      <c r="V44" s="33">
        <f t="shared" si="27"/>
        <v>6</v>
      </c>
      <c r="W44" s="33">
        <f t="shared" si="28"/>
        <v>7</v>
      </c>
      <c r="X44" s="59">
        <f t="shared" si="29"/>
        <v>5</v>
      </c>
      <c r="Y44" s="61">
        <f t="shared" si="30"/>
        <v>0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34"/>
        <v>2</v>
      </c>
      <c r="E45" s="34">
        <v>1</v>
      </c>
      <c r="F45" s="34">
        <v>1</v>
      </c>
      <c r="G45" s="34">
        <v>0</v>
      </c>
      <c r="H45" s="34">
        <v>0</v>
      </c>
      <c r="I45" s="33">
        <f t="shared" si="35"/>
        <v>10</v>
      </c>
      <c r="J45" s="34">
        <v>2</v>
      </c>
      <c r="K45" s="34">
        <v>2</v>
      </c>
      <c r="L45" s="34">
        <v>2</v>
      </c>
      <c r="M45" s="34">
        <v>4</v>
      </c>
      <c r="N45" s="33">
        <f t="shared" si="36"/>
        <v>-6</v>
      </c>
      <c r="O45" s="33">
        <v>-1</v>
      </c>
      <c r="P45" s="33">
        <v>0</v>
      </c>
      <c r="Q45" s="33">
        <v>-3</v>
      </c>
      <c r="R45" s="33">
        <v>-2</v>
      </c>
      <c r="S45" s="33">
        <f t="shared" si="31"/>
        <v>-14</v>
      </c>
      <c r="T45" s="33">
        <f t="shared" si="32"/>
        <v>-7</v>
      </c>
      <c r="U45" s="33">
        <f t="shared" si="33"/>
        <v>-7</v>
      </c>
      <c r="V45" s="33">
        <f t="shared" si="27"/>
        <v>-2</v>
      </c>
      <c r="W45" s="33">
        <f t="shared" si="28"/>
        <v>-1</v>
      </c>
      <c r="X45" s="59">
        <f t="shared" si="29"/>
        <v>-5</v>
      </c>
      <c r="Y45" s="61">
        <f t="shared" si="30"/>
        <v>-6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34"/>
        <v>3</v>
      </c>
      <c r="E46" s="34">
        <v>0</v>
      </c>
      <c r="F46" s="34">
        <v>1</v>
      </c>
      <c r="G46" s="34">
        <v>2</v>
      </c>
      <c r="H46" s="34">
        <v>0</v>
      </c>
      <c r="I46" s="33">
        <f t="shared" si="35"/>
        <v>5</v>
      </c>
      <c r="J46" s="34">
        <v>0</v>
      </c>
      <c r="K46" s="34">
        <v>3</v>
      </c>
      <c r="L46" s="34">
        <v>1</v>
      </c>
      <c r="M46" s="34">
        <v>1</v>
      </c>
      <c r="N46" s="33">
        <f t="shared" si="36"/>
        <v>-4</v>
      </c>
      <c r="O46" s="33">
        <v>-3</v>
      </c>
      <c r="P46" s="33">
        <v>-1</v>
      </c>
      <c r="Q46" s="33">
        <v>0</v>
      </c>
      <c r="R46" s="33">
        <v>0</v>
      </c>
      <c r="S46" s="33">
        <f t="shared" si="31"/>
        <v>-6</v>
      </c>
      <c r="T46" s="33">
        <f t="shared" si="32"/>
        <v>-2</v>
      </c>
      <c r="U46" s="33">
        <f t="shared" si="33"/>
        <v>-4</v>
      </c>
      <c r="V46" s="33">
        <f t="shared" si="27"/>
        <v>-3</v>
      </c>
      <c r="W46" s="33">
        <f t="shared" si="28"/>
        <v>-3</v>
      </c>
      <c r="X46" s="59">
        <f t="shared" si="29"/>
        <v>1</v>
      </c>
      <c r="Y46" s="61">
        <f t="shared" si="30"/>
        <v>-1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202</v>
      </c>
      <c r="E48" s="29">
        <f t="shared" ref="E48:H48" si="37">SUM(E49+E50+E51+E52+E53+E54+E55+E56+E57+E58+E59+E60)</f>
        <v>107</v>
      </c>
      <c r="F48" s="29">
        <f t="shared" si="37"/>
        <v>76</v>
      </c>
      <c r="G48" s="29">
        <f t="shared" si="37"/>
        <v>8</v>
      </c>
      <c r="H48" s="29">
        <f t="shared" si="37"/>
        <v>11</v>
      </c>
      <c r="I48" s="29">
        <f>SUM(J48+K48+L48+M48)</f>
        <v>200</v>
      </c>
      <c r="J48" s="29">
        <f t="shared" ref="J48:M48" si="38">SUM(J49+J50+J51+J52+J53+J54+J55+J56+J57+J58+J59+J60)</f>
        <v>105</v>
      </c>
      <c r="K48" s="29">
        <f t="shared" si="38"/>
        <v>81</v>
      </c>
      <c r="L48" s="29">
        <f t="shared" si="38"/>
        <v>4</v>
      </c>
      <c r="M48" s="29">
        <f t="shared" si="38"/>
        <v>10</v>
      </c>
      <c r="N48" s="29">
        <f>SUM(O48+P48+Q48+R48)</f>
        <v>6</v>
      </c>
      <c r="O48" s="29">
        <f t="shared" ref="O48:R48" si="39">SUM(O49+O50+O51+O52+O53+O54+O55+O56+O57+O58+O59+O60)</f>
        <v>5</v>
      </c>
      <c r="P48" s="29">
        <f t="shared" si="39"/>
        <v>0</v>
      </c>
      <c r="Q48" s="29">
        <f t="shared" si="39"/>
        <v>5</v>
      </c>
      <c r="R48" s="29">
        <f t="shared" si="39"/>
        <v>-4</v>
      </c>
      <c r="S48" s="29">
        <f>SUM(V48+W48+X48+Y48)</f>
        <v>8</v>
      </c>
      <c r="T48" s="29">
        <f>SUM(T49:T60)</f>
        <v>16</v>
      </c>
      <c r="U48" s="29">
        <f>SUM(U49:U60)</f>
        <v>-8</v>
      </c>
      <c r="V48" s="29">
        <f t="shared" ref="V48:V60" si="40">SUM(E48-J48+O48)</f>
        <v>7</v>
      </c>
      <c r="W48" s="29">
        <f t="shared" ref="W48:W60" si="41">SUM(F48-K48+P48)</f>
        <v>-5</v>
      </c>
      <c r="X48" s="63">
        <f t="shared" ref="X48:X60" si="42">SUM(G48-L48+Q48)</f>
        <v>9</v>
      </c>
      <c r="Y48" s="64">
        <f t="shared" ref="Y48:Y60" si="43">SUM(H48-M48+R48)</f>
        <v>-3</v>
      </c>
    </row>
    <row r="49" spans="1:25" s="3" customFormat="1" ht="13.5" customHeight="1" x14ac:dyDescent="0.25">
      <c r="A49" s="30"/>
      <c r="B49" s="31"/>
      <c r="C49" s="32" t="s">
        <v>6</v>
      </c>
      <c r="D49" s="33">
        <f>SUM(E49+F49+G49+H49)</f>
        <v>21</v>
      </c>
      <c r="E49" s="34">
        <v>10</v>
      </c>
      <c r="F49" s="34">
        <v>11</v>
      </c>
      <c r="G49" s="34">
        <v>0</v>
      </c>
      <c r="H49" s="34">
        <v>0</v>
      </c>
      <c r="I49" s="33">
        <f>SUM(J49+K49+L49+M49)</f>
        <v>13</v>
      </c>
      <c r="J49" s="34">
        <v>5</v>
      </c>
      <c r="K49" s="34">
        <v>5</v>
      </c>
      <c r="L49" s="34">
        <v>1</v>
      </c>
      <c r="M49" s="34">
        <v>2</v>
      </c>
      <c r="N49" s="33">
        <f>SUM(O49+P49+Q49+R49)</f>
        <v>4</v>
      </c>
      <c r="O49" s="33">
        <v>3</v>
      </c>
      <c r="P49" s="33">
        <v>1</v>
      </c>
      <c r="Q49" s="33">
        <v>0</v>
      </c>
      <c r="R49" s="33">
        <v>0</v>
      </c>
      <c r="S49" s="33">
        <f t="shared" ref="S49:S60" si="44">SUM(T49+U49)</f>
        <v>12</v>
      </c>
      <c r="T49" s="33">
        <f t="shared" ref="T49:T60" si="45">SUM(V49+X49)</f>
        <v>7</v>
      </c>
      <c r="U49" s="33">
        <f t="shared" ref="U49:U60" si="46">SUM(W49+Y49)</f>
        <v>5</v>
      </c>
      <c r="V49" s="33">
        <f t="shared" si="40"/>
        <v>8</v>
      </c>
      <c r="W49" s="33">
        <f t="shared" si="41"/>
        <v>7</v>
      </c>
      <c r="X49" s="59">
        <f t="shared" si="42"/>
        <v>-1</v>
      </c>
      <c r="Y49" s="61">
        <f t="shared" si="43"/>
        <v>-2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ref="D50:D60" si="47">SUM(E50+F50+G50+H50)</f>
        <v>2</v>
      </c>
      <c r="E50" s="34">
        <v>2</v>
      </c>
      <c r="F50" s="34">
        <v>0</v>
      </c>
      <c r="G50" s="34">
        <v>0</v>
      </c>
      <c r="H50" s="34">
        <v>0</v>
      </c>
      <c r="I50" s="33">
        <f t="shared" ref="I50:I60" si="48">SUM(J50+K50+L50+M50)</f>
        <v>15</v>
      </c>
      <c r="J50" s="34">
        <v>10</v>
      </c>
      <c r="K50" s="34">
        <v>5</v>
      </c>
      <c r="L50" s="34">
        <v>0</v>
      </c>
      <c r="M50" s="34">
        <v>0</v>
      </c>
      <c r="N50" s="33">
        <f t="shared" ref="N50:N60" si="49">SUM(O50+P50+Q50+R50)</f>
        <v>6</v>
      </c>
      <c r="O50" s="33">
        <v>2</v>
      </c>
      <c r="P50" s="33">
        <v>2</v>
      </c>
      <c r="Q50" s="33">
        <v>2</v>
      </c>
      <c r="R50" s="33">
        <v>0</v>
      </c>
      <c r="S50" s="33">
        <f t="shared" si="44"/>
        <v>-7</v>
      </c>
      <c r="T50" s="33">
        <f t="shared" si="45"/>
        <v>-4</v>
      </c>
      <c r="U50" s="33">
        <f t="shared" si="46"/>
        <v>-3</v>
      </c>
      <c r="V50" s="33">
        <f t="shared" si="40"/>
        <v>-6</v>
      </c>
      <c r="W50" s="33">
        <f t="shared" si="41"/>
        <v>-3</v>
      </c>
      <c r="X50" s="59">
        <f t="shared" si="42"/>
        <v>2</v>
      </c>
      <c r="Y50" s="61">
        <f t="shared" si="43"/>
        <v>0</v>
      </c>
    </row>
    <row r="51" spans="1:25" s="3" customFormat="1" ht="13.5" customHeight="1" x14ac:dyDescent="0.25">
      <c r="A51" s="30"/>
      <c r="B51" s="31"/>
      <c r="C51" s="32" t="s">
        <v>8</v>
      </c>
      <c r="D51" s="33">
        <f t="shared" si="47"/>
        <v>51</v>
      </c>
      <c r="E51" s="34">
        <v>27</v>
      </c>
      <c r="F51" s="34">
        <v>19</v>
      </c>
      <c r="G51" s="34">
        <v>3</v>
      </c>
      <c r="H51" s="34">
        <v>2</v>
      </c>
      <c r="I51" s="33">
        <f t="shared" si="48"/>
        <v>49</v>
      </c>
      <c r="J51" s="34">
        <v>25</v>
      </c>
      <c r="K51" s="34">
        <v>22</v>
      </c>
      <c r="L51" s="34">
        <v>1</v>
      </c>
      <c r="M51" s="34">
        <v>1</v>
      </c>
      <c r="N51" s="33">
        <f t="shared" si="49"/>
        <v>-8</v>
      </c>
      <c r="O51" s="33">
        <v>-4</v>
      </c>
      <c r="P51" s="33">
        <v>-4</v>
      </c>
      <c r="Q51" s="33">
        <v>0</v>
      </c>
      <c r="R51" s="33">
        <v>0</v>
      </c>
      <c r="S51" s="33">
        <f t="shared" si="44"/>
        <v>-6</v>
      </c>
      <c r="T51" s="33">
        <f t="shared" si="45"/>
        <v>0</v>
      </c>
      <c r="U51" s="33">
        <f t="shared" si="46"/>
        <v>-6</v>
      </c>
      <c r="V51" s="33">
        <f t="shared" si="40"/>
        <v>-2</v>
      </c>
      <c r="W51" s="33">
        <f t="shared" si="41"/>
        <v>-7</v>
      </c>
      <c r="X51" s="59">
        <f t="shared" si="42"/>
        <v>2</v>
      </c>
      <c r="Y51" s="61">
        <f t="shared" si="43"/>
        <v>1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47"/>
        <v>28</v>
      </c>
      <c r="E52" s="34">
        <v>16</v>
      </c>
      <c r="F52" s="34">
        <v>10</v>
      </c>
      <c r="G52" s="34">
        <v>1</v>
      </c>
      <c r="H52" s="34">
        <v>1</v>
      </c>
      <c r="I52" s="33">
        <f t="shared" si="48"/>
        <v>18</v>
      </c>
      <c r="J52" s="34">
        <v>9</v>
      </c>
      <c r="K52" s="34">
        <v>6</v>
      </c>
      <c r="L52" s="34">
        <v>0</v>
      </c>
      <c r="M52" s="34">
        <v>3</v>
      </c>
      <c r="N52" s="33">
        <f t="shared" si="49"/>
        <v>-7</v>
      </c>
      <c r="O52" s="33">
        <v>-4</v>
      </c>
      <c r="P52" s="33">
        <v>-4</v>
      </c>
      <c r="Q52" s="33">
        <v>1</v>
      </c>
      <c r="R52" s="33">
        <v>0</v>
      </c>
      <c r="S52" s="33">
        <f t="shared" si="44"/>
        <v>3</v>
      </c>
      <c r="T52" s="33">
        <f t="shared" si="45"/>
        <v>5</v>
      </c>
      <c r="U52" s="33">
        <f t="shared" si="46"/>
        <v>-2</v>
      </c>
      <c r="V52" s="33">
        <f t="shared" si="40"/>
        <v>3</v>
      </c>
      <c r="W52" s="33">
        <f t="shared" si="41"/>
        <v>0</v>
      </c>
      <c r="X52" s="59">
        <f t="shared" si="42"/>
        <v>2</v>
      </c>
      <c r="Y52" s="61">
        <f t="shared" si="43"/>
        <v>-2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47"/>
        <v>20</v>
      </c>
      <c r="E53" s="34">
        <v>12</v>
      </c>
      <c r="F53" s="34">
        <v>8</v>
      </c>
      <c r="G53" s="34">
        <v>0</v>
      </c>
      <c r="H53" s="34">
        <v>0</v>
      </c>
      <c r="I53" s="33">
        <f t="shared" si="48"/>
        <v>8</v>
      </c>
      <c r="J53" s="34">
        <v>4</v>
      </c>
      <c r="K53" s="34">
        <v>4</v>
      </c>
      <c r="L53" s="34">
        <v>0</v>
      </c>
      <c r="M53" s="34">
        <v>0</v>
      </c>
      <c r="N53" s="33">
        <f t="shared" si="49"/>
        <v>6</v>
      </c>
      <c r="O53" s="33">
        <v>2</v>
      </c>
      <c r="P53" s="33">
        <v>4</v>
      </c>
      <c r="Q53" s="33">
        <v>0</v>
      </c>
      <c r="R53" s="33">
        <v>0</v>
      </c>
      <c r="S53" s="33">
        <f t="shared" si="44"/>
        <v>18</v>
      </c>
      <c r="T53" s="33">
        <f t="shared" si="45"/>
        <v>10</v>
      </c>
      <c r="U53" s="33">
        <f t="shared" si="46"/>
        <v>8</v>
      </c>
      <c r="V53" s="33">
        <f t="shared" si="40"/>
        <v>10</v>
      </c>
      <c r="W53" s="33">
        <f t="shared" si="41"/>
        <v>8</v>
      </c>
      <c r="X53" s="59">
        <f t="shared" si="42"/>
        <v>0</v>
      </c>
      <c r="Y53" s="61">
        <f t="shared" si="43"/>
        <v>0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47"/>
        <v>7</v>
      </c>
      <c r="E54" s="34">
        <v>4</v>
      </c>
      <c r="F54" s="34">
        <v>2</v>
      </c>
      <c r="G54" s="34">
        <v>0</v>
      </c>
      <c r="H54" s="34">
        <v>1</v>
      </c>
      <c r="I54" s="33">
        <f t="shared" si="48"/>
        <v>13</v>
      </c>
      <c r="J54" s="34">
        <v>8</v>
      </c>
      <c r="K54" s="34">
        <v>5</v>
      </c>
      <c r="L54" s="34">
        <v>0</v>
      </c>
      <c r="M54" s="34">
        <v>0</v>
      </c>
      <c r="N54" s="33">
        <f t="shared" si="49"/>
        <v>-1</v>
      </c>
      <c r="O54" s="33">
        <v>-3</v>
      </c>
      <c r="P54" s="33">
        <v>3</v>
      </c>
      <c r="Q54" s="33">
        <v>0</v>
      </c>
      <c r="R54" s="33">
        <v>-1</v>
      </c>
      <c r="S54" s="33">
        <f t="shared" si="44"/>
        <v>-7</v>
      </c>
      <c r="T54" s="33">
        <f t="shared" si="45"/>
        <v>-7</v>
      </c>
      <c r="U54" s="33">
        <f t="shared" si="46"/>
        <v>0</v>
      </c>
      <c r="V54" s="33">
        <f t="shared" si="40"/>
        <v>-7</v>
      </c>
      <c r="W54" s="33">
        <f t="shared" si="41"/>
        <v>0</v>
      </c>
      <c r="X54" s="59">
        <f t="shared" si="42"/>
        <v>0</v>
      </c>
      <c r="Y54" s="61">
        <f t="shared" si="43"/>
        <v>0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47"/>
        <v>9</v>
      </c>
      <c r="E55" s="34">
        <v>6</v>
      </c>
      <c r="F55" s="34">
        <v>3</v>
      </c>
      <c r="G55" s="34">
        <v>0</v>
      </c>
      <c r="H55" s="34">
        <v>0</v>
      </c>
      <c r="I55" s="33">
        <f t="shared" si="48"/>
        <v>16</v>
      </c>
      <c r="J55" s="34">
        <v>8</v>
      </c>
      <c r="K55" s="34">
        <v>6</v>
      </c>
      <c r="L55" s="34">
        <v>1</v>
      </c>
      <c r="M55" s="34">
        <v>1</v>
      </c>
      <c r="N55" s="33">
        <f t="shared" si="49"/>
        <v>5</v>
      </c>
      <c r="O55" s="33">
        <v>2</v>
      </c>
      <c r="P55" s="33">
        <v>3</v>
      </c>
      <c r="Q55" s="33">
        <v>0</v>
      </c>
      <c r="R55" s="33">
        <v>0</v>
      </c>
      <c r="S55" s="33">
        <f t="shared" si="44"/>
        <v>-2</v>
      </c>
      <c r="T55" s="33">
        <f t="shared" si="45"/>
        <v>-1</v>
      </c>
      <c r="U55" s="33">
        <f t="shared" si="46"/>
        <v>-1</v>
      </c>
      <c r="V55" s="33">
        <f t="shared" si="40"/>
        <v>0</v>
      </c>
      <c r="W55" s="33">
        <f t="shared" si="41"/>
        <v>0</v>
      </c>
      <c r="X55" s="59">
        <f t="shared" si="42"/>
        <v>-1</v>
      </c>
      <c r="Y55" s="61">
        <f t="shared" si="43"/>
        <v>-1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47"/>
        <v>14</v>
      </c>
      <c r="E56" s="34">
        <v>6</v>
      </c>
      <c r="F56" s="34">
        <v>8</v>
      </c>
      <c r="G56" s="34">
        <v>0</v>
      </c>
      <c r="H56" s="34">
        <v>0</v>
      </c>
      <c r="I56" s="33">
        <f t="shared" si="48"/>
        <v>14</v>
      </c>
      <c r="J56" s="34">
        <v>9</v>
      </c>
      <c r="K56" s="34">
        <v>5</v>
      </c>
      <c r="L56" s="34">
        <v>0</v>
      </c>
      <c r="M56" s="34">
        <v>0</v>
      </c>
      <c r="N56" s="33">
        <f t="shared" si="49"/>
        <v>4</v>
      </c>
      <c r="O56" s="33">
        <v>3</v>
      </c>
      <c r="P56" s="33">
        <v>-2</v>
      </c>
      <c r="Q56" s="33">
        <v>3</v>
      </c>
      <c r="R56" s="33">
        <v>0</v>
      </c>
      <c r="S56" s="33">
        <f t="shared" si="44"/>
        <v>4</v>
      </c>
      <c r="T56" s="33">
        <f t="shared" si="45"/>
        <v>3</v>
      </c>
      <c r="U56" s="33">
        <f t="shared" si="46"/>
        <v>1</v>
      </c>
      <c r="V56" s="33">
        <f t="shared" si="40"/>
        <v>0</v>
      </c>
      <c r="W56" s="33">
        <f t="shared" si="41"/>
        <v>1</v>
      </c>
      <c r="X56" s="59">
        <f t="shared" si="42"/>
        <v>3</v>
      </c>
      <c r="Y56" s="61">
        <f t="shared" si="43"/>
        <v>0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47"/>
        <v>9</v>
      </c>
      <c r="E57" s="34">
        <v>8</v>
      </c>
      <c r="F57" s="34">
        <v>1</v>
      </c>
      <c r="G57" s="34">
        <v>0</v>
      </c>
      <c r="H57" s="34">
        <v>0</v>
      </c>
      <c r="I57" s="33">
        <f t="shared" si="48"/>
        <v>13</v>
      </c>
      <c r="J57" s="34">
        <v>9</v>
      </c>
      <c r="K57" s="34">
        <v>3</v>
      </c>
      <c r="L57" s="34">
        <v>0</v>
      </c>
      <c r="M57" s="34">
        <v>1</v>
      </c>
      <c r="N57" s="33">
        <f t="shared" si="49"/>
        <v>3</v>
      </c>
      <c r="O57" s="33">
        <v>0</v>
      </c>
      <c r="P57" s="33">
        <v>3</v>
      </c>
      <c r="Q57" s="33">
        <v>0</v>
      </c>
      <c r="R57" s="33">
        <v>0</v>
      </c>
      <c r="S57" s="33">
        <f t="shared" si="44"/>
        <v>-1</v>
      </c>
      <c r="T57" s="33">
        <f t="shared" si="45"/>
        <v>-1</v>
      </c>
      <c r="U57" s="33">
        <f t="shared" si="46"/>
        <v>0</v>
      </c>
      <c r="V57" s="33">
        <f t="shared" si="40"/>
        <v>-1</v>
      </c>
      <c r="W57" s="33">
        <f t="shared" si="41"/>
        <v>1</v>
      </c>
      <c r="X57" s="59">
        <f t="shared" si="42"/>
        <v>0</v>
      </c>
      <c r="Y57" s="61">
        <f t="shared" si="43"/>
        <v>-1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47"/>
        <v>20</v>
      </c>
      <c r="E58" s="34">
        <v>8</v>
      </c>
      <c r="F58" s="34">
        <v>6</v>
      </c>
      <c r="G58" s="34">
        <v>1</v>
      </c>
      <c r="H58" s="34">
        <v>5</v>
      </c>
      <c r="I58" s="33">
        <f t="shared" si="48"/>
        <v>11</v>
      </c>
      <c r="J58" s="34">
        <v>4</v>
      </c>
      <c r="K58" s="34">
        <v>7</v>
      </c>
      <c r="L58" s="34">
        <v>0</v>
      </c>
      <c r="M58" s="34">
        <v>0</v>
      </c>
      <c r="N58" s="33">
        <f t="shared" si="49"/>
        <v>-5</v>
      </c>
      <c r="O58" s="33">
        <v>-1</v>
      </c>
      <c r="P58" s="33">
        <v>-3</v>
      </c>
      <c r="Q58" s="33">
        <v>0</v>
      </c>
      <c r="R58" s="33">
        <v>-1</v>
      </c>
      <c r="S58" s="33">
        <f t="shared" si="44"/>
        <v>4</v>
      </c>
      <c r="T58" s="33">
        <f t="shared" si="45"/>
        <v>4</v>
      </c>
      <c r="U58" s="33">
        <f t="shared" si="46"/>
        <v>0</v>
      </c>
      <c r="V58" s="33">
        <f t="shared" si="40"/>
        <v>3</v>
      </c>
      <c r="W58" s="33">
        <f t="shared" si="41"/>
        <v>-4</v>
      </c>
      <c r="X58" s="59">
        <f t="shared" si="42"/>
        <v>1</v>
      </c>
      <c r="Y58" s="61">
        <f t="shared" si="43"/>
        <v>4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47"/>
        <v>11</v>
      </c>
      <c r="E59" s="34">
        <v>3</v>
      </c>
      <c r="F59" s="34">
        <v>4</v>
      </c>
      <c r="G59" s="34">
        <v>3</v>
      </c>
      <c r="H59" s="34">
        <v>1</v>
      </c>
      <c r="I59" s="33">
        <f t="shared" si="48"/>
        <v>11</v>
      </c>
      <c r="J59" s="34">
        <v>6</v>
      </c>
      <c r="K59" s="34">
        <v>3</v>
      </c>
      <c r="L59" s="34">
        <v>1</v>
      </c>
      <c r="M59" s="34">
        <v>1</v>
      </c>
      <c r="N59" s="33">
        <f t="shared" si="49"/>
        <v>3</v>
      </c>
      <c r="O59" s="33">
        <v>4</v>
      </c>
      <c r="P59" s="33">
        <v>1</v>
      </c>
      <c r="Q59" s="33">
        <v>-1</v>
      </c>
      <c r="R59" s="33">
        <v>-1</v>
      </c>
      <c r="S59" s="33">
        <f t="shared" si="44"/>
        <v>3</v>
      </c>
      <c r="T59" s="33">
        <f t="shared" si="45"/>
        <v>2</v>
      </c>
      <c r="U59" s="33">
        <f t="shared" si="46"/>
        <v>1</v>
      </c>
      <c r="V59" s="33">
        <f t="shared" si="40"/>
        <v>1</v>
      </c>
      <c r="W59" s="33">
        <f t="shared" si="41"/>
        <v>2</v>
      </c>
      <c r="X59" s="59">
        <f t="shared" si="42"/>
        <v>1</v>
      </c>
      <c r="Y59" s="61">
        <f t="shared" si="43"/>
        <v>-1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47"/>
        <v>10</v>
      </c>
      <c r="E60" s="34">
        <v>5</v>
      </c>
      <c r="F60" s="34">
        <v>4</v>
      </c>
      <c r="G60" s="34">
        <v>0</v>
      </c>
      <c r="H60" s="34">
        <v>1</v>
      </c>
      <c r="I60" s="33">
        <f t="shared" si="48"/>
        <v>19</v>
      </c>
      <c r="J60" s="34">
        <v>8</v>
      </c>
      <c r="K60" s="34">
        <v>10</v>
      </c>
      <c r="L60" s="34">
        <v>0</v>
      </c>
      <c r="M60" s="34">
        <v>1</v>
      </c>
      <c r="N60" s="33">
        <f t="shared" si="49"/>
        <v>-4</v>
      </c>
      <c r="O60" s="33">
        <v>1</v>
      </c>
      <c r="P60" s="33">
        <v>-4</v>
      </c>
      <c r="Q60" s="33">
        <v>0</v>
      </c>
      <c r="R60" s="33">
        <v>-1</v>
      </c>
      <c r="S60" s="33">
        <f t="shared" si="44"/>
        <v>-13</v>
      </c>
      <c r="T60" s="33">
        <f t="shared" si="45"/>
        <v>-2</v>
      </c>
      <c r="U60" s="33">
        <f t="shared" si="46"/>
        <v>-11</v>
      </c>
      <c r="V60" s="33">
        <f t="shared" si="40"/>
        <v>-2</v>
      </c>
      <c r="W60" s="33">
        <f t="shared" si="41"/>
        <v>-10</v>
      </c>
      <c r="X60" s="59">
        <f t="shared" si="42"/>
        <v>0</v>
      </c>
      <c r="Y60" s="61">
        <f t="shared" si="43"/>
        <v>-1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343</v>
      </c>
      <c r="E62" s="29">
        <f t="shared" ref="E62:H62" si="50">SUM(E63+E64+E65+E66+E67+E68+E69+E70+E71+E72+E73+E74)</f>
        <v>160</v>
      </c>
      <c r="F62" s="29">
        <f t="shared" si="50"/>
        <v>174</v>
      </c>
      <c r="G62" s="29">
        <f t="shared" si="50"/>
        <v>5</v>
      </c>
      <c r="H62" s="29">
        <f t="shared" si="50"/>
        <v>4</v>
      </c>
      <c r="I62" s="29">
        <f>SUM(J62+K62+L62+M62)</f>
        <v>353</v>
      </c>
      <c r="J62" s="29">
        <f t="shared" ref="J62:M62" si="51">SUM(J63+J64+J65+J66+J67+J68+J69+J70+J71+J72+J73+J74)</f>
        <v>171</v>
      </c>
      <c r="K62" s="29">
        <f t="shared" si="51"/>
        <v>170</v>
      </c>
      <c r="L62" s="29">
        <f t="shared" si="51"/>
        <v>10</v>
      </c>
      <c r="M62" s="29">
        <f t="shared" si="51"/>
        <v>2</v>
      </c>
      <c r="N62" s="29">
        <f>SUM(O62+P62+Q62+R62)</f>
        <v>15</v>
      </c>
      <c r="O62" s="29">
        <f t="shared" ref="O62:R62" si="52">SUM(O63+O64+O65+O66+O67+O68+O69+O70+O71+O72+O73+O74)</f>
        <v>6</v>
      </c>
      <c r="P62" s="29">
        <f t="shared" si="52"/>
        <v>13</v>
      </c>
      <c r="Q62" s="29">
        <f t="shared" si="52"/>
        <v>-6</v>
      </c>
      <c r="R62" s="29">
        <f t="shared" si="52"/>
        <v>2</v>
      </c>
      <c r="S62" s="29">
        <f>SUM(V62+W62+X62+Y62)</f>
        <v>5</v>
      </c>
      <c r="T62" s="29">
        <f>SUM(T63:T74)</f>
        <v>-16</v>
      </c>
      <c r="U62" s="29">
        <f>SUM(U63:U74)</f>
        <v>21</v>
      </c>
      <c r="V62" s="29">
        <f t="shared" ref="V62:V74" si="53">SUM(E62-J62+O62)</f>
        <v>-5</v>
      </c>
      <c r="W62" s="29">
        <f t="shared" ref="W62:W74" si="54">SUM(F62-K62+P62)</f>
        <v>17</v>
      </c>
      <c r="X62" s="64">
        <f t="shared" ref="X62:X74" si="55">SUM(G62-L62+Q62)</f>
        <v>-11</v>
      </c>
      <c r="Y62" s="64">
        <f t="shared" ref="Y62:Y74" si="56">SUM(H62-M62+R62)</f>
        <v>4</v>
      </c>
    </row>
    <row r="63" spans="1:25" s="3" customFormat="1" ht="13.5" customHeight="1" x14ac:dyDescent="0.25">
      <c r="A63" s="30"/>
      <c r="B63" s="31"/>
      <c r="C63" s="32" t="s">
        <v>6</v>
      </c>
      <c r="D63" s="33">
        <f>SUM(E63+F63+G63+H63)</f>
        <v>30</v>
      </c>
      <c r="E63" s="34">
        <v>11</v>
      </c>
      <c r="F63" s="34">
        <v>15</v>
      </c>
      <c r="G63" s="34">
        <v>4</v>
      </c>
      <c r="H63" s="34">
        <v>0</v>
      </c>
      <c r="I63" s="33">
        <f>SUM(J63+K63+L63+M63)</f>
        <v>24</v>
      </c>
      <c r="J63" s="34">
        <v>14</v>
      </c>
      <c r="K63" s="34">
        <v>10</v>
      </c>
      <c r="L63" s="34">
        <v>0</v>
      </c>
      <c r="M63" s="34">
        <v>0</v>
      </c>
      <c r="N63" s="33">
        <f>SUM(O63+P63+Q63+R63)</f>
        <v>-11</v>
      </c>
      <c r="O63" s="33">
        <v>-6</v>
      </c>
      <c r="P63" s="33">
        <v>-5</v>
      </c>
      <c r="Q63" s="33">
        <v>0</v>
      </c>
      <c r="R63" s="33">
        <v>0</v>
      </c>
      <c r="S63" s="33">
        <f t="shared" ref="S63:S74" si="57">SUM(T63+U63)</f>
        <v>-5</v>
      </c>
      <c r="T63" s="33">
        <f t="shared" ref="T63:T74" si="58">SUM(V63+X63)</f>
        <v>-5</v>
      </c>
      <c r="U63" s="33">
        <f t="shared" ref="U63:U74" si="59">SUM(W63+Y63)</f>
        <v>0</v>
      </c>
      <c r="V63" s="33">
        <f t="shared" si="53"/>
        <v>-9</v>
      </c>
      <c r="W63" s="33">
        <f t="shared" si="54"/>
        <v>0</v>
      </c>
      <c r="X63" s="59">
        <f t="shared" si="55"/>
        <v>4</v>
      </c>
      <c r="Y63" s="61">
        <f t="shared" si="56"/>
        <v>0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ref="D64:D74" si="60">SUM(E64+F64+G64+H64)</f>
        <v>11</v>
      </c>
      <c r="E64" s="34">
        <v>5</v>
      </c>
      <c r="F64" s="34">
        <v>6</v>
      </c>
      <c r="G64" s="34">
        <v>0</v>
      </c>
      <c r="H64" s="34">
        <v>0</v>
      </c>
      <c r="I64" s="33">
        <f t="shared" ref="I64:I74" si="61">SUM(J64+K64+L64+M64)</f>
        <v>35</v>
      </c>
      <c r="J64" s="34">
        <v>14</v>
      </c>
      <c r="K64" s="34">
        <v>19</v>
      </c>
      <c r="L64" s="34">
        <v>1</v>
      </c>
      <c r="M64" s="34">
        <v>1</v>
      </c>
      <c r="N64" s="33">
        <f t="shared" ref="N64:N74" si="62">SUM(O64+P64+Q64+R64)</f>
        <v>2</v>
      </c>
      <c r="O64" s="33">
        <v>0</v>
      </c>
      <c r="P64" s="33">
        <v>2</v>
      </c>
      <c r="Q64" s="33">
        <v>0</v>
      </c>
      <c r="R64" s="33">
        <v>0</v>
      </c>
      <c r="S64" s="33">
        <f t="shared" si="57"/>
        <v>-22</v>
      </c>
      <c r="T64" s="33">
        <f t="shared" si="58"/>
        <v>-10</v>
      </c>
      <c r="U64" s="33">
        <f t="shared" si="59"/>
        <v>-12</v>
      </c>
      <c r="V64" s="33">
        <f t="shared" si="53"/>
        <v>-9</v>
      </c>
      <c r="W64" s="33">
        <f t="shared" si="54"/>
        <v>-11</v>
      </c>
      <c r="X64" s="59">
        <f t="shared" si="55"/>
        <v>-1</v>
      </c>
      <c r="Y64" s="61">
        <f t="shared" si="56"/>
        <v>-1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60"/>
        <v>83</v>
      </c>
      <c r="E65" s="34">
        <v>39</v>
      </c>
      <c r="F65" s="34">
        <v>42</v>
      </c>
      <c r="G65" s="34">
        <v>1</v>
      </c>
      <c r="H65" s="34">
        <v>1</v>
      </c>
      <c r="I65" s="33">
        <f t="shared" si="61"/>
        <v>114</v>
      </c>
      <c r="J65" s="34">
        <v>52</v>
      </c>
      <c r="K65" s="34">
        <v>62</v>
      </c>
      <c r="L65" s="34">
        <v>0</v>
      </c>
      <c r="M65" s="34">
        <v>0</v>
      </c>
      <c r="N65" s="33">
        <f t="shared" si="62"/>
        <v>9</v>
      </c>
      <c r="O65" s="33">
        <v>7</v>
      </c>
      <c r="P65" s="33">
        <v>2</v>
      </c>
      <c r="Q65" s="33">
        <v>0</v>
      </c>
      <c r="R65" s="33">
        <v>0</v>
      </c>
      <c r="S65" s="33">
        <f t="shared" si="57"/>
        <v>-22</v>
      </c>
      <c r="T65" s="33">
        <f t="shared" si="58"/>
        <v>-5</v>
      </c>
      <c r="U65" s="33">
        <f t="shared" si="59"/>
        <v>-17</v>
      </c>
      <c r="V65" s="33">
        <f t="shared" si="53"/>
        <v>-6</v>
      </c>
      <c r="W65" s="33">
        <f t="shared" si="54"/>
        <v>-18</v>
      </c>
      <c r="X65" s="59">
        <f t="shared" si="55"/>
        <v>1</v>
      </c>
      <c r="Y65" s="61">
        <f t="shared" si="56"/>
        <v>1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60"/>
        <v>62</v>
      </c>
      <c r="E66" s="34">
        <v>33</v>
      </c>
      <c r="F66" s="34">
        <v>29</v>
      </c>
      <c r="G66" s="34">
        <v>0</v>
      </c>
      <c r="H66" s="34">
        <v>0</v>
      </c>
      <c r="I66" s="33">
        <f t="shared" si="61"/>
        <v>28</v>
      </c>
      <c r="J66" s="34">
        <v>15</v>
      </c>
      <c r="K66" s="34">
        <v>12</v>
      </c>
      <c r="L66" s="34">
        <v>1</v>
      </c>
      <c r="M66" s="34">
        <v>0</v>
      </c>
      <c r="N66" s="33">
        <f t="shared" si="62"/>
        <v>-2</v>
      </c>
      <c r="O66" s="33">
        <v>2</v>
      </c>
      <c r="P66" s="33">
        <v>-4</v>
      </c>
      <c r="Q66" s="33">
        <v>0</v>
      </c>
      <c r="R66" s="33">
        <v>0</v>
      </c>
      <c r="S66" s="33">
        <f t="shared" si="57"/>
        <v>32</v>
      </c>
      <c r="T66" s="33">
        <f t="shared" si="58"/>
        <v>19</v>
      </c>
      <c r="U66" s="33">
        <f t="shared" si="59"/>
        <v>13</v>
      </c>
      <c r="V66" s="33">
        <f t="shared" si="53"/>
        <v>20</v>
      </c>
      <c r="W66" s="33">
        <f t="shared" si="54"/>
        <v>13</v>
      </c>
      <c r="X66" s="59">
        <f t="shared" si="55"/>
        <v>-1</v>
      </c>
      <c r="Y66" s="61">
        <f t="shared" si="56"/>
        <v>0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60"/>
        <v>16</v>
      </c>
      <c r="E67" s="34">
        <v>6</v>
      </c>
      <c r="F67" s="34">
        <v>10</v>
      </c>
      <c r="G67" s="34">
        <v>0</v>
      </c>
      <c r="H67" s="34">
        <v>0</v>
      </c>
      <c r="I67" s="33">
        <f t="shared" si="61"/>
        <v>22</v>
      </c>
      <c r="J67" s="34">
        <v>12</v>
      </c>
      <c r="K67" s="34">
        <v>9</v>
      </c>
      <c r="L67" s="34">
        <v>1</v>
      </c>
      <c r="M67" s="34">
        <v>0</v>
      </c>
      <c r="N67" s="33">
        <f t="shared" si="62"/>
        <v>3</v>
      </c>
      <c r="O67" s="33">
        <v>1</v>
      </c>
      <c r="P67" s="33">
        <v>2</v>
      </c>
      <c r="Q67" s="33">
        <v>0</v>
      </c>
      <c r="R67" s="33">
        <v>0</v>
      </c>
      <c r="S67" s="33">
        <f t="shared" si="57"/>
        <v>-3</v>
      </c>
      <c r="T67" s="33">
        <f t="shared" si="58"/>
        <v>-6</v>
      </c>
      <c r="U67" s="33">
        <f t="shared" si="59"/>
        <v>3</v>
      </c>
      <c r="V67" s="33">
        <f t="shared" si="53"/>
        <v>-5</v>
      </c>
      <c r="W67" s="33">
        <f t="shared" si="54"/>
        <v>3</v>
      </c>
      <c r="X67" s="59">
        <f t="shared" si="55"/>
        <v>-1</v>
      </c>
      <c r="Y67" s="61">
        <f t="shared" si="56"/>
        <v>0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60"/>
        <v>24</v>
      </c>
      <c r="E68" s="34">
        <v>6</v>
      </c>
      <c r="F68" s="34">
        <v>18</v>
      </c>
      <c r="G68" s="34">
        <v>0</v>
      </c>
      <c r="H68" s="34">
        <v>0</v>
      </c>
      <c r="I68" s="33">
        <f t="shared" si="61"/>
        <v>18</v>
      </c>
      <c r="J68" s="34">
        <v>11</v>
      </c>
      <c r="K68" s="34">
        <v>6</v>
      </c>
      <c r="L68" s="34">
        <v>1</v>
      </c>
      <c r="M68" s="34">
        <v>0</v>
      </c>
      <c r="N68" s="33">
        <f t="shared" si="62"/>
        <v>3</v>
      </c>
      <c r="O68" s="33">
        <v>2</v>
      </c>
      <c r="P68" s="33">
        <v>1</v>
      </c>
      <c r="Q68" s="33">
        <v>0</v>
      </c>
      <c r="R68" s="33">
        <v>0</v>
      </c>
      <c r="S68" s="33">
        <f t="shared" si="57"/>
        <v>9</v>
      </c>
      <c r="T68" s="33">
        <f t="shared" si="58"/>
        <v>-4</v>
      </c>
      <c r="U68" s="33">
        <f t="shared" si="59"/>
        <v>13</v>
      </c>
      <c r="V68" s="33">
        <f t="shared" si="53"/>
        <v>-3</v>
      </c>
      <c r="W68" s="33">
        <f t="shared" si="54"/>
        <v>13</v>
      </c>
      <c r="X68" s="59">
        <f t="shared" si="55"/>
        <v>-1</v>
      </c>
      <c r="Y68" s="61">
        <f t="shared" si="56"/>
        <v>0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60"/>
        <v>23</v>
      </c>
      <c r="E69" s="34">
        <v>13</v>
      </c>
      <c r="F69" s="34">
        <v>9</v>
      </c>
      <c r="G69" s="34">
        <v>0</v>
      </c>
      <c r="H69" s="34">
        <v>1</v>
      </c>
      <c r="I69" s="33">
        <f t="shared" si="61"/>
        <v>19</v>
      </c>
      <c r="J69" s="34">
        <v>10</v>
      </c>
      <c r="K69" s="34">
        <v>9</v>
      </c>
      <c r="L69" s="34">
        <v>0</v>
      </c>
      <c r="M69" s="34">
        <v>0</v>
      </c>
      <c r="N69" s="33">
        <f t="shared" si="62"/>
        <v>-7</v>
      </c>
      <c r="O69" s="33">
        <v>-3</v>
      </c>
      <c r="P69" s="33">
        <v>-4</v>
      </c>
      <c r="Q69" s="33">
        <v>0</v>
      </c>
      <c r="R69" s="33">
        <v>0</v>
      </c>
      <c r="S69" s="33">
        <f t="shared" si="57"/>
        <v>-3</v>
      </c>
      <c r="T69" s="33">
        <f t="shared" si="58"/>
        <v>0</v>
      </c>
      <c r="U69" s="33">
        <f t="shared" si="59"/>
        <v>-3</v>
      </c>
      <c r="V69" s="33">
        <f t="shared" si="53"/>
        <v>0</v>
      </c>
      <c r="W69" s="33">
        <f t="shared" si="54"/>
        <v>-4</v>
      </c>
      <c r="X69" s="59">
        <f t="shared" si="55"/>
        <v>0</v>
      </c>
      <c r="Y69" s="61">
        <f t="shared" si="56"/>
        <v>1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60"/>
        <v>8</v>
      </c>
      <c r="E70" s="34">
        <v>4</v>
      </c>
      <c r="F70" s="34">
        <v>4</v>
      </c>
      <c r="G70" s="34">
        <v>0</v>
      </c>
      <c r="H70" s="34">
        <v>0</v>
      </c>
      <c r="I70" s="33">
        <f t="shared" si="61"/>
        <v>7</v>
      </c>
      <c r="J70" s="34">
        <v>3</v>
      </c>
      <c r="K70" s="34">
        <v>3</v>
      </c>
      <c r="L70" s="34">
        <v>1</v>
      </c>
      <c r="M70" s="34">
        <v>0</v>
      </c>
      <c r="N70" s="33">
        <f t="shared" si="62"/>
        <v>23</v>
      </c>
      <c r="O70" s="33">
        <v>12</v>
      </c>
      <c r="P70" s="33">
        <v>14</v>
      </c>
      <c r="Q70" s="33">
        <v>-3</v>
      </c>
      <c r="R70" s="33">
        <v>0</v>
      </c>
      <c r="S70" s="33">
        <f t="shared" si="57"/>
        <v>24</v>
      </c>
      <c r="T70" s="33">
        <f t="shared" si="58"/>
        <v>9</v>
      </c>
      <c r="U70" s="33">
        <f t="shared" si="59"/>
        <v>15</v>
      </c>
      <c r="V70" s="33">
        <f t="shared" si="53"/>
        <v>13</v>
      </c>
      <c r="W70" s="33">
        <f t="shared" si="54"/>
        <v>15</v>
      </c>
      <c r="X70" s="59">
        <f t="shared" si="55"/>
        <v>-4</v>
      </c>
      <c r="Y70" s="61">
        <f t="shared" si="56"/>
        <v>0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60"/>
        <v>21</v>
      </c>
      <c r="E71" s="34">
        <v>12</v>
      </c>
      <c r="F71" s="34">
        <v>9</v>
      </c>
      <c r="G71" s="34">
        <v>0</v>
      </c>
      <c r="H71" s="34">
        <v>0</v>
      </c>
      <c r="I71" s="33">
        <f t="shared" si="61"/>
        <v>25</v>
      </c>
      <c r="J71" s="34">
        <v>11</v>
      </c>
      <c r="K71" s="34">
        <v>14</v>
      </c>
      <c r="L71" s="34">
        <v>0</v>
      </c>
      <c r="M71" s="34">
        <v>0</v>
      </c>
      <c r="N71" s="33">
        <f t="shared" si="62"/>
        <v>3</v>
      </c>
      <c r="O71" s="33">
        <v>-1</v>
      </c>
      <c r="P71" s="33">
        <v>3</v>
      </c>
      <c r="Q71" s="33">
        <v>0</v>
      </c>
      <c r="R71" s="33">
        <v>1</v>
      </c>
      <c r="S71" s="33">
        <f t="shared" si="57"/>
        <v>-1</v>
      </c>
      <c r="T71" s="33">
        <f t="shared" si="58"/>
        <v>0</v>
      </c>
      <c r="U71" s="33">
        <f t="shared" si="59"/>
        <v>-1</v>
      </c>
      <c r="V71" s="33">
        <f t="shared" si="53"/>
        <v>0</v>
      </c>
      <c r="W71" s="33">
        <f t="shared" si="54"/>
        <v>-2</v>
      </c>
      <c r="X71" s="59">
        <f t="shared" si="55"/>
        <v>0</v>
      </c>
      <c r="Y71" s="61">
        <f t="shared" si="56"/>
        <v>1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60"/>
        <v>26</v>
      </c>
      <c r="E72" s="34">
        <v>10</v>
      </c>
      <c r="F72" s="34">
        <v>14</v>
      </c>
      <c r="G72" s="34">
        <v>0</v>
      </c>
      <c r="H72" s="34">
        <v>2</v>
      </c>
      <c r="I72" s="33">
        <f t="shared" si="61"/>
        <v>21</v>
      </c>
      <c r="J72" s="34">
        <v>10</v>
      </c>
      <c r="K72" s="34">
        <v>8</v>
      </c>
      <c r="L72" s="34">
        <v>3</v>
      </c>
      <c r="M72" s="34">
        <v>0</v>
      </c>
      <c r="N72" s="33">
        <f t="shared" si="62"/>
        <v>-8</v>
      </c>
      <c r="O72" s="33">
        <v>-4</v>
      </c>
      <c r="P72" s="33">
        <v>-3</v>
      </c>
      <c r="Q72" s="33">
        <v>-1</v>
      </c>
      <c r="R72" s="33">
        <v>0</v>
      </c>
      <c r="S72" s="33">
        <f t="shared" si="57"/>
        <v>-3</v>
      </c>
      <c r="T72" s="33">
        <f t="shared" si="58"/>
        <v>-8</v>
      </c>
      <c r="U72" s="33">
        <f t="shared" si="59"/>
        <v>5</v>
      </c>
      <c r="V72" s="33">
        <f t="shared" si="53"/>
        <v>-4</v>
      </c>
      <c r="W72" s="33">
        <f t="shared" si="54"/>
        <v>3</v>
      </c>
      <c r="X72" s="59">
        <f t="shared" si="55"/>
        <v>-4</v>
      </c>
      <c r="Y72" s="61">
        <f t="shared" si="56"/>
        <v>2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60"/>
        <v>19</v>
      </c>
      <c r="E73" s="34">
        <v>11</v>
      </c>
      <c r="F73" s="34">
        <v>8</v>
      </c>
      <c r="G73" s="34">
        <v>0</v>
      </c>
      <c r="H73" s="34">
        <v>0</v>
      </c>
      <c r="I73" s="33">
        <f t="shared" si="61"/>
        <v>21</v>
      </c>
      <c r="J73" s="34">
        <v>9</v>
      </c>
      <c r="K73" s="34">
        <v>11</v>
      </c>
      <c r="L73" s="34">
        <v>1</v>
      </c>
      <c r="M73" s="34">
        <v>0</v>
      </c>
      <c r="N73" s="33">
        <f t="shared" si="62"/>
        <v>3</v>
      </c>
      <c r="O73" s="33">
        <v>-1</v>
      </c>
      <c r="P73" s="33">
        <v>5</v>
      </c>
      <c r="Q73" s="33">
        <v>-1</v>
      </c>
      <c r="R73" s="33">
        <v>0</v>
      </c>
      <c r="S73" s="33">
        <f t="shared" si="57"/>
        <v>1</v>
      </c>
      <c r="T73" s="33">
        <f t="shared" si="58"/>
        <v>-1</v>
      </c>
      <c r="U73" s="33">
        <f t="shared" si="59"/>
        <v>2</v>
      </c>
      <c r="V73" s="33">
        <f t="shared" si="53"/>
        <v>1</v>
      </c>
      <c r="W73" s="33">
        <f t="shared" si="54"/>
        <v>2</v>
      </c>
      <c r="X73" s="59">
        <f t="shared" si="55"/>
        <v>-2</v>
      </c>
      <c r="Y73" s="61">
        <f t="shared" si="56"/>
        <v>0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60"/>
        <v>20</v>
      </c>
      <c r="E74" s="34">
        <v>10</v>
      </c>
      <c r="F74" s="34">
        <v>10</v>
      </c>
      <c r="G74" s="34">
        <v>0</v>
      </c>
      <c r="H74" s="34">
        <v>0</v>
      </c>
      <c r="I74" s="33">
        <f t="shared" si="61"/>
        <v>19</v>
      </c>
      <c r="J74" s="34">
        <v>10</v>
      </c>
      <c r="K74" s="34">
        <v>7</v>
      </c>
      <c r="L74" s="34">
        <v>1</v>
      </c>
      <c r="M74" s="34">
        <v>1</v>
      </c>
      <c r="N74" s="33">
        <f t="shared" si="62"/>
        <v>-3</v>
      </c>
      <c r="O74" s="33">
        <v>-3</v>
      </c>
      <c r="P74" s="33">
        <v>0</v>
      </c>
      <c r="Q74" s="33">
        <v>-1</v>
      </c>
      <c r="R74" s="33">
        <v>1</v>
      </c>
      <c r="S74" s="33">
        <f t="shared" si="57"/>
        <v>-2</v>
      </c>
      <c r="T74" s="33">
        <f t="shared" si="58"/>
        <v>-5</v>
      </c>
      <c r="U74" s="33">
        <f t="shared" si="59"/>
        <v>3</v>
      </c>
      <c r="V74" s="33">
        <f t="shared" si="53"/>
        <v>-3</v>
      </c>
      <c r="W74" s="33">
        <f t="shared" si="54"/>
        <v>3</v>
      </c>
      <c r="X74" s="59">
        <f t="shared" si="55"/>
        <v>-2</v>
      </c>
      <c r="Y74" s="61">
        <f t="shared" si="56"/>
        <v>0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50</v>
      </c>
      <c r="E76" s="29">
        <f t="shared" ref="E76:H76" si="63">SUM(E77+E78+E79+E80+E81+E82+E83+E84+E85+E86+E87+E88)</f>
        <v>18</v>
      </c>
      <c r="F76" s="29">
        <f t="shared" si="63"/>
        <v>29</v>
      </c>
      <c r="G76" s="29">
        <f t="shared" si="63"/>
        <v>1</v>
      </c>
      <c r="H76" s="29">
        <f t="shared" si="63"/>
        <v>2</v>
      </c>
      <c r="I76" s="29">
        <f>SUM(J76+K76+L76+M76)</f>
        <v>49</v>
      </c>
      <c r="J76" s="29">
        <f t="shared" ref="J76:M76" si="64">SUM(J77+J78+J79+J80+J81+J82+J83+J84+J85+J86+J87+J88)</f>
        <v>20</v>
      </c>
      <c r="K76" s="29">
        <f t="shared" si="64"/>
        <v>29</v>
      </c>
      <c r="L76" s="29">
        <f t="shared" si="64"/>
        <v>0</v>
      </c>
      <c r="M76" s="29">
        <f t="shared" si="64"/>
        <v>0</v>
      </c>
      <c r="N76" s="29">
        <f>SUM(O76+P76+Q76+R76)</f>
        <v>6</v>
      </c>
      <c r="O76" s="29">
        <f t="shared" ref="O76:R76" si="65">SUM(O77+O78+O79+O80+O81+O82+O83+O84+O85+O86+O87+O88)</f>
        <v>5</v>
      </c>
      <c r="P76" s="29">
        <f t="shared" si="65"/>
        <v>1</v>
      </c>
      <c r="Q76" s="29">
        <f t="shared" si="65"/>
        <v>0</v>
      </c>
      <c r="R76" s="29">
        <f t="shared" si="65"/>
        <v>0</v>
      </c>
      <c r="S76" s="29">
        <f>SUM(V76+W76+X76+Y76)</f>
        <v>7</v>
      </c>
      <c r="T76" s="29">
        <f>SUM(T77:T88)</f>
        <v>4</v>
      </c>
      <c r="U76" s="29">
        <f>SUM(U77:U88)</f>
        <v>3</v>
      </c>
      <c r="V76" s="29">
        <f t="shared" ref="V76:V88" si="66">SUM(E76-J76+O76)</f>
        <v>3</v>
      </c>
      <c r="W76" s="29">
        <f t="shared" ref="W76:W88" si="67">SUM(F76-K76+P76)</f>
        <v>1</v>
      </c>
      <c r="X76" s="57">
        <f t="shared" ref="X76:X88" si="68">SUM(G76-L76+Q76)</f>
        <v>1</v>
      </c>
      <c r="Y76" s="58">
        <f t="shared" ref="Y76:Y88" si="69">SUM(H76-M76+R76)</f>
        <v>2</v>
      </c>
    </row>
    <row r="77" spans="1:25" s="3" customFormat="1" ht="13.5" customHeight="1" x14ac:dyDescent="0.25">
      <c r="A77" s="30"/>
      <c r="B77" s="31"/>
      <c r="C77" s="32" t="s">
        <v>6</v>
      </c>
      <c r="D77" s="33">
        <f>SUM(E77+F77+G77+H77)</f>
        <v>0</v>
      </c>
      <c r="E77" s="34">
        <v>0</v>
      </c>
      <c r="F77" s="34">
        <v>0</v>
      </c>
      <c r="G77" s="34">
        <v>0</v>
      </c>
      <c r="H77" s="34">
        <v>0</v>
      </c>
      <c r="I77" s="33">
        <f>SUM(J77+K77+L77+M77)</f>
        <v>5</v>
      </c>
      <c r="J77" s="34">
        <v>3</v>
      </c>
      <c r="K77" s="34">
        <v>2</v>
      </c>
      <c r="L77" s="34">
        <v>0</v>
      </c>
      <c r="M77" s="34">
        <v>0</v>
      </c>
      <c r="N77" s="33">
        <f>SUM(O77+P77+Q77+R77)</f>
        <v>-1</v>
      </c>
      <c r="O77" s="33">
        <v>0</v>
      </c>
      <c r="P77" s="33">
        <v>-1</v>
      </c>
      <c r="Q77" s="33">
        <v>0</v>
      </c>
      <c r="R77" s="33">
        <v>0</v>
      </c>
      <c r="S77" s="33">
        <f t="shared" ref="S77:S88" si="70">SUM(T77+U77)</f>
        <v>-6</v>
      </c>
      <c r="T77" s="33">
        <f t="shared" ref="T77:T88" si="71">SUM(V77+X77)</f>
        <v>-3</v>
      </c>
      <c r="U77" s="33">
        <f t="shared" ref="U77:U88" si="72">SUM(W77+Y77)</f>
        <v>-3</v>
      </c>
      <c r="V77" s="33">
        <f t="shared" si="66"/>
        <v>-3</v>
      </c>
      <c r="W77" s="33">
        <f t="shared" si="67"/>
        <v>-3</v>
      </c>
      <c r="X77" s="55">
        <f t="shared" si="68"/>
        <v>0</v>
      </c>
      <c r="Y77" s="56">
        <f t="shared" si="69"/>
        <v>0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ref="D78:D88" si="73">SUM(E78+F78+G78+H78)</f>
        <v>3</v>
      </c>
      <c r="E78" s="34">
        <v>1</v>
      </c>
      <c r="F78" s="34">
        <v>2</v>
      </c>
      <c r="G78" s="34">
        <v>0</v>
      </c>
      <c r="H78" s="34">
        <v>0</v>
      </c>
      <c r="I78" s="33">
        <f t="shared" ref="I78:I88" si="74">SUM(J78+K78+L78+M78)</f>
        <v>3</v>
      </c>
      <c r="J78" s="34">
        <v>2</v>
      </c>
      <c r="K78" s="34">
        <v>1</v>
      </c>
      <c r="L78" s="34">
        <v>0</v>
      </c>
      <c r="M78" s="34">
        <v>0</v>
      </c>
      <c r="N78" s="33">
        <f t="shared" ref="N78:N88" si="75">SUM(O78+P78+Q78+R78)</f>
        <v>-2</v>
      </c>
      <c r="O78" s="33">
        <v>-1</v>
      </c>
      <c r="P78" s="33">
        <v>-1</v>
      </c>
      <c r="Q78" s="33">
        <v>0</v>
      </c>
      <c r="R78" s="33">
        <v>0</v>
      </c>
      <c r="S78" s="33">
        <f t="shared" si="70"/>
        <v>-2</v>
      </c>
      <c r="T78" s="33">
        <f t="shared" si="71"/>
        <v>-2</v>
      </c>
      <c r="U78" s="33">
        <f t="shared" si="72"/>
        <v>0</v>
      </c>
      <c r="V78" s="33">
        <f t="shared" si="66"/>
        <v>-2</v>
      </c>
      <c r="W78" s="33">
        <f t="shared" si="67"/>
        <v>0</v>
      </c>
      <c r="X78" s="55">
        <f t="shared" si="68"/>
        <v>0</v>
      </c>
      <c r="Y78" s="56">
        <f t="shared" si="69"/>
        <v>0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73"/>
        <v>11</v>
      </c>
      <c r="E79" s="34">
        <v>3</v>
      </c>
      <c r="F79" s="34">
        <v>7</v>
      </c>
      <c r="G79" s="34">
        <v>1</v>
      </c>
      <c r="H79" s="34">
        <v>0</v>
      </c>
      <c r="I79" s="33">
        <f t="shared" si="74"/>
        <v>15</v>
      </c>
      <c r="J79" s="34">
        <v>7</v>
      </c>
      <c r="K79" s="34">
        <v>8</v>
      </c>
      <c r="L79" s="34">
        <v>0</v>
      </c>
      <c r="M79" s="34">
        <v>0</v>
      </c>
      <c r="N79" s="33">
        <f t="shared" si="75"/>
        <v>-2</v>
      </c>
      <c r="O79" s="33">
        <v>0</v>
      </c>
      <c r="P79" s="33">
        <v>-2</v>
      </c>
      <c r="Q79" s="33">
        <v>0</v>
      </c>
      <c r="R79" s="33">
        <v>0</v>
      </c>
      <c r="S79" s="33">
        <f t="shared" si="70"/>
        <v>-6</v>
      </c>
      <c r="T79" s="33">
        <f t="shared" si="71"/>
        <v>-3</v>
      </c>
      <c r="U79" s="33">
        <f t="shared" si="72"/>
        <v>-3</v>
      </c>
      <c r="V79" s="33">
        <f t="shared" si="66"/>
        <v>-4</v>
      </c>
      <c r="W79" s="33">
        <f t="shared" si="67"/>
        <v>-3</v>
      </c>
      <c r="X79" s="55">
        <f t="shared" si="68"/>
        <v>1</v>
      </c>
      <c r="Y79" s="56">
        <f t="shared" si="69"/>
        <v>0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73"/>
        <v>10</v>
      </c>
      <c r="E80" s="34">
        <v>3</v>
      </c>
      <c r="F80" s="34">
        <v>7</v>
      </c>
      <c r="G80" s="34">
        <v>0</v>
      </c>
      <c r="H80" s="34">
        <v>0</v>
      </c>
      <c r="I80" s="33">
        <f t="shared" si="74"/>
        <v>1</v>
      </c>
      <c r="J80" s="34">
        <v>0</v>
      </c>
      <c r="K80" s="34">
        <v>1</v>
      </c>
      <c r="L80" s="34">
        <v>0</v>
      </c>
      <c r="M80" s="34">
        <v>0</v>
      </c>
      <c r="N80" s="33">
        <f t="shared" si="75"/>
        <v>7</v>
      </c>
      <c r="O80" s="33">
        <v>4</v>
      </c>
      <c r="P80" s="33">
        <v>3</v>
      </c>
      <c r="Q80" s="33">
        <v>0</v>
      </c>
      <c r="R80" s="33">
        <v>0</v>
      </c>
      <c r="S80" s="33">
        <f t="shared" si="70"/>
        <v>16</v>
      </c>
      <c r="T80" s="33">
        <f t="shared" si="71"/>
        <v>7</v>
      </c>
      <c r="U80" s="33">
        <f t="shared" si="72"/>
        <v>9</v>
      </c>
      <c r="V80" s="33">
        <f t="shared" si="66"/>
        <v>7</v>
      </c>
      <c r="W80" s="33">
        <f t="shared" si="67"/>
        <v>9</v>
      </c>
      <c r="X80" s="55">
        <f t="shared" si="68"/>
        <v>0</v>
      </c>
      <c r="Y80" s="56">
        <f t="shared" si="69"/>
        <v>0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73"/>
        <v>2</v>
      </c>
      <c r="E81" s="34">
        <v>1</v>
      </c>
      <c r="F81" s="34">
        <v>1</v>
      </c>
      <c r="G81" s="34">
        <v>0</v>
      </c>
      <c r="H81" s="34">
        <v>0</v>
      </c>
      <c r="I81" s="33">
        <f t="shared" si="74"/>
        <v>3</v>
      </c>
      <c r="J81" s="34">
        <v>1</v>
      </c>
      <c r="K81" s="34">
        <v>2</v>
      </c>
      <c r="L81" s="34">
        <v>0</v>
      </c>
      <c r="M81" s="34">
        <v>0</v>
      </c>
      <c r="N81" s="33">
        <f t="shared" si="75"/>
        <v>0</v>
      </c>
      <c r="O81" s="33">
        <v>0</v>
      </c>
      <c r="P81" s="33">
        <v>0</v>
      </c>
      <c r="Q81" s="33">
        <v>0</v>
      </c>
      <c r="R81" s="33">
        <v>0</v>
      </c>
      <c r="S81" s="33">
        <f t="shared" si="70"/>
        <v>-1</v>
      </c>
      <c r="T81" s="33">
        <f t="shared" si="71"/>
        <v>0</v>
      </c>
      <c r="U81" s="33">
        <f t="shared" si="72"/>
        <v>-1</v>
      </c>
      <c r="V81" s="33">
        <f t="shared" si="66"/>
        <v>0</v>
      </c>
      <c r="W81" s="33">
        <f t="shared" si="67"/>
        <v>-1</v>
      </c>
      <c r="X81" s="55">
        <f t="shared" si="68"/>
        <v>0</v>
      </c>
      <c r="Y81" s="56">
        <f t="shared" si="69"/>
        <v>0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73"/>
        <v>0</v>
      </c>
      <c r="E82" s="34">
        <v>0</v>
      </c>
      <c r="F82" s="34">
        <v>0</v>
      </c>
      <c r="G82" s="34">
        <v>0</v>
      </c>
      <c r="H82" s="34">
        <v>0</v>
      </c>
      <c r="I82" s="33">
        <f t="shared" si="74"/>
        <v>4</v>
      </c>
      <c r="J82" s="34">
        <v>1</v>
      </c>
      <c r="K82" s="34">
        <v>3</v>
      </c>
      <c r="L82" s="34">
        <v>0</v>
      </c>
      <c r="M82" s="34">
        <v>0</v>
      </c>
      <c r="N82" s="33">
        <f t="shared" si="75"/>
        <v>-1</v>
      </c>
      <c r="O82" s="33">
        <v>0</v>
      </c>
      <c r="P82" s="33">
        <v>-1</v>
      </c>
      <c r="Q82" s="33">
        <v>0</v>
      </c>
      <c r="R82" s="33">
        <v>0</v>
      </c>
      <c r="S82" s="33">
        <f t="shared" si="70"/>
        <v>-5</v>
      </c>
      <c r="T82" s="33">
        <f t="shared" si="71"/>
        <v>-1</v>
      </c>
      <c r="U82" s="33">
        <f t="shared" si="72"/>
        <v>-4</v>
      </c>
      <c r="V82" s="33">
        <f t="shared" si="66"/>
        <v>-1</v>
      </c>
      <c r="W82" s="33">
        <f t="shared" si="67"/>
        <v>-4</v>
      </c>
      <c r="X82" s="55">
        <f t="shared" si="68"/>
        <v>0</v>
      </c>
      <c r="Y82" s="56">
        <f t="shared" si="69"/>
        <v>0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73"/>
        <v>7</v>
      </c>
      <c r="E83" s="34">
        <v>3</v>
      </c>
      <c r="F83" s="34">
        <v>4</v>
      </c>
      <c r="G83" s="34">
        <v>0</v>
      </c>
      <c r="H83" s="34">
        <v>0</v>
      </c>
      <c r="I83" s="33">
        <f t="shared" si="74"/>
        <v>3</v>
      </c>
      <c r="J83" s="34">
        <v>1</v>
      </c>
      <c r="K83" s="34">
        <v>2</v>
      </c>
      <c r="L83" s="34">
        <v>0</v>
      </c>
      <c r="M83" s="34">
        <v>0</v>
      </c>
      <c r="N83" s="33">
        <f t="shared" si="75"/>
        <v>-2</v>
      </c>
      <c r="O83" s="33">
        <v>-1</v>
      </c>
      <c r="P83" s="33">
        <v>-1</v>
      </c>
      <c r="Q83" s="33">
        <v>0</v>
      </c>
      <c r="R83" s="33">
        <v>0</v>
      </c>
      <c r="S83" s="33">
        <f t="shared" si="70"/>
        <v>2</v>
      </c>
      <c r="T83" s="33">
        <f t="shared" si="71"/>
        <v>1</v>
      </c>
      <c r="U83" s="33">
        <f t="shared" si="72"/>
        <v>1</v>
      </c>
      <c r="V83" s="33">
        <f t="shared" si="66"/>
        <v>1</v>
      </c>
      <c r="W83" s="33">
        <f t="shared" si="67"/>
        <v>1</v>
      </c>
      <c r="X83" s="55">
        <f t="shared" si="68"/>
        <v>0</v>
      </c>
      <c r="Y83" s="56">
        <f t="shared" si="69"/>
        <v>0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73"/>
        <v>3</v>
      </c>
      <c r="E84" s="34">
        <v>0</v>
      </c>
      <c r="F84" s="34">
        <v>2</v>
      </c>
      <c r="G84" s="34">
        <v>0</v>
      </c>
      <c r="H84" s="34">
        <v>1</v>
      </c>
      <c r="I84" s="33">
        <f t="shared" si="74"/>
        <v>3</v>
      </c>
      <c r="J84" s="34">
        <v>1</v>
      </c>
      <c r="K84" s="34">
        <v>2</v>
      </c>
      <c r="L84" s="34">
        <v>0</v>
      </c>
      <c r="M84" s="34">
        <v>0</v>
      </c>
      <c r="N84" s="33">
        <f t="shared" si="75"/>
        <v>-1</v>
      </c>
      <c r="O84" s="33">
        <v>0</v>
      </c>
      <c r="P84" s="33">
        <v>-1</v>
      </c>
      <c r="Q84" s="33">
        <v>0</v>
      </c>
      <c r="R84" s="33">
        <v>0</v>
      </c>
      <c r="S84" s="33">
        <f t="shared" si="70"/>
        <v>-1</v>
      </c>
      <c r="T84" s="33">
        <f t="shared" si="71"/>
        <v>-1</v>
      </c>
      <c r="U84" s="33">
        <f t="shared" si="72"/>
        <v>0</v>
      </c>
      <c r="V84" s="33">
        <f t="shared" si="66"/>
        <v>-1</v>
      </c>
      <c r="W84" s="33">
        <f t="shared" si="67"/>
        <v>-1</v>
      </c>
      <c r="X84" s="55">
        <f t="shared" si="68"/>
        <v>0</v>
      </c>
      <c r="Y84" s="56">
        <f t="shared" si="69"/>
        <v>1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73"/>
        <v>1</v>
      </c>
      <c r="E85" s="34">
        <v>1</v>
      </c>
      <c r="F85" s="34">
        <v>0</v>
      </c>
      <c r="G85" s="34">
        <v>0</v>
      </c>
      <c r="H85" s="34">
        <v>0</v>
      </c>
      <c r="I85" s="33">
        <f t="shared" si="74"/>
        <v>2</v>
      </c>
      <c r="J85" s="34">
        <v>1</v>
      </c>
      <c r="K85" s="34">
        <v>1</v>
      </c>
      <c r="L85" s="34">
        <v>0</v>
      </c>
      <c r="M85" s="34">
        <v>0</v>
      </c>
      <c r="N85" s="33">
        <f t="shared" si="75"/>
        <v>-1</v>
      </c>
      <c r="O85" s="33">
        <v>-1</v>
      </c>
      <c r="P85" s="33">
        <v>0</v>
      </c>
      <c r="Q85" s="33">
        <v>0</v>
      </c>
      <c r="R85" s="33">
        <v>0</v>
      </c>
      <c r="S85" s="33">
        <f t="shared" si="70"/>
        <v>-2</v>
      </c>
      <c r="T85" s="33">
        <f t="shared" si="71"/>
        <v>-1</v>
      </c>
      <c r="U85" s="33">
        <f t="shared" si="72"/>
        <v>-1</v>
      </c>
      <c r="V85" s="33">
        <f t="shared" si="66"/>
        <v>-1</v>
      </c>
      <c r="W85" s="33">
        <f t="shared" si="67"/>
        <v>-1</v>
      </c>
      <c r="X85" s="55">
        <f t="shared" si="68"/>
        <v>0</v>
      </c>
      <c r="Y85" s="56">
        <f t="shared" si="69"/>
        <v>0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73"/>
        <v>2</v>
      </c>
      <c r="E86" s="34">
        <v>0</v>
      </c>
      <c r="F86" s="34">
        <v>1</v>
      </c>
      <c r="G86" s="34">
        <v>0</v>
      </c>
      <c r="H86" s="34">
        <v>1</v>
      </c>
      <c r="I86" s="33">
        <f t="shared" si="74"/>
        <v>4</v>
      </c>
      <c r="J86" s="34">
        <v>1</v>
      </c>
      <c r="K86" s="34">
        <v>3</v>
      </c>
      <c r="L86" s="34">
        <v>0</v>
      </c>
      <c r="M86" s="34">
        <v>0</v>
      </c>
      <c r="N86" s="33">
        <f t="shared" si="75"/>
        <v>5</v>
      </c>
      <c r="O86" s="33">
        <v>2</v>
      </c>
      <c r="P86" s="33">
        <v>3</v>
      </c>
      <c r="Q86" s="33">
        <v>0</v>
      </c>
      <c r="R86" s="33">
        <v>0</v>
      </c>
      <c r="S86" s="33">
        <f t="shared" si="70"/>
        <v>3</v>
      </c>
      <c r="T86" s="33">
        <f t="shared" si="71"/>
        <v>1</v>
      </c>
      <c r="U86" s="33">
        <f t="shared" si="72"/>
        <v>2</v>
      </c>
      <c r="V86" s="33">
        <f t="shared" si="66"/>
        <v>1</v>
      </c>
      <c r="W86" s="33">
        <f t="shared" si="67"/>
        <v>1</v>
      </c>
      <c r="X86" s="55">
        <f t="shared" si="68"/>
        <v>0</v>
      </c>
      <c r="Y86" s="56">
        <f t="shared" si="69"/>
        <v>1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73"/>
        <v>10</v>
      </c>
      <c r="E87" s="34">
        <v>5</v>
      </c>
      <c r="F87" s="34">
        <v>5</v>
      </c>
      <c r="G87" s="34">
        <v>0</v>
      </c>
      <c r="H87" s="34">
        <v>0</v>
      </c>
      <c r="I87" s="33">
        <f t="shared" si="74"/>
        <v>2</v>
      </c>
      <c r="J87" s="34">
        <v>1</v>
      </c>
      <c r="K87" s="34">
        <v>1</v>
      </c>
      <c r="L87" s="34">
        <v>0</v>
      </c>
      <c r="M87" s="34">
        <v>0</v>
      </c>
      <c r="N87" s="33">
        <f t="shared" si="75"/>
        <v>2</v>
      </c>
      <c r="O87" s="33">
        <v>1</v>
      </c>
      <c r="P87" s="33">
        <v>1</v>
      </c>
      <c r="Q87" s="33">
        <v>0</v>
      </c>
      <c r="R87" s="33">
        <v>0</v>
      </c>
      <c r="S87" s="33">
        <f t="shared" si="70"/>
        <v>10</v>
      </c>
      <c r="T87" s="33">
        <f t="shared" si="71"/>
        <v>5</v>
      </c>
      <c r="U87" s="33">
        <f t="shared" si="72"/>
        <v>5</v>
      </c>
      <c r="V87" s="33">
        <f t="shared" si="66"/>
        <v>5</v>
      </c>
      <c r="W87" s="33">
        <f t="shared" si="67"/>
        <v>5</v>
      </c>
      <c r="X87" s="59">
        <f t="shared" si="68"/>
        <v>0</v>
      </c>
      <c r="Y87" s="56">
        <f t="shared" si="69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73"/>
        <v>1</v>
      </c>
      <c r="E88" s="34">
        <v>1</v>
      </c>
      <c r="F88" s="34">
        <v>0</v>
      </c>
      <c r="G88" s="34">
        <v>0</v>
      </c>
      <c r="H88" s="34">
        <v>0</v>
      </c>
      <c r="I88" s="33">
        <f t="shared" si="74"/>
        <v>4</v>
      </c>
      <c r="J88" s="34">
        <v>1</v>
      </c>
      <c r="K88" s="34">
        <v>3</v>
      </c>
      <c r="L88" s="34">
        <v>0</v>
      </c>
      <c r="M88" s="34">
        <v>0</v>
      </c>
      <c r="N88" s="33">
        <f t="shared" si="75"/>
        <v>2</v>
      </c>
      <c r="O88" s="33">
        <v>1</v>
      </c>
      <c r="P88" s="33">
        <v>1</v>
      </c>
      <c r="Q88" s="33">
        <v>0</v>
      </c>
      <c r="R88" s="33">
        <v>0</v>
      </c>
      <c r="S88" s="33">
        <f t="shared" si="70"/>
        <v>-1</v>
      </c>
      <c r="T88" s="33">
        <f t="shared" si="71"/>
        <v>1</v>
      </c>
      <c r="U88" s="33">
        <f t="shared" si="72"/>
        <v>-2</v>
      </c>
      <c r="V88" s="33">
        <f t="shared" si="66"/>
        <v>1</v>
      </c>
      <c r="W88" s="33">
        <f t="shared" si="67"/>
        <v>-2</v>
      </c>
      <c r="X88" s="55">
        <f t="shared" si="68"/>
        <v>0</v>
      </c>
      <c r="Y88" s="56">
        <f t="shared" si="69"/>
        <v>0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74</v>
      </c>
      <c r="E90" s="29">
        <f t="shared" ref="E90:H90" si="76">SUM(E91+E92+E93+E94+E95+E96+E97+E98+E99+E100+E101+E102)</f>
        <v>38</v>
      </c>
      <c r="F90" s="29">
        <f t="shared" si="76"/>
        <v>32</v>
      </c>
      <c r="G90" s="29">
        <f t="shared" si="76"/>
        <v>2</v>
      </c>
      <c r="H90" s="29">
        <f t="shared" si="76"/>
        <v>2</v>
      </c>
      <c r="I90" s="29">
        <f>SUM(J90+K90+L90+M90)</f>
        <v>87</v>
      </c>
      <c r="J90" s="29">
        <f t="shared" ref="J90:M90" si="77">SUM(J91+J92+J93+J94+J95+J96+J97+J98+J99+J100+J101+J102)</f>
        <v>50</v>
      </c>
      <c r="K90" s="29">
        <f t="shared" si="77"/>
        <v>27</v>
      </c>
      <c r="L90" s="29">
        <f t="shared" si="77"/>
        <v>3</v>
      </c>
      <c r="M90" s="29">
        <f t="shared" si="77"/>
        <v>7</v>
      </c>
      <c r="N90" s="29">
        <f>SUM(O90+P90+Q90+R90)</f>
        <v>-1</v>
      </c>
      <c r="O90" s="29">
        <f t="shared" ref="O90:R90" si="78">SUM(O91+O92+O93+O94+O95+O96+O97+O98+O99+O100+O101+O102)</f>
        <v>0</v>
      </c>
      <c r="P90" s="29">
        <f t="shared" si="78"/>
        <v>0</v>
      </c>
      <c r="Q90" s="29">
        <f t="shared" si="78"/>
        <v>0</v>
      </c>
      <c r="R90" s="29">
        <f t="shared" si="78"/>
        <v>-1</v>
      </c>
      <c r="S90" s="29">
        <f>SUM(V90+W90+X90+Y90)</f>
        <v>-14</v>
      </c>
      <c r="T90" s="29">
        <f>SUM(T91:T102)</f>
        <v>-13</v>
      </c>
      <c r="U90" s="29">
        <f>SUM(U91:U102)</f>
        <v>-1</v>
      </c>
      <c r="V90" s="29">
        <f t="shared" ref="V90:V102" si="79">SUM(E90-J90+O90)</f>
        <v>-12</v>
      </c>
      <c r="W90" s="29">
        <f t="shared" ref="W90:W102" si="80">SUM(F90-K90+P90)</f>
        <v>5</v>
      </c>
      <c r="X90" s="63">
        <f t="shared" ref="X90:X102" si="81">SUM(G90-L90+Q90)</f>
        <v>-1</v>
      </c>
      <c r="Y90" s="64">
        <f t="shared" ref="Y90:Y102" si="82">SUM(H90-M90+R90)</f>
        <v>-6</v>
      </c>
    </row>
    <row r="91" spans="1:25" s="3" customFormat="1" ht="13.5" customHeight="1" x14ac:dyDescent="0.25">
      <c r="A91" s="30"/>
      <c r="B91" s="31"/>
      <c r="C91" s="32" t="s">
        <v>6</v>
      </c>
      <c r="D91" s="33">
        <f>SUM(E91+F91+G91+H91)</f>
        <v>6</v>
      </c>
      <c r="E91" s="34">
        <v>3</v>
      </c>
      <c r="F91" s="34">
        <v>3</v>
      </c>
      <c r="G91" s="34">
        <v>0</v>
      </c>
      <c r="H91" s="34">
        <v>0</v>
      </c>
      <c r="I91" s="33">
        <f>SUM(J91+K91+L91+M91)</f>
        <v>11</v>
      </c>
      <c r="J91" s="34">
        <v>5</v>
      </c>
      <c r="K91" s="34">
        <v>4</v>
      </c>
      <c r="L91" s="34">
        <v>0</v>
      </c>
      <c r="M91" s="34">
        <v>2</v>
      </c>
      <c r="N91" s="33">
        <f>SUM(O91+P91+Q91+R91)</f>
        <v>5</v>
      </c>
      <c r="O91" s="33">
        <v>2</v>
      </c>
      <c r="P91" s="33">
        <v>3</v>
      </c>
      <c r="Q91" s="33">
        <v>0</v>
      </c>
      <c r="R91" s="33">
        <v>0</v>
      </c>
      <c r="S91" s="33">
        <f t="shared" ref="S91:S102" si="83">SUM(T91+U91)</f>
        <v>0</v>
      </c>
      <c r="T91" s="33">
        <f t="shared" ref="T91:T102" si="84">SUM(V91+X91)</f>
        <v>0</v>
      </c>
      <c r="U91" s="33">
        <f t="shared" ref="U91:U102" si="85">SUM(W91+Y91)</f>
        <v>0</v>
      </c>
      <c r="V91" s="33">
        <f t="shared" si="79"/>
        <v>0</v>
      </c>
      <c r="W91" s="33">
        <f t="shared" si="80"/>
        <v>2</v>
      </c>
      <c r="X91" s="59">
        <f t="shared" si="81"/>
        <v>0</v>
      </c>
      <c r="Y91" s="61">
        <f t="shared" si="82"/>
        <v>-2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ref="D92:D102" si="86">SUM(E92+F92+G92+H92)</f>
        <v>5</v>
      </c>
      <c r="E92" s="34">
        <v>2</v>
      </c>
      <c r="F92" s="34">
        <v>3</v>
      </c>
      <c r="G92" s="34">
        <v>0</v>
      </c>
      <c r="H92" s="34">
        <v>0</v>
      </c>
      <c r="I92" s="33">
        <f t="shared" ref="I92:I102" si="87">SUM(J92+K92+L92+M92)</f>
        <v>8</v>
      </c>
      <c r="J92" s="34">
        <v>4</v>
      </c>
      <c r="K92" s="34">
        <v>1</v>
      </c>
      <c r="L92" s="34">
        <v>1</v>
      </c>
      <c r="M92" s="34">
        <v>2</v>
      </c>
      <c r="N92" s="33">
        <f t="shared" ref="N92:N102" si="88">SUM(O92+P92+Q92+R92)</f>
        <v>-1</v>
      </c>
      <c r="O92" s="33">
        <v>0</v>
      </c>
      <c r="P92" s="33">
        <v>-1</v>
      </c>
      <c r="Q92" s="33">
        <v>0</v>
      </c>
      <c r="R92" s="33">
        <v>0</v>
      </c>
      <c r="S92" s="33">
        <f t="shared" si="83"/>
        <v>-4</v>
      </c>
      <c r="T92" s="33">
        <f t="shared" si="84"/>
        <v>-3</v>
      </c>
      <c r="U92" s="33">
        <f t="shared" si="85"/>
        <v>-1</v>
      </c>
      <c r="V92" s="33">
        <f t="shared" si="79"/>
        <v>-2</v>
      </c>
      <c r="W92" s="33">
        <f t="shared" si="80"/>
        <v>1</v>
      </c>
      <c r="X92" s="59">
        <f t="shared" si="81"/>
        <v>-1</v>
      </c>
      <c r="Y92" s="61">
        <f t="shared" si="82"/>
        <v>-2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86"/>
        <v>13</v>
      </c>
      <c r="E93" s="34">
        <v>7</v>
      </c>
      <c r="F93" s="34">
        <v>4</v>
      </c>
      <c r="G93" s="34">
        <v>1</v>
      </c>
      <c r="H93" s="34">
        <v>1</v>
      </c>
      <c r="I93" s="33">
        <f t="shared" si="87"/>
        <v>26</v>
      </c>
      <c r="J93" s="34">
        <v>21</v>
      </c>
      <c r="K93" s="34">
        <v>4</v>
      </c>
      <c r="L93" s="34">
        <v>0</v>
      </c>
      <c r="M93" s="34">
        <v>1</v>
      </c>
      <c r="N93" s="33">
        <f t="shared" si="88"/>
        <v>-1</v>
      </c>
      <c r="O93" s="33">
        <v>-2</v>
      </c>
      <c r="P93" s="33">
        <v>1</v>
      </c>
      <c r="Q93" s="33">
        <v>0</v>
      </c>
      <c r="R93" s="33">
        <v>0</v>
      </c>
      <c r="S93" s="33">
        <f t="shared" si="83"/>
        <v>-14</v>
      </c>
      <c r="T93" s="33">
        <f t="shared" si="84"/>
        <v>-15</v>
      </c>
      <c r="U93" s="33">
        <f t="shared" si="85"/>
        <v>1</v>
      </c>
      <c r="V93" s="33">
        <f t="shared" si="79"/>
        <v>-16</v>
      </c>
      <c r="W93" s="33">
        <f t="shared" si="80"/>
        <v>1</v>
      </c>
      <c r="X93" s="59">
        <f t="shared" si="81"/>
        <v>1</v>
      </c>
      <c r="Y93" s="61">
        <f t="shared" si="82"/>
        <v>0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86"/>
        <v>21</v>
      </c>
      <c r="E94" s="34">
        <v>10</v>
      </c>
      <c r="F94" s="34">
        <v>9</v>
      </c>
      <c r="G94" s="34">
        <v>1</v>
      </c>
      <c r="H94" s="34">
        <v>1</v>
      </c>
      <c r="I94" s="33">
        <f t="shared" si="87"/>
        <v>7</v>
      </c>
      <c r="J94" s="34">
        <v>3</v>
      </c>
      <c r="K94" s="34">
        <v>4</v>
      </c>
      <c r="L94" s="34">
        <v>0</v>
      </c>
      <c r="M94" s="34">
        <v>0</v>
      </c>
      <c r="N94" s="33">
        <f t="shared" si="88"/>
        <v>-2</v>
      </c>
      <c r="O94" s="33">
        <v>-3</v>
      </c>
      <c r="P94" s="33">
        <v>1</v>
      </c>
      <c r="Q94" s="33">
        <v>0</v>
      </c>
      <c r="R94" s="33">
        <v>0</v>
      </c>
      <c r="S94" s="33">
        <f t="shared" si="83"/>
        <v>12</v>
      </c>
      <c r="T94" s="33">
        <f t="shared" si="84"/>
        <v>5</v>
      </c>
      <c r="U94" s="33">
        <f t="shared" si="85"/>
        <v>7</v>
      </c>
      <c r="V94" s="33">
        <f t="shared" si="79"/>
        <v>4</v>
      </c>
      <c r="W94" s="33">
        <f t="shared" si="80"/>
        <v>6</v>
      </c>
      <c r="X94" s="59">
        <f t="shared" si="81"/>
        <v>1</v>
      </c>
      <c r="Y94" s="61">
        <f t="shared" si="82"/>
        <v>1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86"/>
        <v>6</v>
      </c>
      <c r="E95" s="34">
        <v>2</v>
      </c>
      <c r="F95" s="34">
        <v>4</v>
      </c>
      <c r="G95" s="34">
        <v>0</v>
      </c>
      <c r="H95" s="34">
        <v>0</v>
      </c>
      <c r="I95" s="33">
        <f t="shared" si="87"/>
        <v>5</v>
      </c>
      <c r="J95" s="34">
        <v>5</v>
      </c>
      <c r="K95" s="34">
        <v>0</v>
      </c>
      <c r="L95" s="34">
        <v>0</v>
      </c>
      <c r="M95" s="34">
        <v>0</v>
      </c>
      <c r="N95" s="33">
        <f t="shared" si="88"/>
        <v>-4</v>
      </c>
      <c r="O95" s="33">
        <v>-1</v>
      </c>
      <c r="P95" s="33">
        <v>-3</v>
      </c>
      <c r="Q95" s="33">
        <v>0</v>
      </c>
      <c r="R95" s="33">
        <v>0</v>
      </c>
      <c r="S95" s="33">
        <f t="shared" si="83"/>
        <v>-3</v>
      </c>
      <c r="T95" s="33">
        <f t="shared" si="84"/>
        <v>-4</v>
      </c>
      <c r="U95" s="33">
        <f t="shared" si="85"/>
        <v>1</v>
      </c>
      <c r="V95" s="33">
        <f t="shared" si="79"/>
        <v>-4</v>
      </c>
      <c r="W95" s="33">
        <f t="shared" si="80"/>
        <v>1</v>
      </c>
      <c r="X95" s="59">
        <f t="shared" si="81"/>
        <v>0</v>
      </c>
      <c r="Y95" s="61">
        <f t="shared" si="82"/>
        <v>0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86"/>
        <v>3</v>
      </c>
      <c r="E96" s="34">
        <v>1</v>
      </c>
      <c r="F96" s="34">
        <v>2</v>
      </c>
      <c r="G96" s="34">
        <v>0</v>
      </c>
      <c r="H96" s="34">
        <v>0</v>
      </c>
      <c r="I96" s="33">
        <f t="shared" si="87"/>
        <v>8</v>
      </c>
      <c r="J96" s="34">
        <v>2</v>
      </c>
      <c r="K96" s="34">
        <v>3</v>
      </c>
      <c r="L96" s="34">
        <v>2</v>
      </c>
      <c r="M96" s="34">
        <v>1</v>
      </c>
      <c r="N96" s="33">
        <f t="shared" si="88"/>
        <v>-1</v>
      </c>
      <c r="O96" s="33">
        <v>1</v>
      </c>
      <c r="P96" s="33">
        <v>-2</v>
      </c>
      <c r="Q96" s="33">
        <v>0</v>
      </c>
      <c r="R96" s="33">
        <v>0</v>
      </c>
      <c r="S96" s="33">
        <f t="shared" si="83"/>
        <v>-6</v>
      </c>
      <c r="T96" s="33">
        <f t="shared" si="84"/>
        <v>-2</v>
      </c>
      <c r="U96" s="33">
        <f t="shared" si="85"/>
        <v>-4</v>
      </c>
      <c r="V96" s="33">
        <f t="shared" si="79"/>
        <v>0</v>
      </c>
      <c r="W96" s="33">
        <f t="shared" si="80"/>
        <v>-3</v>
      </c>
      <c r="X96" s="59">
        <f t="shared" si="81"/>
        <v>-2</v>
      </c>
      <c r="Y96" s="61">
        <f t="shared" si="82"/>
        <v>-1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86"/>
        <v>5</v>
      </c>
      <c r="E97" s="34">
        <v>3</v>
      </c>
      <c r="F97" s="34">
        <v>2</v>
      </c>
      <c r="G97" s="34">
        <v>0</v>
      </c>
      <c r="H97" s="34">
        <v>0</v>
      </c>
      <c r="I97" s="33">
        <f t="shared" si="87"/>
        <v>4</v>
      </c>
      <c r="J97" s="34">
        <v>2</v>
      </c>
      <c r="K97" s="34">
        <v>1</v>
      </c>
      <c r="L97" s="34">
        <v>0</v>
      </c>
      <c r="M97" s="34">
        <v>1</v>
      </c>
      <c r="N97" s="33">
        <f t="shared" si="88"/>
        <v>-1</v>
      </c>
      <c r="O97" s="33">
        <v>0</v>
      </c>
      <c r="P97" s="33">
        <v>-1</v>
      </c>
      <c r="Q97" s="33">
        <v>0</v>
      </c>
      <c r="R97" s="33">
        <v>0</v>
      </c>
      <c r="S97" s="33">
        <f t="shared" si="83"/>
        <v>0</v>
      </c>
      <c r="T97" s="33">
        <f t="shared" si="84"/>
        <v>1</v>
      </c>
      <c r="U97" s="33">
        <f t="shared" si="85"/>
        <v>-1</v>
      </c>
      <c r="V97" s="33">
        <f t="shared" si="79"/>
        <v>1</v>
      </c>
      <c r="W97" s="33">
        <f t="shared" si="80"/>
        <v>0</v>
      </c>
      <c r="X97" s="59">
        <f t="shared" si="81"/>
        <v>0</v>
      </c>
      <c r="Y97" s="61">
        <f t="shared" si="82"/>
        <v>-1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86"/>
        <v>5</v>
      </c>
      <c r="E98" s="34">
        <v>3</v>
      </c>
      <c r="F98" s="34">
        <v>2</v>
      </c>
      <c r="G98" s="34">
        <v>0</v>
      </c>
      <c r="H98" s="34">
        <v>0</v>
      </c>
      <c r="I98" s="33">
        <f t="shared" si="87"/>
        <v>1</v>
      </c>
      <c r="J98" s="34">
        <v>1</v>
      </c>
      <c r="K98" s="34">
        <v>0</v>
      </c>
      <c r="L98" s="34">
        <v>0</v>
      </c>
      <c r="M98" s="34">
        <v>0</v>
      </c>
      <c r="N98" s="33">
        <f t="shared" si="88"/>
        <v>-1</v>
      </c>
      <c r="O98" s="33">
        <v>0</v>
      </c>
      <c r="P98" s="33">
        <v>-1</v>
      </c>
      <c r="Q98" s="33">
        <v>0</v>
      </c>
      <c r="R98" s="33">
        <v>0</v>
      </c>
      <c r="S98" s="33">
        <f t="shared" si="83"/>
        <v>3</v>
      </c>
      <c r="T98" s="33">
        <f t="shared" si="84"/>
        <v>2</v>
      </c>
      <c r="U98" s="33">
        <f t="shared" si="85"/>
        <v>1</v>
      </c>
      <c r="V98" s="33">
        <f t="shared" si="79"/>
        <v>2</v>
      </c>
      <c r="W98" s="33">
        <f t="shared" si="80"/>
        <v>1</v>
      </c>
      <c r="X98" s="59">
        <f t="shared" si="81"/>
        <v>0</v>
      </c>
      <c r="Y98" s="61">
        <f t="shared" si="82"/>
        <v>0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86"/>
        <v>4</v>
      </c>
      <c r="E99" s="34">
        <v>4</v>
      </c>
      <c r="F99" s="34">
        <v>0</v>
      </c>
      <c r="G99" s="34">
        <v>0</v>
      </c>
      <c r="H99" s="34">
        <v>0</v>
      </c>
      <c r="I99" s="33">
        <f t="shared" si="87"/>
        <v>2</v>
      </c>
      <c r="J99" s="34">
        <v>1</v>
      </c>
      <c r="K99" s="34">
        <v>1</v>
      </c>
      <c r="L99" s="34">
        <v>0</v>
      </c>
      <c r="M99" s="34">
        <v>0</v>
      </c>
      <c r="N99" s="33">
        <f t="shared" si="88"/>
        <v>-4</v>
      </c>
      <c r="O99" s="33">
        <v>-1</v>
      </c>
      <c r="P99" s="33">
        <v>-2</v>
      </c>
      <c r="Q99" s="33">
        <v>0</v>
      </c>
      <c r="R99" s="33">
        <v>-1</v>
      </c>
      <c r="S99" s="33">
        <f t="shared" si="83"/>
        <v>-2</v>
      </c>
      <c r="T99" s="33">
        <f t="shared" si="84"/>
        <v>2</v>
      </c>
      <c r="U99" s="33">
        <f t="shared" si="85"/>
        <v>-4</v>
      </c>
      <c r="V99" s="33">
        <f t="shared" si="79"/>
        <v>2</v>
      </c>
      <c r="W99" s="33">
        <f t="shared" si="80"/>
        <v>-3</v>
      </c>
      <c r="X99" s="59">
        <f t="shared" si="81"/>
        <v>0</v>
      </c>
      <c r="Y99" s="61">
        <f t="shared" si="82"/>
        <v>-1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86"/>
        <v>1</v>
      </c>
      <c r="E100" s="34">
        <v>0</v>
      </c>
      <c r="F100" s="34">
        <v>1</v>
      </c>
      <c r="G100" s="34">
        <v>0</v>
      </c>
      <c r="H100" s="34">
        <v>0</v>
      </c>
      <c r="I100" s="33">
        <f t="shared" si="87"/>
        <v>4</v>
      </c>
      <c r="J100" s="34">
        <v>2</v>
      </c>
      <c r="K100" s="34">
        <v>2</v>
      </c>
      <c r="L100" s="34">
        <v>0</v>
      </c>
      <c r="M100" s="34">
        <v>0</v>
      </c>
      <c r="N100" s="33">
        <f t="shared" si="88"/>
        <v>2</v>
      </c>
      <c r="O100" s="33">
        <v>1</v>
      </c>
      <c r="P100" s="33">
        <v>1</v>
      </c>
      <c r="Q100" s="33">
        <v>0</v>
      </c>
      <c r="R100" s="33">
        <v>0</v>
      </c>
      <c r="S100" s="33">
        <f t="shared" si="83"/>
        <v>-1</v>
      </c>
      <c r="T100" s="33">
        <f t="shared" si="84"/>
        <v>-1</v>
      </c>
      <c r="U100" s="33">
        <f t="shared" si="85"/>
        <v>0</v>
      </c>
      <c r="V100" s="33">
        <f t="shared" si="79"/>
        <v>-1</v>
      </c>
      <c r="W100" s="33">
        <f t="shared" si="80"/>
        <v>0</v>
      </c>
      <c r="X100" s="59">
        <f t="shared" si="81"/>
        <v>0</v>
      </c>
      <c r="Y100" s="61">
        <f t="shared" si="82"/>
        <v>0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86"/>
        <v>0</v>
      </c>
      <c r="E101" s="34">
        <v>0</v>
      </c>
      <c r="F101" s="34">
        <v>0</v>
      </c>
      <c r="G101" s="34">
        <v>0</v>
      </c>
      <c r="H101" s="34">
        <v>0</v>
      </c>
      <c r="I101" s="33">
        <f t="shared" si="87"/>
        <v>8</v>
      </c>
      <c r="J101" s="34">
        <v>3</v>
      </c>
      <c r="K101" s="34">
        <v>5</v>
      </c>
      <c r="L101" s="34">
        <v>0</v>
      </c>
      <c r="M101" s="34">
        <v>0</v>
      </c>
      <c r="N101" s="33">
        <f t="shared" si="88"/>
        <v>4</v>
      </c>
      <c r="O101" s="33">
        <v>2</v>
      </c>
      <c r="P101" s="33">
        <v>2</v>
      </c>
      <c r="Q101" s="33">
        <v>0</v>
      </c>
      <c r="R101" s="33">
        <v>0</v>
      </c>
      <c r="S101" s="33">
        <f t="shared" si="83"/>
        <v>-4</v>
      </c>
      <c r="T101" s="33">
        <f t="shared" si="84"/>
        <v>-1</v>
      </c>
      <c r="U101" s="33">
        <f t="shared" si="85"/>
        <v>-3</v>
      </c>
      <c r="V101" s="33">
        <f t="shared" si="79"/>
        <v>-1</v>
      </c>
      <c r="W101" s="33">
        <f t="shared" si="80"/>
        <v>-3</v>
      </c>
      <c r="X101" s="59">
        <f t="shared" si="81"/>
        <v>0</v>
      </c>
      <c r="Y101" s="61">
        <f t="shared" si="82"/>
        <v>0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86"/>
        <v>5</v>
      </c>
      <c r="E102" s="34">
        <v>3</v>
      </c>
      <c r="F102" s="34">
        <v>2</v>
      </c>
      <c r="G102" s="34">
        <v>0</v>
      </c>
      <c r="H102" s="34">
        <v>0</v>
      </c>
      <c r="I102" s="33">
        <f t="shared" si="87"/>
        <v>3</v>
      </c>
      <c r="J102" s="34">
        <v>1</v>
      </c>
      <c r="K102" s="34">
        <v>2</v>
      </c>
      <c r="L102" s="34">
        <v>0</v>
      </c>
      <c r="M102" s="34">
        <v>0</v>
      </c>
      <c r="N102" s="33">
        <f t="shared" si="88"/>
        <v>3</v>
      </c>
      <c r="O102" s="33">
        <v>1</v>
      </c>
      <c r="P102" s="33">
        <v>2</v>
      </c>
      <c r="Q102" s="33">
        <v>0</v>
      </c>
      <c r="R102" s="33">
        <v>0</v>
      </c>
      <c r="S102" s="33">
        <f t="shared" si="83"/>
        <v>5</v>
      </c>
      <c r="T102" s="33">
        <f t="shared" si="84"/>
        <v>3</v>
      </c>
      <c r="U102" s="33">
        <f t="shared" si="85"/>
        <v>2</v>
      </c>
      <c r="V102" s="33">
        <f t="shared" si="79"/>
        <v>3</v>
      </c>
      <c r="W102" s="33">
        <f t="shared" si="80"/>
        <v>2</v>
      </c>
      <c r="X102" s="59">
        <f t="shared" si="81"/>
        <v>0</v>
      </c>
      <c r="Y102" s="61">
        <f t="shared" si="82"/>
        <v>0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71</v>
      </c>
      <c r="E104" s="29">
        <f t="shared" ref="E104:H104" si="89">SUM(E105+E106+E107+E108+E109+E110+E111+E112+E113+E114+E115+E116)</f>
        <v>30</v>
      </c>
      <c r="F104" s="29">
        <f t="shared" si="89"/>
        <v>39</v>
      </c>
      <c r="G104" s="29">
        <f t="shared" si="89"/>
        <v>2</v>
      </c>
      <c r="H104" s="29">
        <f t="shared" si="89"/>
        <v>0</v>
      </c>
      <c r="I104" s="29">
        <f>SUM(J104+K104+L104+M104)</f>
        <v>66</v>
      </c>
      <c r="J104" s="29">
        <f t="shared" ref="J104:M104" si="90">SUM(J105+J106+J107+J108+J109+J110+J111+J112+J113+J114+J115+J116)</f>
        <v>33</v>
      </c>
      <c r="K104" s="29">
        <f t="shared" si="90"/>
        <v>31</v>
      </c>
      <c r="L104" s="29">
        <f t="shared" si="90"/>
        <v>2</v>
      </c>
      <c r="M104" s="29">
        <f t="shared" si="90"/>
        <v>0</v>
      </c>
      <c r="N104" s="29">
        <f>SUM(O104+P104+Q104+R104)</f>
        <v>-18</v>
      </c>
      <c r="O104" s="29">
        <f t="shared" ref="O104:R104" si="91">SUM(O105+O106+O107+O108+O109+O110+O111+O112+O113+O114+O115+O116)</f>
        <v>0</v>
      </c>
      <c r="P104" s="29">
        <f t="shared" si="91"/>
        <v>-12</v>
      </c>
      <c r="Q104" s="29">
        <f t="shared" si="91"/>
        <v>-5</v>
      </c>
      <c r="R104" s="29">
        <f t="shared" si="91"/>
        <v>-1</v>
      </c>
      <c r="S104" s="29">
        <f>SUM(V104+W104+X104+Y104)</f>
        <v>-13</v>
      </c>
      <c r="T104" s="29">
        <f>SUM(T105:T116)</f>
        <v>-8</v>
      </c>
      <c r="U104" s="29">
        <f>SUM(U105:U116)</f>
        <v>-5</v>
      </c>
      <c r="V104" s="29">
        <f t="shared" ref="V104:V116" si="92">SUM(E104-J104+O104)</f>
        <v>-3</v>
      </c>
      <c r="W104" s="29">
        <f t="shared" ref="W104:W116" si="93">SUM(F104-K104+P104)</f>
        <v>-4</v>
      </c>
      <c r="X104" s="63">
        <f t="shared" ref="X104:X116" si="94">SUM(G104-L104+Q104)</f>
        <v>-5</v>
      </c>
      <c r="Y104" s="64">
        <f t="shared" ref="Y104:Y116" si="95">SUM(H104-M104+R104)</f>
        <v>-1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>SUM(E105+F105+G105+H105)</f>
        <v>1</v>
      </c>
      <c r="E105" s="34">
        <v>1</v>
      </c>
      <c r="F105" s="34">
        <v>0</v>
      </c>
      <c r="G105" s="34">
        <v>0</v>
      </c>
      <c r="H105" s="34">
        <v>0</v>
      </c>
      <c r="I105" s="33">
        <f>SUM(J105+K105+L105+M105)</f>
        <v>8</v>
      </c>
      <c r="J105" s="34">
        <v>5</v>
      </c>
      <c r="K105" s="34">
        <v>3</v>
      </c>
      <c r="L105" s="34">
        <v>0</v>
      </c>
      <c r="M105" s="34">
        <v>0</v>
      </c>
      <c r="N105" s="33">
        <f>SUM(O105+P105+Q105+R105)</f>
        <v>-3</v>
      </c>
      <c r="O105" s="33">
        <v>0</v>
      </c>
      <c r="P105" s="33">
        <v>-2</v>
      </c>
      <c r="Q105" s="33">
        <v>-1</v>
      </c>
      <c r="R105" s="33">
        <v>0</v>
      </c>
      <c r="S105" s="33">
        <f t="shared" ref="S105:S116" si="96">SUM(T105+U105)</f>
        <v>-10</v>
      </c>
      <c r="T105" s="33">
        <f t="shared" ref="T105:T116" si="97">SUM(V105+X105)</f>
        <v>-5</v>
      </c>
      <c r="U105" s="33">
        <f t="shared" ref="U105:U116" si="98">SUM(W105+Y105)</f>
        <v>-5</v>
      </c>
      <c r="V105" s="33">
        <f t="shared" si="92"/>
        <v>-4</v>
      </c>
      <c r="W105" s="33">
        <f t="shared" si="93"/>
        <v>-5</v>
      </c>
      <c r="X105" s="59">
        <f t="shared" si="94"/>
        <v>-1</v>
      </c>
      <c r="Y105" s="61">
        <f t="shared" si="95"/>
        <v>0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ref="D106:D116" si="99">SUM(E106+F106+G106+H106)</f>
        <v>6</v>
      </c>
      <c r="E106" s="34">
        <v>2</v>
      </c>
      <c r="F106" s="34">
        <v>4</v>
      </c>
      <c r="G106" s="34">
        <v>0</v>
      </c>
      <c r="H106" s="34">
        <v>0</v>
      </c>
      <c r="I106" s="33">
        <f t="shared" ref="I106:I116" si="100">SUM(J106+K106+L106+M106)</f>
        <v>5</v>
      </c>
      <c r="J106" s="34">
        <v>3</v>
      </c>
      <c r="K106" s="34">
        <v>2</v>
      </c>
      <c r="L106" s="34">
        <v>0</v>
      </c>
      <c r="M106" s="34">
        <v>0</v>
      </c>
      <c r="N106" s="33">
        <f t="shared" ref="N106:N116" si="101">SUM(O106+P106+Q106+R106)</f>
        <v>-19</v>
      </c>
      <c r="O106" s="33">
        <v>-7</v>
      </c>
      <c r="P106" s="33">
        <v>-5</v>
      </c>
      <c r="Q106" s="33">
        <v>-5</v>
      </c>
      <c r="R106" s="33">
        <v>-2</v>
      </c>
      <c r="S106" s="33">
        <f t="shared" si="96"/>
        <v>-18</v>
      </c>
      <c r="T106" s="33">
        <f t="shared" si="97"/>
        <v>-13</v>
      </c>
      <c r="U106" s="33">
        <f t="shared" si="98"/>
        <v>-5</v>
      </c>
      <c r="V106" s="33">
        <f t="shared" si="92"/>
        <v>-8</v>
      </c>
      <c r="W106" s="33">
        <f t="shared" si="93"/>
        <v>-3</v>
      </c>
      <c r="X106" s="59">
        <f t="shared" si="94"/>
        <v>-5</v>
      </c>
      <c r="Y106" s="61">
        <f t="shared" si="95"/>
        <v>-2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99"/>
        <v>5</v>
      </c>
      <c r="E107" s="34">
        <v>3</v>
      </c>
      <c r="F107" s="34">
        <v>2</v>
      </c>
      <c r="G107" s="34">
        <v>0</v>
      </c>
      <c r="H107" s="34">
        <v>0</v>
      </c>
      <c r="I107" s="33">
        <f t="shared" si="100"/>
        <v>21</v>
      </c>
      <c r="J107" s="34">
        <v>11</v>
      </c>
      <c r="K107" s="34">
        <v>10</v>
      </c>
      <c r="L107" s="34">
        <v>0</v>
      </c>
      <c r="M107" s="34">
        <v>0</v>
      </c>
      <c r="N107" s="33">
        <f t="shared" si="101"/>
        <v>-2</v>
      </c>
      <c r="O107" s="33">
        <v>-2</v>
      </c>
      <c r="P107" s="33">
        <v>0</v>
      </c>
      <c r="Q107" s="33">
        <v>0</v>
      </c>
      <c r="R107" s="33">
        <v>0</v>
      </c>
      <c r="S107" s="33">
        <f t="shared" si="96"/>
        <v>-18</v>
      </c>
      <c r="T107" s="33">
        <f t="shared" si="97"/>
        <v>-10</v>
      </c>
      <c r="U107" s="33">
        <f t="shared" si="98"/>
        <v>-8</v>
      </c>
      <c r="V107" s="33">
        <f t="shared" si="92"/>
        <v>-10</v>
      </c>
      <c r="W107" s="33">
        <f t="shared" si="93"/>
        <v>-8</v>
      </c>
      <c r="X107" s="59">
        <f t="shared" si="94"/>
        <v>0</v>
      </c>
      <c r="Y107" s="61">
        <f t="shared" si="95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99"/>
        <v>11</v>
      </c>
      <c r="E108" s="34">
        <v>4</v>
      </c>
      <c r="F108" s="34">
        <v>7</v>
      </c>
      <c r="G108" s="34">
        <v>0</v>
      </c>
      <c r="H108" s="34">
        <v>0</v>
      </c>
      <c r="I108" s="33">
        <f t="shared" si="100"/>
        <v>8</v>
      </c>
      <c r="J108" s="34">
        <v>4</v>
      </c>
      <c r="K108" s="34">
        <v>4</v>
      </c>
      <c r="L108" s="34">
        <v>0</v>
      </c>
      <c r="M108" s="34">
        <v>0</v>
      </c>
      <c r="N108" s="33">
        <f t="shared" si="101"/>
        <v>3</v>
      </c>
      <c r="O108" s="33">
        <v>0</v>
      </c>
      <c r="P108" s="33">
        <v>2</v>
      </c>
      <c r="Q108" s="33">
        <v>1</v>
      </c>
      <c r="R108" s="33">
        <v>0</v>
      </c>
      <c r="S108" s="33">
        <f t="shared" si="96"/>
        <v>6</v>
      </c>
      <c r="T108" s="33">
        <f t="shared" si="97"/>
        <v>1</v>
      </c>
      <c r="U108" s="33">
        <f t="shared" si="98"/>
        <v>5</v>
      </c>
      <c r="V108" s="33">
        <f t="shared" si="92"/>
        <v>0</v>
      </c>
      <c r="W108" s="33">
        <f t="shared" si="93"/>
        <v>5</v>
      </c>
      <c r="X108" s="59">
        <f t="shared" si="94"/>
        <v>1</v>
      </c>
      <c r="Y108" s="61">
        <f t="shared" si="95"/>
        <v>0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99"/>
        <v>5</v>
      </c>
      <c r="E109" s="34">
        <v>2</v>
      </c>
      <c r="F109" s="34">
        <v>3</v>
      </c>
      <c r="G109" s="34">
        <v>0</v>
      </c>
      <c r="H109" s="34">
        <v>0</v>
      </c>
      <c r="I109" s="33">
        <f t="shared" si="100"/>
        <v>2</v>
      </c>
      <c r="J109" s="34">
        <v>0</v>
      </c>
      <c r="K109" s="34">
        <v>2</v>
      </c>
      <c r="L109" s="34">
        <v>0</v>
      </c>
      <c r="M109" s="34">
        <v>0</v>
      </c>
      <c r="N109" s="33">
        <f t="shared" si="101"/>
        <v>2</v>
      </c>
      <c r="O109" s="33">
        <v>-1</v>
      </c>
      <c r="P109" s="33">
        <v>2</v>
      </c>
      <c r="Q109" s="33">
        <v>0</v>
      </c>
      <c r="R109" s="33">
        <v>1</v>
      </c>
      <c r="S109" s="33">
        <f t="shared" si="96"/>
        <v>5</v>
      </c>
      <c r="T109" s="33">
        <f t="shared" si="97"/>
        <v>1</v>
      </c>
      <c r="U109" s="33">
        <f t="shared" si="98"/>
        <v>4</v>
      </c>
      <c r="V109" s="33">
        <f t="shared" si="92"/>
        <v>1</v>
      </c>
      <c r="W109" s="33">
        <f t="shared" si="93"/>
        <v>3</v>
      </c>
      <c r="X109" s="59">
        <f t="shared" si="94"/>
        <v>0</v>
      </c>
      <c r="Y109" s="61">
        <f t="shared" si="95"/>
        <v>1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99"/>
        <v>4</v>
      </c>
      <c r="E110" s="34">
        <v>2</v>
      </c>
      <c r="F110" s="34">
        <v>2</v>
      </c>
      <c r="G110" s="34">
        <v>0</v>
      </c>
      <c r="H110" s="34">
        <v>0</v>
      </c>
      <c r="I110" s="33">
        <f t="shared" si="100"/>
        <v>1</v>
      </c>
      <c r="J110" s="34">
        <v>0</v>
      </c>
      <c r="K110" s="34">
        <v>0</v>
      </c>
      <c r="L110" s="34">
        <v>1</v>
      </c>
      <c r="M110" s="34">
        <v>0</v>
      </c>
      <c r="N110" s="33">
        <f t="shared" si="101"/>
        <v>-1</v>
      </c>
      <c r="O110" s="33">
        <v>0</v>
      </c>
      <c r="P110" s="33">
        <v>-1</v>
      </c>
      <c r="Q110" s="33">
        <v>0</v>
      </c>
      <c r="R110" s="33">
        <v>0</v>
      </c>
      <c r="S110" s="33">
        <f t="shared" si="96"/>
        <v>2</v>
      </c>
      <c r="T110" s="33">
        <f t="shared" si="97"/>
        <v>1</v>
      </c>
      <c r="U110" s="33">
        <f t="shared" si="98"/>
        <v>1</v>
      </c>
      <c r="V110" s="33">
        <f t="shared" si="92"/>
        <v>2</v>
      </c>
      <c r="W110" s="33">
        <f t="shared" si="93"/>
        <v>1</v>
      </c>
      <c r="X110" s="59">
        <f t="shared" si="94"/>
        <v>-1</v>
      </c>
      <c r="Y110" s="61">
        <f t="shared" si="95"/>
        <v>0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99"/>
        <v>3</v>
      </c>
      <c r="E111" s="34">
        <v>3</v>
      </c>
      <c r="F111" s="34">
        <v>0</v>
      </c>
      <c r="G111" s="34">
        <v>0</v>
      </c>
      <c r="H111" s="34">
        <v>0</v>
      </c>
      <c r="I111" s="33">
        <f t="shared" si="100"/>
        <v>2</v>
      </c>
      <c r="J111" s="34">
        <v>1</v>
      </c>
      <c r="K111" s="34">
        <v>0</v>
      </c>
      <c r="L111" s="34">
        <v>1</v>
      </c>
      <c r="M111" s="34">
        <v>0</v>
      </c>
      <c r="N111" s="33">
        <f t="shared" si="101"/>
        <v>-1</v>
      </c>
      <c r="O111" s="33">
        <v>2</v>
      </c>
      <c r="P111" s="33">
        <v>-3</v>
      </c>
      <c r="Q111" s="33">
        <v>0</v>
      </c>
      <c r="R111" s="33">
        <v>0</v>
      </c>
      <c r="S111" s="33">
        <f t="shared" si="96"/>
        <v>0</v>
      </c>
      <c r="T111" s="33">
        <f t="shared" si="97"/>
        <v>3</v>
      </c>
      <c r="U111" s="33">
        <f t="shared" si="98"/>
        <v>-3</v>
      </c>
      <c r="V111" s="33">
        <f t="shared" si="92"/>
        <v>4</v>
      </c>
      <c r="W111" s="33">
        <f t="shared" si="93"/>
        <v>-3</v>
      </c>
      <c r="X111" s="59">
        <f t="shared" si="94"/>
        <v>-1</v>
      </c>
      <c r="Y111" s="61">
        <f t="shared" si="95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99"/>
        <v>8</v>
      </c>
      <c r="E112" s="34">
        <v>3</v>
      </c>
      <c r="F112" s="34">
        <v>5</v>
      </c>
      <c r="G112" s="34">
        <v>0</v>
      </c>
      <c r="H112" s="34">
        <v>0</v>
      </c>
      <c r="I112" s="33">
        <f t="shared" si="100"/>
        <v>1</v>
      </c>
      <c r="J112" s="34">
        <v>0</v>
      </c>
      <c r="K112" s="34">
        <v>1</v>
      </c>
      <c r="L112" s="34">
        <v>0</v>
      </c>
      <c r="M112" s="34">
        <v>0</v>
      </c>
      <c r="N112" s="33">
        <f t="shared" si="101"/>
        <v>-6</v>
      </c>
      <c r="O112" s="33">
        <v>-3</v>
      </c>
      <c r="P112" s="33">
        <v>-3</v>
      </c>
      <c r="Q112" s="33">
        <v>0</v>
      </c>
      <c r="R112" s="33">
        <v>0</v>
      </c>
      <c r="S112" s="33">
        <f t="shared" si="96"/>
        <v>1</v>
      </c>
      <c r="T112" s="33">
        <f t="shared" si="97"/>
        <v>0</v>
      </c>
      <c r="U112" s="33">
        <f t="shared" si="98"/>
        <v>1</v>
      </c>
      <c r="V112" s="33">
        <f t="shared" si="92"/>
        <v>0</v>
      </c>
      <c r="W112" s="33">
        <f t="shared" si="93"/>
        <v>1</v>
      </c>
      <c r="X112" s="59">
        <f t="shared" si="94"/>
        <v>0</v>
      </c>
      <c r="Y112" s="61">
        <f t="shared" si="95"/>
        <v>0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99"/>
        <v>6</v>
      </c>
      <c r="E113" s="34">
        <v>4</v>
      </c>
      <c r="F113" s="34">
        <v>2</v>
      </c>
      <c r="G113" s="34">
        <v>0</v>
      </c>
      <c r="H113" s="34">
        <v>0</v>
      </c>
      <c r="I113" s="33">
        <f t="shared" si="100"/>
        <v>6</v>
      </c>
      <c r="J113" s="34">
        <v>1</v>
      </c>
      <c r="K113" s="34">
        <v>5</v>
      </c>
      <c r="L113" s="34">
        <v>0</v>
      </c>
      <c r="M113" s="34">
        <v>0</v>
      </c>
      <c r="N113" s="33">
        <f t="shared" si="101"/>
        <v>2</v>
      </c>
      <c r="O113" s="33">
        <v>2</v>
      </c>
      <c r="P113" s="33">
        <v>0</v>
      </c>
      <c r="Q113" s="33">
        <v>0</v>
      </c>
      <c r="R113" s="33">
        <v>0</v>
      </c>
      <c r="S113" s="33">
        <f t="shared" si="96"/>
        <v>2</v>
      </c>
      <c r="T113" s="33">
        <f t="shared" si="97"/>
        <v>5</v>
      </c>
      <c r="U113" s="33">
        <f t="shared" si="98"/>
        <v>-3</v>
      </c>
      <c r="V113" s="33">
        <f t="shared" si="92"/>
        <v>5</v>
      </c>
      <c r="W113" s="33">
        <f t="shared" si="93"/>
        <v>-3</v>
      </c>
      <c r="X113" s="59">
        <f t="shared" si="94"/>
        <v>0</v>
      </c>
      <c r="Y113" s="61">
        <f t="shared" si="95"/>
        <v>0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99"/>
        <v>4</v>
      </c>
      <c r="E114" s="34">
        <v>0</v>
      </c>
      <c r="F114" s="34">
        <v>4</v>
      </c>
      <c r="G114" s="34">
        <v>0</v>
      </c>
      <c r="H114" s="34">
        <v>0</v>
      </c>
      <c r="I114" s="33">
        <f t="shared" si="100"/>
        <v>2</v>
      </c>
      <c r="J114" s="34">
        <v>2</v>
      </c>
      <c r="K114" s="34">
        <v>0</v>
      </c>
      <c r="L114" s="34">
        <v>0</v>
      </c>
      <c r="M114" s="34">
        <v>0</v>
      </c>
      <c r="N114" s="33">
        <f t="shared" si="101"/>
        <v>11</v>
      </c>
      <c r="O114" s="33">
        <v>9</v>
      </c>
      <c r="P114" s="33">
        <v>2</v>
      </c>
      <c r="Q114" s="33">
        <v>0</v>
      </c>
      <c r="R114" s="33">
        <v>0</v>
      </c>
      <c r="S114" s="33">
        <f t="shared" si="96"/>
        <v>13</v>
      </c>
      <c r="T114" s="33">
        <f t="shared" si="97"/>
        <v>7</v>
      </c>
      <c r="U114" s="33">
        <f t="shared" si="98"/>
        <v>6</v>
      </c>
      <c r="V114" s="33">
        <f t="shared" si="92"/>
        <v>7</v>
      </c>
      <c r="W114" s="33">
        <f t="shared" si="93"/>
        <v>6</v>
      </c>
      <c r="X114" s="59">
        <f t="shared" si="94"/>
        <v>0</v>
      </c>
      <c r="Y114" s="61">
        <f t="shared" si="95"/>
        <v>0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99"/>
        <v>12</v>
      </c>
      <c r="E115" s="34">
        <v>4</v>
      </c>
      <c r="F115" s="34">
        <v>7</v>
      </c>
      <c r="G115" s="34">
        <v>1</v>
      </c>
      <c r="H115" s="34">
        <v>0</v>
      </c>
      <c r="I115" s="33">
        <f t="shared" si="100"/>
        <v>7</v>
      </c>
      <c r="J115" s="34">
        <v>4</v>
      </c>
      <c r="K115" s="34">
        <v>3</v>
      </c>
      <c r="L115" s="34">
        <v>0</v>
      </c>
      <c r="M115" s="34">
        <v>0</v>
      </c>
      <c r="N115" s="33">
        <f t="shared" si="101"/>
        <v>-3</v>
      </c>
      <c r="O115" s="33">
        <v>0</v>
      </c>
      <c r="P115" s="33">
        <v>-3</v>
      </c>
      <c r="Q115" s="33">
        <v>0</v>
      </c>
      <c r="R115" s="33">
        <v>0</v>
      </c>
      <c r="S115" s="33">
        <f t="shared" si="96"/>
        <v>2</v>
      </c>
      <c r="T115" s="33">
        <f t="shared" si="97"/>
        <v>1</v>
      </c>
      <c r="U115" s="33">
        <f t="shared" si="98"/>
        <v>1</v>
      </c>
      <c r="V115" s="33">
        <f t="shared" si="92"/>
        <v>0</v>
      </c>
      <c r="W115" s="33">
        <f t="shared" si="93"/>
        <v>1</v>
      </c>
      <c r="X115" s="59">
        <f t="shared" si="94"/>
        <v>1</v>
      </c>
      <c r="Y115" s="61">
        <f t="shared" si="95"/>
        <v>0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99"/>
        <v>6</v>
      </c>
      <c r="E116" s="34">
        <v>2</v>
      </c>
      <c r="F116" s="34">
        <v>3</v>
      </c>
      <c r="G116" s="34">
        <v>1</v>
      </c>
      <c r="H116" s="34">
        <v>0</v>
      </c>
      <c r="I116" s="33">
        <f t="shared" si="100"/>
        <v>3</v>
      </c>
      <c r="J116" s="34">
        <v>2</v>
      </c>
      <c r="K116" s="34">
        <v>1</v>
      </c>
      <c r="L116" s="34">
        <v>0</v>
      </c>
      <c r="M116" s="34">
        <v>0</v>
      </c>
      <c r="N116" s="33">
        <f t="shared" si="101"/>
        <v>-1</v>
      </c>
      <c r="O116" s="33">
        <v>0</v>
      </c>
      <c r="P116" s="33">
        <v>-1</v>
      </c>
      <c r="Q116" s="33">
        <v>0</v>
      </c>
      <c r="R116" s="33">
        <v>0</v>
      </c>
      <c r="S116" s="33">
        <f t="shared" si="96"/>
        <v>2</v>
      </c>
      <c r="T116" s="33">
        <f t="shared" si="97"/>
        <v>1</v>
      </c>
      <c r="U116" s="33">
        <f t="shared" si="98"/>
        <v>1</v>
      </c>
      <c r="V116" s="33">
        <f t="shared" si="92"/>
        <v>0</v>
      </c>
      <c r="W116" s="33">
        <f t="shared" si="93"/>
        <v>1</v>
      </c>
      <c r="X116" s="59">
        <f t="shared" si="94"/>
        <v>1</v>
      </c>
      <c r="Y116" s="61">
        <f t="shared" si="95"/>
        <v>0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152</v>
      </c>
      <c r="E118" s="29">
        <f t="shared" ref="E118:H118" si="102">SUM(E119+E120+E121+E122+E123+E124+E125+E126+E127+E128+E129+E130)</f>
        <v>81</v>
      </c>
      <c r="F118" s="29">
        <f t="shared" si="102"/>
        <v>61</v>
      </c>
      <c r="G118" s="29">
        <f t="shared" si="102"/>
        <v>4</v>
      </c>
      <c r="H118" s="29">
        <f t="shared" si="102"/>
        <v>6</v>
      </c>
      <c r="I118" s="29">
        <f>SUM(J118+K118+L118+M118)</f>
        <v>122</v>
      </c>
      <c r="J118" s="29">
        <f t="shared" ref="J118:M118" si="103">SUM(J119+J120+J121+J122+J123+J124+J125+J126+J127+J128+J129+J130)</f>
        <v>55</v>
      </c>
      <c r="K118" s="29">
        <f t="shared" si="103"/>
        <v>52</v>
      </c>
      <c r="L118" s="29">
        <f t="shared" si="103"/>
        <v>6</v>
      </c>
      <c r="M118" s="29">
        <f t="shared" si="103"/>
        <v>9</v>
      </c>
      <c r="N118" s="29">
        <f>SUM(O118+P118+Q118+R118)</f>
        <v>-11</v>
      </c>
      <c r="O118" s="29">
        <f t="shared" ref="O118:R118" si="104">SUM(O119+O120+O121+O122+O123+O124+O125+O126+O127+O128+O129+O130)</f>
        <v>-5</v>
      </c>
      <c r="P118" s="29">
        <f t="shared" si="104"/>
        <v>3</v>
      </c>
      <c r="Q118" s="29">
        <f t="shared" si="104"/>
        <v>-5</v>
      </c>
      <c r="R118" s="29">
        <f t="shared" si="104"/>
        <v>-4</v>
      </c>
      <c r="S118" s="29">
        <f>SUM(V118+W118+X118+Y118)</f>
        <v>19</v>
      </c>
      <c r="T118" s="29">
        <f>SUM(T119:T130)</f>
        <v>14</v>
      </c>
      <c r="U118" s="29">
        <f>SUM(U119:U130)</f>
        <v>5</v>
      </c>
      <c r="V118" s="29">
        <f t="shared" ref="V118:V130" si="105">SUM(E118-J118+O118)</f>
        <v>21</v>
      </c>
      <c r="W118" s="29">
        <f t="shared" ref="W118:W130" si="106">SUM(F118-K118+P118)</f>
        <v>12</v>
      </c>
      <c r="X118" s="63">
        <f t="shared" ref="X118:X130" si="107">SUM(G118-L118+Q118)</f>
        <v>-7</v>
      </c>
      <c r="Y118" s="64">
        <f t="shared" ref="Y118:Y130" si="108">SUM(H118-M118+R118)</f>
        <v>-7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>SUM(E119+F119+G119+H119)</f>
        <v>9</v>
      </c>
      <c r="E119" s="34">
        <v>7</v>
      </c>
      <c r="F119" s="34">
        <v>1</v>
      </c>
      <c r="G119" s="34">
        <v>1</v>
      </c>
      <c r="H119" s="34">
        <v>0</v>
      </c>
      <c r="I119" s="33">
        <f>SUM(J119+K119+L119+M119)</f>
        <v>9</v>
      </c>
      <c r="J119" s="34">
        <v>3</v>
      </c>
      <c r="K119" s="34">
        <v>4</v>
      </c>
      <c r="L119" s="34">
        <v>1</v>
      </c>
      <c r="M119" s="34">
        <v>1</v>
      </c>
      <c r="N119" s="33">
        <f>SUM(O119+P119+Q119+R119)</f>
        <v>-2</v>
      </c>
      <c r="O119" s="33">
        <v>0</v>
      </c>
      <c r="P119" s="33">
        <v>-1</v>
      </c>
      <c r="Q119" s="33">
        <v>0</v>
      </c>
      <c r="R119" s="33">
        <v>-1</v>
      </c>
      <c r="S119" s="33">
        <f t="shared" ref="S119:S130" si="109">SUM(T119+U119)</f>
        <v>-2</v>
      </c>
      <c r="T119" s="33">
        <f t="shared" ref="T119:T130" si="110">SUM(V119+X119)</f>
        <v>4</v>
      </c>
      <c r="U119" s="33">
        <f t="shared" ref="U119:U130" si="111">SUM(W119+Y119)</f>
        <v>-6</v>
      </c>
      <c r="V119" s="33">
        <f t="shared" si="105"/>
        <v>4</v>
      </c>
      <c r="W119" s="33">
        <f t="shared" si="106"/>
        <v>-4</v>
      </c>
      <c r="X119" s="59">
        <f t="shared" si="107"/>
        <v>0</v>
      </c>
      <c r="Y119" s="61">
        <f t="shared" si="108"/>
        <v>-2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ref="D120:D130" si="112">SUM(E120+F120+G120+H120)</f>
        <v>12</v>
      </c>
      <c r="E120" s="34">
        <v>5</v>
      </c>
      <c r="F120" s="34">
        <v>5</v>
      </c>
      <c r="G120" s="34">
        <v>1</v>
      </c>
      <c r="H120" s="34">
        <v>1</v>
      </c>
      <c r="I120" s="33">
        <f t="shared" ref="I120:I130" si="113">SUM(J120+K120+L120+M120)</f>
        <v>8</v>
      </c>
      <c r="J120" s="34">
        <v>3</v>
      </c>
      <c r="K120" s="34">
        <v>4</v>
      </c>
      <c r="L120" s="34">
        <v>0</v>
      </c>
      <c r="M120" s="34">
        <v>1</v>
      </c>
      <c r="N120" s="33">
        <f t="shared" ref="N120:N130" si="114">SUM(O120+P120+Q120+R120)</f>
        <v>0</v>
      </c>
      <c r="O120" s="33">
        <v>0</v>
      </c>
      <c r="P120" s="33">
        <v>0</v>
      </c>
      <c r="Q120" s="33">
        <v>0</v>
      </c>
      <c r="R120" s="33">
        <v>0</v>
      </c>
      <c r="S120" s="33">
        <f t="shared" si="109"/>
        <v>4</v>
      </c>
      <c r="T120" s="33">
        <f t="shared" si="110"/>
        <v>3</v>
      </c>
      <c r="U120" s="33">
        <f t="shared" si="111"/>
        <v>1</v>
      </c>
      <c r="V120" s="33">
        <f t="shared" si="105"/>
        <v>2</v>
      </c>
      <c r="W120" s="33">
        <f t="shared" si="106"/>
        <v>1</v>
      </c>
      <c r="X120" s="59">
        <f t="shared" si="107"/>
        <v>1</v>
      </c>
      <c r="Y120" s="61">
        <f t="shared" si="108"/>
        <v>0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112"/>
        <v>5</v>
      </c>
      <c r="E121" s="34">
        <v>3</v>
      </c>
      <c r="F121" s="34">
        <v>2</v>
      </c>
      <c r="G121" s="34">
        <v>0</v>
      </c>
      <c r="H121" s="34">
        <v>0</v>
      </c>
      <c r="I121" s="33">
        <f t="shared" si="113"/>
        <v>18</v>
      </c>
      <c r="J121" s="34">
        <v>5</v>
      </c>
      <c r="K121" s="34">
        <v>10</v>
      </c>
      <c r="L121" s="34">
        <v>1</v>
      </c>
      <c r="M121" s="34">
        <v>2</v>
      </c>
      <c r="N121" s="33">
        <f t="shared" si="114"/>
        <v>0</v>
      </c>
      <c r="O121" s="33">
        <v>0</v>
      </c>
      <c r="P121" s="33">
        <v>0</v>
      </c>
      <c r="Q121" s="33">
        <v>0</v>
      </c>
      <c r="R121" s="33">
        <v>0</v>
      </c>
      <c r="S121" s="33">
        <f t="shared" si="109"/>
        <v>-13</v>
      </c>
      <c r="T121" s="33">
        <f t="shared" si="110"/>
        <v>-3</v>
      </c>
      <c r="U121" s="33">
        <f t="shared" si="111"/>
        <v>-10</v>
      </c>
      <c r="V121" s="33">
        <f t="shared" si="105"/>
        <v>-2</v>
      </c>
      <c r="W121" s="33">
        <f t="shared" si="106"/>
        <v>-8</v>
      </c>
      <c r="X121" s="59">
        <f t="shared" si="107"/>
        <v>-1</v>
      </c>
      <c r="Y121" s="61">
        <f t="shared" si="108"/>
        <v>-2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112"/>
        <v>32</v>
      </c>
      <c r="E122" s="34">
        <v>17</v>
      </c>
      <c r="F122" s="34">
        <v>15</v>
      </c>
      <c r="G122" s="34">
        <v>0</v>
      </c>
      <c r="H122" s="34">
        <v>0</v>
      </c>
      <c r="I122" s="33">
        <f t="shared" si="113"/>
        <v>18</v>
      </c>
      <c r="J122" s="34">
        <v>8</v>
      </c>
      <c r="K122" s="34">
        <v>6</v>
      </c>
      <c r="L122" s="34">
        <v>3</v>
      </c>
      <c r="M122" s="34">
        <v>1</v>
      </c>
      <c r="N122" s="33">
        <f t="shared" si="114"/>
        <v>-3</v>
      </c>
      <c r="O122" s="33">
        <v>-2</v>
      </c>
      <c r="P122" s="33">
        <v>-1</v>
      </c>
      <c r="Q122" s="33">
        <v>0</v>
      </c>
      <c r="R122" s="33">
        <v>0</v>
      </c>
      <c r="S122" s="33">
        <f t="shared" si="109"/>
        <v>11</v>
      </c>
      <c r="T122" s="33">
        <f t="shared" si="110"/>
        <v>4</v>
      </c>
      <c r="U122" s="33">
        <f t="shared" si="111"/>
        <v>7</v>
      </c>
      <c r="V122" s="33">
        <f t="shared" si="105"/>
        <v>7</v>
      </c>
      <c r="W122" s="33">
        <f t="shared" si="106"/>
        <v>8</v>
      </c>
      <c r="X122" s="59">
        <f t="shared" si="107"/>
        <v>-3</v>
      </c>
      <c r="Y122" s="61">
        <f t="shared" si="108"/>
        <v>-1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112"/>
        <v>7</v>
      </c>
      <c r="E123" s="34">
        <v>5</v>
      </c>
      <c r="F123" s="34">
        <v>2</v>
      </c>
      <c r="G123" s="34">
        <v>0</v>
      </c>
      <c r="H123" s="34">
        <v>0</v>
      </c>
      <c r="I123" s="33">
        <f t="shared" si="113"/>
        <v>5</v>
      </c>
      <c r="J123" s="34">
        <v>2</v>
      </c>
      <c r="K123" s="34">
        <v>2</v>
      </c>
      <c r="L123" s="34">
        <v>0</v>
      </c>
      <c r="M123" s="34">
        <v>1</v>
      </c>
      <c r="N123" s="33">
        <f t="shared" si="114"/>
        <v>4</v>
      </c>
      <c r="O123" s="33">
        <v>1</v>
      </c>
      <c r="P123" s="33">
        <v>3</v>
      </c>
      <c r="Q123" s="33">
        <v>0</v>
      </c>
      <c r="R123" s="33">
        <v>0</v>
      </c>
      <c r="S123" s="33">
        <f t="shared" si="109"/>
        <v>6</v>
      </c>
      <c r="T123" s="33">
        <f t="shared" si="110"/>
        <v>4</v>
      </c>
      <c r="U123" s="33">
        <f t="shared" si="111"/>
        <v>2</v>
      </c>
      <c r="V123" s="33">
        <f t="shared" si="105"/>
        <v>4</v>
      </c>
      <c r="W123" s="33">
        <f t="shared" si="106"/>
        <v>3</v>
      </c>
      <c r="X123" s="59">
        <f t="shared" si="107"/>
        <v>0</v>
      </c>
      <c r="Y123" s="61">
        <f t="shared" si="108"/>
        <v>-1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112"/>
        <v>19</v>
      </c>
      <c r="E124" s="34">
        <v>9</v>
      </c>
      <c r="F124" s="34">
        <v>7</v>
      </c>
      <c r="G124" s="34">
        <v>1</v>
      </c>
      <c r="H124" s="34">
        <v>2</v>
      </c>
      <c r="I124" s="33">
        <f t="shared" si="113"/>
        <v>11</v>
      </c>
      <c r="J124" s="34">
        <v>7</v>
      </c>
      <c r="K124" s="34">
        <v>3</v>
      </c>
      <c r="L124" s="34">
        <v>0</v>
      </c>
      <c r="M124" s="34">
        <v>1</v>
      </c>
      <c r="N124" s="33">
        <f t="shared" si="114"/>
        <v>0</v>
      </c>
      <c r="O124" s="33">
        <v>0</v>
      </c>
      <c r="P124" s="33">
        <v>0</v>
      </c>
      <c r="Q124" s="33">
        <v>0</v>
      </c>
      <c r="R124" s="33">
        <v>0</v>
      </c>
      <c r="S124" s="33">
        <f t="shared" si="109"/>
        <v>8</v>
      </c>
      <c r="T124" s="33">
        <f t="shared" si="110"/>
        <v>3</v>
      </c>
      <c r="U124" s="33">
        <f t="shared" si="111"/>
        <v>5</v>
      </c>
      <c r="V124" s="33">
        <f t="shared" si="105"/>
        <v>2</v>
      </c>
      <c r="W124" s="33">
        <f t="shared" si="106"/>
        <v>4</v>
      </c>
      <c r="X124" s="59">
        <f t="shared" si="107"/>
        <v>1</v>
      </c>
      <c r="Y124" s="61">
        <f t="shared" si="108"/>
        <v>1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112"/>
        <v>11</v>
      </c>
      <c r="E125" s="34">
        <v>6</v>
      </c>
      <c r="F125" s="34">
        <v>5</v>
      </c>
      <c r="G125" s="34">
        <v>0</v>
      </c>
      <c r="H125" s="34">
        <v>0</v>
      </c>
      <c r="I125" s="33">
        <f t="shared" si="113"/>
        <v>11</v>
      </c>
      <c r="J125" s="34">
        <v>7</v>
      </c>
      <c r="K125" s="34">
        <v>4</v>
      </c>
      <c r="L125" s="34">
        <v>0</v>
      </c>
      <c r="M125" s="34">
        <v>0</v>
      </c>
      <c r="N125" s="33">
        <f t="shared" si="114"/>
        <v>-7</v>
      </c>
      <c r="O125" s="33">
        <v>-2</v>
      </c>
      <c r="P125" s="33">
        <v>-2</v>
      </c>
      <c r="Q125" s="33">
        <v>-2</v>
      </c>
      <c r="R125" s="33">
        <v>-1</v>
      </c>
      <c r="S125" s="33">
        <f t="shared" si="109"/>
        <v>-7</v>
      </c>
      <c r="T125" s="33">
        <f t="shared" si="110"/>
        <v>-5</v>
      </c>
      <c r="U125" s="33">
        <f t="shared" si="111"/>
        <v>-2</v>
      </c>
      <c r="V125" s="33">
        <f t="shared" si="105"/>
        <v>-3</v>
      </c>
      <c r="W125" s="33">
        <f t="shared" si="106"/>
        <v>-1</v>
      </c>
      <c r="X125" s="59">
        <f t="shared" si="107"/>
        <v>-2</v>
      </c>
      <c r="Y125" s="61">
        <f t="shared" si="108"/>
        <v>-1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112"/>
        <v>8</v>
      </c>
      <c r="E126" s="34">
        <v>5</v>
      </c>
      <c r="F126" s="34">
        <v>3</v>
      </c>
      <c r="G126" s="34">
        <v>0</v>
      </c>
      <c r="H126" s="34">
        <v>0</v>
      </c>
      <c r="I126" s="33">
        <f t="shared" si="113"/>
        <v>4</v>
      </c>
      <c r="J126" s="34">
        <v>3</v>
      </c>
      <c r="K126" s="34">
        <v>1</v>
      </c>
      <c r="L126" s="34">
        <v>0</v>
      </c>
      <c r="M126" s="34">
        <v>0</v>
      </c>
      <c r="N126" s="33">
        <f t="shared" si="114"/>
        <v>-6</v>
      </c>
      <c r="O126" s="33">
        <v>-3</v>
      </c>
      <c r="P126" s="33">
        <v>0</v>
      </c>
      <c r="Q126" s="33">
        <v>-2</v>
      </c>
      <c r="R126" s="33">
        <v>-1</v>
      </c>
      <c r="S126" s="33">
        <f t="shared" si="109"/>
        <v>-2</v>
      </c>
      <c r="T126" s="33">
        <f t="shared" si="110"/>
        <v>-3</v>
      </c>
      <c r="U126" s="33">
        <f t="shared" si="111"/>
        <v>1</v>
      </c>
      <c r="V126" s="33">
        <f t="shared" si="105"/>
        <v>-1</v>
      </c>
      <c r="W126" s="33">
        <f t="shared" si="106"/>
        <v>2</v>
      </c>
      <c r="X126" s="59">
        <f t="shared" si="107"/>
        <v>-2</v>
      </c>
      <c r="Y126" s="61">
        <f t="shared" si="108"/>
        <v>-1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112"/>
        <v>15</v>
      </c>
      <c r="E127" s="34">
        <v>5</v>
      </c>
      <c r="F127" s="34">
        <v>8</v>
      </c>
      <c r="G127" s="34">
        <v>1</v>
      </c>
      <c r="H127" s="34">
        <v>1</v>
      </c>
      <c r="I127" s="33">
        <f t="shared" si="113"/>
        <v>12</v>
      </c>
      <c r="J127" s="34">
        <v>5</v>
      </c>
      <c r="K127" s="34">
        <v>7</v>
      </c>
      <c r="L127" s="34">
        <v>0</v>
      </c>
      <c r="M127" s="34">
        <v>0</v>
      </c>
      <c r="N127" s="33">
        <f t="shared" si="114"/>
        <v>0</v>
      </c>
      <c r="O127" s="33">
        <v>0</v>
      </c>
      <c r="P127" s="33">
        <v>0</v>
      </c>
      <c r="Q127" s="33">
        <v>0</v>
      </c>
      <c r="R127" s="33">
        <v>0</v>
      </c>
      <c r="S127" s="33">
        <f t="shared" si="109"/>
        <v>3</v>
      </c>
      <c r="T127" s="33">
        <f t="shared" si="110"/>
        <v>1</v>
      </c>
      <c r="U127" s="33">
        <f t="shared" si="111"/>
        <v>2</v>
      </c>
      <c r="V127" s="33">
        <f t="shared" si="105"/>
        <v>0</v>
      </c>
      <c r="W127" s="33">
        <f t="shared" si="106"/>
        <v>1</v>
      </c>
      <c r="X127" s="59">
        <f t="shared" si="107"/>
        <v>1</v>
      </c>
      <c r="Y127" s="61">
        <f t="shared" si="108"/>
        <v>1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112"/>
        <v>17</v>
      </c>
      <c r="E128" s="34">
        <v>11</v>
      </c>
      <c r="F128" s="34">
        <v>6</v>
      </c>
      <c r="G128" s="34">
        <v>0</v>
      </c>
      <c r="H128" s="34">
        <v>0</v>
      </c>
      <c r="I128" s="33">
        <f t="shared" si="113"/>
        <v>9</v>
      </c>
      <c r="J128" s="34">
        <v>2</v>
      </c>
      <c r="K128" s="34">
        <v>7</v>
      </c>
      <c r="L128" s="34">
        <v>0</v>
      </c>
      <c r="M128" s="34">
        <v>0</v>
      </c>
      <c r="N128" s="33">
        <f t="shared" si="114"/>
        <v>4</v>
      </c>
      <c r="O128" s="33">
        <v>1</v>
      </c>
      <c r="P128" s="33">
        <v>3</v>
      </c>
      <c r="Q128" s="33">
        <v>0</v>
      </c>
      <c r="R128" s="33">
        <v>0</v>
      </c>
      <c r="S128" s="33">
        <f t="shared" si="109"/>
        <v>12</v>
      </c>
      <c r="T128" s="33">
        <f t="shared" si="110"/>
        <v>10</v>
      </c>
      <c r="U128" s="33">
        <f t="shared" si="111"/>
        <v>2</v>
      </c>
      <c r="V128" s="33">
        <f t="shared" si="105"/>
        <v>10</v>
      </c>
      <c r="W128" s="33">
        <f t="shared" si="106"/>
        <v>2</v>
      </c>
      <c r="X128" s="59">
        <f t="shared" si="107"/>
        <v>0</v>
      </c>
      <c r="Y128" s="61">
        <f t="shared" si="108"/>
        <v>0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112"/>
        <v>5</v>
      </c>
      <c r="E129" s="34">
        <v>1</v>
      </c>
      <c r="F129" s="34">
        <v>3</v>
      </c>
      <c r="G129" s="34">
        <v>0</v>
      </c>
      <c r="H129" s="34">
        <v>1</v>
      </c>
      <c r="I129" s="33">
        <f t="shared" si="113"/>
        <v>7</v>
      </c>
      <c r="J129" s="34">
        <v>5</v>
      </c>
      <c r="K129" s="34">
        <v>1</v>
      </c>
      <c r="L129" s="34">
        <v>0</v>
      </c>
      <c r="M129" s="34">
        <v>1</v>
      </c>
      <c r="N129" s="33">
        <f t="shared" si="114"/>
        <v>1</v>
      </c>
      <c r="O129" s="33">
        <v>1</v>
      </c>
      <c r="P129" s="33">
        <v>2</v>
      </c>
      <c r="Q129" s="33">
        <v>-1</v>
      </c>
      <c r="R129" s="33">
        <v>-1</v>
      </c>
      <c r="S129" s="33">
        <f t="shared" si="109"/>
        <v>-1</v>
      </c>
      <c r="T129" s="33">
        <f t="shared" si="110"/>
        <v>-4</v>
      </c>
      <c r="U129" s="33">
        <f t="shared" si="111"/>
        <v>3</v>
      </c>
      <c r="V129" s="33">
        <f t="shared" si="105"/>
        <v>-3</v>
      </c>
      <c r="W129" s="33">
        <f t="shared" si="106"/>
        <v>4</v>
      </c>
      <c r="X129" s="59">
        <f t="shared" si="107"/>
        <v>-1</v>
      </c>
      <c r="Y129" s="61">
        <f t="shared" si="108"/>
        <v>-1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112"/>
        <v>12</v>
      </c>
      <c r="E130" s="34">
        <v>7</v>
      </c>
      <c r="F130" s="34">
        <v>4</v>
      </c>
      <c r="G130" s="34">
        <v>0</v>
      </c>
      <c r="H130" s="34">
        <v>1</v>
      </c>
      <c r="I130" s="33">
        <f t="shared" si="113"/>
        <v>10</v>
      </c>
      <c r="J130" s="34">
        <v>5</v>
      </c>
      <c r="K130" s="34">
        <v>3</v>
      </c>
      <c r="L130" s="34">
        <v>1</v>
      </c>
      <c r="M130" s="34">
        <v>1</v>
      </c>
      <c r="N130" s="33">
        <f t="shared" si="114"/>
        <v>-2</v>
      </c>
      <c r="O130" s="33">
        <v>-1</v>
      </c>
      <c r="P130" s="33">
        <v>-1</v>
      </c>
      <c r="Q130" s="33">
        <v>0</v>
      </c>
      <c r="R130" s="33">
        <v>0</v>
      </c>
      <c r="S130" s="33">
        <f t="shared" si="109"/>
        <v>0</v>
      </c>
      <c r="T130" s="33">
        <f t="shared" si="110"/>
        <v>0</v>
      </c>
      <c r="U130" s="33">
        <f t="shared" si="111"/>
        <v>0</v>
      </c>
      <c r="V130" s="33">
        <f t="shared" si="105"/>
        <v>1</v>
      </c>
      <c r="W130" s="33">
        <f t="shared" si="106"/>
        <v>0</v>
      </c>
      <c r="X130" s="59">
        <f t="shared" si="107"/>
        <v>-1</v>
      </c>
      <c r="Y130" s="61">
        <f t="shared" si="108"/>
        <v>0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87</v>
      </c>
      <c r="E132" s="29">
        <f t="shared" ref="E132:H132" si="115">SUM(E133+E134+E135+E136+E137+E138+E139+E140+E141+E142+E143+E144)</f>
        <v>36</v>
      </c>
      <c r="F132" s="29">
        <f t="shared" si="115"/>
        <v>31</v>
      </c>
      <c r="G132" s="29">
        <f t="shared" si="115"/>
        <v>12</v>
      </c>
      <c r="H132" s="29">
        <f t="shared" si="115"/>
        <v>8</v>
      </c>
      <c r="I132" s="29">
        <f>SUM(J132+K132+L132+M132)</f>
        <v>68</v>
      </c>
      <c r="J132" s="29">
        <f t="shared" ref="J132:M132" si="116">SUM(J133+J134+J135+J136+J137+J138+J139+J140+J141+J142+J143+J144)</f>
        <v>45</v>
      </c>
      <c r="K132" s="29">
        <f t="shared" si="116"/>
        <v>20</v>
      </c>
      <c r="L132" s="29">
        <f t="shared" si="116"/>
        <v>3</v>
      </c>
      <c r="M132" s="29">
        <f t="shared" si="116"/>
        <v>0</v>
      </c>
      <c r="N132" s="29">
        <f>SUM(O132+P132+Q132+R132)</f>
        <v>32</v>
      </c>
      <c r="O132" s="29">
        <f t="shared" ref="O132:R132" si="117">SUM(O133+O134+O135+O136+O137+O138+O139+O140+O141+O142+O143+O144)</f>
        <v>15</v>
      </c>
      <c r="P132" s="29">
        <f t="shared" si="117"/>
        <v>6</v>
      </c>
      <c r="Q132" s="29">
        <f t="shared" si="117"/>
        <v>4</v>
      </c>
      <c r="R132" s="29">
        <f t="shared" si="117"/>
        <v>7</v>
      </c>
      <c r="S132" s="29">
        <f>SUM(V132+W132+X132+Y132)</f>
        <v>51</v>
      </c>
      <c r="T132" s="29">
        <f>SUM(T133:T144)</f>
        <v>19</v>
      </c>
      <c r="U132" s="29">
        <f>SUM(U133:U144)</f>
        <v>32</v>
      </c>
      <c r="V132" s="29">
        <f t="shared" ref="V132:V144" si="118">SUM(E132-J132+O132)</f>
        <v>6</v>
      </c>
      <c r="W132" s="29">
        <f t="shared" ref="W132:W144" si="119">SUM(F132-K132+P132)</f>
        <v>17</v>
      </c>
      <c r="X132" s="63">
        <f t="shared" ref="X132:X144" si="120">SUM(G132-L132+Q132)</f>
        <v>13</v>
      </c>
      <c r="Y132" s="64">
        <f t="shared" ref="Y132:Y144" si="121">SUM(H132-M132+R132)</f>
        <v>15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>SUM(E133+F133+G133+H133)</f>
        <v>13</v>
      </c>
      <c r="E133" s="34">
        <v>1</v>
      </c>
      <c r="F133" s="34">
        <v>6</v>
      </c>
      <c r="G133" s="34">
        <v>4</v>
      </c>
      <c r="H133" s="34">
        <v>2</v>
      </c>
      <c r="I133" s="33">
        <f>SUM(J133+K133+L133+M133)</f>
        <v>4</v>
      </c>
      <c r="J133" s="34">
        <v>3</v>
      </c>
      <c r="K133" s="34">
        <v>1</v>
      </c>
      <c r="L133" s="34">
        <v>0</v>
      </c>
      <c r="M133" s="34">
        <v>0</v>
      </c>
      <c r="N133" s="33">
        <f>SUM(O133+P133+Q133+R133)</f>
        <v>4</v>
      </c>
      <c r="O133" s="33">
        <v>1</v>
      </c>
      <c r="P133" s="33">
        <v>3</v>
      </c>
      <c r="Q133" s="33">
        <v>0</v>
      </c>
      <c r="R133" s="33">
        <v>0</v>
      </c>
      <c r="S133" s="33">
        <f t="shared" ref="S133:S144" si="122">SUM(T133+U133)</f>
        <v>13</v>
      </c>
      <c r="T133" s="33">
        <f t="shared" ref="T133:T144" si="123">SUM(V133+X133)</f>
        <v>3</v>
      </c>
      <c r="U133" s="33">
        <f t="shared" ref="U133:U144" si="124">SUM(W133+Y133)</f>
        <v>10</v>
      </c>
      <c r="V133" s="33">
        <f t="shared" si="118"/>
        <v>-1</v>
      </c>
      <c r="W133" s="33">
        <f t="shared" si="119"/>
        <v>8</v>
      </c>
      <c r="X133" s="59">
        <f t="shared" si="120"/>
        <v>4</v>
      </c>
      <c r="Y133" s="61">
        <f t="shared" si="121"/>
        <v>2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ref="D134:D144" si="125">SUM(E134+F134+G134+H134)</f>
        <v>6</v>
      </c>
      <c r="E134" s="34">
        <v>5</v>
      </c>
      <c r="F134" s="34">
        <v>1</v>
      </c>
      <c r="G134" s="34">
        <v>0</v>
      </c>
      <c r="H134" s="34">
        <v>0</v>
      </c>
      <c r="I134" s="33">
        <f t="shared" ref="I134:I144" si="126">SUM(J134+K134+L134+M134)</f>
        <v>7</v>
      </c>
      <c r="J134" s="34">
        <v>7</v>
      </c>
      <c r="K134" s="34">
        <v>0</v>
      </c>
      <c r="L134" s="34">
        <v>0</v>
      </c>
      <c r="M134" s="34">
        <v>0</v>
      </c>
      <c r="N134" s="33">
        <f t="shared" ref="N134:N144" si="127">SUM(O134+P134+Q134+R134)</f>
        <v>16</v>
      </c>
      <c r="O134" s="33">
        <v>7</v>
      </c>
      <c r="P134" s="33">
        <v>5</v>
      </c>
      <c r="Q134" s="33">
        <v>2</v>
      </c>
      <c r="R134" s="33">
        <v>2</v>
      </c>
      <c r="S134" s="33">
        <f t="shared" si="122"/>
        <v>15</v>
      </c>
      <c r="T134" s="33">
        <f t="shared" si="123"/>
        <v>7</v>
      </c>
      <c r="U134" s="33">
        <f t="shared" si="124"/>
        <v>8</v>
      </c>
      <c r="V134" s="33">
        <f t="shared" si="118"/>
        <v>5</v>
      </c>
      <c r="W134" s="33">
        <f t="shared" si="119"/>
        <v>6</v>
      </c>
      <c r="X134" s="59">
        <f t="shared" si="120"/>
        <v>2</v>
      </c>
      <c r="Y134" s="61">
        <f t="shared" si="121"/>
        <v>2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125"/>
        <v>12</v>
      </c>
      <c r="E135" s="34">
        <v>5</v>
      </c>
      <c r="F135" s="34">
        <v>4</v>
      </c>
      <c r="G135" s="34">
        <v>3</v>
      </c>
      <c r="H135" s="34">
        <v>0</v>
      </c>
      <c r="I135" s="33">
        <f t="shared" si="126"/>
        <v>8</v>
      </c>
      <c r="J135" s="34">
        <v>5</v>
      </c>
      <c r="K135" s="34">
        <v>3</v>
      </c>
      <c r="L135" s="34">
        <v>0</v>
      </c>
      <c r="M135" s="34">
        <v>0</v>
      </c>
      <c r="N135" s="33">
        <f t="shared" si="127"/>
        <v>12</v>
      </c>
      <c r="O135" s="33">
        <v>6</v>
      </c>
      <c r="P135" s="33">
        <v>6</v>
      </c>
      <c r="Q135" s="33">
        <v>0</v>
      </c>
      <c r="R135" s="33">
        <v>0</v>
      </c>
      <c r="S135" s="33">
        <f t="shared" si="122"/>
        <v>16</v>
      </c>
      <c r="T135" s="33">
        <f t="shared" si="123"/>
        <v>9</v>
      </c>
      <c r="U135" s="33">
        <f t="shared" si="124"/>
        <v>7</v>
      </c>
      <c r="V135" s="33">
        <f t="shared" si="118"/>
        <v>6</v>
      </c>
      <c r="W135" s="33">
        <f t="shared" si="119"/>
        <v>7</v>
      </c>
      <c r="X135" s="59">
        <f t="shared" si="120"/>
        <v>3</v>
      </c>
      <c r="Y135" s="61">
        <f t="shared" si="121"/>
        <v>0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125"/>
        <v>12</v>
      </c>
      <c r="E136" s="34">
        <v>4</v>
      </c>
      <c r="F136" s="34">
        <v>2</v>
      </c>
      <c r="G136" s="34">
        <v>1</v>
      </c>
      <c r="H136" s="34">
        <v>5</v>
      </c>
      <c r="I136" s="33">
        <f t="shared" si="126"/>
        <v>10</v>
      </c>
      <c r="J136" s="34">
        <v>5</v>
      </c>
      <c r="K136" s="34">
        <v>4</v>
      </c>
      <c r="L136" s="34">
        <v>1</v>
      </c>
      <c r="M136" s="34">
        <v>0</v>
      </c>
      <c r="N136" s="33">
        <f t="shared" si="127"/>
        <v>1</v>
      </c>
      <c r="O136" s="33">
        <v>3</v>
      </c>
      <c r="P136" s="33">
        <v>-2</v>
      </c>
      <c r="Q136" s="33">
        <v>-2</v>
      </c>
      <c r="R136" s="33">
        <v>2</v>
      </c>
      <c r="S136" s="33">
        <f t="shared" si="122"/>
        <v>3</v>
      </c>
      <c r="T136" s="33">
        <f t="shared" si="123"/>
        <v>0</v>
      </c>
      <c r="U136" s="33">
        <f t="shared" si="124"/>
        <v>3</v>
      </c>
      <c r="V136" s="33">
        <f t="shared" si="118"/>
        <v>2</v>
      </c>
      <c r="W136" s="33">
        <f t="shared" si="119"/>
        <v>-4</v>
      </c>
      <c r="X136" s="59">
        <f t="shared" si="120"/>
        <v>-2</v>
      </c>
      <c r="Y136" s="61">
        <f t="shared" si="121"/>
        <v>7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125"/>
        <v>3</v>
      </c>
      <c r="E137" s="34">
        <v>1</v>
      </c>
      <c r="F137" s="34">
        <v>2</v>
      </c>
      <c r="G137" s="34">
        <v>0</v>
      </c>
      <c r="H137" s="34">
        <v>0</v>
      </c>
      <c r="I137" s="33">
        <f t="shared" si="126"/>
        <v>2</v>
      </c>
      <c r="J137" s="34">
        <v>1</v>
      </c>
      <c r="K137" s="34">
        <v>1</v>
      </c>
      <c r="L137" s="34">
        <v>0</v>
      </c>
      <c r="M137" s="34">
        <v>0</v>
      </c>
      <c r="N137" s="33">
        <f t="shared" si="127"/>
        <v>-6</v>
      </c>
      <c r="O137" s="33">
        <v>-2</v>
      </c>
      <c r="P137" s="33">
        <v>-4</v>
      </c>
      <c r="Q137" s="33">
        <v>0</v>
      </c>
      <c r="R137" s="33">
        <v>0</v>
      </c>
      <c r="S137" s="33">
        <f t="shared" si="122"/>
        <v>-5</v>
      </c>
      <c r="T137" s="33">
        <f t="shared" si="123"/>
        <v>-2</v>
      </c>
      <c r="U137" s="33">
        <f t="shared" si="124"/>
        <v>-3</v>
      </c>
      <c r="V137" s="33">
        <f t="shared" si="118"/>
        <v>-2</v>
      </c>
      <c r="W137" s="33">
        <f t="shared" si="119"/>
        <v>-3</v>
      </c>
      <c r="X137" s="59">
        <f t="shared" si="120"/>
        <v>0</v>
      </c>
      <c r="Y137" s="61">
        <f t="shared" si="121"/>
        <v>0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125"/>
        <v>7</v>
      </c>
      <c r="E138" s="34">
        <v>5</v>
      </c>
      <c r="F138" s="34">
        <v>2</v>
      </c>
      <c r="G138" s="34">
        <v>0</v>
      </c>
      <c r="H138" s="34">
        <v>0</v>
      </c>
      <c r="I138" s="33">
        <f t="shared" si="126"/>
        <v>7</v>
      </c>
      <c r="J138" s="34">
        <v>6</v>
      </c>
      <c r="K138" s="34">
        <v>1</v>
      </c>
      <c r="L138" s="34">
        <v>0</v>
      </c>
      <c r="M138" s="34">
        <v>0</v>
      </c>
      <c r="N138" s="33">
        <f t="shared" si="127"/>
        <v>1</v>
      </c>
      <c r="O138" s="33">
        <v>2</v>
      </c>
      <c r="P138" s="33">
        <v>-1</v>
      </c>
      <c r="Q138" s="33">
        <v>0</v>
      </c>
      <c r="R138" s="33">
        <v>0</v>
      </c>
      <c r="S138" s="33">
        <f t="shared" si="122"/>
        <v>1</v>
      </c>
      <c r="T138" s="33">
        <f t="shared" si="123"/>
        <v>1</v>
      </c>
      <c r="U138" s="33">
        <f t="shared" si="124"/>
        <v>0</v>
      </c>
      <c r="V138" s="33">
        <f t="shared" si="118"/>
        <v>1</v>
      </c>
      <c r="W138" s="33">
        <f t="shared" si="119"/>
        <v>0</v>
      </c>
      <c r="X138" s="59">
        <f t="shared" si="120"/>
        <v>0</v>
      </c>
      <c r="Y138" s="61">
        <f t="shared" si="121"/>
        <v>0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125"/>
        <v>6</v>
      </c>
      <c r="E139" s="34">
        <v>3</v>
      </c>
      <c r="F139" s="34">
        <v>3</v>
      </c>
      <c r="G139" s="34">
        <v>0</v>
      </c>
      <c r="H139" s="34">
        <v>0</v>
      </c>
      <c r="I139" s="33">
        <f t="shared" si="126"/>
        <v>6</v>
      </c>
      <c r="J139" s="34">
        <v>3</v>
      </c>
      <c r="K139" s="34">
        <v>1</v>
      </c>
      <c r="L139" s="34">
        <v>2</v>
      </c>
      <c r="M139" s="34">
        <v>0</v>
      </c>
      <c r="N139" s="33">
        <f t="shared" si="127"/>
        <v>0</v>
      </c>
      <c r="O139" s="33">
        <v>0</v>
      </c>
      <c r="P139" s="33">
        <v>0</v>
      </c>
      <c r="Q139" s="33">
        <v>0</v>
      </c>
      <c r="R139" s="33">
        <v>0</v>
      </c>
      <c r="S139" s="33">
        <f t="shared" si="122"/>
        <v>0</v>
      </c>
      <c r="T139" s="33">
        <f t="shared" si="123"/>
        <v>-2</v>
      </c>
      <c r="U139" s="33">
        <f t="shared" si="124"/>
        <v>2</v>
      </c>
      <c r="V139" s="33">
        <f t="shared" si="118"/>
        <v>0</v>
      </c>
      <c r="W139" s="33">
        <f t="shared" si="119"/>
        <v>2</v>
      </c>
      <c r="X139" s="59">
        <f t="shared" si="120"/>
        <v>-2</v>
      </c>
      <c r="Y139" s="61">
        <f t="shared" si="121"/>
        <v>0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125"/>
        <v>10</v>
      </c>
      <c r="E140" s="34">
        <v>3</v>
      </c>
      <c r="F140" s="34">
        <v>6</v>
      </c>
      <c r="G140" s="34">
        <v>1</v>
      </c>
      <c r="H140" s="34">
        <v>0</v>
      </c>
      <c r="I140" s="33">
        <f t="shared" si="126"/>
        <v>2</v>
      </c>
      <c r="J140" s="34">
        <v>2</v>
      </c>
      <c r="K140" s="34">
        <v>0</v>
      </c>
      <c r="L140" s="34">
        <v>0</v>
      </c>
      <c r="M140" s="34">
        <v>0</v>
      </c>
      <c r="N140" s="33">
        <f t="shared" si="127"/>
        <v>1</v>
      </c>
      <c r="O140" s="33">
        <v>0</v>
      </c>
      <c r="P140" s="33">
        <v>1</v>
      </c>
      <c r="Q140" s="33">
        <v>0</v>
      </c>
      <c r="R140" s="33">
        <v>0</v>
      </c>
      <c r="S140" s="33">
        <f t="shared" si="122"/>
        <v>9</v>
      </c>
      <c r="T140" s="33">
        <f t="shared" si="123"/>
        <v>2</v>
      </c>
      <c r="U140" s="33">
        <f t="shared" si="124"/>
        <v>7</v>
      </c>
      <c r="V140" s="33">
        <f t="shared" si="118"/>
        <v>1</v>
      </c>
      <c r="W140" s="33">
        <f t="shared" si="119"/>
        <v>7</v>
      </c>
      <c r="X140" s="59">
        <f t="shared" si="120"/>
        <v>1</v>
      </c>
      <c r="Y140" s="61">
        <f t="shared" si="121"/>
        <v>0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125"/>
        <v>3</v>
      </c>
      <c r="E141" s="34">
        <v>2</v>
      </c>
      <c r="F141" s="34">
        <v>1</v>
      </c>
      <c r="G141" s="34">
        <v>0</v>
      </c>
      <c r="H141" s="34">
        <v>0</v>
      </c>
      <c r="I141" s="33">
        <f t="shared" si="126"/>
        <v>6</v>
      </c>
      <c r="J141" s="34">
        <v>4</v>
      </c>
      <c r="K141" s="34">
        <v>2</v>
      </c>
      <c r="L141" s="34">
        <v>0</v>
      </c>
      <c r="M141" s="34">
        <v>0</v>
      </c>
      <c r="N141" s="33">
        <f t="shared" si="127"/>
        <v>-1</v>
      </c>
      <c r="O141" s="33">
        <v>1</v>
      </c>
      <c r="P141" s="33">
        <v>0</v>
      </c>
      <c r="Q141" s="33">
        <v>-1</v>
      </c>
      <c r="R141" s="33">
        <v>-1</v>
      </c>
      <c r="S141" s="33">
        <f t="shared" si="122"/>
        <v>-4</v>
      </c>
      <c r="T141" s="33">
        <f t="shared" si="123"/>
        <v>-2</v>
      </c>
      <c r="U141" s="33">
        <f t="shared" si="124"/>
        <v>-2</v>
      </c>
      <c r="V141" s="33">
        <f t="shared" si="118"/>
        <v>-1</v>
      </c>
      <c r="W141" s="33">
        <f t="shared" si="119"/>
        <v>-1</v>
      </c>
      <c r="X141" s="59">
        <f t="shared" si="120"/>
        <v>-1</v>
      </c>
      <c r="Y141" s="61">
        <f t="shared" si="121"/>
        <v>-1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125"/>
        <v>4</v>
      </c>
      <c r="E142" s="34">
        <v>3</v>
      </c>
      <c r="F142" s="34">
        <v>1</v>
      </c>
      <c r="G142" s="34">
        <v>0</v>
      </c>
      <c r="H142" s="34">
        <v>0</v>
      </c>
      <c r="I142" s="33">
        <f t="shared" si="126"/>
        <v>3</v>
      </c>
      <c r="J142" s="34">
        <v>3</v>
      </c>
      <c r="K142" s="34">
        <v>0</v>
      </c>
      <c r="L142" s="34">
        <v>0</v>
      </c>
      <c r="M142" s="34">
        <v>0</v>
      </c>
      <c r="N142" s="33">
        <f t="shared" si="127"/>
        <v>-5</v>
      </c>
      <c r="O142" s="33">
        <v>-5</v>
      </c>
      <c r="P142" s="33">
        <v>-1</v>
      </c>
      <c r="Q142" s="33">
        <v>0</v>
      </c>
      <c r="R142" s="33">
        <v>1</v>
      </c>
      <c r="S142" s="33">
        <f t="shared" si="122"/>
        <v>-4</v>
      </c>
      <c r="T142" s="33">
        <f t="shared" si="123"/>
        <v>-5</v>
      </c>
      <c r="U142" s="33">
        <f t="shared" si="124"/>
        <v>1</v>
      </c>
      <c r="V142" s="33">
        <f t="shared" si="118"/>
        <v>-5</v>
      </c>
      <c r="W142" s="33">
        <f t="shared" si="119"/>
        <v>0</v>
      </c>
      <c r="X142" s="59">
        <f t="shared" si="120"/>
        <v>0</v>
      </c>
      <c r="Y142" s="61">
        <f t="shared" si="121"/>
        <v>1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125"/>
        <v>5</v>
      </c>
      <c r="E143" s="34">
        <v>2</v>
      </c>
      <c r="F143" s="34">
        <v>2</v>
      </c>
      <c r="G143" s="34">
        <v>0</v>
      </c>
      <c r="H143" s="34">
        <v>1</v>
      </c>
      <c r="I143" s="33">
        <f t="shared" si="126"/>
        <v>6</v>
      </c>
      <c r="J143" s="34">
        <v>2</v>
      </c>
      <c r="K143" s="34">
        <v>4</v>
      </c>
      <c r="L143" s="34">
        <v>0</v>
      </c>
      <c r="M143" s="34">
        <v>0</v>
      </c>
      <c r="N143" s="33">
        <f t="shared" si="127"/>
        <v>6</v>
      </c>
      <c r="O143" s="33">
        <v>2</v>
      </c>
      <c r="P143" s="33">
        <v>-2</v>
      </c>
      <c r="Q143" s="33">
        <v>4</v>
      </c>
      <c r="R143" s="33">
        <v>2</v>
      </c>
      <c r="S143" s="33">
        <f t="shared" si="122"/>
        <v>5</v>
      </c>
      <c r="T143" s="33">
        <f t="shared" si="123"/>
        <v>6</v>
      </c>
      <c r="U143" s="33">
        <f t="shared" si="124"/>
        <v>-1</v>
      </c>
      <c r="V143" s="33">
        <f t="shared" si="118"/>
        <v>2</v>
      </c>
      <c r="W143" s="33">
        <f t="shared" si="119"/>
        <v>-4</v>
      </c>
      <c r="X143" s="59">
        <f t="shared" si="120"/>
        <v>4</v>
      </c>
      <c r="Y143" s="61">
        <f t="shared" si="121"/>
        <v>3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125"/>
        <v>6</v>
      </c>
      <c r="E144" s="34">
        <v>2</v>
      </c>
      <c r="F144" s="34">
        <v>1</v>
      </c>
      <c r="G144" s="34">
        <v>3</v>
      </c>
      <c r="H144" s="34">
        <v>0</v>
      </c>
      <c r="I144" s="33">
        <f t="shared" si="126"/>
        <v>7</v>
      </c>
      <c r="J144" s="34">
        <v>4</v>
      </c>
      <c r="K144" s="34">
        <v>3</v>
      </c>
      <c r="L144" s="34">
        <v>0</v>
      </c>
      <c r="M144" s="34">
        <v>0</v>
      </c>
      <c r="N144" s="33">
        <f t="shared" si="127"/>
        <v>3</v>
      </c>
      <c r="O144" s="33">
        <v>0</v>
      </c>
      <c r="P144" s="33">
        <v>1</v>
      </c>
      <c r="Q144" s="33">
        <v>1</v>
      </c>
      <c r="R144" s="33">
        <v>1</v>
      </c>
      <c r="S144" s="33">
        <f t="shared" si="122"/>
        <v>2</v>
      </c>
      <c r="T144" s="33">
        <f t="shared" si="123"/>
        <v>2</v>
      </c>
      <c r="U144" s="33">
        <f t="shared" si="124"/>
        <v>0</v>
      </c>
      <c r="V144" s="33">
        <f t="shared" si="118"/>
        <v>-2</v>
      </c>
      <c r="W144" s="33">
        <f t="shared" si="119"/>
        <v>-1</v>
      </c>
      <c r="X144" s="59">
        <f t="shared" si="120"/>
        <v>4</v>
      </c>
      <c r="Y144" s="61">
        <f t="shared" si="121"/>
        <v>1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1944</v>
      </c>
      <c r="E146" s="38">
        <f t="shared" ref="E146" si="128">SUM(E147+E148+E149+E150+E151+E152+E153+E154+E155+E156+E157+E158)</f>
        <v>976</v>
      </c>
      <c r="F146" s="38">
        <f>SUM(F147+F148+F149+F150+F151+F152+F153+F154+F155+F156+F157+F158)</f>
        <v>822</v>
      </c>
      <c r="G146" s="38">
        <f t="shared" ref="G146:H146" si="129">SUM(G147+G148+G149+G150+G151+G152+G153+G154+G155+G156+G157+G158)</f>
        <v>79</v>
      </c>
      <c r="H146" s="38">
        <f t="shared" si="129"/>
        <v>67</v>
      </c>
      <c r="I146" s="38">
        <f>SUM(I6+I20+I34+I48+I62+I76+I90+I104+I118+I132)</f>
        <v>1997</v>
      </c>
      <c r="J146" s="38">
        <f t="shared" ref="J146:R146" si="130">SUM(J147+J148+J149+J150+J151+J152+J153+J154+J155+J156+J157+J158)</f>
        <v>1002</v>
      </c>
      <c r="K146" s="38">
        <f t="shared" si="130"/>
        <v>870</v>
      </c>
      <c r="L146" s="38">
        <f t="shared" si="130"/>
        <v>68</v>
      </c>
      <c r="M146" s="38">
        <f t="shared" si="130"/>
        <v>57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si="130"/>
        <v>0</v>
      </c>
      <c r="Q146" s="29">
        <f t="shared" si="130"/>
        <v>0</v>
      </c>
      <c r="R146" s="29">
        <f t="shared" si="130"/>
        <v>0</v>
      </c>
      <c r="S146" s="29">
        <f>SUM(V146+W146+X146+Y146)</f>
        <v>-53</v>
      </c>
      <c r="T146" s="29">
        <f>SUM(T147:T158)</f>
        <v>-15</v>
      </c>
      <c r="U146" s="29">
        <f>SUM(U147:U158)</f>
        <v>-38</v>
      </c>
      <c r="V146" s="29">
        <f t="shared" ref="V146:V158" si="131">SUM(E146-J146+O146)</f>
        <v>-26</v>
      </c>
      <c r="W146" s="29">
        <f t="shared" ref="W146:W158" si="132">SUM(F146-K146+P146)</f>
        <v>-48</v>
      </c>
      <c r="X146" s="64">
        <f t="shared" ref="X146:X158" si="133">SUM(G146-L146+Q146)</f>
        <v>11</v>
      </c>
      <c r="Y146" s="64">
        <f t="shared" ref="Y146:Y158" si="134">SUM(H146-M146+R146)</f>
        <v>10</v>
      </c>
    </row>
    <row r="147" spans="1:25" ht="16.5" x14ac:dyDescent="0.25">
      <c r="A147" s="25"/>
      <c r="B147" s="31"/>
      <c r="C147" s="32" t="s">
        <v>6</v>
      </c>
      <c r="D147" s="33">
        <f>SUM(E147+F147+G147+H147)</f>
        <v>154</v>
      </c>
      <c r="E147" s="33">
        <v>70</v>
      </c>
      <c r="F147" s="33">
        <v>60</v>
      </c>
      <c r="G147" s="33">
        <v>21</v>
      </c>
      <c r="H147" s="33">
        <v>3</v>
      </c>
      <c r="I147" s="33">
        <f>SUM(J147+K147+L147+M147)</f>
        <v>130</v>
      </c>
      <c r="J147" s="33">
        <v>68</v>
      </c>
      <c r="K147" s="33">
        <v>54</v>
      </c>
      <c r="L147" s="33">
        <v>3</v>
      </c>
      <c r="M147" s="33">
        <v>5</v>
      </c>
      <c r="N147" s="33">
        <f>SUM(O147+P147+Q147+R147)</f>
        <v>0</v>
      </c>
      <c r="O147" s="33">
        <v>0</v>
      </c>
      <c r="P147" s="33">
        <v>0</v>
      </c>
      <c r="Q147" s="33">
        <v>0</v>
      </c>
      <c r="R147" s="33">
        <v>0</v>
      </c>
      <c r="S147" s="29">
        <f t="shared" ref="S147:S158" si="135">SUM(T147+U147)</f>
        <v>24</v>
      </c>
      <c r="T147" s="29">
        <f t="shared" ref="T147:T158" si="136">SUM(V147+X147)</f>
        <v>20</v>
      </c>
      <c r="U147" s="29">
        <f t="shared" ref="U147:U158" si="137">SUM(W147+Y147)</f>
        <v>4</v>
      </c>
      <c r="V147" s="29">
        <f t="shared" si="131"/>
        <v>2</v>
      </c>
      <c r="W147" s="29">
        <f t="shared" si="132"/>
        <v>6</v>
      </c>
      <c r="X147" s="61">
        <f t="shared" si="133"/>
        <v>18</v>
      </c>
      <c r="Y147" s="61">
        <f t="shared" si="134"/>
        <v>-2</v>
      </c>
    </row>
    <row r="148" spans="1:25" ht="16.5" x14ac:dyDescent="0.25">
      <c r="A148" s="25"/>
      <c r="B148" s="31"/>
      <c r="C148" s="32" t="s">
        <v>7</v>
      </c>
      <c r="D148" s="33">
        <f t="shared" ref="D148:D158" si="138">SUM(E148+F148+G148+H148)</f>
        <v>105</v>
      </c>
      <c r="E148" s="33">
        <v>54</v>
      </c>
      <c r="F148" s="33">
        <v>43</v>
      </c>
      <c r="G148" s="33">
        <v>2</v>
      </c>
      <c r="H148" s="33">
        <v>6</v>
      </c>
      <c r="I148" s="33">
        <f t="shared" ref="I148:I158" si="139">SUM(J148+K148+L148+M148)</f>
        <v>174</v>
      </c>
      <c r="J148" s="33">
        <v>86</v>
      </c>
      <c r="K148" s="33">
        <v>76</v>
      </c>
      <c r="L148" s="33">
        <v>7</v>
      </c>
      <c r="M148" s="33">
        <v>5</v>
      </c>
      <c r="N148" s="33">
        <f t="shared" ref="N148:N158" si="140">SUM(O148+P148+Q148+R148)</f>
        <v>0</v>
      </c>
      <c r="O148" s="33">
        <v>0</v>
      </c>
      <c r="P148" s="33">
        <v>0</v>
      </c>
      <c r="Q148" s="33">
        <v>0</v>
      </c>
      <c r="R148" s="33">
        <v>0</v>
      </c>
      <c r="S148" s="29">
        <f t="shared" si="135"/>
        <v>-69</v>
      </c>
      <c r="T148" s="29">
        <f t="shared" si="136"/>
        <v>-37</v>
      </c>
      <c r="U148" s="29">
        <f t="shared" si="137"/>
        <v>-32</v>
      </c>
      <c r="V148" s="29">
        <f t="shared" si="131"/>
        <v>-32</v>
      </c>
      <c r="W148" s="29">
        <f t="shared" si="132"/>
        <v>-33</v>
      </c>
      <c r="X148" s="61">
        <f t="shared" si="133"/>
        <v>-5</v>
      </c>
      <c r="Y148" s="61">
        <f t="shared" si="134"/>
        <v>1</v>
      </c>
    </row>
    <row r="149" spans="1:25" ht="16.5" x14ac:dyDescent="0.25">
      <c r="A149" s="25"/>
      <c r="B149" s="31"/>
      <c r="C149" s="32" t="s">
        <v>8</v>
      </c>
      <c r="D149" s="33">
        <f t="shared" si="138"/>
        <v>397</v>
      </c>
      <c r="E149" s="33">
        <v>194</v>
      </c>
      <c r="F149" s="33">
        <v>170</v>
      </c>
      <c r="G149" s="33">
        <v>18</v>
      </c>
      <c r="H149" s="33">
        <v>15</v>
      </c>
      <c r="I149" s="33">
        <f t="shared" si="139"/>
        <v>557</v>
      </c>
      <c r="J149" s="33">
        <v>287</v>
      </c>
      <c r="K149" s="33">
        <v>255</v>
      </c>
      <c r="L149" s="33">
        <v>7</v>
      </c>
      <c r="M149" s="33">
        <v>8</v>
      </c>
      <c r="N149" s="33">
        <f t="shared" si="140"/>
        <v>0</v>
      </c>
      <c r="O149" s="33">
        <v>0</v>
      </c>
      <c r="P149" s="33">
        <v>0</v>
      </c>
      <c r="Q149" s="33">
        <v>0</v>
      </c>
      <c r="R149" s="33">
        <v>0</v>
      </c>
      <c r="S149" s="29">
        <f t="shared" si="135"/>
        <v>-160</v>
      </c>
      <c r="T149" s="29">
        <f t="shared" si="136"/>
        <v>-82</v>
      </c>
      <c r="U149" s="29">
        <f t="shared" si="137"/>
        <v>-78</v>
      </c>
      <c r="V149" s="29">
        <f t="shared" si="131"/>
        <v>-93</v>
      </c>
      <c r="W149" s="29">
        <f t="shared" si="132"/>
        <v>-85</v>
      </c>
      <c r="X149" s="61">
        <f t="shared" si="133"/>
        <v>11</v>
      </c>
      <c r="Y149" s="61">
        <f t="shared" si="134"/>
        <v>7</v>
      </c>
    </row>
    <row r="150" spans="1:25" ht="16.5" x14ac:dyDescent="0.25">
      <c r="A150" s="25"/>
      <c r="B150" s="31"/>
      <c r="C150" s="32" t="s">
        <v>9</v>
      </c>
      <c r="D150" s="33">
        <f t="shared" si="138"/>
        <v>317</v>
      </c>
      <c r="E150" s="33">
        <v>174</v>
      </c>
      <c r="F150" s="33">
        <v>124</v>
      </c>
      <c r="G150" s="33">
        <v>4</v>
      </c>
      <c r="H150" s="33">
        <v>15</v>
      </c>
      <c r="I150" s="33">
        <f t="shared" si="139"/>
        <v>185</v>
      </c>
      <c r="J150" s="33">
        <v>87</v>
      </c>
      <c r="K150" s="33">
        <v>77</v>
      </c>
      <c r="L150" s="33">
        <v>13</v>
      </c>
      <c r="M150" s="33">
        <v>8</v>
      </c>
      <c r="N150" s="33">
        <f t="shared" si="140"/>
        <v>0</v>
      </c>
      <c r="O150" s="33">
        <v>0</v>
      </c>
      <c r="P150" s="33">
        <v>0</v>
      </c>
      <c r="Q150" s="33">
        <v>0</v>
      </c>
      <c r="R150" s="33">
        <v>0</v>
      </c>
      <c r="S150" s="29">
        <f t="shared" si="135"/>
        <v>132</v>
      </c>
      <c r="T150" s="29">
        <f t="shared" si="136"/>
        <v>78</v>
      </c>
      <c r="U150" s="29">
        <f t="shared" si="137"/>
        <v>54</v>
      </c>
      <c r="V150" s="29">
        <f t="shared" si="131"/>
        <v>87</v>
      </c>
      <c r="W150" s="29">
        <f t="shared" si="132"/>
        <v>47</v>
      </c>
      <c r="X150" s="61">
        <f t="shared" si="133"/>
        <v>-9</v>
      </c>
      <c r="Y150" s="61">
        <f t="shared" si="134"/>
        <v>7</v>
      </c>
    </row>
    <row r="151" spans="1:25" ht="16.5" x14ac:dyDescent="0.25">
      <c r="A151" s="25"/>
      <c r="B151" s="31"/>
      <c r="C151" s="32" t="s">
        <v>10</v>
      </c>
      <c r="D151" s="33">
        <f t="shared" si="138"/>
        <v>113</v>
      </c>
      <c r="E151" s="33">
        <v>62</v>
      </c>
      <c r="F151" s="33">
        <v>49</v>
      </c>
      <c r="G151" s="33">
        <v>0</v>
      </c>
      <c r="H151" s="33">
        <v>2</v>
      </c>
      <c r="I151" s="33">
        <f t="shared" si="139"/>
        <v>105</v>
      </c>
      <c r="J151" s="33">
        <v>54</v>
      </c>
      <c r="K151" s="33">
        <v>43</v>
      </c>
      <c r="L151" s="33">
        <v>3</v>
      </c>
      <c r="M151" s="33">
        <v>5</v>
      </c>
      <c r="N151" s="33">
        <f t="shared" si="140"/>
        <v>0</v>
      </c>
      <c r="O151" s="33">
        <v>0</v>
      </c>
      <c r="P151" s="33">
        <v>0</v>
      </c>
      <c r="Q151" s="33">
        <v>0</v>
      </c>
      <c r="R151" s="33">
        <v>0</v>
      </c>
      <c r="S151" s="29">
        <f t="shared" si="135"/>
        <v>8</v>
      </c>
      <c r="T151" s="29">
        <f t="shared" si="136"/>
        <v>5</v>
      </c>
      <c r="U151" s="29">
        <f t="shared" si="137"/>
        <v>3</v>
      </c>
      <c r="V151" s="29">
        <f t="shared" si="131"/>
        <v>8</v>
      </c>
      <c r="W151" s="29">
        <f t="shared" si="132"/>
        <v>6</v>
      </c>
      <c r="X151" s="61">
        <f t="shared" si="133"/>
        <v>-3</v>
      </c>
      <c r="Y151" s="61">
        <f t="shared" si="134"/>
        <v>-3</v>
      </c>
    </row>
    <row r="152" spans="1:25" ht="16.5" x14ac:dyDescent="0.25">
      <c r="A152" s="25"/>
      <c r="B152" s="31"/>
      <c r="C152" s="32" t="s">
        <v>11</v>
      </c>
      <c r="D152" s="33">
        <f t="shared" si="138"/>
        <v>105</v>
      </c>
      <c r="E152" s="33">
        <v>55</v>
      </c>
      <c r="F152" s="33">
        <v>46</v>
      </c>
      <c r="G152" s="33">
        <v>1</v>
      </c>
      <c r="H152" s="33">
        <v>3</v>
      </c>
      <c r="I152" s="33">
        <f t="shared" si="139"/>
        <v>140</v>
      </c>
      <c r="J152" s="33">
        <v>72</v>
      </c>
      <c r="K152" s="33">
        <v>58</v>
      </c>
      <c r="L152" s="33">
        <v>7</v>
      </c>
      <c r="M152" s="33">
        <v>3</v>
      </c>
      <c r="N152" s="33">
        <f t="shared" si="140"/>
        <v>0</v>
      </c>
      <c r="O152" s="33">
        <v>0</v>
      </c>
      <c r="P152" s="33">
        <v>0</v>
      </c>
      <c r="Q152" s="33">
        <v>0</v>
      </c>
      <c r="R152" s="33">
        <v>0</v>
      </c>
      <c r="S152" s="29">
        <f t="shared" si="135"/>
        <v>-35</v>
      </c>
      <c r="T152" s="29">
        <f t="shared" si="136"/>
        <v>-23</v>
      </c>
      <c r="U152" s="29">
        <f t="shared" si="137"/>
        <v>-12</v>
      </c>
      <c r="V152" s="29">
        <f t="shared" si="131"/>
        <v>-17</v>
      </c>
      <c r="W152" s="29">
        <f t="shared" si="132"/>
        <v>-12</v>
      </c>
      <c r="X152" s="61">
        <f t="shared" si="133"/>
        <v>-6</v>
      </c>
      <c r="Y152" s="61">
        <f t="shared" si="134"/>
        <v>0</v>
      </c>
    </row>
    <row r="153" spans="1:25" ht="16.5" x14ac:dyDescent="0.25">
      <c r="A153" s="25"/>
      <c r="B153" s="31"/>
      <c r="C153" s="32" t="s">
        <v>12</v>
      </c>
      <c r="D153" s="33">
        <f t="shared" si="138"/>
        <v>127</v>
      </c>
      <c r="E153" s="33">
        <v>71</v>
      </c>
      <c r="F153" s="33">
        <v>49</v>
      </c>
      <c r="G153" s="33">
        <v>5</v>
      </c>
      <c r="H153" s="33">
        <v>2</v>
      </c>
      <c r="I153" s="33">
        <f t="shared" si="139"/>
        <v>124</v>
      </c>
      <c r="J153" s="33">
        <v>63</v>
      </c>
      <c r="K153" s="33">
        <v>52</v>
      </c>
      <c r="L153" s="33">
        <v>6</v>
      </c>
      <c r="M153" s="33">
        <v>3</v>
      </c>
      <c r="N153" s="33">
        <f t="shared" si="140"/>
        <v>0</v>
      </c>
      <c r="O153" s="33">
        <v>0</v>
      </c>
      <c r="P153" s="33">
        <v>0</v>
      </c>
      <c r="Q153" s="33">
        <v>0</v>
      </c>
      <c r="R153" s="33">
        <v>0</v>
      </c>
      <c r="S153" s="29">
        <f t="shared" si="135"/>
        <v>3</v>
      </c>
      <c r="T153" s="29">
        <f t="shared" si="136"/>
        <v>7</v>
      </c>
      <c r="U153" s="29">
        <f t="shared" si="137"/>
        <v>-4</v>
      </c>
      <c r="V153" s="29">
        <f t="shared" si="131"/>
        <v>8</v>
      </c>
      <c r="W153" s="29">
        <f t="shared" si="132"/>
        <v>-3</v>
      </c>
      <c r="X153" s="61">
        <f t="shared" si="133"/>
        <v>-1</v>
      </c>
      <c r="Y153" s="61">
        <f t="shared" si="134"/>
        <v>-1</v>
      </c>
    </row>
    <row r="154" spans="1:25" ht="16.5" x14ac:dyDescent="0.25">
      <c r="A154" s="25"/>
      <c r="B154" s="31"/>
      <c r="C154" s="32" t="s">
        <v>13</v>
      </c>
      <c r="D154" s="33">
        <f t="shared" si="138"/>
        <v>129</v>
      </c>
      <c r="E154" s="33">
        <v>56</v>
      </c>
      <c r="F154" s="33">
        <v>67</v>
      </c>
      <c r="G154" s="33">
        <v>1</v>
      </c>
      <c r="H154" s="33">
        <v>5</v>
      </c>
      <c r="I154" s="33">
        <f t="shared" si="139"/>
        <v>78</v>
      </c>
      <c r="J154" s="33">
        <v>42</v>
      </c>
      <c r="K154" s="33">
        <v>33</v>
      </c>
      <c r="L154" s="33">
        <v>3</v>
      </c>
      <c r="M154" s="33">
        <v>0</v>
      </c>
      <c r="N154" s="33">
        <f t="shared" si="140"/>
        <v>0</v>
      </c>
      <c r="O154" s="33">
        <v>0</v>
      </c>
      <c r="P154" s="33">
        <v>0</v>
      </c>
      <c r="Q154" s="33">
        <v>0</v>
      </c>
      <c r="R154" s="33">
        <v>0</v>
      </c>
      <c r="S154" s="29">
        <f t="shared" si="135"/>
        <v>51</v>
      </c>
      <c r="T154" s="29">
        <f t="shared" si="136"/>
        <v>12</v>
      </c>
      <c r="U154" s="29">
        <f t="shared" si="137"/>
        <v>39</v>
      </c>
      <c r="V154" s="29">
        <f t="shared" si="131"/>
        <v>14</v>
      </c>
      <c r="W154" s="29">
        <f t="shared" si="132"/>
        <v>34</v>
      </c>
      <c r="X154" s="61">
        <f t="shared" si="133"/>
        <v>-2</v>
      </c>
      <c r="Y154" s="61">
        <f t="shared" si="134"/>
        <v>5</v>
      </c>
    </row>
    <row r="155" spans="1:25" ht="16.5" x14ac:dyDescent="0.25">
      <c r="A155" s="25"/>
      <c r="B155" s="31"/>
      <c r="C155" s="32" t="s">
        <v>14</v>
      </c>
      <c r="D155" s="33">
        <f t="shared" si="138"/>
        <v>116</v>
      </c>
      <c r="E155" s="33">
        <v>62</v>
      </c>
      <c r="F155" s="33">
        <v>50</v>
      </c>
      <c r="G155" s="33">
        <v>1</v>
      </c>
      <c r="H155" s="33">
        <v>3</v>
      </c>
      <c r="I155" s="33">
        <f t="shared" si="139"/>
        <v>143</v>
      </c>
      <c r="J155" s="33">
        <v>67</v>
      </c>
      <c r="K155" s="33">
        <v>68</v>
      </c>
      <c r="L155" s="33">
        <v>6</v>
      </c>
      <c r="M155" s="33">
        <v>2</v>
      </c>
      <c r="N155" s="33">
        <f t="shared" si="140"/>
        <v>0</v>
      </c>
      <c r="O155" s="33">
        <v>0</v>
      </c>
      <c r="P155" s="33">
        <v>0</v>
      </c>
      <c r="Q155" s="33">
        <v>0</v>
      </c>
      <c r="R155" s="33">
        <v>0</v>
      </c>
      <c r="S155" s="29">
        <f t="shared" si="135"/>
        <v>-27</v>
      </c>
      <c r="T155" s="29">
        <f t="shared" si="136"/>
        <v>-10</v>
      </c>
      <c r="U155" s="29">
        <f t="shared" si="137"/>
        <v>-17</v>
      </c>
      <c r="V155" s="29">
        <f t="shared" si="131"/>
        <v>-5</v>
      </c>
      <c r="W155" s="29">
        <f t="shared" si="132"/>
        <v>-18</v>
      </c>
      <c r="X155" s="61">
        <f t="shared" si="133"/>
        <v>-5</v>
      </c>
      <c r="Y155" s="61">
        <f t="shared" si="134"/>
        <v>1</v>
      </c>
    </row>
    <row r="156" spans="1:25" ht="16.5" x14ac:dyDescent="0.25">
      <c r="A156" s="25"/>
      <c r="B156" s="31"/>
      <c r="C156" s="32" t="s">
        <v>15</v>
      </c>
      <c r="D156" s="33">
        <f t="shared" si="138"/>
        <v>155</v>
      </c>
      <c r="E156" s="33">
        <v>71</v>
      </c>
      <c r="F156" s="33">
        <v>66</v>
      </c>
      <c r="G156" s="33">
        <v>10</v>
      </c>
      <c r="H156" s="33">
        <v>8</v>
      </c>
      <c r="I156" s="33">
        <f t="shared" si="139"/>
        <v>117</v>
      </c>
      <c r="J156" s="33">
        <v>62</v>
      </c>
      <c r="K156" s="33">
        <v>51</v>
      </c>
      <c r="L156" s="33">
        <v>3</v>
      </c>
      <c r="M156" s="33">
        <v>1</v>
      </c>
      <c r="N156" s="33">
        <f t="shared" si="140"/>
        <v>0</v>
      </c>
      <c r="O156" s="33">
        <v>0</v>
      </c>
      <c r="P156" s="33">
        <v>0</v>
      </c>
      <c r="Q156" s="33">
        <v>0</v>
      </c>
      <c r="R156" s="33">
        <v>0</v>
      </c>
      <c r="S156" s="29">
        <f t="shared" si="135"/>
        <v>38</v>
      </c>
      <c r="T156" s="29">
        <f t="shared" si="136"/>
        <v>16</v>
      </c>
      <c r="U156" s="29">
        <f t="shared" si="137"/>
        <v>22</v>
      </c>
      <c r="V156" s="29">
        <f t="shared" si="131"/>
        <v>9</v>
      </c>
      <c r="W156" s="29">
        <f t="shared" si="132"/>
        <v>15</v>
      </c>
      <c r="X156" s="61">
        <f t="shared" si="133"/>
        <v>7</v>
      </c>
      <c r="Y156" s="61">
        <f t="shared" si="134"/>
        <v>7</v>
      </c>
    </row>
    <row r="157" spans="1:25" ht="16.5" x14ac:dyDescent="0.25">
      <c r="A157" s="25"/>
      <c r="B157" s="31"/>
      <c r="C157" s="32" t="s">
        <v>16</v>
      </c>
      <c r="D157" s="33">
        <f t="shared" si="138"/>
        <v>123</v>
      </c>
      <c r="E157" s="33">
        <v>58</v>
      </c>
      <c r="F157" s="33">
        <v>55</v>
      </c>
      <c r="G157" s="33">
        <v>7</v>
      </c>
      <c r="H157" s="33">
        <v>3</v>
      </c>
      <c r="I157" s="33">
        <f t="shared" si="139"/>
        <v>116</v>
      </c>
      <c r="J157" s="33">
        <v>54</v>
      </c>
      <c r="K157" s="33">
        <v>49</v>
      </c>
      <c r="L157" s="33">
        <v>5</v>
      </c>
      <c r="M157" s="33">
        <v>8</v>
      </c>
      <c r="N157" s="33">
        <f t="shared" si="140"/>
        <v>0</v>
      </c>
      <c r="O157" s="33">
        <v>0</v>
      </c>
      <c r="P157" s="33">
        <v>0</v>
      </c>
      <c r="Q157" s="33">
        <v>0</v>
      </c>
      <c r="R157" s="33">
        <v>0</v>
      </c>
      <c r="S157" s="29">
        <f t="shared" si="135"/>
        <v>7</v>
      </c>
      <c r="T157" s="29">
        <f t="shared" si="136"/>
        <v>6</v>
      </c>
      <c r="U157" s="29">
        <f t="shared" si="137"/>
        <v>1</v>
      </c>
      <c r="V157" s="29">
        <f t="shared" si="131"/>
        <v>4</v>
      </c>
      <c r="W157" s="29">
        <f t="shared" si="132"/>
        <v>6</v>
      </c>
      <c r="X157" s="61">
        <f t="shared" si="133"/>
        <v>2</v>
      </c>
      <c r="Y157" s="61">
        <f t="shared" si="134"/>
        <v>-5</v>
      </c>
    </row>
    <row r="158" spans="1:25" ht="16.5" x14ac:dyDescent="0.25">
      <c r="A158" s="25"/>
      <c r="B158" s="31"/>
      <c r="C158" s="32" t="s">
        <v>17</v>
      </c>
      <c r="D158" s="33">
        <f t="shared" si="138"/>
        <v>103</v>
      </c>
      <c r="E158" s="33">
        <v>49</v>
      </c>
      <c r="F158" s="33">
        <v>43</v>
      </c>
      <c r="G158" s="33">
        <v>9</v>
      </c>
      <c r="H158" s="33">
        <v>2</v>
      </c>
      <c r="I158" s="33">
        <f t="shared" si="139"/>
        <v>128</v>
      </c>
      <c r="J158" s="33">
        <v>60</v>
      </c>
      <c r="K158" s="33">
        <v>54</v>
      </c>
      <c r="L158" s="33">
        <v>5</v>
      </c>
      <c r="M158" s="33">
        <v>9</v>
      </c>
      <c r="N158" s="33">
        <f t="shared" si="140"/>
        <v>0</v>
      </c>
      <c r="O158" s="33">
        <v>0</v>
      </c>
      <c r="P158" s="33">
        <v>0</v>
      </c>
      <c r="Q158" s="33">
        <v>0</v>
      </c>
      <c r="R158" s="33">
        <v>0</v>
      </c>
      <c r="S158" s="29">
        <f t="shared" si="135"/>
        <v>-25</v>
      </c>
      <c r="T158" s="29">
        <f t="shared" si="136"/>
        <v>-7</v>
      </c>
      <c r="U158" s="29">
        <f t="shared" si="137"/>
        <v>-18</v>
      </c>
      <c r="V158" s="29">
        <f t="shared" si="131"/>
        <v>-11</v>
      </c>
      <c r="W158" s="29">
        <f t="shared" si="132"/>
        <v>-11</v>
      </c>
      <c r="X158" s="61">
        <f t="shared" si="133"/>
        <v>4</v>
      </c>
      <c r="Y158" s="61">
        <f t="shared" si="134"/>
        <v>-7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activeCell="E7" sqref="E7"/>
      <selection pane="topRight" activeCell="E7" sqref="E7"/>
      <selection pane="bottomLeft" activeCell="E7" sqref="E7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</cols>
  <sheetData>
    <row r="1" spans="2:20" ht="32.25" customHeight="1" x14ac:dyDescent="0.15">
      <c r="B1" s="121" t="s">
        <v>68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67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67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67" t="s">
        <v>0</v>
      </c>
      <c r="O4" s="67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75</v>
      </c>
      <c r="E6" s="29">
        <f t="shared" ref="E6:H6" si="0">SUM(E7:E18)</f>
        <v>31</v>
      </c>
      <c r="F6" s="29">
        <f t="shared" si="0"/>
        <v>44</v>
      </c>
      <c r="G6" s="29">
        <f t="shared" si="0"/>
        <v>0</v>
      </c>
      <c r="H6" s="29">
        <f t="shared" si="0"/>
        <v>0</v>
      </c>
      <c r="I6" s="29">
        <f>SUM(J6+K6+L6+M6)</f>
        <v>118</v>
      </c>
      <c r="J6" s="29">
        <f t="shared" ref="J6:M6" si="1">SUM(J7:J18)</f>
        <v>64</v>
      </c>
      <c r="K6" s="29">
        <f t="shared" si="1"/>
        <v>54</v>
      </c>
      <c r="L6" s="29">
        <f t="shared" si="1"/>
        <v>0</v>
      </c>
      <c r="M6" s="29">
        <f t="shared" si="1"/>
        <v>0</v>
      </c>
      <c r="N6" s="29">
        <f>SUM(O6+P6)</f>
        <v>-43</v>
      </c>
      <c r="O6" s="29">
        <f>SUM(O7:O18)</f>
        <v>-33</v>
      </c>
      <c r="P6" s="29">
        <f>SUM(P7:P18)</f>
        <v>-10</v>
      </c>
      <c r="Q6" s="29">
        <f t="shared" ref="Q6:Q18" si="2">SUM(E6-J6)</f>
        <v>-33</v>
      </c>
      <c r="R6" s="29">
        <f t="shared" ref="R6:R18" si="3">SUM(F6-K6)</f>
        <v>-10</v>
      </c>
      <c r="S6" s="29">
        <f t="shared" ref="S6:S18" si="4">SUM(G6-L6)</f>
        <v>0</v>
      </c>
      <c r="T6" s="9">
        <f t="shared" ref="T6:T18" si="5">SUM(H6-M6)</f>
        <v>0</v>
      </c>
    </row>
    <row r="7" spans="2:20" s="3" customFormat="1" ht="13.5" customHeight="1" x14ac:dyDescent="0.25">
      <c r="B7" s="10"/>
      <c r="C7" s="11" t="s">
        <v>6</v>
      </c>
      <c r="D7" s="34">
        <f t="shared" ref="D7:D18" si="6">SUM(E7+F7+G7+H7)</f>
        <v>4</v>
      </c>
      <c r="E7" s="34">
        <v>2</v>
      </c>
      <c r="F7" s="34">
        <v>2</v>
      </c>
      <c r="G7" s="34">
        <v>0</v>
      </c>
      <c r="H7" s="34">
        <v>0</v>
      </c>
      <c r="I7" s="33">
        <f t="shared" ref="I7:I18" si="7">SUM(J7+K7+L7+M7)</f>
        <v>9</v>
      </c>
      <c r="J7" s="34">
        <v>6</v>
      </c>
      <c r="K7" s="34">
        <v>3</v>
      </c>
      <c r="L7" s="34">
        <v>0</v>
      </c>
      <c r="M7" s="34">
        <v>0</v>
      </c>
      <c r="N7" s="33">
        <f t="shared" ref="N7:N18" si="8">SUM(Q7+R7+S7+T7)</f>
        <v>-5</v>
      </c>
      <c r="O7" s="33">
        <f t="shared" ref="O7:O18" si="9">SUM(Q7+S7)</f>
        <v>-4</v>
      </c>
      <c r="P7" s="33">
        <f t="shared" ref="P7:P18" si="10">SUM(R7+T7)</f>
        <v>-1</v>
      </c>
      <c r="Q7" s="33">
        <f t="shared" si="2"/>
        <v>-4</v>
      </c>
      <c r="R7" s="33">
        <f t="shared" si="3"/>
        <v>-1</v>
      </c>
      <c r="S7" s="60">
        <f t="shared" si="4"/>
        <v>0</v>
      </c>
      <c r="T7" s="16">
        <f t="shared" si="5"/>
        <v>0</v>
      </c>
    </row>
    <row r="8" spans="2:20" s="3" customFormat="1" ht="13.5" customHeight="1" x14ac:dyDescent="0.25">
      <c r="B8" s="10"/>
      <c r="C8" s="11" t="s">
        <v>7</v>
      </c>
      <c r="D8" s="34">
        <f t="shared" si="6"/>
        <v>10</v>
      </c>
      <c r="E8" s="34">
        <v>1</v>
      </c>
      <c r="F8" s="34">
        <v>9</v>
      </c>
      <c r="G8" s="34">
        <v>0</v>
      </c>
      <c r="H8" s="34">
        <v>0</v>
      </c>
      <c r="I8" s="33">
        <f t="shared" si="7"/>
        <v>10</v>
      </c>
      <c r="J8" s="34">
        <v>6</v>
      </c>
      <c r="K8" s="34">
        <v>4</v>
      </c>
      <c r="L8" s="34">
        <v>0</v>
      </c>
      <c r="M8" s="34">
        <v>0</v>
      </c>
      <c r="N8" s="33">
        <f t="shared" si="8"/>
        <v>0</v>
      </c>
      <c r="O8" s="33">
        <f t="shared" si="9"/>
        <v>-5</v>
      </c>
      <c r="P8" s="33">
        <f t="shared" si="10"/>
        <v>5</v>
      </c>
      <c r="Q8" s="33">
        <f t="shared" si="2"/>
        <v>-5</v>
      </c>
      <c r="R8" s="33">
        <f t="shared" si="3"/>
        <v>5</v>
      </c>
      <c r="S8" s="60">
        <f t="shared" si="4"/>
        <v>0</v>
      </c>
      <c r="T8" s="16">
        <f t="shared" si="5"/>
        <v>0</v>
      </c>
    </row>
    <row r="9" spans="2:20" s="3" customFormat="1" ht="13.5" customHeight="1" x14ac:dyDescent="0.25">
      <c r="B9" s="10"/>
      <c r="C9" s="11" t="s">
        <v>8</v>
      </c>
      <c r="D9" s="34">
        <f t="shared" si="6"/>
        <v>7</v>
      </c>
      <c r="E9" s="34">
        <v>2</v>
      </c>
      <c r="F9" s="34">
        <v>5</v>
      </c>
      <c r="G9" s="34">
        <v>0</v>
      </c>
      <c r="H9" s="34">
        <v>0</v>
      </c>
      <c r="I9" s="33">
        <f t="shared" si="7"/>
        <v>9</v>
      </c>
      <c r="J9" s="34">
        <v>4</v>
      </c>
      <c r="K9" s="34">
        <v>5</v>
      </c>
      <c r="L9" s="34">
        <v>0</v>
      </c>
      <c r="M9" s="34">
        <v>0</v>
      </c>
      <c r="N9" s="33">
        <f t="shared" si="8"/>
        <v>-2</v>
      </c>
      <c r="O9" s="33">
        <f t="shared" si="9"/>
        <v>-2</v>
      </c>
      <c r="P9" s="33">
        <f t="shared" si="10"/>
        <v>0</v>
      </c>
      <c r="Q9" s="33">
        <f t="shared" si="2"/>
        <v>-2</v>
      </c>
      <c r="R9" s="33">
        <f t="shared" si="3"/>
        <v>0</v>
      </c>
      <c r="S9" s="60">
        <f t="shared" si="4"/>
        <v>0</v>
      </c>
      <c r="T9" s="16">
        <f t="shared" si="5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6"/>
        <v>7</v>
      </c>
      <c r="E10" s="34">
        <v>6</v>
      </c>
      <c r="F10" s="34">
        <v>1</v>
      </c>
      <c r="G10" s="34">
        <v>0</v>
      </c>
      <c r="H10" s="34">
        <v>0</v>
      </c>
      <c r="I10" s="33">
        <f t="shared" si="7"/>
        <v>10</v>
      </c>
      <c r="J10" s="34">
        <v>5</v>
      </c>
      <c r="K10" s="34">
        <v>5</v>
      </c>
      <c r="L10" s="34">
        <v>0</v>
      </c>
      <c r="M10" s="34">
        <v>0</v>
      </c>
      <c r="N10" s="33">
        <f t="shared" si="8"/>
        <v>-3</v>
      </c>
      <c r="O10" s="33">
        <f t="shared" si="9"/>
        <v>1</v>
      </c>
      <c r="P10" s="33">
        <f t="shared" si="10"/>
        <v>-4</v>
      </c>
      <c r="Q10" s="33">
        <f t="shared" si="2"/>
        <v>1</v>
      </c>
      <c r="R10" s="33">
        <f t="shared" si="3"/>
        <v>-4</v>
      </c>
      <c r="S10" s="53">
        <f t="shared" si="4"/>
        <v>0</v>
      </c>
      <c r="T10" s="16">
        <f t="shared" si="5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6"/>
        <v>5</v>
      </c>
      <c r="E11" s="34">
        <v>2</v>
      </c>
      <c r="F11" s="34">
        <v>3</v>
      </c>
      <c r="G11" s="34">
        <v>0</v>
      </c>
      <c r="H11" s="34">
        <v>0</v>
      </c>
      <c r="I11" s="33">
        <f t="shared" si="7"/>
        <v>10</v>
      </c>
      <c r="J11" s="34">
        <v>3</v>
      </c>
      <c r="K11" s="34">
        <v>7</v>
      </c>
      <c r="L11" s="34">
        <v>0</v>
      </c>
      <c r="M11" s="34">
        <v>0</v>
      </c>
      <c r="N11" s="33">
        <f t="shared" si="8"/>
        <v>-5</v>
      </c>
      <c r="O11" s="33">
        <f t="shared" si="9"/>
        <v>-1</v>
      </c>
      <c r="P11" s="33">
        <f t="shared" si="10"/>
        <v>-4</v>
      </c>
      <c r="Q11" s="33">
        <f t="shared" si="2"/>
        <v>-1</v>
      </c>
      <c r="R11" s="33">
        <f t="shared" si="3"/>
        <v>-4</v>
      </c>
      <c r="S11" s="53">
        <f t="shared" si="4"/>
        <v>0</v>
      </c>
      <c r="T11" s="16">
        <f t="shared" si="5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6"/>
        <v>6</v>
      </c>
      <c r="E12" s="34">
        <v>4</v>
      </c>
      <c r="F12" s="34">
        <v>2</v>
      </c>
      <c r="G12" s="34">
        <v>0</v>
      </c>
      <c r="H12" s="34">
        <v>0</v>
      </c>
      <c r="I12" s="33">
        <f t="shared" si="7"/>
        <v>15</v>
      </c>
      <c r="J12" s="34">
        <v>12</v>
      </c>
      <c r="K12" s="34">
        <v>3</v>
      </c>
      <c r="L12" s="34">
        <v>0</v>
      </c>
      <c r="M12" s="34">
        <v>0</v>
      </c>
      <c r="N12" s="33">
        <f t="shared" si="8"/>
        <v>-9</v>
      </c>
      <c r="O12" s="33">
        <f t="shared" si="9"/>
        <v>-8</v>
      </c>
      <c r="P12" s="33">
        <f t="shared" si="10"/>
        <v>-1</v>
      </c>
      <c r="Q12" s="33">
        <f t="shared" si="2"/>
        <v>-8</v>
      </c>
      <c r="R12" s="33">
        <f t="shared" si="3"/>
        <v>-1</v>
      </c>
      <c r="S12" s="53">
        <f t="shared" si="4"/>
        <v>0</v>
      </c>
      <c r="T12" s="16">
        <f t="shared" si="5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6"/>
        <v>8</v>
      </c>
      <c r="E13" s="34">
        <v>4</v>
      </c>
      <c r="F13" s="34">
        <v>4</v>
      </c>
      <c r="G13" s="34">
        <v>0</v>
      </c>
      <c r="H13" s="34">
        <v>0</v>
      </c>
      <c r="I13" s="33">
        <f t="shared" si="7"/>
        <v>10</v>
      </c>
      <c r="J13" s="34">
        <v>5</v>
      </c>
      <c r="K13" s="34">
        <v>5</v>
      </c>
      <c r="L13" s="34">
        <v>0</v>
      </c>
      <c r="M13" s="34">
        <v>0</v>
      </c>
      <c r="N13" s="33">
        <f t="shared" si="8"/>
        <v>-2</v>
      </c>
      <c r="O13" s="33">
        <f t="shared" si="9"/>
        <v>-1</v>
      </c>
      <c r="P13" s="33">
        <f t="shared" si="10"/>
        <v>-1</v>
      </c>
      <c r="Q13" s="33">
        <f t="shared" si="2"/>
        <v>-1</v>
      </c>
      <c r="R13" s="33">
        <f t="shared" si="3"/>
        <v>-1</v>
      </c>
      <c r="S13" s="53">
        <f t="shared" si="4"/>
        <v>0</v>
      </c>
      <c r="T13" s="16">
        <f t="shared" si="5"/>
        <v>0</v>
      </c>
    </row>
    <row r="14" spans="2:20" s="3" customFormat="1" ht="13.5" customHeight="1" x14ac:dyDescent="0.25">
      <c r="B14" s="10"/>
      <c r="C14" s="11" t="s">
        <v>13</v>
      </c>
      <c r="D14" s="34">
        <f t="shared" si="6"/>
        <v>3</v>
      </c>
      <c r="E14" s="34">
        <v>1</v>
      </c>
      <c r="F14" s="34">
        <v>2</v>
      </c>
      <c r="G14" s="34">
        <v>0</v>
      </c>
      <c r="H14" s="34">
        <v>0</v>
      </c>
      <c r="I14" s="33">
        <f t="shared" si="7"/>
        <v>4</v>
      </c>
      <c r="J14" s="34">
        <v>1</v>
      </c>
      <c r="K14" s="34">
        <v>3</v>
      </c>
      <c r="L14" s="34">
        <v>0</v>
      </c>
      <c r="M14" s="34">
        <v>0</v>
      </c>
      <c r="N14" s="33">
        <f t="shared" si="8"/>
        <v>-1</v>
      </c>
      <c r="O14" s="33">
        <f t="shared" si="9"/>
        <v>0</v>
      </c>
      <c r="P14" s="33">
        <f t="shared" si="10"/>
        <v>-1</v>
      </c>
      <c r="Q14" s="33">
        <f t="shared" si="2"/>
        <v>0</v>
      </c>
      <c r="R14" s="33">
        <f t="shared" si="3"/>
        <v>-1</v>
      </c>
      <c r="S14" s="53">
        <f t="shared" si="4"/>
        <v>0</v>
      </c>
      <c r="T14" s="16">
        <f t="shared" si="5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6"/>
        <v>6</v>
      </c>
      <c r="E15" s="34">
        <v>2</v>
      </c>
      <c r="F15" s="34">
        <v>4</v>
      </c>
      <c r="G15" s="34">
        <v>0</v>
      </c>
      <c r="H15" s="34">
        <v>0</v>
      </c>
      <c r="I15" s="33">
        <f t="shared" si="7"/>
        <v>13</v>
      </c>
      <c r="J15" s="34">
        <v>7</v>
      </c>
      <c r="K15" s="34">
        <v>6</v>
      </c>
      <c r="L15" s="34">
        <v>0</v>
      </c>
      <c r="M15" s="34">
        <v>0</v>
      </c>
      <c r="N15" s="33">
        <f t="shared" si="8"/>
        <v>-7</v>
      </c>
      <c r="O15" s="33">
        <f t="shared" si="9"/>
        <v>-5</v>
      </c>
      <c r="P15" s="33">
        <f t="shared" si="10"/>
        <v>-2</v>
      </c>
      <c r="Q15" s="33">
        <f t="shared" si="2"/>
        <v>-5</v>
      </c>
      <c r="R15" s="33">
        <f t="shared" si="3"/>
        <v>-2</v>
      </c>
      <c r="S15" s="53">
        <f t="shared" si="4"/>
        <v>0</v>
      </c>
      <c r="T15" s="16">
        <f t="shared" si="5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6"/>
        <v>5</v>
      </c>
      <c r="E16" s="34">
        <v>0</v>
      </c>
      <c r="F16" s="34">
        <v>5</v>
      </c>
      <c r="G16" s="34">
        <v>0</v>
      </c>
      <c r="H16" s="34">
        <v>0</v>
      </c>
      <c r="I16" s="33">
        <f t="shared" si="7"/>
        <v>8</v>
      </c>
      <c r="J16" s="34">
        <v>3</v>
      </c>
      <c r="K16" s="34">
        <v>5</v>
      </c>
      <c r="L16" s="34">
        <v>0</v>
      </c>
      <c r="M16" s="34">
        <v>0</v>
      </c>
      <c r="N16" s="33">
        <f t="shared" si="8"/>
        <v>-3</v>
      </c>
      <c r="O16" s="33">
        <f t="shared" si="9"/>
        <v>-3</v>
      </c>
      <c r="P16" s="33">
        <f t="shared" si="10"/>
        <v>0</v>
      </c>
      <c r="Q16" s="33">
        <f t="shared" si="2"/>
        <v>-3</v>
      </c>
      <c r="R16" s="33">
        <f t="shared" si="3"/>
        <v>0</v>
      </c>
      <c r="S16" s="53">
        <f t="shared" si="4"/>
        <v>0</v>
      </c>
      <c r="T16" s="16">
        <f t="shared" si="5"/>
        <v>0</v>
      </c>
    </row>
    <row r="17" spans="2:20" s="3" customFormat="1" ht="13.5" customHeight="1" x14ac:dyDescent="0.25">
      <c r="B17" s="10"/>
      <c r="C17" s="11" t="s">
        <v>16</v>
      </c>
      <c r="D17" s="34">
        <f t="shared" si="6"/>
        <v>6</v>
      </c>
      <c r="E17" s="34">
        <v>3</v>
      </c>
      <c r="F17" s="34">
        <v>3</v>
      </c>
      <c r="G17" s="34">
        <v>0</v>
      </c>
      <c r="H17" s="34">
        <v>0</v>
      </c>
      <c r="I17" s="33">
        <f t="shared" si="7"/>
        <v>10</v>
      </c>
      <c r="J17" s="34">
        <v>5</v>
      </c>
      <c r="K17" s="34">
        <v>5</v>
      </c>
      <c r="L17" s="34">
        <v>0</v>
      </c>
      <c r="M17" s="34">
        <v>0</v>
      </c>
      <c r="N17" s="33">
        <f t="shared" si="8"/>
        <v>-4</v>
      </c>
      <c r="O17" s="33">
        <f t="shared" si="9"/>
        <v>-2</v>
      </c>
      <c r="P17" s="33">
        <f t="shared" si="10"/>
        <v>-2</v>
      </c>
      <c r="Q17" s="33">
        <f t="shared" si="2"/>
        <v>-2</v>
      </c>
      <c r="R17" s="33">
        <f t="shared" si="3"/>
        <v>-2</v>
      </c>
      <c r="S17" s="53">
        <f t="shared" si="4"/>
        <v>0</v>
      </c>
      <c r="T17" s="16">
        <f t="shared" si="5"/>
        <v>0</v>
      </c>
    </row>
    <row r="18" spans="2:20" s="3" customFormat="1" ht="13.5" customHeight="1" x14ac:dyDescent="0.25">
      <c r="B18" s="10"/>
      <c r="C18" s="11" t="s">
        <v>17</v>
      </c>
      <c r="D18" s="34">
        <f t="shared" si="6"/>
        <v>8</v>
      </c>
      <c r="E18" s="34">
        <v>4</v>
      </c>
      <c r="F18" s="34">
        <v>4</v>
      </c>
      <c r="G18" s="34">
        <v>0</v>
      </c>
      <c r="H18" s="34">
        <v>0</v>
      </c>
      <c r="I18" s="33">
        <f t="shared" si="7"/>
        <v>10</v>
      </c>
      <c r="J18" s="34">
        <v>7</v>
      </c>
      <c r="K18" s="34">
        <v>3</v>
      </c>
      <c r="L18" s="34">
        <v>0</v>
      </c>
      <c r="M18" s="34">
        <v>0</v>
      </c>
      <c r="N18" s="33">
        <f t="shared" si="8"/>
        <v>-2</v>
      </c>
      <c r="O18" s="33">
        <f t="shared" si="9"/>
        <v>-3</v>
      </c>
      <c r="P18" s="33">
        <f t="shared" si="10"/>
        <v>1</v>
      </c>
      <c r="Q18" s="33">
        <f t="shared" si="2"/>
        <v>-3</v>
      </c>
      <c r="R18" s="33">
        <f t="shared" si="3"/>
        <v>1</v>
      </c>
      <c r="S18" s="53">
        <f t="shared" si="4"/>
        <v>0</v>
      </c>
      <c r="T18" s="16">
        <f t="shared" si="5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113</v>
      </c>
      <c r="E20" s="29">
        <f t="shared" ref="E20:H20" si="11">SUM(E21:E32)</f>
        <v>58</v>
      </c>
      <c r="F20" s="29">
        <f t="shared" si="11"/>
        <v>55</v>
      </c>
      <c r="G20" s="29">
        <f t="shared" si="11"/>
        <v>0</v>
      </c>
      <c r="H20" s="29">
        <f t="shared" si="11"/>
        <v>0</v>
      </c>
      <c r="I20" s="29">
        <f>SUM(J20+K20+L20+M20)</f>
        <v>143</v>
      </c>
      <c r="J20" s="29">
        <f t="shared" ref="J20:K20" si="12">SUM(J21:J32)</f>
        <v>79</v>
      </c>
      <c r="K20" s="29">
        <f t="shared" si="12"/>
        <v>64</v>
      </c>
      <c r="L20" s="29">
        <f>SUM(L21:L32)</f>
        <v>0</v>
      </c>
      <c r="M20" s="29">
        <f>SUM(M21:M32)</f>
        <v>0</v>
      </c>
      <c r="N20" s="29">
        <f>SUM(O20+P20)</f>
        <v>-30</v>
      </c>
      <c r="O20" s="29">
        <f>SUM(O21:O32)</f>
        <v>-21</v>
      </c>
      <c r="P20" s="29">
        <f>SUM(P21:P32)</f>
        <v>-9</v>
      </c>
      <c r="Q20" s="29">
        <f t="shared" ref="Q20:Q32" si="13">SUM(E20-J20)</f>
        <v>-21</v>
      </c>
      <c r="R20" s="29">
        <f t="shared" ref="R20:R32" si="14">SUM(F20-K20)</f>
        <v>-9</v>
      </c>
      <c r="S20" s="54">
        <f t="shared" ref="S20:S32" si="15">SUM(G20-L20)</f>
        <v>0</v>
      </c>
      <c r="T20" s="9">
        <f t="shared" ref="T20:T32" si="16">SUM(H20-M20)</f>
        <v>0</v>
      </c>
    </row>
    <row r="21" spans="2:20" s="3" customFormat="1" ht="13.5" customHeight="1" x14ac:dyDescent="0.25">
      <c r="B21" s="10"/>
      <c r="C21" s="11" t="s">
        <v>6</v>
      </c>
      <c r="D21" s="33">
        <f t="shared" ref="D21:D32" si="17">SUM(E21+F21+G21+H21)</f>
        <v>10</v>
      </c>
      <c r="E21" s="34">
        <v>5</v>
      </c>
      <c r="F21" s="34">
        <v>5</v>
      </c>
      <c r="G21" s="34">
        <v>0</v>
      </c>
      <c r="H21" s="34">
        <v>0</v>
      </c>
      <c r="I21" s="33">
        <f t="shared" ref="I21:I32" si="18">SUM(J21+K21+L21+M21)</f>
        <v>15</v>
      </c>
      <c r="J21" s="34">
        <v>5</v>
      </c>
      <c r="K21" s="34">
        <v>10</v>
      </c>
      <c r="L21" s="34">
        <v>0</v>
      </c>
      <c r="M21" s="34">
        <v>0</v>
      </c>
      <c r="N21" s="33">
        <f t="shared" ref="N21:N32" si="19">SUM(Q21+R21+S21+T21)</f>
        <v>-5</v>
      </c>
      <c r="O21" s="33">
        <f t="shared" ref="O21:O32" si="20">SUM(Q21+S21)</f>
        <v>0</v>
      </c>
      <c r="P21" s="33">
        <f t="shared" ref="P21:P32" si="21">SUM(R21+T21)</f>
        <v>-5</v>
      </c>
      <c r="Q21" s="33">
        <f t="shared" si="13"/>
        <v>0</v>
      </c>
      <c r="R21" s="33">
        <f t="shared" si="14"/>
        <v>-5</v>
      </c>
      <c r="S21" s="55">
        <f t="shared" si="15"/>
        <v>0</v>
      </c>
      <c r="T21" s="56">
        <f t="shared" si="16"/>
        <v>0</v>
      </c>
    </row>
    <row r="22" spans="2:20" s="3" customFormat="1" ht="13.5" customHeight="1" x14ac:dyDescent="0.25">
      <c r="B22" s="10"/>
      <c r="C22" s="11" t="s">
        <v>7</v>
      </c>
      <c r="D22" s="33">
        <f t="shared" si="17"/>
        <v>6</v>
      </c>
      <c r="E22" s="34">
        <v>4</v>
      </c>
      <c r="F22" s="34">
        <v>2</v>
      </c>
      <c r="G22" s="34">
        <v>0</v>
      </c>
      <c r="H22" s="34">
        <v>0</v>
      </c>
      <c r="I22" s="33">
        <f t="shared" si="18"/>
        <v>12</v>
      </c>
      <c r="J22" s="34">
        <v>3</v>
      </c>
      <c r="K22" s="34">
        <v>9</v>
      </c>
      <c r="L22" s="34">
        <v>0</v>
      </c>
      <c r="M22" s="34">
        <v>0</v>
      </c>
      <c r="N22" s="33">
        <f t="shared" si="19"/>
        <v>-6</v>
      </c>
      <c r="O22" s="33">
        <f t="shared" si="20"/>
        <v>1</v>
      </c>
      <c r="P22" s="33">
        <f t="shared" si="21"/>
        <v>-7</v>
      </c>
      <c r="Q22" s="33">
        <f t="shared" si="13"/>
        <v>1</v>
      </c>
      <c r="R22" s="33">
        <f t="shared" si="14"/>
        <v>-7</v>
      </c>
      <c r="S22" s="55">
        <f t="shared" si="15"/>
        <v>0</v>
      </c>
      <c r="T22" s="56">
        <f t="shared" si="16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17"/>
        <v>11</v>
      </c>
      <c r="E23" s="34">
        <v>1</v>
      </c>
      <c r="F23" s="34">
        <v>10</v>
      </c>
      <c r="G23" s="34">
        <v>0</v>
      </c>
      <c r="H23" s="34">
        <v>0</v>
      </c>
      <c r="I23" s="33">
        <f t="shared" si="18"/>
        <v>18</v>
      </c>
      <c r="J23" s="34">
        <v>10</v>
      </c>
      <c r="K23" s="34">
        <v>8</v>
      </c>
      <c r="L23" s="34">
        <v>0</v>
      </c>
      <c r="M23" s="34">
        <v>0</v>
      </c>
      <c r="N23" s="33">
        <f t="shared" si="19"/>
        <v>-7</v>
      </c>
      <c r="O23" s="33">
        <f t="shared" si="20"/>
        <v>-9</v>
      </c>
      <c r="P23" s="33">
        <f t="shared" si="21"/>
        <v>2</v>
      </c>
      <c r="Q23" s="33">
        <f t="shared" si="13"/>
        <v>-9</v>
      </c>
      <c r="R23" s="33">
        <f t="shared" si="14"/>
        <v>2</v>
      </c>
      <c r="S23" s="55">
        <f t="shared" si="15"/>
        <v>0</v>
      </c>
      <c r="T23" s="56">
        <f t="shared" si="16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17"/>
        <v>9</v>
      </c>
      <c r="E24" s="34">
        <v>5</v>
      </c>
      <c r="F24" s="34">
        <v>4</v>
      </c>
      <c r="G24" s="34">
        <v>0</v>
      </c>
      <c r="H24" s="34">
        <v>0</v>
      </c>
      <c r="I24" s="33">
        <f t="shared" si="18"/>
        <v>8</v>
      </c>
      <c r="J24" s="34">
        <v>5</v>
      </c>
      <c r="K24" s="34">
        <v>3</v>
      </c>
      <c r="L24" s="34">
        <v>0</v>
      </c>
      <c r="M24" s="34">
        <v>0</v>
      </c>
      <c r="N24" s="33">
        <f t="shared" si="19"/>
        <v>1</v>
      </c>
      <c r="O24" s="33">
        <f t="shared" si="20"/>
        <v>0</v>
      </c>
      <c r="P24" s="33">
        <f t="shared" si="21"/>
        <v>1</v>
      </c>
      <c r="Q24" s="33">
        <f t="shared" si="13"/>
        <v>0</v>
      </c>
      <c r="R24" s="33">
        <f t="shared" si="14"/>
        <v>1</v>
      </c>
      <c r="S24" s="55">
        <f t="shared" si="15"/>
        <v>0</v>
      </c>
      <c r="T24" s="56">
        <f t="shared" si="16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17"/>
        <v>4</v>
      </c>
      <c r="E25" s="34">
        <v>1</v>
      </c>
      <c r="F25" s="34">
        <v>3</v>
      </c>
      <c r="G25" s="34">
        <v>0</v>
      </c>
      <c r="H25" s="34">
        <v>0</v>
      </c>
      <c r="I25" s="33">
        <f t="shared" si="18"/>
        <v>8</v>
      </c>
      <c r="J25" s="34">
        <v>6</v>
      </c>
      <c r="K25" s="34">
        <v>2</v>
      </c>
      <c r="L25" s="34">
        <v>0</v>
      </c>
      <c r="M25" s="34">
        <v>0</v>
      </c>
      <c r="N25" s="33">
        <f t="shared" si="19"/>
        <v>-4</v>
      </c>
      <c r="O25" s="33">
        <f t="shared" si="20"/>
        <v>-5</v>
      </c>
      <c r="P25" s="33">
        <f t="shared" si="21"/>
        <v>1</v>
      </c>
      <c r="Q25" s="33">
        <f t="shared" si="13"/>
        <v>-5</v>
      </c>
      <c r="R25" s="33">
        <f t="shared" si="14"/>
        <v>1</v>
      </c>
      <c r="S25" s="55">
        <f t="shared" si="15"/>
        <v>0</v>
      </c>
      <c r="T25" s="56">
        <f t="shared" si="16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17"/>
        <v>12</v>
      </c>
      <c r="E26" s="34">
        <v>6</v>
      </c>
      <c r="F26" s="34">
        <v>6</v>
      </c>
      <c r="G26" s="34">
        <v>0</v>
      </c>
      <c r="H26" s="34">
        <v>0</v>
      </c>
      <c r="I26" s="33">
        <f t="shared" si="18"/>
        <v>14</v>
      </c>
      <c r="J26" s="34">
        <v>8</v>
      </c>
      <c r="K26" s="34">
        <v>6</v>
      </c>
      <c r="L26" s="34">
        <v>0</v>
      </c>
      <c r="M26" s="34">
        <v>0</v>
      </c>
      <c r="N26" s="33">
        <f t="shared" si="19"/>
        <v>-2</v>
      </c>
      <c r="O26" s="33">
        <f t="shared" si="20"/>
        <v>-2</v>
      </c>
      <c r="P26" s="33">
        <f t="shared" si="21"/>
        <v>0</v>
      </c>
      <c r="Q26" s="33">
        <f t="shared" si="13"/>
        <v>-2</v>
      </c>
      <c r="R26" s="33">
        <f t="shared" si="14"/>
        <v>0</v>
      </c>
      <c r="S26" s="55">
        <f t="shared" si="15"/>
        <v>0</v>
      </c>
      <c r="T26" s="56">
        <f t="shared" si="16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17"/>
        <v>9</v>
      </c>
      <c r="E27" s="34">
        <v>3</v>
      </c>
      <c r="F27" s="34">
        <v>6</v>
      </c>
      <c r="G27" s="34">
        <v>0</v>
      </c>
      <c r="H27" s="34">
        <v>0</v>
      </c>
      <c r="I27" s="33">
        <f t="shared" si="18"/>
        <v>11</v>
      </c>
      <c r="J27" s="34">
        <v>6</v>
      </c>
      <c r="K27" s="34">
        <v>5</v>
      </c>
      <c r="L27" s="34">
        <v>0</v>
      </c>
      <c r="M27" s="34">
        <v>0</v>
      </c>
      <c r="N27" s="33">
        <f t="shared" si="19"/>
        <v>-2</v>
      </c>
      <c r="O27" s="33">
        <f t="shared" si="20"/>
        <v>-3</v>
      </c>
      <c r="P27" s="33">
        <f t="shared" si="21"/>
        <v>1</v>
      </c>
      <c r="Q27" s="33">
        <f t="shared" si="13"/>
        <v>-3</v>
      </c>
      <c r="R27" s="33">
        <f t="shared" si="14"/>
        <v>1</v>
      </c>
      <c r="S27" s="55">
        <f t="shared" si="15"/>
        <v>0</v>
      </c>
      <c r="T27" s="56">
        <f t="shared" si="16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17"/>
        <v>12</v>
      </c>
      <c r="E28" s="34">
        <v>10</v>
      </c>
      <c r="F28" s="34">
        <v>2</v>
      </c>
      <c r="G28" s="34">
        <v>0</v>
      </c>
      <c r="H28" s="34">
        <v>0</v>
      </c>
      <c r="I28" s="33">
        <f t="shared" si="18"/>
        <v>12</v>
      </c>
      <c r="J28" s="34">
        <v>9</v>
      </c>
      <c r="K28" s="34">
        <v>3</v>
      </c>
      <c r="L28" s="34">
        <v>0</v>
      </c>
      <c r="M28" s="34">
        <v>0</v>
      </c>
      <c r="N28" s="33">
        <f t="shared" si="19"/>
        <v>0</v>
      </c>
      <c r="O28" s="33">
        <f t="shared" si="20"/>
        <v>1</v>
      </c>
      <c r="P28" s="33">
        <f t="shared" si="21"/>
        <v>-1</v>
      </c>
      <c r="Q28" s="33">
        <f t="shared" si="13"/>
        <v>1</v>
      </c>
      <c r="R28" s="33">
        <f t="shared" si="14"/>
        <v>-1</v>
      </c>
      <c r="S28" s="55">
        <f t="shared" si="15"/>
        <v>0</v>
      </c>
      <c r="T28" s="56">
        <f t="shared" si="16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17"/>
        <v>8</v>
      </c>
      <c r="E29" s="34">
        <v>6</v>
      </c>
      <c r="F29" s="34">
        <v>2</v>
      </c>
      <c r="G29" s="34">
        <v>0</v>
      </c>
      <c r="H29" s="34">
        <v>0</v>
      </c>
      <c r="I29" s="33">
        <f t="shared" si="18"/>
        <v>6</v>
      </c>
      <c r="J29" s="34">
        <v>2</v>
      </c>
      <c r="K29" s="34">
        <v>4</v>
      </c>
      <c r="L29" s="34">
        <v>0</v>
      </c>
      <c r="M29" s="34">
        <v>0</v>
      </c>
      <c r="N29" s="33">
        <f t="shared" si="19"/>
        <v>2</v>
      </c>
      <c r="O29" s="33">
        <f t="shared" si="20"/>
        <v>4</v>
      </c>
      <c r="P29" s="33">
        <f t="shared" si="21"/>
        <v>-2</v>
      </c>
      <c r="Q29" s="33">
        <f t="shared" si="13"/>
        <v>4</v>
      </c>
      <c r="R29" s="33">
        <f t="shared" si="14"/>
        <v>-2</v>
      </c>
      <c r="S29" s="55">
        <f t="shared" si="15"/>
        <v>0</v>
      </c>
      <c r="T29" s="56">
        <f t="shared" si="16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17"/>
        <v>15</v>
      </c>
      <c r="E30" s="34">
        <v>7</v>
      </c>
      <c r="F30" s="34">
        <v>8</v>
      </c>
      <c r="G30" s="34">
        <v>0</v>
      </c>
      <c r="H30" s="34">
        <v>0</v>
      </c>
      <c r="I30" s="33">
        <f t="shared" si="18"/>
        <v>17</v>
      </c>
      <c r="J30" s="34">
        <v>11</v>
      </c>
      <c r="K30" s="34">
        <v>6</v>
      </c>
      <c r="L30" s="34">
        <v>0</v>
      </c>
      <c r="M30" s="34">
        <v>0</v>
      </c>
      <c r="N30" s="33">
        <f t="shared" si="19"/>
        <v>-2</v>
      </c>
      <c r="O30" s="33">
        <f t="shared" si="20"/>
        <v>-4</v>
      </c>
      <c r="P30" s="33">
        <f t="shared" si="21"/>
        <v>2</v>
      </c>
      <c r="Q30" s="33">
        <f t="shared" si="13"/>
        <v>-4</v>
      </c>
      <c r="R30" s="33">
        <f t="shared" si="14"/>
        <v>2</v>
      </c>
      <c r="S30" s="55">
        <f t="shared" si="15"/>
        <v>0</v>
      </c>
      <c r="T30" s="61">
        <f t="shared" si="16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17"/>
        <v>8</v>
      </c>
      <c r="E31" s="34">
        <v>3</v>
      </c>
      <c r="F31" s="34">
        <v>5</v>
      </c>
      <c r="G31" s="34">
        <v>0</v>
      </c>
      <c r="H31" s="34">
        <v>0</v>
      </c>
      <c r="I31" s="33">
        <f t="shared" si="18"/>
        <v>12</v>
      </c>
      <c r="J31" s="34">
        <v>6</v>
      </c>
      <c r="K31" s="34">
        <v>6</v>
      </c>
      <c r="L31" s="34">
        <v>0</v>
      </c>
      <c r="M31" s="34">
        <v>0</v>
      </c>
      <c r="N31" s="33">
        <f t="shared" si="19"/>
        <v>-4</v>
      </c>
      <c r="O31" s="33">
        <f t="shared" si="20"/>
        <v>-3</v>
      </c>
      <c r="P31" s="33">
        <f t="shared" si="21"/>
        <v>-1</v>
      </c>
      <c r="Q31" s="33">
        <f t="shared" si="13"/>
        <v>-3</v>
      </c>
      <c r="R31" s="33">
        <f t="shared" si="14"/>
        <v>-1</v>
      </c>
      <c r="S31" s="55">
        <f t="shared" si="15"/>
        <v>0</v>
      </c>
      <c r="T31" s="56">
        <f t="shared" si="16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17"/>
        <v>9</v>
      </c>
      <c r="E32" s="34">
        <v>7</v>
      </c>
      <c r="F32" s="34">
        <v>2</v>
      </c>
      <c r="G32" s="34">
        <v>0</v>
      </c>
      <c r="H32" s="34">
        <v>0</v>
      </c>
      <c r="I32" s="33">
        <f t="shared" si="18"/>
        <v>10</v>
      </c>
      <c r="J32" s="34">
        <v>8</v>
      </c>
      <c r="K32" s="34">
        <v>2</v>
      </c>
      <c r="L32" s="34">
        <v>0</v>
      </c>
      <c r="M32" s="34">
        <v>0</v>
      </c>
      <c r="N32" s="33">
        <f t="shared" si="19"/>
        <v>-1</v>
      </c>
      <c r="O32" s="33">
        <f t="shared" si="20"/>
        <v>-1</v>
      </c>
      <c r="P32" s="33">
        <f t="shared" si="21"/>
        <v>0</v>
      </c>
      <c r="Q32" s="33">
        <f t="shared" si="13"/>
        <v>-1</v>
      </c>
      <c r="R32" s="33">
        <f t="shared" si="14"/>
        <v>0</v>
      </c>
      <c r="S32" s="55">
        <f t="shared" si="15"/>
        <v>0</v>
      </c>
      <c r="T32" s="56">
        <f t="shared" si="16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17</v>
      </c>
      <c r="E34" s="29">
        <f t="shared" ref="E34:H34" si="22">SUM(E35:E46)</f>
        <v>9</v>
      </c>
      <c r="F34" s="29">
        <f t="shared" si="22"/>
        <v>8</v>
      </c>
      <c r="G34" s="29">
        <v>0</v>
      </c>
      <c r="H34" s="29">
        <f t="shared" si="22"/>
        <v>0</v>
      </c>
      <c r="I34" s="29">
        <f>SUM(J34+K34+L34+M34)</f>
        <v>47</v>
      </c>
      <c r="J34" s="29">
        <f t="shared" ref="J34:K34" si="23">SUM(J35:J46)</f>
        <v>23</v>
      </c>
      <c r="K34" s="29">
        <f t="shared" si="23"/>
        <v>24</v>
      </c>
      <c r="L34" s="29">
        <f>SUM(L35:L46)</f>
        <v>0</v>
      </c>
      <c r="M34" s="29">
        <f>SUM(M35:M46)</f>
        <v>0</v>
      </c>
      <c r="N34" s="29">
        <f>SUM(O34+P34)</f>
        <v>-30</v>
      </c>
      <c r="O34" s="29">
        <f>SUM(O35:O46)</f>
        <v>-14</v>
      </c>
      <c r="P34" s="29">
        <f>SUM(P35:P46)</f>
        <v>-16</v>
      </c>
      <c r="Q34" s="29">
        <f t="shared" ref="Q34:Q46" si="24">SUM(E34-J34)</f>
        <v>-14</v>
      </c>
      <c r="R34" s="29">
        <f t="shared" ref="R34:R46" si="25">SUM(F34-K34)</f>
        <v>-16</v>
      </c>
      <c r="S34" s="57">
        <f t="shared" ref="S34:S46" si="26">SUM(G34-L34)</f>
        <v>0</v>
      </c>
      <c r="T34" s="58">
        <f t="shared" ref="T34:T46" si="27">SUM(H34-M34)</f>
        <v>0</v>
      </c>
    </row>
    <row r="35" spans="2:20" s="3" customFormat="1" ht="13.5" customHeight="1" x14ac:dyDescent="0.25">
      <c r="B35" s="10"/>
      <c r="C35" s="11" t="s">
        <v>6</v>
      </c>
      <c r="D35" s="33">
        <f t="shared" ref="D35:D46" si="28">SUM(E35+F35+G35+H35)</f>
        <v>0</v>
      </c>
      <c r="E35" s="34">
        <v>0</v>
      </c>
      <c r="F35" s="34">
        <v>0</v>
      </c>
      <c r="G35" s="34">
        <v>0</v>
      </c>
      <c r="H35" s="34">
        <v>0</v>
      </c>
      <c r="I35" s="33">
        <f t="shared" ref="I35:I46" si="29">SUM(J35+K35+L35+M35)</f>
        <v>5</v>
      </c>
      <c r="J35" s="34">
        <v>3</v>
      </c>
      <c r="K35" s="34">
        <v>2</v>
      </c>
      <c r="L35" s="34">
        <v>0</v>
      </c>
      <c r="M35" s="34">
        <v>0</v>
      </c>
      <c r="N35" s="33">
        <f t="shared" ref="N35:N46" si="30">SUM(Q35+R35+S35+T35)</f>
        <v>-5</v>
      </c>
      <c r="O35" s="33">
        <f t="shared" ref="O35:O46" si="31">SUM(Q35+S35)</f>
        <v>-3</v>
      </c>
      <c r="P35" s="33">
        <f t="shared" ref="P35:P46" si="32">SUM(R35+T35)</f>
        <v>-2</v>
      </c>
      <c r="Q35" s="33">
        <f t="shared" si="24"/>
        <v>-3</v>
      </c>
      <c r="R35" s="33">
        <f t="shared" si="25"/>
        <v>-2</v>
      </c>
      <c r="S35" s="55">
        <f t="shared" si="26"/>
        <v>0</v>
      </c>
      <c r="T35" s="56">
        <f t="shared" si="27"/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28"/>
        <v>1</v>
      </c>
      <c r="E36" s="34">
        <v>0</v>
      </c>
      <c r="F36" s="34">
        <v>1</v>
      </c>
      <c r="G36" s="34">
        <v>0</v>
      </c>
      <c r="H36" s="34">
        <v>0</v>
      </c>
      <c r="I36" s="33">
        <f t="shared" si="29"/>
        <v>3</v>
      </c>
      <c r="J36" s="34">
        <v>2</v>
      </c>
      <c r="K36" s="34">
        <v>1</v>
      </c>
      <c r="L36" s="34">
        <v>0</v>
      </c>
      <c r="M36" s="34">
        <v>0</v>
      </c>
      <c r="N36" s="33">
        <f t="shared" si="30"/>
        <v>-2</v>
      </c>
      <c r="O36" s="33">
        <f t="shared" si="31"/>
        <v>-2</v>
      </c>
      <c r="P36" s="33">
        <f t="shared" si="32"/>
        <v>0</v>
      </c>
      <c r="Q36" s="33">
        <f t="shared" si="24"/>
        <v>-2</v>
      </c>
      <c r="R36" s="33">
        <f t="shared" si="25"/>
        <v>0</v>
      </c>
      <c r="S36" s="55">
        <f t="shared" si="26"/>
        <v>0</v>
      </c>
      <c r="T36" s="56">
        <f t="shared" si="27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28"/>
        <v>1</v>
      </c>
      <c r="E37" s="34">
        <v>0</v>
      </c>
      <c r="F37" s="34">
        <v>1</v>
      </c>
      <c r="G37" s="34">
        <v>0</v>
      </c>
      <c r="H37" s="34">
        <v>0</v>
      </c>
      <c r="I37" s="33">
        <f t="shared" si="29"/>
        <v>7</v>
      </c>
      <c r="J37" s="34">
        <v>2</v>
      </c>
      <c r="K37" s="34">
        <v>5</v>
      </c>
      <c r="L37" s="34">
        <v>0</v>
      </c>
      <c r="M37" s="34">
        <v>0</v>
      </c>
      <c r="N37" s="33">
        <f t="shared" si="30"/>
        <v>-6</v>
      </c>
      <c r="O37" s="33">
        <f t="shared" si="31"/>
        <v>-2</v>
      </c>
      <c r="P37" s="33">
        <f t="shared" si="32"/>
        <v>-4</v>
      </c>
      <c r="Q37" s="33">
        <f t="shared" si="24"/>
        <v>-2</v>
      </c>
      <c r="R37" s="33">
        <f t="shared" si="25"/>
        <v>-4</v>
      </c>
      <c r="S37" s="55">
        <f t="shared" si="26"/>
        <v>0</v>
      </c>
      <c r="T37" s="56">
        <f t="shared" si="27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28"/>
        <v>3</v>
      </c>
      <c r="E38" s="34">
        <v>3</v>
      </c>
      <c r="F38" s="34">
        <v>0</v>
      </c>
      <c r="G38" s="34">
        <v>0</v>
      </c>
      <c r="H38" s="34">
        <v>0</v>
      </c>
      <c r="I38" s="33">
        <f t="shared" si="29"/>
        <v>3</v>
      </c>
      <c r="J38" s="34">
        <v>2</v>
      </c>
      <c r="K38" s="34">
        <v>1</v>
      </c>
      <c r="L38" s="34">
        <v>0</v>
      </c>
      <c r="M38" s="34">
        <v>0</v>
      </c>
      <c r="N38" s="33">
        <f t="shared" si="30"/>
        <v>0</v>
      </c>
      <c r="O38" s="33">
        <f t="shared" si="31"/>
        <v>1</v>
      </c>
      <c r="P38" s="33">
        <f t="shared" si="32"/>
        <v>-1</v>
      </c>
      <c r="Q38" s="33">
        <f t="shared" si="24"/>
        <v>1</v>
      </c>
      <c r="R38" s="33">
        <f t="shared" si="25"/>
        <v>-1</v>
      </c>
      <c r="S38" s="55">
        <f t="shared" si="26"/>
        <v>0</v>
      </c>
      <c r="T38" s="56">
        <f t="shared" si="27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28"/>
        <v>1</v>
      </c>
      <c r="E39" s="34">
        <v>0</v>
      </c>
      <c r="F39" s="34">
        <v>1</v>
      </c>
      <c r="G39" s="34">
        <v>0</v>
      </c>
      <c r="H39" s="34">
        <v>0</v>
      </c>
      <c r="I39" s="33">
        <f t="shared" si="29"/>
        <v>6</v>
      </c>
      <c r="J39" s="34">
        <v>3</v>
      </c>
      <c r="K39" s="34">
        <v>3</v>
      </c>
      <c r="L39" s="34">
        <v>0</v>
      </c>
      <c r="M39" s="34">
        <v>0</v>
      </c>
      <c r="N39" s="33">
        <f t="shared" si="30"/>
        <v>-5</v>
      </c>
      <c r="O39" s="33">
        <f t="shared" si="31"/>
        <v>-3</v>
      </c>
      <c r="P39" s="33">
        <f t="shared" si="32"/>
        <v>-2</v>
      </c>
      <c r="Q39" s="33">
        <f t="shared" si="24"/>
        <v>-3</v>
      </c>
      <c r="R39" s="33">
        <f t="shared" si="25"/>
        <v>-2</v>
      </c>
      <c r="S39" s="55">
        <f t="shared" si="26"/>
        <v>0</v>
      </c>
      <c r="T39" s="56">
        <f t="shared" si="27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28"/>
        <v>3</v>
      </c>
      <c r="E40" s="34">
        <v>2</v>
      </c>
      <c r="F40" s="34">
        <v>1</v>
      </c>
      <c r="G40" s="34">
        <v>0</v>
      </c>
      <c r="H40" s="34">
        <v>0</v>
      </c>
      <c r="I40" s="33">
        <f t="shared" si="29"/>
        <v>1</v>
      </c>
      <c r="J40" s="34">
        <v>0</v>
      </c>
      <c r="K40" s="34">
        <v>1</v>
      </c>
      <c r="L40" s="34">
        <v>0</v>
      </c>
      <c r="M40" s="34">
        <v>0</v>
      </c>
      <c r="N40" s="33">
        <f t="shared" si="30"/>
        <v>2</v>
      </c>
      <c r="O40" s="33">
        <f t="shared" si="31"/>
        <v>2</v>
      </c>
      <c r="P40" s="33">
        <f t="shared" si="32"/>
        <v>0</v>
      </c>
      <c r="Q40" s="33">
        <f t="shared" si="24"/>
        <v>2</v>
      </c>
      <c r="R40" s="33">
        <f t="shared" si="25"/>
        <v>0</v>
      </c>
      <c r="S40" s="55">
        <f t="shared" si="26"/>
        <v>0</v>
      </c>
      <c r="T40" s="56">
        <f t="shared" si="27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28"/>
        <v>3</v>
      </c>
      <c r="E41" s="34">
        <v>2</v>
      </c>
      <c r="F41" s="34">
        <v>1</v>
      </c>
      <c r="G41" s="34">
        <v>0</v>
      </c>
      <c r="H41" s="34">
        <v>0</v>
      </c>
      <c r="I41" s="33">
        <f t="shared" si="29"/>
        <v>4</v>
      </c>
      <c r="J41" s="34">
        <v>2</v>
      </c>
      <c r="K41" s="34">
        <v>2</v>
      </c>
      <c r="L41" s="34">
        <v>0</v>
      </c>
      <c r="M41" s="34">
        <v>0</v>
      </c>
      <c r="N41" s="33">
        <f t="shared" si="30"/>
        <v>-1</v>
      </c>
      <c r="O41" s="33">
        <f t="shared" si="31"/>
        <v>0</v>
      </c>
      <c r="P41" s="33">
        <f t="shared" si="32"/>
        <v>-1</v>
      </c>
      <c r="Q41" s="33">
        <f t="shared" si="24"/>
        <v>0</v>
      </c>
      <c r="R41" s="33">
        <f t="shared" si="25"/>
        <v>-1</v>
      </c>
      <c r="S41" s="55">
        <f t="shared" si="26"/>
        <v>0</v>
      </c>
      <c r="T41" s="56">
        <f t="shared" si="27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28"/>
        <v>1</v>
      </c>
      <c r="E42" s="34">
        <v>0</v>
      </c>
      <c r="F42" s="34">
        <v>1</v>
      </c>
      <c r="G42" s="34">
        <v>0</v>
      </c>
      <c r="H42" s="34">
        <v>0</v>
      </c>
      <c r="I42" s="33">
        <f t="shared" si="29"/>
        <v>1</v>
      </c>
      <c r="J42" s="34">
        <v>0</v>
      </c>
      <c r="K42" s="34">
        <v>1</v>
      </c>
      <c r="L42" s="34">
        <v>0</v>
      </c>
      <c r="M42" s="34">
        <v>0</v>
      </c>
      <c r="N42" s="33">
        <f t="shared" si="30"/>
        <v>0</v>
      </c>
      <c r="O42" s="33">
        <f t="shared" si="31"/>
        <v>0</v>
      </c>
      <c r="P42" s="33">
        <f t="shared" si="32"/>
        <v>0</v>
      </c>
      <c r="Q42" s="33">
        <f t="shared" si="24"/>
        <v>0</v>
      </c>
      <c r="R42" s="33">
        <f t="shared" si="25"/>
        <v>0</v>
      </c>
      <c r="S42" s="55">
        <f t="shared" si="26"/>
        <v>0</v>
      </c>
      <c r="T42" s="56">
        <f t="shared" si="27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28"/>
        <v>1</v>
      </c>
      <c r="E43" s="34">
        <v>1</v>
      </c>
      <c r="F43" s="34">
        <v>0</v>
      </c>
      <c r="G43" s="34">
        <v>0</v>
      </c>
      <c r="H43" s="34">
        <v>0</v>
      </c>
      <c r="I43" s="33">
        <f t="shared" si="29"/>
        <v>1</v>
      </c>
      <c r="J43" s="34">
        <v>0</v>
      </c>
      <c r="K43" s="34">
        <v>1</v>
      </c>
      <c r="L43" s="34">
        <v>0</v>
      </c>
      <c r="M43" s="34">
        <v>0</v>
      </c>
      <c r="N43" s="33">
        <f t="shared" si="30"/>
        <v>0</v>
      </c>
      <c r="O43" s="33">
        <f t="shared" si="31"/>
        <v>1</v>
      </c>
      <c r="P43" s="33">
        <f t="shared" si="32"/>
        <v>-1</v>
      </c>
      <c r="Q43" s="33">
        <f t="shared" si="24"/>
        <v>1</v>
      </c>
      <c r="R43" s="33">
        <f t="shared" si="25"/>
        <v>-1</v>
      </c>
      <c r="S43" s="55">
        <f t="shared" si="26"/>
        <v>0</v>
      </c>
      <c r="T43" s="56">
        <f t="shared" si="27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28"/>
        <v>1</v>
      </c>
      <c r="E44" s="34">
        <v>0</v>
      </c>
      <c r="F44" s="34">
        <v>1</v>
      </c>
      <c r="G44" s="34">
        <v>0</v>
      </c>
      <c r="H44" s="34">
        <v>0</v>
      </c>
      <c r="I44" s="33">
        <f t="shared" si="29"/>
        <v>6</v>
      </c>
      <c r="J44" s="34">
        <v>4</v>
      </c>
      <c r="K44" s="34">
        <v>2</v>
      </c>
      <c r="L44" s="34">
        <v>0</v>
      </c>
      <c r="M44" s="34">
        <v>0</v>
      </c>
      <c r="N44" s="33">
        <f t="shared" si="30"/>
        <v>-5</v>
      </c>
      <c r="O44" s="33">
        <f t="shared" si="31"/>
        <v>-4</v>
      </c>
      <c r="P44" s="33">
        <f t="shared" si="32"/>
        <v>-1</v>
      </c>
      <c r="Q44" s="33">
        <f t="shared" si="24"/>
        <v>-4</v>
      </c>
      <c r="R44" s="33">
        <f t="shared" si="25"/>
        <v>-1</v>
      </c>
      <c r="S44" s="55">
        <f t="shared" si="26"/>
        <v>0</v>
      </c>
      <c r="T44" s="56">
        <f t="shared" si="27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28"/>
        <v>1</v>
      </c>
      <c r="E45" s="34">
        <v>1</v>
      </c>
      <c r="F45" s="34">
        <v>0</v>
      </c>
      <c r="G45" s="34">
        <v>0</v>
      </c>
      <c r="H45" s="34">
        <v>0</v>
      </c>
      <c r="I45" s="33">
        <f t="shared" si="29"/>
        <v>5</v>
      </c>
      <c r="J45" s="34">
        <v>3</v>
      </c>
      <c r="K45" s="34">
        <v>2</v>
      </c>
      <c r="L45" s="34">
        <v>0</v>
      </c>
      <c r="M45" s="34">
        <v>0</v>
      </c>
      <c r="N45" s="33">
        <f t="shared" si="30"/>
        <v>-4</v>
      </c>
      <c r="O45" s="33">
        <f t="shared" si="31"/>
        <v>-2</v>
      </c>
      <c r="P45" s="33">
        <f t="shared" si="32"/>
        <v>-2</v>
      </c>
      <c r="Q45" s="33">
        <f t="shared" si="24"/>
        <v>-2</v>
      </c>
      <c r="R45" s="33">
        <f t="shared" si="25"/>
        <v>-2</v>
      </c>
      <c r="S45" s="55">
        <f t="shared" si="26"/>
        <v>0</v>
      </c>
      <c r="T45" s="56">
        <f t="shared" si="27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28"/>
        <v>1</v>
      </c>
      <c r="E46" s="34">
        <v>0</v>
      </c>
      <c r="F46" s="34">
        <v>1</v>
      </c>
      <c r="G46" s="34">
        <v>0</v>
      </c>
      <c r="H46" s="34">
        <v>0</v>
      </c>
      <c r="I46" s="33">
        <f t="shared" si="29"/>
        <v>5</v>
      </c>
      <c r="J46" s="34">
        <v>2</v>
      </c>
      <c r="K46" s="34">
        <v>3</v>
      </c>
      <c r="L46" s="34">
        <v>0</v>
      </c>
      <c r="M46" s="34">
        <v>0</v>
      </c>
      <c r="N46" s="33">
        <f t="shared" si="30"/>
        <v>-4</v>
      </c>
      <c r="O46" s="33">
        <f t="shared" si="31"/>
        <v>-2</v>
      </c>
      <c r="P46" s="33">
        <f t="shared" si="32"/>
        <v>-2</v>
      </c>
      <c r="Q46" s="33">
        <f t="shared" si="24"/>
        <v>-2</v>
      </c>
      <c r="R46" s="33">
        <f t="shared" si="25"/>
        <v>-2</v>
      </c>
      <c r="S46" s="55">
        <f t="shared" si="26"/>
        <v>0</v>
      </c>
      <c r="T46" s="56">
        <f t="shared" si="27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28</v>
      </c>
      <c r="E48" s="29">
        <f t="shared" ref="E48:H48" si="33">SUM(E49:E60)</f>
        <v>14</v>
      </c>
      <c r="F48" s="29">
        <f t="shared" si="33"/>
        <v>12</v>
      </c>
      <c r="G48" s="29">
        <f t="shared" si="33"/>
        <v>2</v>
      </c>
      <c r="H48" s="29">
        <f t="shared" si="33"/>
        <v>0</v>
      </c>
      <c r="I48" s="29">
        <f>SUM(J48+K48+L48+M48)</f>
        <v>58</v>
      </c>
      <c r="J48" s="29">
        <f t="shared" ref="J48:K48" si="34">SUM(J49:J60)</f>
        <v>28</v>
      </c>
      <c r="K48" s="29">
        <f t="shared" si="34"/>
        <v>30</v>
      </c>
      <c r="L48" s="29">
        <f>SUM(L49:L60)</f>
        <v>0</v>
      </c>
      <c r="M48" s="29">
        <f>SUM(M49:M60)</f>
        <v>0</v>
      </c>
      <c r="N48" s="29">
        <f>SUM(O48+P48)</f>
        <v>-30</v>
      </c>
      <c r="O48" s="29">
        <f>SUM(O49:O60)</f>
        <v>-12</v>
      </c>
      <c r="P48" s="29">
        <f>SUM(P49:P60)</f>
        <v>-18</v>
      </c>
      <c r="Q48" s="29">
        <f t="shared" ref="Q48:Q60" si="35">SUM(E48-J48)</f>
        <v>-14</v>
      </c>
      <c r="R48" s="29">
        <f t="shared" ref="R48:R60" si="36">SUM(F48-K48)</f>
        <v>-18</v>
      </c>
      <c r="S48" s="57">
        <f t="shared" ref="S48:S60" si="37">SUM(G48-L48)</f>
        <v>2</v>
      </c>
      <c r="T48" s="58">
        <f t="shared" ref="T48:T60" si="38">SUM(H48-M48)</f>
        <v>0</v>
      </c>
    </row>
    <row r="49" spans="2:20" s="3" customFormat="1" ht="13.5" customHeight="1" x14ac:dyDescent="0.25">
      <c r="B49" s="10"/>
      <c r="C49" s="11" t="s">
        <v>6</v>
      </c>
      <c r="D49" s="33">
        <f t="shared" ref="D49:D60" si="39">SUM(E49+F49+G49+H49)</f>
        <v>3</v>
      </c>
      <c r="E49" s="34">
        <v>2</v>
      </c>
      <c r="F49" s="34">
        <v>1</v>
      </c>
      <c r="G49" s="34">
        <v>0</v>
      </c>
      <c r="H49" s="34">
        <v>0</v>
      </c>
      <c r="I49" s="33">
        <f t="shared" ref="I49:I60" si="40">SUM(J49+K49+L49+M49)</f>
        <v>8</v>
      </c>
      <c r="J49" s="34">
        <v>5</v>
      </c>
      <c r="K49" s="34">
        <v>3</v>
      </c>
      <c r="L49" s="34">
        <v>0</v>
      </c>
      <c r="M49" s="34">
        <v>0</v>
      </c>
      <c r="N49" s="33">
        <f t="shared" ref="N49:N60" si="41">SUM(Q49+R49+S49+T49)</f>
        <v>-5</v>
      </c>
      <c r="O49" s="33">
        <f t="shared" ref="O49:O60" si="42">SUM(Q49+S49)</f>
        <v>-3</v>
      </c>
      <c r="P49" s="33">
        <f t="shared" ref="P49:P60" si="43">SUM(R49+T49)</f>
        <v>-2</v>
      </c>
      <c r="Q49" s="33">
        <f t="shared" si="35"/>
        <v>-3</v>
      </c>
      <c r="R49" s="33">
        <f t="shared" si="36"/>
        <v>-2</v>
      </c>
      <c r="S49" s="55">
        <f t="shared" si="37"/>
        <v>0</v>
      </c>
      <c r="T49" s="56">
        <f t="shared" si="38"/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39"/>
        <v>4</v>
      </c>
      <c r="E50" s="34">
        <v>2</v>
      </c>
      <c r="F50" s="34">
        <v>1</v>
      </c>
      <c r="G50" s="34">
        <v>1</v>
      </c>
      <c r="H50" s="34">
        <v>0</v>
      </c>
      <c r="I50" s="33">
        <f t="shared" si="40"/>
        <v>3</v>
      </c>
      <c r="J50" s="34">
        <v>3</v>
      </c>
      <c r="K50" s="34">
        <v>0</v>
      </c>
      <c r="L50" s="34">
        <v>0</v>
      </c>
      <c r="M50" s="34">
        <v>0</v>
      </c>
      <c r="N50" s="33">
        <f t="shared" si="41"/>
        <v>1</v>
      </c>
      <c r="O50" s="33">
        <f t="shared" si="42"/>
        <v>0</v>
      </c>
      <c r="P50" s="33">
        <f t="shared" si="43"/>
        <v>1</v>
      </c>
      <c r="Q50" s="33">
        <f t="shared" si="35"/>
        <v>-1</v>
      </c>
      <c r="R50" s="33">
        <f t="shared" si="36"/>
        <v>1</v>
      </c>
      <c r="S50" s="55">
        <f t="shared" si="37"/>
        <v>1</v>
      </c>
      <c r="T50" s="56">
        <f t="shared" si="38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39"/>
        <v>0</v>
      </c>
      <c r="E51" s="34">
        <v>0</v>
      </c>
      <c r="F51" s="34">
        <v>0</v>
      </c>
      <c r="G51" s="34">
        <v>0</v>
      </c>
      <c r="H51" s="34">
        <v>0</v>
      </c>
      <c r="I51" s="33">
        <f t="shared" si="40"/>
        <v>5</v>
      </c>
      <c r="J51" s="34">
        <v>2</v>
      </c>
      <c r="K51" s="34">
        <v>3</v>
      </c>
      <c r="L51" s="34">
        <v>0</v>
      </c>
      <c r="M51" s="34">
        <v>0</v>
      </c>
      <c r="N51" s="33">
        <f t="shared" si="41"/>
        <v>-5</v>
      </c>
      <c r="O51" s="33">
        <f t="shared" si="42"/>
        <v>-2</v>
      </c>
      <c r="P51" s="33">
        <f t="shared" si="43"/>
        <v>-3</v>
      </c>
      <c r="Q51" s="33">
        <f t="shared" si="35"/>
        <v>-2</v>
      </c>
      <c r="R51" s="33">
        <f t="shared" si="36"/>
        <v>-3</v>
      </c>
      <c r="S51" s="55">
        <f t="shared" si="37"/>
        <v>0</v>
      </c>
      <c r="T51" s="56">
        <f t="shared" si="38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39"/>
        <v>2</v>
      </c>
      <c r="E52" s="34">
        <v>2</v>
      </c>
      <c r="F52" s="34">
        <v>0</v>
      </c>
      <c r="G52" s="34">
        <v>0</v>
      </c>
      <c r="H52" s="34">
        <v>0</v>
      </c>
      <c r="I52" s="33">
        <f t="shared" si="40"/>
        <v>3</v>
      </c>
      <c r="J52" s="34">
        <v>3</v>
      </c>
      <c r="K52" s="34">
        <v>0</v>
      </c>
      <c r="L52" s="34">
        <v>0</v>
      </c>
      <c r="M52" s="34">
        <v>0</v>
      </c>
      <c r="N52" s="33">
        <f t="shared" si="41"/>
        <v>-1</v>
      </c>
      <c r="O52" s="33">
        <f t="shared" si="42"/>
        <v>-1</v>
      </c>
      <c r="P52" s="33">
        <f t="shared" si="43"/>
        <v>0</v>
      </c>
      <c r="Q52" s="33">
        <f t="shared" si="35"/>
        <v>-1</v>
      </c>
      <c r="R52" s="33">
        <f t="shared" si="36"/>
        <v>0</v>
      </c>
      <c r="S52" s="55">
        <f t="shared" si="37"/>
        <v>0</v>
      </c>
      <c r="T52" s="56">
        <f t="shared" si="38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39"/>
        <v>2</v>
      </c>
      <c r="E53" s="34">
        <v>2</v>
      </c>
      <c r="F53" s="34">
        <v>0</v>
      </c>
      <c r="G53" s="34">
        <v>0</v>
      </c>
      <c r="H53" s="34">
        <v>0</v>
      </c>
      <c r="I53" s="33">
        <f t="shared" si="40"/>
        <v>2</v>
      </c>
      <c r="J53" s="34">
        <v>0</v>
      </c>
      <c r="K53" s="34">
        <v>2</v>
      </c>
      <c r="L53" s="34">
        <v>0</v>
      </c>
      <c r="M53" s="34">
        <v>0</v>
      </c>
      <c r="N53" s="33">
        <f t="shared" si="41"/>
        <v>0</v>
      </c>
      <c r="O53" s="33">
        <f t="shared" si="42"/>
        <v>2</v>
      </c>
      <c r="P53" s="33">
        <f t="shared" si="43"/>
        <v>-2</v>
      </c>
      <c r="Q53" s="33">
        <f t="shared" si="35"/>
        <v>2</v>
      </c>
      <c r="R53" s="33">
        <f t="shared" si="36"/>
        <v>-2</v>
      </c>
      <c r="S53" s="55">
        <f t="shared" si="37"/>
        <v>0</v>
      </c>
      <c r="T53" s="56">
        <f t="shared" si="38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39"/>
        <v>4</v>
      </c>
      <c r="E54" s="34">
        <v>2</v>
      </c>
      <c r="F54" s="34">
        <v>2</v>
      </c>
      <c r="G54" s="34">
        <v>0</v>
      </c>
      <c r="H54" s="34">
        <v>0</v>
      </c>
      <c r="I54" s="33">
        <f t="shared" si="40"/>
        <v>7</v>
      </c>
      <c r="J54" s="34">
        <v>0</v>
      </c>
      <c r="K54" s="34">
        <v>7</v>
      </c>
      <c r="L54" s="34">
        <v>0</v>
      </c>
      <c r="M54" s="34">
        <v>0</v>
      </c>
      <c r="N54" s="33">
        <f t="shared" si="41"/>
        <v>-3</v>
      </c>
      <c r="O54" s="33">
        <f t="shared" si="42"/>
        <v>2</v>
      </c>
      <c r="P54" s="33">
        <f t="shared" si="43"/>
        <v>-5</v>
      </c>
      <c r="Q54" s="33">
        <f t="shared" si="35"/>
        <v>2</v>
      </c>
      <c r="R54" s="33">
        <f t="shared" si="36"/>
        <v>-5</v>
      </c>
      <c r="S54" s="55">
        <f t="shared" si="37"/>
        <v>0</v>
      </c>
      <c r="T54" s="56">
        <f t="shared" si="38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39"/>
        <v>2</v>
      </c>
      <c r="E55" s="34">
        <v>0</v>
      </c>
      <c r="F55" s="34">
        <v>2</v>
      </c>
      <c r="G55" s="34">
        <v>0</v>
      </c>
      <c r="H55" s="34">
        <v>0</v>
      </c>
      <c r="I55" s="33">
        <f t="shared" si="40"/>
        <v>6</v>
      </c>
      <c r="J55" s="34">
        <v>4</v>
      </c>
      <c r="K55" s="34">
        <v>2</v>
      </c>
      <c r="L55" s="34">
        <v>0</v>
      </c>
      <c r="M55" s="34">
        <v>0</v>
      </c>
      <c r="N55" s="33">
        <f t="shared" si="41"/>
        <v>-4</v>
      </c>
      <c r="O55" s="33">
        <f t="shared" si="42"/>
        <v>-4</v>
      </c>
      <c r="P55" s="33">
        <f t="shared" si="43"/>
        <v>0</v>
      </c>
      <c r="Q55" s="33">
        <f t="shared" si="35"/>
        <v>-4</v>
      </c>
      <c r="R55" s="33">
        <f t="shared" si="36"/>
        <v>0</v>
      </c>
      <c r="S55" s="55">
        <f t="shared" si="37"/>
        <v>0</v>
      </c>
      <c r="T55" s="56">
        <f t="shared" si="38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39"/>
        <v>2</v>
      </c>
      <c r="E56" s="34">
        <v>1</v>
      </c>
      <c r="F56" s="34">
        <v>1</v>
      </c>
      <c r="G56" s="34">
        <v>0</v>
      </c>
      <c r="H56" s="34">
        <v>0</v>
      </c>
      <c r="I56" s="33">
        <f t="shared" si="40"/>
        <v>3</v>
      </c>
      <c r="J56" s="34">
        <v>2</v>
      </c>
      <c r="K56" s="34">
        <v>1</v>
      </c>
      <c r="L56" s="34">
        <v>0</v>
      </c>
      <c r="M56" s="34">
        <v>0</v>
      </c>
      <c r="N56" s="33">
        <f t="shared" si="41"/>
        <v>-1</v>
      </c>
      <c r="O56" s="33">
        <f t="shared" si="42"/>
        <v>-1</v>
      </c>
      <c r="P56" s="33">
        <f t="shared" si="43"/>
        <v>0</v>
      </c>
      <c r="Q56" s="33">
        <f t="shared" si="35"/>
        <v>-1</v>
      </c>
      <c r="R56" s="33">
        <f t="shared" si="36"/>
        <v>0</v>
      </c>
      <c r="S56" s="55">
        <f t="shared" si="37"/>
        <v>0</v>
      </c>
      <c r="T56" s="56">
        <f t="shared" si="38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39"/>
        <v>3</v>
      </c>
      <c r="E57" s="34">
        <v>2</v>
      </c>
      <c r="F57" s="34">
        <v>1</v>
      </c>
      <c r="G57" s="34">
        <v>0</v>
      </c>
      <c r="H57" s="34">
        <v>0</v>
      </c>
      <c r="I57" s="33">
        <f t="shared" si="40"/>
        <v>3</v>
      </c>
      <c r="J57" s="34">
        <v>3</v>
      </c>
      <c r="K57" s="34">
        <v>0</v>
      </c>
      <c r="L57" s="34">
        <v>0</v>
      </c>
      <c r="M57" s="34">
        <v>0</v>
      </c>
      <c r="N57" s="33">
        <f t="shared" si="41"/>
        <v>0</v>
      </c>
      <c r="O57" s="33">
        <f t="shared" si="42"/>
        <v>-1</v>
      </c>
      <c r="P57" s="33">
        <f t="shared" si="43"/>
        <v>1</v>
      </c>
      <c r="Q57" s="33">
        <f t="shared" si="35"/>
        <v>-1</v>
      </c>
      <c r="R57" s="33">
        <f t="shared" si="36"/>
        <v>1</v>
      </c>
      <c r="S57" s="55">
        <f t="shared" si="37"/>
        <v>0</v>
      </c>
      <c r="T57" s="56">
        <f t="shared" si="38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39"/>
        <v>2</v>
      </c>
      <c r="E58" s="34">
        <v>0</v>
      </c>
      <c r="F58" s="34">
        <v>2</v>
      </c>
      <c r="G58" s="34">
        <v>0</v>
      </c>
      <c r="H58" s="34">
        <v>0</v>
      </c>
      <c r="I58" s="33">
        <f t="shared" si="40"/>
        <v>5</v>
      </c>
      <c r="J58" s="34">
        <v>1</v>
      </c>
      <c r="K58" s="34">
        <v>4</v>
      </c>
      <c r="L58" s="34">
        <v>0</v>
      </c>
      <c r="M58" s="34">
        <v>0</v>
      </c>
      <c r="N58" s="33">
        <f t="shared" si="41"/>
        <v>-3</v>
      </c>
      <c r="O58" s="33">
        <f t="shared" si="42"/>
        <v>-1</v>
      </c>
      <c r="P58" s="33">
        <f t="shared" si="43"/>
        <v>-2</v>
      </c>
      <c r="Q58" s="33">
        <f t="shared" si="35"/>
        <v>-1</v>
      </c>
      <c r="R58" s="33">
        <f t="shared" si="36"/>
        <v>-2</v>
      </c>
      <c r="S58" s="55">
        <f t="shared" si="37"/>
        <v>0</v>
      </c>
      <c r="T58" s="56">
        <f t="shared" si="38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39"/>
        <v>4</v>
      </c>
      <c r="E59" s="34">
        <v>1</v>
      </c>
      <c r="F59" s="34">
        <v>2</v>
      </c>
      <c r="G59" s="34">
        <v>1</v>
      </c>
      <c r="H59" s="34">
        <v>0</v>
      </c>
      <c r="I59" s="33">
        <f t="shared" si="40"/>
        <v>6</v>
      </c>
      <c r="J59" s="34">
        <v>2</v>
      </c>
      <c r="K59" s="34">
        <v>4</v>
      </c>
      <c r="L59" s="34">
        <v>0</v>
      </c>
      <c r="M59" s="34">
        <v>0</v>
      </c>
      <c r="N59" s="33">
        <f t="shared" si="41"/>
        <v>-2</v>
      </c>
      <c r="O59" s="33">
        <f t="shared" si="42"/>
        <v>0</v>
      </c>
      <c r="P59" s="33">
        <f t="shared" si="43"/>
        <v>-2</v>
      </c>
      <c r="Q59" s="33">
        <f t="shared" si="35"/>
        <v>-1</v>
      </c>
      <c r="R59" s="33">
        <f t="shared" si="36"/>
        <v>-2</v>
      </c>
      <c r="S59" s="55">
        <f t="shared" si="37"/>
        <v>1</v>
      </c>
      <c r="T59" s="56">
        <f t="shared" si="38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39"/>
        <v>0</v>
      </c>
      <c r="E60" s="34">
        <v>0</v>
      </c>
      <c r="F60" s="34">
        <v>0</v>
      </c>
      <c r="G60" s="34">
        <v>0</v>
      </c>
      <c r="H60" s="34">
        <v>0</v>
      </c>
      <c r="I60" s="33">
        <f t="shared" si="40"/>
        <v>7</v>
      </c>
      <c r="J60" s="34">
        <v>3</v>
      </c>
      <c r="K60" s="34">
        <v>4</v>
      </c>
      <c r="L60" s="34">
        <v>0</v>
      </c>
      <c r="M60" s="34">
        <v>0</v>
      </c>
      <c r="N60" s="33">
        <f t="shared" si="41"/>
        <v>-7</v>
      </c>
      <c r="O60" s="33">
        <f t="shared" si="42"/>
        <v>-3</v>
      </c>
      <c r="P60" s="33">
        <f t="shared" si="43"/>
        <v>-4</v>
      </c>
      <c r="Q60" s="33">
        <f t="shared" si="35"/>
        <v>-3</v>
      </c>
      <c r="R60" s="33">
        <f t="shared" si="36"/>
        <v>-4</v>
      </c>
      <c r="S60" s="55">
        <f t="shared" si="37"/>
        <v>0</v>
      </c>
      <c r="T60" s="56">
        <f t="shared" si="38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68</v>
      </c>
      <c r="E62" s="29">
        <f t="shared" ref="E62:H62" si="44">SUM(E63:E74)</f>
        <v>42</v>
      </c>
      <c r="F62" s="29">
        <f t="shared" si="44"/>
        <v>26</v>
      </c>
      <c r="G62" s="29">
        <f t="shared" si="44"/>
        <v>0</v>
      </c>
      <c r="H62" s="29">
        <f t="shared" si="44"/>
        <v>0</v>
      </c>
      <c r="I62" s="29">
        <f>SUM(J62+K62+L62+M62)</f>
        <v>107</v>
      </c>
      <c r="J62" s="29">
        <f t="shared" ref="J62:K62" si="45">SUM(J63:J74)</f>
        <v>56</v>
      </c>
      <c r="K62" s="29">
        <f t="shared" si="45"/>
        <v>51</v>
      </c>
      <c r="L62" s="29">
        <f>SUM(L63:L74)</f>
        <v>0</v>
      </c>
      <c r="M62" s="29">
        <f>SUM(M63:M74)</f>
        <v>0</v>
      </c>
      <c r="N62" s="29">
        <f>SUM(O62+P62)</f>
        <v>-39</v>
      </c>
      <c r="O62" s="29">
        <f>SUM(O63:O74)</f>
        <v>-14</v>
      </c>
      <c r="P62" s="29">
        <f>SUM(P63:P74)</f>
        <v>-25</v>
      </c>
      <c r="Q62" s="29">
        <f t="shared" ref="Q62:Q74" si="46">SUM(E62-J62)</f>
        <v>-14</v>
      </c>
      <c r="R62" s="29">
        <f t="shared" ref="R62:R74" si="47">SUM(F62-K62)</f>
        <v>-25</v>
      </c>
      <c r="S62" s="54">
        <f t="shared" ref="S62:S74" si="48">SUM(G62-L62)</f>
        <v>0</v>
      </c>
      <c r="T62" s="9">
        <f t="shared" ref="T62:T74" si="49">SUM(H62-M62)</f>
        <v>0</v>
      </c>
    </row>
    <row r="63" spans="2:20" s="3" customFormat="1" ht="13.5" customHeight="1" x14ac:dyDescent="0.25">
      <c r="B63" s="10"/>
      <c r="C63" s="11" t="s">
        <v>6</v>
      </c>
      <c r="D63" s="33">
        <f t="shared" ref="D63:D74" si="50">SUM(E63+F63+G63+H63)</f>
        <v>5</v>
      </c>
      <c r="E63" s="34">
        <v>3</v>
      </c>
      <c r="F63" s="34">
        <v>2</v>
      </c>
      <c r="G63" s="34">
        <v>0</v>
      </c>
      <c r="H63" s="34">
        <v>0</v>
      </c>
      <c r="I63" s="33">
        <f t="shared" ref="I63:I74" si="51">SUM(J63+K63+L63+M63)</f>
        <v>15</v>
      </c>
      <c r="J63" s="34">
        <v>4</v>
      </c>
      <c r="K63" s="34">
        <v>11</v>
      </c>
      <c r="L63" s="34">
        <v>0</v>
      </c>
      <c r="M63" s="34">
        <v>0</v>
      </c>
      <c r="N63" s="33">
        <f t="shared" ref="N63:N74" si="52">SUM(Q63+R63+S63+T63)</f>
        <v>-10</v>
      </c>
      <c r="O63" s="33">
        <f t="shared" ref="O63:O74" si="53">SUM(Q63+S63)</f>
        <v>-1</v>
      </c>
      <c r="P63" s="33">
        <f t="shared" ref="P63:P74" si="54">SUM(R63+T63)</f>
        <v>-9</v>
      </c>
      <c r="Q63" s="33">
        <f t="shared" si="46"/>
        <v>-1</v>
      </c>
      <c r="R63" s="33">
        <f t="shared" si="47"/>
        <v>-9</v>
      </c>
      <c r="S63" s="55">
        <f t="shared" si="48"/>
        <v>0</v>
      </c>
      <c r="T63" s="16">
        <f t="shared" si="49"/>
        <v>0</v>
      </c>
    </row>
    <row r="64" spans="2:20" s="3" customFormat="1" ht="13.5" customHeight="1" x14ac:dyDescent="0.25">
      <c r="B64" s="10"/>
      <c r="C64" s="11" t="s">
        <v>7</v>
      </c>
      <c r="D64" s="33">
        <f t="shared" si="50"/>
        <v>4</v>
      </c>
      <c r="E64" s="34">
        <v>2</v>
      </c>
      <c r="F64" s="34">
        <v>2</v>
      </c>
      <c r="G64" s="34">
        <v>0</v>
      </c>
      <c r="H64" s="34">
        <v>0</v>
      </c>
      <c r="I64" s="33">
        <f t="shared" si="51"/>
        <v>11</v>
      </c>
      <c r="J64" s="34">
        <v>9</v>
      </c>
      <c r="K64" s="34">
        <v>2</v>
      </c>
      <c r="L64" s="34">
        <v>0</v>
      </c>
      <c r="M64" s="34">
        <v>0</v>
      </c>
      <c r="N64" s="33">
        <f t="shared" si="52"/>
        <v>-7</v>
      </c>
      <c r="O64" s="33">
        <f t="shared" si="53"/>
        <v>-7</v>
      </c>
      <c r="P64" s="33">
        <f t="shared" si="54"/>
        <v>0</v>
      </c>
      <c r="Q64" s="33">
        <f t="shared" si="46"/>
        <v>-7</v>
      </c>
      <c r="R64" s="33">
        <f t="shared" si="47"/>
        <v>0</v>
      </c>
      <c r="S64" s="55">
        <f t="shared" si="48"/>
        <v>0</v>
      </c>
      <c r="T64" s="16">
        <f t="shared" si="49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50"/>
        <v>5</v>
      </c>
      <c r="E65" s="34">
        <v>3</v>
      </c>
      <c r="F65" s="34">
        <v>2</v>
      </c>
      <c r="G65" s="34">
        <v>0</v>
      </c>
      <c r="H65" s="34">
        <v>0</v>
      </c>
      <c r="I65" s="33">
        <f t="shared" si="51"/>
        <v>12</v>
      </c>
      <c r="J65" s="34">
        <v>6</v>
      </c>
      <c r="K65" s="34">
        <v>6</v>
      </c>
      <c r="L65" s="34">
        <v>0</v>
      </c>
      <c r="M65" s="34">
        <v>0</v>
      </c>
      <c r="N65" s="33">
        <f t="shared" si="52"/>
        <v>-7</v>
      </c>
      <c r="O65" s="33">
        <f t="shared" si="53"/>
        <v>-3</v>
      </c>
      <c r="P65" s="33">
        <f t="shared" si="54"/>
        <v>-4</v>
      </c>
      <c r="Q65" s="33">
        <f t="shared" si="46"/>
        <v>-3</v>
      </c>
      <c r="R65" s="33">
        <f t="shared" si="47"/>
        <v>-4</v>
      </c>
      <c r="S65" s="55">
        <f t="shared" si="48"/>
        <v>0</v>
      </c>
      <c r="T65" s="16">
        <f t="shared" si="49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50"/>
        <v>9</v>
      </c>
      <c r="E66" s="34">
        <v>8</v>
      </c>
      <c r="F66" s="34">
        <v>1</v>
      </c>
      <c r="G66" s="34">
        <v>0</v>
      </c>
      <c r="H66" s="34">
        <v>0</v>
      </c>
      <c r="I66" s="33">
        <f t="shared" si="51"/>
        <v>8</v>
      </c>
      <c r="J66" s="34">
        <v>2</v>
      </c>
      <c r="K66" s="34">
        <v>6</v>
      </c>
      <c r="L66" s="34">
        <v>0</v>
      </c>
      <c r="M66" s="34">
        <v>0</v>
      </c>
      <c r="N66" s="33">
        <f t="shared" si="52"/>
        <v>1</v>
      </c>
      <c r="O66" s="33">
        <f t="shared" si="53"/>
        <v>6</v>
      </c>
      <c r="P66" s="33">
        <f t="shared" si="54"/>
        <v>-5</v>
      </c>
      <c r="Q66" s="33">
        <f t="shared" si="46"/>
        <v>6</v>
      </c>
      <c r="R66" s="33">
        <f t="shared" si="47"/>
        <v>-5</v>
      </c>
      <c r="S66" s="55">
        <f t="shared" si="48"/>
        <v>0</v>
      </c>
      <c r="T66" s="16">
        <f t="shared" si="49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50"/>
        <v>3</v>
      </c>
      <c r="E67" s="34">
        <v>2</v>
      </c>
      <c r="F67" s="34">
        <v>1</v>
      </c>
      <c r="G67" s="34">
        <v>0</v>
      </c>
      <c r="H67" s="34">
        <v>0</v>
      </c>
      <c r="I67" s="33">
        <f t="shared" si="51"/>
        <v>8</v>
      </c>
      <c r="J67" s="34">
        <v>4</v>
      </c>
      <c r="K67" s="34">
        <v>4</v>
      </c>
      <c r="L67" s="34">
        <v>0</v>
      </c>
      <c r="M67" s="34">
        <v>0</v>
      </c>
      <c r="N67" s="33">
        <f t="shared" si="52"/>
        <v>-5</v>
      </c>
      <c r="O67" s="33">
        <f t="shared" si="53"/>
        <v>-2</v>
      </c>
      <c r="P67" s="33">
        <f t="shared" si="54"/>
        <v>-3</v>
      </c>
      <c r="Q67" s="33">
        <f t="shared" si="46"/>
        <v>-2</v>
      </c>
      <c r="R67" s="33">
        <f t="shared" si="47"/>
        <v>-3</v>
      </c>
      <c r="S67" s="55">
        <f t="shared" si="48"/>
        <v>0</v>
      </c>
      <c r="T67" s="16">
        <f t="shared" si="49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50"/>
        <v>6</v>
      </c>
      <c r="E68" s="34">
        <v>3</v>
      </c>
      <c r="F68" s="34">
        <v>3</v>
      </c>
      <c r="G68" s="34">
        <v>0</v>
      </c>
      <c r="H68" s="34">
        <v>0</v>
      </c>
      <c r="I68" s="33">
        <f t="shared" si="51"/>
        <v>4</v>
      </c>
      <c r="J68" s="34">
        <v>3</v>
      </c>
      <c r="K68" s="34">
        <v>1</v>
      </c>
      <c r="L68" s="34">
        <v>0</v>
      </c>
      <c r="M68" s="34">
        <v>0</v>
      </c>
      <c r="N68" s="33">
        <f t="shared" si="52"/>
        <v>2</v>
      </c>
      <c r="O68" s="33">
        <f t="shared" si="53"/>
        <v>0</v>
      </c>
      <c r="P68" s="33">
        <f t="shared" si="54"/>
        <v>2</v>
      </c>
      <c r="Q68" s="33">
        <f t="shared" si="46"/>
        <v>0</v>
      </c>
      <c r="R68" s="33">
        <f t="shared" si="47"/>
        <v>2</v>
      </c>
      <c r="S68" s="55">
        <f t="shared" si="48"/>
        <v>0</v>
      </c>
      <c r="T68" s="16">
        <f t="shared" si="49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50"/>
        <v>6</v>
      </c>
      <c r="E69" s="34">
        <v>4</v>
      </c>
      <c r="F69" s="34">
        <v>2</v>
      </c>
      <c r="G69" s="34">
        <v>0</v>
      </c>
      <c r="H69" s="34">
        <v>0</v>
      </c>
      <c r="I69" s="33">
        <f t="shared" si="51"/>
        <v>5</v>
      </c>
      <c r="J69" s="34">
        <v>4</v>
      </c>
      <c r="K69" s="34">
        <v>1</v>
      </c>
      <c r="L69" s="34">
        <v>0</v>
      </c>
      <c r="M69" s="34">
        <v>0</v>
      </c>
      <c r="N69" s="33">
        <f t="shared" si="52"/>
        <v>1</v>
      </c>
      <c r="O69" s="33">
        <f t="shared" si="53"/>
        <v>0</v>
      </c>
      <c r="P69" s="33">
        <f t="shared" si="54"/>
        <v>1</v>
      </c>
      <c r="Q69" s="33">
        <f t="shared" si="46"/>
        <v>0</v>
      </c>
      <c r="R69" s="33">
        <f t="shared" si="47"/>
        <v>1</v>
      </c>
      <c r="S69" s="55">
        <f t="shared" si="48"/>
        <v>0</v>
      </c>
      <c r="T69" s="16">
        <f t="shared" si="49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50"/>
        <v>5</v>
      </c>
      <c r="E70" s="34">
        <v>2</v>
      </c>
      <c r="F70" s="34">
        <v>3</v>
      </c>
      <c r="G70" s="34">
        <v>0</v>
      </c>
      <c r="H70" s="34">
        <v>0</v>
      </c>
      <c r="I70" s="33">
        <f t="shared" si="51"/>
        <v>12</v>
      </c>
      <c r="J70" s="34">
        <v>6</v>
      </c>
      <c r="K70" s="34">
        <v>6</v>
      </c>
      <c r="L70" s="34">
        <v>0</v>
      </c>
      <c r="M70" s="34">
        <v>0</v>
      </c>
      <c r="N70" s="33">
        <f t="shared" si="52"/>
        <v>-7</v>
      </c>
      <c r="O70" s="33">
        <f t="shared" si="53"/>
        <v>-4</v>
      </c>
      <c r="P70" s="33">
        <f t="shared" si="54"/>
        <v>-3</v>
      </c>
      <c r="Q70" s="33">
        <f t="shared" si="46"/>
        <v>-4</v>
      </c>
      <c r="R70" s="33">
        <f t="shared" si="47"/>
        <v>-3</v>
      </c>
      <c r="S70" s="55">
        <f t="shared" si="48"/>
        <v>0</v>
      </c>
      <c r="T70" s="16">
        <f t="shared" si="49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50"/>
        <v>2</v>
      </c>
      <c r="E71" s="34">
        <v>2</v>
      </c>
      <c r="F71" s="34">
        <v>0</v>
      </c>
      <c r="G71" s="34">
        <v>0</v>
      </c>
      <c r="H71" s="34">
        <v>0</v>
      </c>
      <c r="I71" s="33">
        <f t="shared" si="51"/>
        <v>7</v>
      </c>
      <c r="J71" s="34">
        <v>3</v>
      </c>
      <c r="K71" s="34">
        <v>4</v>
      </c>
      <c r="L71" s="34">
        <v>0</v>
      </c>
      <c r="M71" s="34">
        <v>0</v>
      </c>
      <c r="N71" s="33">
        <f t="shared" si="52"/>
        <v>-5</v>
      </c>
      <c r="O71" s="33">
        <f t="shared" si="53"/>
        <v>-1</v>
      </c>
      <c r="P71" s="33">
        <f t="shared" si="54"/>
        <v>-4</v>
      </c>
      <c r="Q71" s="33">
        <f t="shared" si="46"/>
        <v>-1</v>
      </c>
      <c r="R71" s="33">
        <f t="shared" si="47"/>
        <v>-4</v>
      </c>
      <c r="S71" s="55">
        <f t="shared" si="48"/>
        <v>0</v>
      </c>
      <c r="T71" s="16">
        <f t="shared" si="49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50"/>
        <v>4</v>
      </c>
      <c r="E72" s="34">
        <v>3</v>
      </c>
      <c r="F72" s="34">
        <v>1</v>
      </c>
      <c r="G72" s="34">
        <v>0</v>
      </c>
      <c r="H72" s="34">
        <v>0</v>
      </c>
      <c r="I72" s="33">
        <f t="shared" si="51"/>
        <v>9</v>
      </c>
      <c r="J72" s="34">
        <v>7</v>
      </c>
      <c r="K72" s="34">
        <v>2</v>
      </c>
      <c r="L72" s="34">
        <v>0</v>
      </c>
      <c r="M72" s="34">
        <v>0</v>
      </c>
      <c r="N72" s="33">
        <f t="shared" si="52"/>
        <v>-5</v>
      </c>
      <c r="O72" s="33">
        <f t="shared" si="53"/>
        <v>-4</v>
      </c>
      <c r="P72" s="33">
        <f t="shared" si="54"/>
        <v>-1</v>
      </c>
      <c r="Q72" s="33">
        <f t="shared" si="46"/>
        <v>-4</v>
      </c>
      <c r="R72" s="33">
        <f t="shared" si="47"/>
        <v>-1</v>
      </c>
      <c r="S72" s="55">
        <f t="shared" si="48"/>
        <v>0</v>
      </c>
      <c r="T72" s="16">
        <f t="shared" si="49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50"/>
        <v>10</v>
      </c>
      <c r="E73" s="34">
        <v>4</v>
      </c>
      <c r="F73" s="34">
        <v>6</v>
      </c>
      <c r="G73" s="34">
        <v>0</v>
      </c>
      <c r="H73" s="34">
        <v>0</v>
      </c>
      <c r="I73" s="33">
        <f t="shared" si="51"/>
        <v>7</v>
      </c>
      <c r="J73" s="34">
        <v>3</v>
      </c>
      <c r="K73" s="34">
        <v>4</v>
      </c>
      <c r="L73" s="34">
        <v>0</v>
      </c>
      <c r="M73" s="34">
        <v>0</v>
      </c>
      <c r="N73" s="33">
        <f t="shared" si="52"/>
        <v>3</v>
      </c>
      <c r="O73" s="33">
        <f t="shared" si="53"/>
        <v>1</v>
      </c>
      <c r="P73" s="33">
        <f t="shared" si="54"/>
        <v>2</v>
      </c>
      <c r="Q73" s="33">
        <f t="shared" si="46"/>
        <v>1</v>
      </c>
      <c r="R73" s="33">
        <f t="shared" si="47"/>
        <v>2</v>
      </c>
      <c r="S73" s="55">
        <f t="shared" si="48"/>
        <v>0</v>
      </c>
      <c r="T73" s="16">
        <f t="shared" si="49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50"/>
        <v>9</v>
      </c>
      <c r="E74" s="34">
        <v>6</v>
      </c>
      <c r="F74" s="34">
        <v>3</v>
      </c>
      <c r="G74" s="34">
        <v>0</v>
      </c>
      <c r="H74" s="34">
        <v>0</v>
      </c>
      <c r="I74" s="33">
        <f t="shared" si="51"/>
        <v>9</v>
      </c>
      <c r="J74" s="34">
        <v>5</v>
      </c>
      <c r="K74" s="34">
        <v>4</v>
      </c>
      <c r="L74" s="34">
        <v>0</v>
      </c>
      <c r="M74" s="34">
        <v>0</v>
      </c>
      <c r="N74" s="33">
        <f t="shared" si="52"/>
        <v>0</v>
      </c>
      <c r="O74" s="33">
        <f t="shared" si="53"/>
        <v>1</v>
      </c>
      <c r="P74" s="33">
        <f t="shared" si="54"/>
        <v>-1</v>
      </c>
      <c r="Q74" s="33">
        <f t="shared" si="46"/>
        <v>1</v>
      </c>
      <c r="R74" s="33">
        <f t="shared" si="47"/>
        <v>-1</v>
      </c>
      <c r="S74" s="55">
        <f t="shared" si="48"/>
        <v>0</v>
      </c>
      <c r="T74" s="16">
        <f t="shared" si="49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7</v>
      </c>
      <c r="E76" s="29">
        <f t="shared" ref="E76:H76" si="55">SUM(E77:E88)</f>
        <v>4</v>
      </c>
      <c r="F76" s="29">
        <f t="shared" si="55"/>
        <v>3</v>
      </c>
      <c r="G76" s="29">
        <f t="shared" si="55"/>
        <v>0</v>
      </c>
      <c r="H76" s="29">
        <f t="shared" si="55"/>
        <v>0</v>
      </c>
      <c r="I76" s="29">
        <f>SUM(J76+K76+L76+M76)</f>
        <v>26</v>
      </c>
      <c r="J76" s="29">
        <f t="shared" ref="J76:K76" si="56">SUM(J77:J88)</f>
        <v>16</v>
      </c>
      <c r="K76" s="29">
        <f t="shared" si="56"/>
        <v>10</v>
      </c>
      <c r="L76" s="29">
        <f>SUM(L77:L88)</f>
        <v>0</v>
      </c>
      <c r="M76" s="29">
        <f>SUM(M77:M88)</f>
        <v>0</v>
      </c>
      <c r="N76" s="29">
        <f>SUM(O76+P76)</f>
        <v>-19</v>
      </c>
      <c r="O76" s="29">
        <f>SUM(O77:O88)</f>
        <v>-12</v>
      </c>
      <c r="P76" s="29">
        <f>SUM(P77:P88)</f>
        <v>-7</v>
      </c>
      <c r="Q76" s="29">
        <f t="shared" ref="Q76:Q88" si="57">SUM(E76-J76)</f>
        <v>-12</v>
      </c>
      <c r="R76" s="29">
        <f t="shared" ref="R76:R88" si="58">SUM(F76-K76)</f>
        <v>-7</v>
      </c>
      <c r="S76" s="54">
        <f t="shared" ref="S76:S88" si="59">SUM(G76-L76)</f>
        <v>0</v>
      </c>
      <c r="T76" s="9">
        <f t="shared" ref="T76:T88" si="60">SUM(H76-M76)</f>
        <v>0</v>
      </c>
    </row>
    <row r="77" spans="2:20" s="3" customFormat="1" ht="13.5" customHeight="1" x14ac:dyDescent="0.25">
      <c r="B77" s="10"/>
      <c r="C77" s="11" t="s">
        <v>6</v>
      </c>
      <c r="D77" s="33">
        <f t="shared" ref="D77:D88" si="61">SUM(E77+F77+G77+H77)</f>
        <v>1</v>
      </c>
      <c r="E77" s="34">
        <v>0</v>
      </c>
      <c r="F77" s="34">
        <v>1</v>
      </c>
      <c r="G77" s="34">
        <v>0</v>
      </c>
      <c r="H77" s="34">
        <v>0</v>
      </c>
      <c r="I77" s="33">
        <f t="shared" ref="I77:I88" si="62">SUM(J77+K77+L77+M77)</f>
        <v>1</v>
      </c>
      <c r="J77" s="34">
        <v>1</v>
      </c>
      <c r="K77" s="34">
        <v>0</v>
      </c>
      <c r="L77" s="34">
        <v>0</v>
      </c>
      <c r="M77" s="34">
        <v>0</v>
      </c>
      <c r="N77" s="33">
        <f t="shared" ref="N77:N88" si="63">SUM(Q77+R77+S77+T77)</f>
        <v>0</v>
      </c>
      <c r="O77" s="33">
        <f t="shared" ref="O77:O88" si="64">SUM(Q77+S77)</f>
        <v>-1</v>
      </c>
      <c r="P77" s="33">
        <f t="shared" ref="P77:P88" si="65">SUM(R77+T77)</f>
        <v>1</v>
      </c>
      <c r="Q77" s="33">
        <f t="shared" si="57"/>
        <v>-1</v>
      </c>
      <c r="R77" s="33">
        <f t="shared" si="58"/>
        <v>1</v>
      </c>
      <c r="S77" s="55">
        <f t="shared" si="59"/>
        <v>0</v>
      </c>
      <c r="T77" s="16">
        <f t="shared" si="60"/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61"/>
        <v>0</v>
      </c>
      <c r="E78" s="34">
        <v>0</v>
      </c>
      <c r="F78" s="34">
        <v>0</v>
      </c>
      <c r="G78" s="34">
        <v>0</v>
      </c>
      <c r="H78" s="34">
        <v>0</v>
      </c>
      <c r="I78" s="33">
        <f t="shared" si="62"/>
        <v>3</v>
      </c>
      <c r="J78" s="34">
        <v>3</v>
      </c>
      <c r="K78" s="34">
        <v>0</v>
      </c>
      <c r="L78" s="34">
        <v>0</v>
      </c>
      <c r="M78" s="34">
        <v>0</v>
      </c>
      <c r="N78" s="33">
        <f t="shared" si="63"/>
        <v>-3</v>
      </c>
      <c r="O78" s="33">
        <f t="shared" si="64"/>
        <v>-3</v>
      </c>
      <c r="P78" s="33">
        <f t="shared" si="65"/>
        <v>0</v>
      </c>
      <c r="Q78" s="33">
        <f t="shared" si="57"/>
        <v>-3</v>
      </c>
      <c r="R78" s="33">
        <f t="shared" si="58"/>
        <v>0</v>
      </c>
      <c r="S78" s="55">
        <f t="shared" si="59"/>
        <v>0</v>
      </c>
      <c r="T78" s="16">
        <f t="shared" si="60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61"/>
        <v>0</v>
      </c>
      <c r="E79" s="34">
        <v>0</v>
      </c>
      <c r="F79" s="34">
        <v>0</v>
      </c>
      <c r="G79" s="34">
        <v>0</v>
      </c>
      <c r="H79" s="34">
        <v>0</v>
      </c>
      <c r="I79" s="33">
        <f t="shared" si="62"/>
        <v>3</v>
      </c>
      <c r="J79" s="34">
        <v>1</v>
      </c>
      <c r="K79" s="34">
        <v>2</v>
      </c>
      <c r="L79" s="34">
        <v>0</v>
      </c>
      <c r="M79" s="34">
        <v>0</v>
      </c>
      <c r="N79" s="33">
        <f t="shared" si="63"/>
        <v>-3</v>
      </c>
      <c r="O79" s="33">
        <f t="shared" si="64"/>
        <v>-1</v>
      </c>
      <c r="P79" s="33">
        <f t="shared" si="65"/>
        <v>-2</v>
      </c>
      <c r="Q79" s="33">
        <f t="shared" si="57"/>
        <v>-1</v>
      </c>
      <c r="R79" s="33">
        <f t="shared" si="58"/>
        <v>-2</v>
      </c>
      <c r="S79" s="55">
        <f t="shared" si="59"/>
        <v>0</v>
      </c>
      <c r="T79" s="16">
        <f t="shared" si="60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61"/>
        <v>0</v>
      </c>
      <c r="E80" s="34">
        <v>0</v>
      </c>
      <c r="F80" s="34">
        <v>0</v>
      </c>
      <c r="G80" s="34">
        <v>0</v>
      </c>
      <c r="H80" s="34">
        <v>0</v>
      </c>
      <c r="I80" s="33">
        <f t="shared" si="62"/>
        <v>2</v>
      </c>
      <c r="J80" s="34">
        <v>1</v>
      </c>
      <c r="K80" s="34">
        <v>1</v>
      </c>
      <c r="L80" s="34">
        <v>0</v>
      </c>
      <c r="M80" s="34">
        <v>0</v>
      </c>
      <c r="N80" s="33">
        <f t="shared" si="63"/>
        <v>-2</v>
      </c>
      <c r="O80" s="33">
        <f t="shared" si="64"/>
        <v>-1</v>
      </c>
      <c r="P80" s="33">
        <f t="shared" si="65"/>
        <v>-1</v>
      </c>
      <c r="Q80" s="33">
        <f t="shared" si="57"/>
        <v>-1</v>
      </c>
      <c r="R80" s="33">
        <f t="shared" si="58"/>
        <v>-1</v>
      </c>
      <c r="S80" s="55">
        <f t="shared" si="59"/>
        <v>0</v>
      </c>
      <c r="T80" s="16">
        <f t="shared" si="60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61"/>
        <v>0</v>
      </c>
      <c r="E81" s="34">
        <v>0</v>
      </c>
      <c r="F81" s="34">
        <v>0</v>
      </c>
      <c r="G81" s="34">
        <v>0</v>
      </c>
      <c r="H81" s="34">
        <v>0</v>
      </c>
      <c r="I81" s="33">
        <f t="shared" si="62"/>
        <v>1</v>
      </c>
      <c r="J81" s="34">
        <v>1</v>
      </c>
      <c r="K81" s="34">
        <v>0</v>
      </c>
      <c r="L81" s="34">
        <v>0</v>
      </c>
      <c r="M81" s="34">
        <v>0</v>
      </c>
      <c r="N81" s="33">
        <f t="shared" si="63"/>
        <v>-1</v>
      </c>
      <c r="O81" s="33">
        <f t="shared" si="64"/>
        <v>-1</v>
      </c>
      <c r="P81" s="33">
        <f t="shared" si="65"/>
        <v>0</v>
      </c>
      <c r="Q81" s="33">
        <f t="shared" si="57"/>
        <v>-1</v>
      </c>
      <c r="R81" s="33">
        <f t="shared" si="58"/>
        <v>0</v>
      </c>
      <c r="S81" s="55">
        <f t="shared" si="59"/>
        <v>0</v>
      </c>
      <c r="T81" s="16">
        <f t="shared" si="60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61"/>
        <v>0</v>
      </c>
      <c r="E82" s="34">
        <v>0</v>
      </c>
      <c r="F82" s="34">
        <v>0</v>
      </c>
      <c r="G82" s="34">
        <v>0</v>
      </c>
      <c r="H82" s="34">
        <v>0</v>
      </c>
      <c r="I82" s="33">
        <f t="shared" si="62"/>
        <v>1</v>
      </c>
      <c r="J82" s="34">
        <v>1</v>
      </c>
      <c r="K82" s="34">
        <v>0</v>
      </c>
      <c r="L82" s="34">
        <v>0</v>
      </c>
      <c r="M82" s="34">
        <v>0</v>
      </c>
      <c r="N82" s="33">
        <f t="shared" si="63"/>
        <v>-1</v>
      </c>
      <c r="O82" s="33">
        <f t="shared" si="64"/>
        <v>-1</v>
      </c>
      <c r="P82" s="33">
        <f t="shared" si="65"/>
        <v>0</v>
      </c>
      <c r="Q82" s="33">
        <f t="shared" si="57"/>
        <v>-1</v>
      </c>
      <c r="R82" s="33">
        <f t="shared" si="58"/>
        <v>0</v>
      </c>
      <c r="S82" s="55">
        <f t="shared" si="59"/>
        <v>0</v>
      </c>
      <c r="T82" s="16">
        <f t="shared" si="60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61"/>
        <v>3</v>
      </c>
      <c r="E83" s="34">
        <v>2</v>
      </c>
      <c r="F83" s="34">
        <v>1</v>
      </c>
      <c r="G83" s="34">
        <v>0</v>
      </c>
      <c r="H83" s="34">
        <v>0</v>
      </c>
      <c r="I83" s="33">
        <f t="shared" si="62"/>
        <v>1</v>
      </c>
      <c r="J83" s="34">
        <v>0</v>
      </c>
      <c r="K83" s="34">
        <v>1</v>
      </c>
      <c r="L83" s="34">
        <v>0</v>
      </c>
      <c r="M83" s="34">
        <v>0</v>
      </c>
      <c r="N83" s="33">
        <f t="shared" si="63"/>
        <v>2</v>
      </c>
      <c r="O83" s="33">
        <f t="shared" si="64"/>
        <v>2</v>
      </c>
      <c r="P83" s="33">
        <f t="shared" si="65"/>
        <v>0</v>
      </c>
      <c r="Q83" s="33">
        <f t="shared" si="57"/>
        <v>2</v>
      </c>
      <c r="R83" s="33">
        <f t="shared" si="58"/>
        <v>0</v>
      </c>
      <c r="S83" s="55">
        <f t="shared" si="59"/>
        <v>0</v>
      </c>
      <c r="T83" s="16">
        <f t="shared" si="60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61"/>
        <v>1</v>
      </c>
      <c r="E84" s="34">
        <v>1</v>
      </c>
      <c r="F84" s="34">
        <v>0</v>
      </c>
      <c r="G84" s="34">
        <v>0</v>
      </c>
      <c r="H84" s="34">
        <v>0</v>
      </c>
      <c r="I84" s="33">
        <f t="shared" si="62"/>
        <v>4</v>
      </c>
      <c r="J84" s="34">
        <v>1</v>
      </c>
      <c r="K84" s="34">
        <v>3</v>
      </c>
      <c r="L84" s="34">
        <v>0</v>
      </c>
      <c r="M84" s="34">
        <v>0</v>
      </c>
      <c r="N84" s="33">
        <f t="shared" si="63"/>
        <v>-3</v>
      </c>
      <c r="O84" s="33">
        <f t="shared" si="64"/>
        <v>0</v>
      </c>
      <c r="P84" s="33">
        <f t="shared" si="65"/>
        <v>-3</v>
      </c>
      <c r="Q84" s="33">
        <f t="shared" si="57"/>
        <v>0</v>
      </c>
      <c r="R84" s="33">
        <f t="shared" si="58"/>
        <v>-3</v>
      </c>
      <c r="S84" s="55">
        <f t="shared" si="59"/>
        <v>0</v>
      </c>
      <c r="T84" s="16">
        <f t="shared" si="60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61"/>
        <v>0</v>
      </c>
      <c r="E85" s="34">
        <v>0</v>
      </c>
      <c r="F85" s="34">
        <v>0</v>
      </c>
      <c r="G85" s="34">
        <v>0</v>
      </c>
      <c r="H85" s="34">
        <v>0</v>
      </c>
      <c r="I85" s="33">
        <f t="shared" si="62"/>
        <v>2</v>
      </c>
      <c r="J85" s="34">
        <v>1</v>
      </c>
      <c r="K85" s="34">
        <v>1</v>
      </c>
      <c r="L85" s="34">
        <v>0</v>
      </c>
      <c r="M85" s="34">
        <v>0</v>
      </c>
      <c r="N85" s="33">
        <f t="shared" si="63"/>
        <v>-2</v>
      </c>
      <c r="O85" s="33">
        <f t="shared" si="64"/>
        <v>-1</v>
      </c>
      <c r="P85" s="33">
        <f t="shared" si="65"/>
        <v>-1</v>
      </c>
      <c r="Q85" s="33">
        <f t="shared" si="57"/>
        <v>-1</v>
      </c>
      <c r="R85" s="33">
        <f t="shared" si="58"/>
        <v>-1</v>
      </c>
      <c r="S85" s="55">
        <f t="shared" si="59"/>
        <v>0</v>
      </c>
      <c r="T85" s="16">
        <f t="shared" si="60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61"/>
        <v>2</v>
      </c>
      <c r="E86" s="34">
        <v>1</v>
      </c>
      <c r="F86" s="34">
        <v>1</v>
      </c>
      <c r="G86" s="34">
        <v>0</v>
      </c>
      <c r="H86" s="34">
        <v>0</v>
      </c>
      <c r="I86" s="33">
        <f t="shared" si="62"/>
        <v>4</v>
      </c>
      <c r="J86" s="34">
        <v>3</v>
      </c>
      <c r="K86" s="34">
        <v>1</v>
      </c>
      <c r="L86" s="34">
        <v>0</v>
      </c>
      <c r="M86" s="34">
        <v>0</v>
      </c>
      <c r="N86" s="33">
        <f t="shared" si="63"/>
        <v>-2</v>
      </c>
      <c r="O86" s="33">
        <f t="shared" si="64"/>
        <v>-2</v>
      </c>
      <c r="P86" s="33">
        <f t="shared" si="65"/>
        <v>0</v>
      </c>
      <c r="Q86" s="33">
        <f t="shared" si="57"/>
        <v>-2</v>
      </c>
      <c r="R86" s="33">
        <f t="shared" si="58"/>
        <v>0</v>
      </c>
      <c r="S86" s="55">
        <f t="shared" si="59"/>
        <v>0</v>
      </c>
      <c r="T86" s="16">
        <f t="shared" si="60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61"/>
        <v>0</v>
      </c>
      <c r="E87" s="34">
        <v>0</v>
      </c>
      <c r="F87" s="34">
        <v>0</v>
      </c>
      <c r="G87" s="34">
        <v>0</v>
      </c>
      <c r="H87" s="34">
        <v>0</v>
      </c>
      <c r="I87" s="33">
        <f t="shared" si="62"/>
        <v>4</v>
      </c>
      <c r="J87" s="34">
        <v>3</v>
      </c>
      <c r="K87" s="34">
        <v>1</v>
      </c>
      <c r="L87" s="34">
        <v>0</v>
      </c>
      <c r="M87" s="34">
        <v>0</v>
      </c>
      <c r="N87" s="33">
        <f t="shared" si="63"/>
        <v>-4</v>
      </c>
      <c r="O87" s="33">
        <f t="shared" si="64"/>
        <v>-3</v>
      </c>
      <c r="P87" s="33">
        <f t="shared" si="65"/>
        <v>-1</v>
      </c>
      <c r="Q87" s="33">
        <f t="shared" si="57"/>
        <v>-3</v>
      </c>
      <c r="R87" s="33">
        <f t="shared" si="58"/>
        <v>-1</v>
      </c>
      <c r="S87" s="55">
        <f t="shared" si="59"/>
        <v>0</v>
      </c>
      <c r="T87" s="16">
        <f t="shared" si="60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61"/>
        <v>0</v>
      </c>
      <c r="E88" s="34">
        <v>0</v>
      </c>
      <c r="F88" s="34">
        <v>0</v>
      </c>
      <c r="G88" s="34">
        <v>0</v>
      </c>
      <c r="H88" s="34">
        <v>0</v>
      </c>
      <c r="I88" s="33">
        <f t="shared" si="62"/>
        <v>0</v>
      </c>
      <c r="J88" s="34">
        <v>0</v>
      </c>
      <c r="K88" s="34">
        <v>0</v>
      </c>
      <c r="L88" s="34">
        <v>0</v>
      </c>
      <c r="M88" s="34">
        <v>0</v>
      </c>
      <c r="N88" s="33">
        <f t="shared" si="63"/>
        <v>0</v>
      </c>
      <c r="O88" s="33">
        <f t="shared" si="64"/>
        <v>0</v>
      </c>
      <c r="P88" s="33">
        <f t="shared" si="65"/>
        <v>0</v>
      </c>
      <c r="Q88" s="33">
        <f t="shared" si="57"/>
        <v>0</v>
      </c>
      <c r="R88" s="33">
        <f t="shared" si="58"/>
        <v>0</v>
      </c>
      <c r="S88" s="55">
        <f t="shared" si="59"/>
        <v>0</v>
      </c>
      <c r="T88" s="16">
        <f t="shared" si="60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8</v>
      </c>
      <c r="E90" s="29">
        <f t="shared" ref="E90:H90" si="66">SUM(E91:E102)</f>
        <v>3</v>
      </c>
      <c r="F90" s="29">
        <f t="shared" si="66"/>
        <v>5</v>
      </c>
      <c r="G90" s="29">
        <f t="shared" si="66"/>
        <v>0</v>
      </c>
      <c r="H90" s="29">
        <f t="shared" si="66"/>
        <v>0</v>
      </c>
      <c r="I90" s="29">
        <f>SUM(J90+K90+L90+M90)</f>
        <v>36</v>
      </c>
      <c r="J90" s="29">
        <f t="shared" ref="J90:K90" si="67">SUM(J91:J102)</f>
        <v>14</v>
      </c>
      <c r="K90" s="29">
        <f t="shared" si="67"/>
        <v>21</v>
      </c>
      <c r="L90" s="29">
        <f>SUM(L91:L102)</f>
        <v>1</v>
      </c>
      <c r="M90" s="29">
        <f>SUM(M91:M102)</f>
        <v>0</v>
      </c>
      <c r="N90" s="29">
        <f>SUM(O90+P90)</f>
        <v>-28</v>
      </c>
      <c r="O90" s="29">
        <f>SUM(O91:O102)</f>
        <v>-12</v>
      </c>
      <c r="P90" s="29">
        <f>SUM(P91:P102)</f>
        <v>-16</v>
      </c>
      <c r="Q90" s="29">
        <f t="shared" ref="Q90:Q102" si="68">SUM(E90-J90)</f>
        <v>-11</v>
      </c>
      <c r="R90" s="29">
        <f t="shared" ref="R90:R102" si="69">SUM(F90-K90)</f>
        <v>-16</v>
      </c>
      <c r="S90" s="57">
        <f t="shared" ref="S90:S102" si="70">SUM(G90-L90)</f>
        <v>-1</v>
      </c>
      <c r="T90" s="58">
        <f t="shared" ref="T90:T102" si="71">SUM(H90-M90)</f>
        <v>0</v>
      </c>
    </row>
    <row r="91" spans="2:20" s="3" customFormat="1" ht="13.5" customHeight="1" x14ac:dyDescent="0.25">
      <c r="B91" s="10"/>
      <c r="C91" s="11" t="s">
        <v>6</v>
      </c>
      <c r="D91" s="33">
        <f t="shared" ref="D91:D102" si="72">SUM(E91+F91+G91+H91)</f>
        <v>0</v>
      </c>
      <c r="E91" s="34">
        <v>0</v>
      </c>
      <c r="F91" s="34">
        <v>0</v>
      </c>
      <c r="G91" s="34">
        <v>0</v>
      </c>
      <c r="H91" s="34">
        <v>0</v>
      </c>
      <c r="I91" s="33">
        <f t="shared" ref="I91:I102" si="73">SUM(J91+K91+L91+M91)</f>
        <v>3</v>
      </c>
      <c r="J91" s="34">
        <v>1</v>
      </c>
      <c r="K91" s="34">
        <v>2</v>
      </c>
      <c r="L91" s="34">
        <v>0</v>
      </c>
      <c r="M91" s="34">
        <v>0</v>
      </c>
      <c r="N91" s="33">
        <f t="shared" ref="N91:N102" si="74">SUM(Q91+R91+S91+T91)</f>
        <v>-3</v>
      </c>
      <c r="O91" s="33">
        <f t="shared" ref="O91:O102" si="75">SUM(Q91+S91)</f>
        <v>-1</v>
      </c>
      <c r="P91" s="33">
        <f t="shared" ref="P91:P102" si="76">SUM(R91+T91)</f>
        <v>-2</v>
      </c>
      <c r="Q91" s="33">
        <f t="shared" si="68"/>
        <v>-1</v>
      </c>
      <c r="R91" s="33">
        <f t="shared" si="69"/>
        <v>-2</v>
      </c>
      <c r="S91" s="55">
        <f t="shared" si="70"/>
        <v>0</v>
      </c>
      <c r="T91" s="56">
        <f t="shared" si="71"/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72"/>
        <v>0</v>
      </c>
      <c r="E92" s="34">
        <v>0</v>
      </c>
      <c r="F92" s="34">
        <v>0</v>
      </c>
      <c r="G92" s="34">
        <v>0</v>
      </c>
      <c r="H92" s="34">
        <v>0</v>
      </c>
      <c r="I92" s="33">
        <f t="shared" si="73"/>
        <v>3</v>
      </c>
      <c r="J92" s="34">
        <v>1</v>
      </c>
      <c r="K92" s="34">
        <v>2</v>
      </c>
      <c r="L92" s="34">
        <v>0</v>
      </c>
      <c r="M92" s="34">
        <v>0</v>
      </c>
      <c r="N92" s="33">
        <f t="shared" si="74"/>
        <v>-3</v>
      </c>
      <c r="O92" s="33">
        <f t="shared" si="75"/>
        <v>-1</v>
      </c>
      <c r="P92" s="33">
        <f t="shared" si="76"/>
        <v>-2</v>
      </c>
      <c r="Q92" s="33">
        <f t="shared" si="68"/>
        <v>-1</v>
      </c>
      <c r="R92" s="33">
        <f t="shared" si="69"/>
        <v>-2</v>
      </c>
      <c r="S92" s="55">
        <f t="shared" si="70"/>
        <v>0</v>
      </c>
      <c r="T92" s="56">
        <f t="shared" si="71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72"/>
        <v>1</v>
      </c>
      <c r="E93" s="34">
        <v>1</v>
      </c>
      <c r="F93" s="34">
        <v>0</v>
      </c>
      <c r="G93" s="34">
        <v>0</v>
      </c>
      <c r="H93" s="34">
        <v>0</v>
      </c>
      <c r="I93" s="33">
        <f t="shared" si="73"/>
        <v>6</v>
      </c>
      <c r="J93" s="34">
        <v>2</v>
      </c>
      <c r="K93" s="34">
        <v>4</v>
      </c>
      <c r="L93" s="34">
        <v>0</v>
      </c>
      <c r="M93" s="34">
        <v>0</v>
      </c>
      <c r="N93" s="33">
        <f t="shared" si="74"/>
        <v>-5</v>
      </c>
      <c r="O93" s="33">
        <f t="shared" si="75"/>
        <v>-1</v>
      </c>
      <c r="P93" s="33">
        <f t="shared" si="76"/>
        <v>-4</v>
      </c>
      <c r="Q93" s="33">
        <f t="shared" si="68"/>
        <v>-1</v>
      </c>
      <c r="R93" s="33">
        <f t="shared" si="69"/>
        <v>-4</v>
      </c>
      <c r="S93" s="55">
        <f t="shared" si="70"/>
        <v>0</v>
      </c>
      <c r="T93" s="56">
        <f t="shared" si="71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72"/>
        <v>0</v>
      </c>
      <c r="E94" s="34">
        <v>0</v>
      </c>
      <c r="F94" s="34">
        <v>0</v>
      </c>
      <c r="G94" s="34">
        <v>0</v>
      </c>
      <c r="H94" s="34">
        <v>0</v>
      </c>
      <c r="I94" s="33">
        <f t="shared" si="73"/>
        <v>1</v>
      </c>
      <c r="J94" s="34">
        <v>0</v>
      </c>
      <c r="K94" s="34">
        <v>1</v>
      </c>
      <c r="L94" s="34">
        <v>0</v>
      </c>
      <c r="M94" s="34">
        <v>0</v>
      </c>
      <c r="N94" s="33">
        <f t="shared" si="74"/>
        <v>-1</v>
      </c>
      <c r="O94" s="33">
        <f t="shared" si="75"/>
        <v>0</v>
      </c>
      <c r="P94" s="33">
        <f t="shared" si="76"/>
        <v>-1</v>
      </c>
      <c r="Q94" s="33">
        <f t="shared" si="68"/>
        <v>0</v>
      </c>
      <c r="R94" s="33">
        <f t="shared" si="69"/>
        <v>-1</v>
      </c>
      <c r="S94" s="55">
        <f t="shared" si="70"/>
        <v>0</v>
      </c>
      <c r="T94" s="56">
        <f t="shared" si="71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72"/>
        <v>0</v>
      </c>
      <c r="E95" s="34">
        <v>0</v>
      </c>
      <c r="F95" s="34">
        <v>0</v>
      </c>
      <c r="G95" s="34">
        <v>0</v>
      </c>
      <c r="H95" s="34">
        <v>0</v>
      </c>
      <c r="I95" s="33">
        <f t="shared" si="73"/>
        <v>1</v>
      </c>
      <c r="J95" s="34">
        <v>1</v>
      </c>
      <c r="K95" s="34">
        <v>0</v>
      </c>
      <c r="L95" s="34">
        <v>0</v>
      </c>
      <c r="M95" s="34">
        <v>0</v>
      </c>
      <c r="N95" s="33">
        <f t="shared" si="74"/>
        <v>-1</v>
      </c>
      <c r="O95" s="33">
        <f t="shared" si="75"/>
        <v>-1</v>
      </c>
      <c r="P95" s="33">
        <f t="shared" si="76"/>
        <v>0</v>
      </c>
      <c r="Q95" s="33">
        <f t="shared" si="68"/>
        <v>-1</v>
      </c>
      <c r="R95" s="33">
        <f t="shared" si="69"/>
        <v>0</v>
      </c>
      <c r="S95" s="55">
        <f t="shared" si="70"/>
        <v>0</v>
      </c>
      <c r="T95" s="56">
        <f t="shared" si="71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72"/>
        <v>1</v>
      </c>
      <c r="E96" s="34">
        <v>0</v>
      </c>
      <c r="F96" s="34">
        <v>1</v>
      </c>
      <c r="G96" s="34">
        <v>0</v>
      </c>
      <c r="H96" s="34">
        <v>0</v>
      </c>
      <c r="I96" s="33">
        <f t="shared" si="73"/>
        <v>4</v>
      </c>
      <c r="J96" s="34">
        <v>1</v>
      </c>
      <c r="K96" s="34">
        <v>2</v>
      </c>
      <c r="L96" s="34">
        <v>1</v>
      </c>
      <c r="M96" s="34">
        <v>0</v>
      </c>
      <c r="N96" s="33">
        <f t="shared" si="74"/>
        <v>-3</v>
      </c>
      <c r="O96" s="33">
        <f t="shared" si="75"/>
        <v>-2</v>
      </c>
      <c r="P96" s="33">
        <f t="shared" si="76"/>
        <v>-1</v>
      </c>
      <c r="Q96" s="33">
        <f t="shared" si="68"/>
        <v>-1</v>
      </c>
      <c r="R96" s="33">
        <f t="shared" si="69"/>
        <v>-1</v>
      </c>
      <c r="S96" s="55">
        <f t="shared" si="70"/>
        <v>-1</v>
      </c>
      <c r="T96" s="56">
        <f t="shared" si="71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72"/>
        <v>1</v>
      </c>
      <c r="E97" s="34">
        <v>0</v>
      </c>
      <c r="F97" s="34">
        <v>1</v>
      </c>
      <c r="G97" s="34">
        <v>0</v>
      </c>
      <c r="H97" s="34">
        <v>0</v>
      </c>
      <c r="I97" s="33">
        <f t="shared" si="73"/>
        <v>3</v>
      </c>
      <c r="J97" s="34">
        <v>1</v>
      </c>
      <c r="K97" s="34">
        <v>2</v>
      </c>
      <c r="L97" s="34">
        <v>0</v>
      </c>
      <c r="M97" s="34">
        <v>0</v>
      </c>
      <c r="N97" s="33">
        <f t="shared" si="74"/>
        <v>-2</v>
      </c>
      <c r="O97" s="33">
        <f t="shared" si="75"/>
        <v>-1</v>
      </c>
      <c r="P97" s="33">
        <f t="shared" si="76"/>
        <v>-1</v>
      </c>
      <c r="Q97" s="33">
        <f t="shared" si="68"/>
        <v>-1</v>
      </c>
      <c r="R97" s="33">
        <f t="shared" si="69"/>
        <v>-1</v>
      </c>
      <c r="S97" s="55">
        <f t="shared" si="70"/>
        <v>0</v>
      </c>
      <c r="T97" s="56">
        <f t="shared" si="71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72"/>
        <v>0</v>
      </c>
      <c r="E98" s="34">
        <v>0</v>
      </c>
      <c r="F98" s="34">
        <v>0</v>
      </c>
      <c r="G98" s="34">
        <v>0</v>
      </c>
      <c r="H98" s="34">
        <v>0</v>
      </c>
      <c r="I98" s="33">
        <f t="shared" si="73"/>
        <v>1</v>
      </c>
      <c r="J98" s="34">
        <v>1</v>
      </c>
      <c r="K98" s="34">
        <v>0</v>
      </c>
      <c r="L98" s="34">
        <v>0</v>
      </c>
      <c r="M98" s="34">
        <v>0</v>
      </c>
      <c r="N98" s="33">
        <f t="shared" si="74"/>
        <v>-1</v>
      </c>
      <c r="O98" s="33">
        <f t="shared" si="75"/>
        <v>-1</v>
      </c>
      <c r="P98" s="33">
        <f t="shared" si="76"/>
        <v>0</v>
      </c>
      <c r="Q98" s="33">
        <f t="shared" si="68"/>
        <v>-1</v>
      </c>
      <c r="R98" s="33">
        <f t="shared" si="69"/>
        <v>0</v>
      </c>
      <c r="S98" s="55">
        <f t="shared" si="70"/>
        <v>0</v>
      </c>
      <c r="T98" s="56">
        <f t="shared" si="71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72"/>
        <v>1</v>
      </c>
      <c r="E99" s="34">
        <v>0</v>
      </c>
      <c r="F99" s="34">
        <v>1</v>
      </c>
      <c r="G99" s="34">
        <v>0</v>
      </c>
      <c r="H99" s="34">
        <v>0</v>
      </c>
      <c r="I99" s="33">
        <f t="shared" si="73"/>
        <v>1</v>
      </c>
      <c r="J99" s="34">
        <v>0</v>
      </c>
      <c r="K99" s="34">
        <v>1</v>
      </c>
      <c r="L99" s="34">
        <v>0</v>
      </c>
      <c r="M99" s="34">
        <v>0</v>
      </c>
      <c r="N99" s="33">
        <f t="shared" si="74"/>
        <v>0</v>
      </c>
      <c r="O99" s="33">
        <f t="shared" si="75"/>
        <v>0</v>
      </c>
      <c r="P99" s="33">
        <f t="shared" si="76"/>
        <v>0</v>
      </c>
      <c r="Q99" s="33">
        <f t="shared" si="68"/>
        <v>0</v>
      </c>
      <c r="R99" s="33">
        <f t="shared" si="69"/>
        <v>0</v>
      </c>
      <c r="S99" s="55">
        <f t="shared" si="70"/>
        <v>0</v>
      </c>
      <c r="T99" s="56">
        <f t="shared" si="71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72"/>
        <v>2</v>
      </c>
      <c r="E100" s="34">
        <v>1</v>
      </c>
      <c r="F100" s="34">
        <v>1</v>
      </c>
      <c r="G100" s="34">
        <v>0</v>
      </c>
      <c r="H100" s="34">
        <v>0</v>
      </c>
      <c r="I100" s="33">
        <f t="shared" si="73"/>
        <v>4</v>
      </c>
      <c r="J100" s="34">
        <v>2</v>
      </c>
      <c r="K100" s="34">
        <v>2</v>
      </c>
      <c r="L100" s="34">
        <v>0</v>
      </c>
      <c r="M100" s="34">
        <v>0</v>
      </c>
      <c r="N100" s="33">
        <f t="shared" si="74"/>
        <v>-2</v>
      </c>
      <c r="O100" s="33">
        <f t="shared" si="75"/>
        <v>-1</v>
      </c>
      <c r="P100" s="33">
        <f t="shared" si="76"/>
        <v>-1</v>
      </c>
      <c r="Q100" s="33">
        <f t="shared" si="68"/>
        <v>-1</v>
      </c>
      <c r="R100" s="33">
        <f t="shared" si="69"/>
        <v>-1</v>
      </c>
      <c r="S100" s="55">
        <f t="shared" si="70"/>
        <v>0</v>
      </c>
      <c r="T100" s="56">
        <f t="shared" si="71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72"/>
        <v>1</v>
      </c>
      <c r="E101" s="34">
        <v>1</v>
      </c>
      <c r="F101" s="34">
        <v>0</v>
      </c>
      <c r="G101" s="34">
        <v>0</v>
      </c>
      <c r="H101" s="34">
        <v>0</v>
      </c>
      <c r="I101" s="33">
        <f t="shared" si="73"/>
        <v>4</v>
      </c>
      <c r="J101" s="34">
        <v>3</v>
      </c>
      <c r="K101" s="34">
        <v>1</v>
      </c>
      <c r="L101" s="34">
        <v>0</v>
      </c>
      <c r="M101" s="34">
        <v>0</v>
      </c>
      <c r="N101" s="33">
        <f t="shared" si="74"/>
        <v>-3</v>
      </c>
      <c r="O101" s="33">
        <f t="shared" si="75"/>
        <v>-2</v>
      </c>
      <c r="P101" s="33">
        <f t="shared" si="76"/>
        <v>-1</v>
      </c>
      <c r="Q101" s="33">
        <f t="shared" si="68"/>
        <v>-2</v>
      </c>
      <c r="R101" s="33">
        <f t="shared" si="69"/>
        <v>-1</v>
      </c>
      <c r="S101" s="55">
        <f t="shared" si="70"/>
        <v>0</v>
      </c>
      <c r="T101" s="56">
        <f t="shared" si="71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72"/>
        <v>1</v>
      </c>
      <c r="E102" s="34">
        <v>0</v>
      </c>
      <c r="F102" s="34">
        <v>1</v>
      </c>
      <c r="G102" s="34">
        <v>0</v>
      </c>
      <c r="H102" s="34">
        <v>0</v>
      </c>
      <c r="I102" s="33">
        <f t="shared" si="73"/>
        <v>5</v>
      </c>
      <c r="J102" s="34">
        <v>1</v>
      </c>
      <c r="K102" s="34">
        <v>4</v>
      </c>
      <c r="L102" s="34">
        <v>0</v>
      </c>
      <c r="M102" s="34">
        <v>0</v>
      </c>
      <c r="N102" s="33">
        <f t="shared" si="74"/>
        <v>-4</v>
      </c>
      <c r="O102" s="33">
        <f t="shared" si="75"/>
        <v>-1</v>
      </c>
      <c r="P102" s="33">
        <f t="shared" si="76"/>
        <v>-3</v>
      </c>
      <c r="Q102" s="33">
        <f t="shared" si="68"/>
        <v>-1</v>
      </c>
      <c r="R102" s="33">
        <f t="shared" si="69"/>
        <v>-3</v>
      </c>
      <c r="S102" s="55">
        <f t="shared" si="70"/>
        <v>0</v>
      </c>
      <c r="T102" s="56">
        <f t="shared" si="71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21</v>
      </c>
      <c r="E104" s="29">
        <f t="shared" ref="E104:H104" si="77">SUM(E105:E116)</f>
        <v>10</v>
      </c>
      <c r="F104" s="29">
        <f t="shared" si="77"/>
        <v>11</v>
      </c>
      <c r="G104" s="29">
        <f t="shared" si="77"/>
        <v>0</v>
      </c>
      <c r="H104" s="29">
        <f t="shared" si="77"/>
        <v>0</v>
      </c>
      <c r="I104" s="29">
        <f>SUM(J104+K104+L104+M104)</f>
        <v>32</v>
      </c>
      <c r="J104" s="29">
        <f t="shared" ref="J104:K104" si="78">SUM(J105:J116)</f>
        <v>14</v>
      </c>
      <c r="K104" s="29">
        <f t="shared" si="78"/>
        <v>18</v>
      </c>
      <c r="L104" s="29">
        <f>SUM(L105:L116)</f>
        <v>0</v>
      </c>
      <c r="M104" s="29">
        <f>SUM(M105:M116)</f>
        <v>0</v>
      </c>
      <c r="N104" s="29">
        <f>SUM(O104+P104)</f>
        <v>-11</v>
      </c>
      <c r="O104" s="29">
        <f>SUM(O105:O116)</f>
        <v>-4</v>
      </c>
      <c r="P104" s="29">
        <f>SUM(P105:P116)</f>
        <v>-7</v>
      </c>
      <c r="Q104" s="29">
        <f t="shared" ref="Q104:Q116" si="79">SUM(E104-J104)</f>
        <v>-4</v>
      </c>
      <c r="R104" s="29">
        <f t="shared" ref="R104:R116" si="80">SUM(F104-K104)</f>
        <v>-7</v>
      </c>
      <c r="S104" s="57">
        <f t="shared" ref="S104:S116" si="81">SUM(G104-L104)</f>
        <v>0</v>
      </c>
      <c r="T104" s="58">
        <f t="shared" ref="T104:T116" si="82">SUM(H104-M104)</f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ref="D105:D116" si="83">SUM(E105+F105+G105+H105)</f>
        <v>1</v>
      </c>
      <c r="E105" s="34">
        <v>0</v>
      </c>
      <c r="F105" s="34">
        <v>1</v>
      </c>
      <c r="G105" s="34">
        <v>0</v>
      </c>
      <c r="H105" s="34">
        <v>0</v>
      </c>
      <c r="I105" s="33">
        <f t="shared" ref="I105:I116" si="84">SUM(J105+K105+L105+M105)</f>
        <v>8</v>
      </c>
      <c r="J105" s="34">
        <v>2</v>
      </c>
      <c r="K105" s="34">
        <v>6</v>
      </c>
      <c r="L105" s="34">
        <v>0</v>
      </c>
      <c r="M105" s="34">
        <v>0</v>
      </c>
      <c r="N105" s="33">
        <f t="shared" ref="N105:N116" si="85">SUM(Q105+R105+S105+T105)</f>
        <v>-7</v>
      </c>
      <c r="O105" s="33">
        <f t="shared" ref="O105:O116" si="86">SUM(Q105+S105)</f>
        <v>-2</v>
      </c>
      <c r="P105" s="33">
        <f t="shared" ref="P105:P116" si="87">SUM(R105+T105)</f>
        <v>-5</v>
      </c>
      <c r="Q105" s="33">
        <f t="shared" si="79"/>
        <v>-2</v>
      </c>
      <c r="R105" s="33">
        <f t="shared" si="80"/>
        <v>-5</v>
      </c>
      <c r="S105" s="55">
        <f t="shared" si="81"/>
        <v>0</v>
      </c>
      <c r="T105" s="56">
        <f t="shared" si="82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83"/>
        <v>1</v>
      </c>
      <c r="E106" s="34">
        <v>0</v>
      </c>
      <c r="F106" s="34">
        <v>1</v>
      </c>
      <c r="G106" s="34">
        <v>0</v>
      </c>
      <c r="H106" s="34">
        <v>0</v>
      </c>
      <c r="I106" s="33">
        <f t="shared" si="84"/>
        <v>1</v>
      </c>
      <c r="J106" s="34">
        <v>0</v>
      </c>
      <c r="K106" s="34">
        <v>1</v>
      </c>
      <c r="L106" s="34">
        <v>0</v>
      </c>
      <c r="M106" s="34">
        <v>0</v>
      </c>
      <c r="N106" s="33">
        <f t="shared" si="85"/>
        <v>0</v>
      </c>
      <c r="O106" s="33">
        <f t="shared" si="86"/>
        <v>0</v>
      </c>
      <c r="P106" s="33">
        <f t="shared" si="87"/>
        <v>0</v>
      </c>
      <c r="Q106" s="33">
        <f t="shared" si="79"/>
        <v>0</v>
      </c>
      <c r="R106" s="33">
        <f t="shared" si="80"/>
        <v>0</v>
      </c>
      <c r="S106" s="55">
        <f t="shared" si="81"/>
        <v>0</v>
      </c>
      <c r="T106" s="56">
        <f t="shared" si="82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83"/>
        <v>3</v>
      </c>
      <c r="E107" s="34">
        <v>2</v>
      </c>
      <c r="F107" s="34">
        <v>1</v>
      </c>
      <c r="G107" s="34">
        <v>0</v>
      </c>
      <c r="H107" s="34">
        <v>0</v>
      </c>
      <c r="I107" s="33">
        <f t="shared" si="84"/>
        <v>6</v>
      </c>
      <c r="J107" s="34">
        <v>3</v>
      </c>
      <c r="K107" s="34">
        <v>3</v>
      </c>
      <c r="L107" s="34">
        <v>0</v>
      </c>
      <c r="M107" s="34">
        <v>0</v>
      </c>
      <c r="N107" s="33">
        <f t="shared" si="85"/>
        <v>-3</v>
      </c>
      <c r="O107" s="33">
        <f t="shared" si="86"/>
        <v>-1</v>
      </c>
      <c r="P107" s="33">
        <f t="shared" si="87"/>
        <v>-2</v>
      </c>
      <c r="Q107" s="33">
        <f t="shared" si="79"/>
        <v>-1</v>
      </c>
      <c r="R107" s="33">
        <f t="shared" si="80"/>
        <v>-2</v>
      </c>
      <c r="S107" s="55">
        <f t="shared" si="81"/>
        <v>0</v>
      </c>
      <c r="T107" s="56">
        <f t="shared" si="82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83"/>
        <v>3</v>
      </c>
      <c r="E108" s="34">
        <v>3</v>
      </c>
      <c r="F108" s="34">
        <v>0</v>
      </c>
      <c r="G108" s="34">
        <v>0</v>
      </c>
      <c r="H108" s="34">
        <v>0</v>
      </c>
      <c r="I108" s="33">
        <f t="shared" si="84"/>
        <v>2</v>
      </c>
      <c r="J108" s="34">
        <v>1</v>
      </c>
      <c r="K108" s="34">
        <v>1</v>
      </c>
      <c r="L108" s="34">
        <v>0</v>
      </c>
      <c r="M108" s="34">
        <v>0</v>
      </c>
      <c r="N108" s="33">
        <f t="shared" si="85"/>
        <v>1</v>
      </c>
      <c r="O108" s="33">
        <f t="shared" si="86"/>
        <v>2</v>
      </c>
      <c r="P108" s="33">
        <f t="shared" si="87"/>
        <v>-1</v>
      </c>
      <c r="Q108" s="33">
        <f t="shared" si="79"/>
        <v>2</v>
      </c>
      <c r="R108" s="33">
        <f t="shared" si="80"/>
        <v>-1</v>
      </c>
      <c r="S108" s="55">
        <f t="shared" si="81"/>
        <v>0</v>
      </c>
      <c r="T108" s="56">
        <f t="shared" si="82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83"/>
        <v>1</v>
      </c>
      <c r="E109" s="34">
        <v>0</v>
      </c>
      <c r="F109" s="34">
        <v>1</v>
      </c>
      <c r="G109" s="34">
        <v>0</v>
      </c>
      <c r="H109" s="34">
        <v>0</v>
      </c>
      <c r="I109" s="33">
        <f t="shared" si="84"/>
        <v>2</v>
      </c>
      <c r="J109" s="34">
        <v>1</v>
      </c>
      <c r="K109" s="34">
        <v>1</v>
      </c>
      <c r="L109" s="34">
        <v>0</v>
      </c>
      <c r="M109" s="34">
        <v>0</v>
      </c>
      <c r="N109" s="33">
        <f t="shared" si="85"/>
        <v>-1</v>
      </c>
      <c r="O109" s="33">
        <f t="shared" si="86"/>
        <v>-1</v>
      </c>
      <c r="P109" s="33">
        <f t="shared" si="87"/>
        <v>0</v>
      </c>
      <c r="Q109" s="33">
        <f t="shared" si="79"/>
        <v>-1</v>
      </c>
      <c r="R109" s="33">
        <f t="shared" si="80"/>
        <v>0</v>
      </c>
      <c r="S109" s="55">
        <f t="shared" si="81"/>
        <v>0</v>
      </c>
      <c r="T109" s="56">
        <f t="shared" si="82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83"/>
        <v>1</v>
      </c>
      <c r="E110" s="34">
        <v>0</v>
      </c>
      <c r="F110" s="34">
        <v>1</v>
      </c>
      <c r="G110" s="34">
        <v>0</v>
      </c>
      <c r="H110" s="34">
        <v>0</v>
      </c>
      <c r="I110" s="33">
        <f t="shared" si="84"/>
        <v>2</v>
      </c>
      <c r="J110" s="34">
        <v>1</v>
      </c>
      <c r="K110" s="34">
        <v>1</v>
      </c>
      <c r="L110" s="34">
        <v>0</v>
      </c>
      <c r="M110" s="34">
        <v>0</v>
      </c>
      <c r="N110" s="33">
        <f t="shared" si="85"/>
        <v>-1</v>
      </c>
      <c r="O110" s="33">
        <f t="shared" si="86"/>
        <v>-1</v>
      </c>
      <c r="P110" s="33">
        <f t="shared" si="87"/>
        <v>0</v>
      </c>
      <c r="Q110" s="33">
        <f t="shared" si="79"/>
        <v>-1</v>
      </c>
      <c r="R110" s="33">
        <f t="shared" si="80"/>
        <v>0</v>
      </c>
      <c r="S110" s="55">
        <f t="shared" si="81"/>
        <v>0</v>
      </c>
      <c r="T110" s="56">
        <f t="shared" si="82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83"/>
        <v>2</v>
      </c>
      <c r="E111" s="34">
        <v>2</v>
      </c>
      <c r="F111" s="34">
        <v>0</v>
      </c>
      <c r="G111" s="34">
        <v>0</v>
      </c>
      <c r="H111" s="34">
        <v>0</v>
      </c>
      <c r="I111" s="33">
        <f t="shared" si="84"/>
        <v>0</v>
      </c>
      <c r="J111" s="34">
        <v>0</v>
      </c>
      <c r="K111" s="34">
        <v>0</v>
      </c>
      <c r="L111" s="34">
        <v>0</v>
      </c>
      <c r="M111" s="34">
        <v>0</v>
      </c>
      <c r="N111" s="33">
        <f t="shared" si="85"/>
        <v>2</v>
      </c>
      <c r="O111" s="33">
        <f t="shared" si="86"/>
        <v>2</v>
      </c>
      <c r="P111" s="33">
        <f t="shared" si="87"/>
        <v>0</v>
      </c>
      <c r="Q111" s="33">
        <f t="shared" si="79"/>
        <v>2</v>
      </c>
      <c r="R111" s="33">
        <f t="shared" si="80"/>
        <v>0</v>
      </c>
      <c r="S111" s="55">
        <f t="shared" si="81"/>
        <v>0</v>
      </c>
      <c r="T111" s="56">
        <f t="shared" si="82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83"/>
        <v>1</v>
      </c>
      <c r="E112" s="34">
        <v>0</v>
      </c>
      <c r="F112" s="34">
        <v>1</v>
      </c>
      <c r="G112" s="34">
        <v>0</v>
      </c>
      <c r="H112" s="34">
        <v>0</v>
      </c>
      <c r="I112" s="33">
        <f t="shared" si="84"/>
        <v>1</v>
      </c>
      <c r="J112" s="34">
        <v>1</v>
      </c>
      <c r="K112" s="34">
        <v>0</v>
      </c>
      <c r="L112" s="34">
        <v>0</v>
      </c>
      <c r="M112" s="34">
        <v>0</v>
      </c>
      <c r="N112" s="33">
        <f t="shared" si="85"/>
        <v>0</v>
      </c>
      <c r="O112" s="33">
        <f t="shared" si="86"/>
        <v>-1</v>
      </c>
      <c r="P112" s="33">
        <f t="shared" si="87"/>
        <v>1</v>
      </c>
      <c r="Q112" s="33">
        <f t="shared" si="79"/>
        <v>-1</v>
      </c>
      <c r="R112" s="33">
        <f t="shared" si="80"/>
        <v>1</v>
      </c>
      <c r="S112" s="55">
        <f t="shared" si="81"/>
        <v>0</v>
      </c>
      <c r="T112" s="56">
        <f t="shared" si="82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83"/>
        <v>1</v>
      </c>
      <c r="E113" s="34">
        <v>0</v>
      </c>
      <c r="F113" s="34">
        <v>1</v>
      </c>
      <c r="G113" s="34">
        <v>0</v>
      </c>
      <c r="H113" s="34">
        <v>0</v>
      </c>
      <c r="I113" s="33">
        <f t="shared" si="84"/>
        <v>2</v>
      </c>
      <c r="J113" s="34">
        <v>1</v>
      </c>
      <c r="K113" s="34">
        <v>1</v>
      </c>
      <c r="L113" s="34">
        <v>0</v>
      </c>
      <c r="M113" s="34">
        <v>0</v>
      </c>
      <c r="N113" s="33">
        <f t="shared" si="85"/>
        <v>-1</v>
      </c>
      <c r="O113" s="33">
        <f t="shared" si="86"/>
        <v>-1</v>
      </c>
      <c r="P113" s="33">
        <f t="shared" si="87"/>
        <v>0</v>
      </c>
      <c r="Q113" s="33">
        <f t="shared" si="79"/>
        <v>-1</v>
      </c>
      <c r="R113" s="33">
        <f t="shared" si="80"/>
        <v>0</v>
      </c>
      <c r="S113" s="55">
        <f t="shared" si="81"/>
        <v>0</v>
      </c>
      <c r="T113" s="56">
        <f t="shared" si="82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83"/>
        <v>3</v>
      </c>
      <c r="E114" s="34">
        <v>2</v>
      </c>
      <c r="F114" s="34">
        <v>1</v>
      </c>
      <c r="G114" s="34">
        <v>0</v>
      </c>
      <c r="H114" s="34">
        <v>0</v>
      </c>
      <c r="I114" s="33">
        <f t="shared" si="84"/>
        <v>1</v>
      </c>
      <c r="J114" s="34">
        <v>0</v>
      </c>
      <c r="K114" s="34">
        <v>1</v>
      </c>
      <c r="L114" s="34">
        <v>0</v>
      </c>
      <c r="M114" s="34">
        <v>0</v>
      </c>
      <c r="N114" s="33">
        <f t="shared" si="85"/>
        <v>2</v>
      </c>
      <c r="O114" s="33">
        <f t="shared" si="86"/>
        <v>2</v>
      </c>
      <c r="P114" s="33">
        <f t="shared" si="87"/>
        <v>0</v>
      </c>
      <c r="Q114" s="33">
        <f t="shared" si="79"/>
        <v>2</v>
      </c>
      <c r="R114" s="33">
        <f t="shared" si="80"/>
        <v>0</v>
      </c>
      <c r="S114" s="55">
        <f t="shared" si="81"/>
        <v>0</v>
      </c>
      <c r="T114" s="56">
        <f t="shared" si="82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83"/>
        <v>3</v>
      </c>
      <c r="E115" s="34">
        <v>1</v>
      </c>
      <c r="F115" s="34">
        <v>2</v>
      </c>
      <c r="G115" s="34">
        <v>0</v>
      </c>
      <c r="H115" s="34">
        <v>0</v>
      </c>
      <c r="I115" s="33">
        <f t="shared" si="84"/>
        <v>4</v>
      </c>
      <c r="J115" s="34">
        <v>3</v>
      </c>
      <c r="K115" s="34">
        <v>1</v>
      </c>
      <c r="L115" s="34">
        <v>0</v>
      </c>
      <c r="M115" s="34">
        <v>0</v>
      </c>
      <c r="N115" s="33">
        <f t="shared" si="85"/>
        <v>-1</v>
      </c>
      <c r="O115" s="33">
        <f t="shared" si="86"/>
        <v>-2</v>
      </c>
      <c r="P115" s="33">
        <f t="shared" si="87"/>
        <v>1</v>
      </c>
      <c r="Q115" s="33">
        <f t="shared" si="79"/>
        <v>-2</v>
      </c>
      <c r="R115" s="33">
        <f t="shared" si="80"/>
        <v>1</v>
      </c>
      <c r="S115" s="55">
        <f t="shared" si="81"/>
        <v>0</v>
      </c>
      <c r="T115" s="56">
        <f t="shared" si="82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83"/>
        <v>1</v>
      </c>
      <c r="E116" s="34">
        <v>0</v>
      </c>
      <c r="F116" s="34">
        <v>1</v>
      </c>
      <c r="G116" s="34">
        <v>0</v>
      </c>
      <c r="H116" s="34">
        <v>0</v>
      </c>
      <c r="I116" s="33">
        <f t="shared" si="84"/>
        <v>3</v>
      </c>
      <c r="J116" s="34">
        <v>1</v>
      </c>
      <c r="K116" s="34">
        <v>2</v>
      </c>
      <c r="L116" s="34">
        <v>0</v>
      </c>
      <c r="M116" s="34">
        <v>0</v>
      </c>
      <c r="N116" s="33">
        <f t="shared" si="85"/>
        <v>-2</v>
      </c>
      <c r="O116" s="33">
        <f t="shared" si="86"/>
        <v>-1</v>
      </c>
      <c r="P116" s="33">
        <f t="shared" si="87"/>
        <v>-1</v>
      </c>
      <c r="Q116" s="33">
        <f t="shared" si="79"/>
        <v>-1</v>
      </c>
      <c r="R116" s="33">
        <f t="shared" si="80"/>
        <v>-1</v>
      </c>
      <c r="S116" s="55">
        <f t="shared" si="81"/>
        <v>0</v>
      </c>
      <c r="T116" s="56">
        <f t="shared" si="82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5</v>
      </c>
      <c r="E118" s="29">
        <f t="shared" ref="E118:H118" si="88">SUM(E119:E130)</f>
        <v>4</v>
      </c>
      <c r="F118" s="29">
        <f t="shared" si="88"/>
        <v>1</v>
      </c>
      <c r="G118" s="29">
        <f t="shared" si="88"/>
        <v>0</v>
      </c>
      <c r="H118" s="29">
        <f t="shared" si="88"/>
        <v>0</v>
      </c>
      <c r="I118" s="29">
        <f>SUM(J118+K118+L118+M118)</f>
        <v>46</v>
      </c>
      <c r="J118" s="29">
        <f t="shared" ref="J118:K118" si="89">SUM(J119:J130)</f>
        <v>25</v>
      </c>
      <c r="K118" s="29">
        <f t="shared" si="89"/>
        <v>21</v>
      </c>
      <c r="L118" s="29">
        <f>SUM(L119:L130)</f>
        <v>0</v>
      </c>
      <c r="M118" s="29">
        <f>SUM(M119:M130)</f>
        <v>0</v>
      </c>
      <c r="N118" s="29">
        <f>SUM(O118+P118)</f>
        <v>-41</v>
      </c>
      <c r="O118" s="29">
        <f>SUM(O119:O130)</f>
        <v>-21</v>
      </c>
      <c r="P118" s="29">
        <f>SUM(P119:P130)</f>
        <v>-20</v>
      </c>
      <c r="Q118" s="29">
        <f t="shared" ref="Q118:Q130" si="90">SUM(E118-J118)</f>
        <v>-21</v>
      </c>
      <c r="R118" s="29">
        <f t="shared" ref="R118:R130" si="91">SUM(F118-K118)</f>
        <v>-20</v>
      </c>
      <c r="S118" s="57">
        <f t="shared" ref="S118:S130" si="92">SUM(G118-L118)</f>
        <v>0</v>
      </c>
      <c r="T118" s="58">
        <f t="shared" ref="T118:T130" si="93">SUM(H118-M118)</f>
        <v>0</v>
      </c>
    </row>
    <row r="119" spans="2:20" s="3" customFormat="1" ht="13.5" customHeight="1" x14ac:dyDescent="0.25">
      <c r="B119" s="10"/>
      <c r="C119" s="11" t="s">
        <v>6</v>
      </c>
      <c r="D119" s="33">
        <f t="shared" ref="D119:D130" si="94">SUM(E119+F119+G119+H119)</f>
        <v>1</v>
      </c>
      <c r="E119" s="34">
        <v>1</v>
      </c>
      <c r="F119" s="34">
        <v>0</v>
      </c>
      <c r="G119" s="34">
        <v>0</v>
      </c>
      <c r="H119" s="34">
        <v>0</v>
      </c>
      <c r="I119" s="33">
        <f t="shared" ref="I119:I130" si="95">SUM(J119+K119+L119+M119)</f>
        <v>4</v>
      </c>
      <c r="J119" s="34">
        <v>2</v>
      </c>
      <c r="K119" s="34">
        <v>2</v>
      </c>
      <c r="L119" s="34">
        <v>0</v>
      </c>
      <c r="M119" s="34">
        <v>0</v>
      </c>
      <c r="N119" s="33">
        <f t="shared" ref="N119:N130" si="96">SUM(Q119+R119+S119+T119)</f>
        <v>-3</v>
      </c>
      <c r="O119" s="33">
        <f t="shared" ref="O119:O130" si="97">SUM(Q119+S119)</f>
        <v>-1</v>
      </c>
      <c r="P119" s="33">
        <f t="shared" ref="P119:P130" si="98">SUM(R119+T119)</f>
        <v>-2</v>
      </c>
      <c r="Q119" s="33">
        <f t="shared" si="90"/>
        <v>-1</v>
      </c>
      <c r="R119" s="33">
        <f t="shared" si="91"/>
        <v>-2</v>
      </c>
      <c r="S119" s="55">
        <f t="shared" si="92"/>
        <v>0</v>
      </c>
      <c r="T119" s="56">
        <f t="shared" si="93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94"/>
        <v>0</v>
      </c>
      <c r="E120" s="34">
        <v>0</v>
      </c>
      <c r="F120" s="34">
        <v>0</v>
      </c>
      <c r="G120" s="34">
        <v>0</v>
      </c>
      <c r="H120" s="34">
        <v>0</v>
      </c>
      <c r="I120" s="33">
        <f t="shared" si="95"/>
        <v>0</v>
      </c>
      <c r="J120" s="34">
        <v>0</v>
      </c>
      <c r="K120" s="34">
        <v>0</v>
      </c>
      <c r="L120" s="34">
        <v>0</v>
      </c>
      <c r="M120" s="34">
        <v>0</v>
      </c>
      <c r="N120" s="33">
        <f t="shared" si="96"/>
        <v>0</v>
      </c>
      <c r="O120" s="33">
        <f t="shared" si="97"/>
        <v>0</v>
      </c>
      <c r="P120" s="33">
        <f t="shared" si="98"/>
        <v>0</v>
      </c>
      <c r="Q120" s="33">
        <f t="shared" si="90"/>
        <v>0</v>
      </c>
      <c r="R120" s="33">
        <f t="shared" si="91"/>
        <v>0</v>
      </c>
      <c r="S120" s="55">
        <f t="shared" si="92"/>
        <v>0</v>
      </c>
      <c r="T120" s="56">
        <f t="shared" si="93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4"/>
        <v>0</v>
      </c>
      <c r="E121" s="34">
        <v>0</v>
      </c>
      <c r="F121" s="34">
        <v>0</v>
      </c>
      <c r="G121" s="34">
        <v>0</v>
      </c>
      <c r="H121" s="34">
        <v>0</v>
      </c>
      <c r="I121" s="33">
        <f t="shared" si="95"/>
        <v>5</v>
      </c>
      <c r="J121" s="34">
        <v>3</v>
      </c>
      <c r="K121" s="34">
        <v>2</v>
      </c>
      <c r="L121" s="34">
        <v>0</v>
      </c>
      <c r="M121" s="34">
        <v>0</v>
      </c>
      <c r="N121" s="33">
        <f t="shared" si="96"/>
        <v>-5</v>
      </c>
      <c r="O121" s="33">
        <f t="shared" si="97"/>
        <v>-3</v>
      </c>
      <c r="P121" s="33">
        <f t="shared" si="98"/>
        <v>-2</v>
      </c>
      <c r="Q121" s="33">
        <f t="shared" si="90"/>
        <v>-3</v>
      </c>
      <c r="R121" s="33">
        <f t="shared" si="91"/>
        <v>-2</v>
      </c>
      <c r="S121" s="55">
        <f t="shared" si="92"/>
        <v>0</v>
      </c>
      <c r="T121" s="56">
        <f t="shared" si="93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4"/>
        <v>2</v>
      </c>
      <c r="E122" s="34">
        <v>1</v>
      </c>
      <c r="F122" s="34">
        <v>1</v>
      </c>
      <c r="G122" s="34">
        <v>0</v>
      </c>
      <c r="H122" s="34">
        <v>0</v>
      </c>
      <c r="I122" s="33">
        <f t="shared" si="95"/>
        <v>0</v>
      </c>
      <c r="J122" s="34">
        <v>0</v>
      </c>
      <c r="K122" s="34">
        <v>0</v>
      </c>
      <c r="L122" s="34">
        <v>0</v>
      </c>
      <c r="M122" s="34">
        <v>0</v>
      </c>
      <c r="N122" s="33">
        <f t="shared" si="96"/>
        <v>2</v>
      </c>
      <c r="O122" s="33">
        <f t="shared" si="97"/>
        <v>1</v>
      </c>
      <c r="P122" s="33">
        <f t="shared" si="98"/>
        <v>1</v>
      </c>
      <c r="Q122" s="33">
        <f t="shared" si="90"/>
        <v>1</v>
      </c>
      <c r="R122" s="33">
        <f t="shared" si="91"/>
        <v>1</v>
      </c>
      <c r="S122" s="55">
        <f t="shared" si="92"/>
        <v>0</v>
      </c>
      <c r="T122" s="56">
        <f t="shared" si="93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4"/>
        <v>0</v>
      </c>
      <c r="E123" s="34">
        <v>0</v>
      </c>
      <c r="F123" s="34">
        <v>0</v>
      </c>
      <c r="G123" s="34">
        <v>0</v>
      </c>
      <c r="H123" s="34">
        <v>0</v>
      </c>
      <c r="I123" s="33">
        <f t="shared" si="95"/>
        <v>7</v>
      </c>
      <c r="J123" s="34">
        <v>3</v>
      </c>
      <c r="K123" s="34">
        <v>4</v>
      </c>
      <c r="L123" s="34">
        <v>0</v>
      </c>
      <c r="M123" s="34">
        <v>0</v>
      </c>
      <c r="N123" s="33">
        <f t="shared" si="96"/>
        <v>-7</v>
      </c>
      <c r="O123" s="33">
        <f t="shared" si="97"/>
        <v>-3</v>
      </c>
      <c r="P123" s="33">
        <f t="shared" si="98"/>
        <v>-4</v>
      </c>
      <c r="Q123" s="33">
        <f t="shared" si="90"/>
        <v>-3</v>
      </c>
      <c r="R123" s="33">
        <f t="shared" si="91"/>
        <v>-4</v>
      </c>
      <c r="S123" s="55">
        <f t="shared" si="92"/>
        <v>0</v>
      </c>
      <c r="T123" s="56">
        <f t="shared" si="93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4"/>
        <v>0</v>
      </c>
      <c r="E124" s="34">
        <v>0</v>
      </c>
      <c r="F124" s="34">
        <v>0</v>
      </c>
      <c r="G124" s="34">
        <v>0</v>
      </c>
      <c r="H124" s="34">
        <v>0</v>
      </c>
      <c r="I124" s="33">
        <f t="shared" si="95"/>
        <v>3</v>
      </c>
      <c r="J124" s="34">
        <v>2</v>
      </c>
      <c r="K124" s="34">
        <v>1</v>
      </c>
      <c r="L124" s="34">
        <v>0</v>
      </c>
      <c r="M124" s="34">
        <v>0</v>
      </c>
      <c r="N124" s="33">
        <f t="shared" si="96"/>
        <v>-3</v>
      </c>
      <c r="O124" s="33">
        <f t="shared" si="97"/>
        <v>-2</v>
      </c>
      <c r="P124" s="33">
        <f t="shared" si="98"/>
        <v>-1</v>
      </c>
      <c r="Q124" s="33">
        <f t="shared" si="90"/>
        <v>-2</v>
      </c>
      <c r="R124" s="33">
        <f t="shared" si="91"/>
        <v>-1</v>
      </c>
      <c r="S124" s="55">
        <f t="shared" si="92"/>
        <v>0</v>
      </c>
      <c r="T124" s="56">
        <f t="shared" si="93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4"/>
        <v>0</v>
      </c>
      <c r="E125" s="34">
        <v>0</v>
      </c>
      <c r="F125" s="34">
        <v>0</v>
      </c>
      <c r="G125" s="34">
        <v>0</v>
      </c>
      <c r="H125" s="34">
        <v>0</v>
      </c>
      <c r="I125" s="33">
        <f t="shared" si="95"/>
        <v>7</v>
      </c>
      <c r="J125" s="34">
        <v>4</v>
      </c>
      <c r="K125" s="34">
        <v>3</v>
      </c>
      <c r="L125" s="34">
        <v>0</v>
      </c>
      <c r="M125" s="34">
        <v>0</v>
      </c>
      <c r="N125" s="33">
        <f t="shared" si="96"/>
        <v>-7</v>
      </c>
      <c r="O125" s="33">
        <f t="shared" si="97"/>
        <v>-4</v>
      </c>
      <c r="P125" s="33">
        <f t="shared" si="98"/>
        <v>-3</v>
      </c>
      <c r="Q125" s="33">
        <f t="shared" si="90"/>
        <v>-4</v>
      </c>
      <c r="R125" s="33">
        <f t="shared" si="91"/>
        <v>-3</v>
      </c>
      <c r="S125" s="55">
        <f t="shared" si="92"/>
        <v>0</v>
      </c>
      <c r="T125" s="56">
        <f t="shared" si="93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4"/>
        <v>0</v>
      </c>
      <c r="E126" s="34">
        <v>0</v>
      </c>
      <c r="F126" s="34">
        <v>0</v>
      </c>
      <c r="G126" s="34">
        <v>0</v>
      </c>
      <c r="H126" s="34">
        <v>0</v>
      </c>
      <c r="I126" s="33">
        <f t="shared" si="95"/>
        <v>3</v>
      </c>
      <c r="J126" s="34">
        <v>1</v>
      </c>
      <c r="K126" s="34">
        <v>2</v>
      </c>
      <c r="L126" s="34">
        <v>0</v>
      </c>
      <c r="M126" s="34">
        <v>0</v>
      </c>
      <c r="N126" s="33">
        <f t="shared" si="96"/>
        <v>-3</v>
      </c>
      <c r="O126" s="33">
        <f t="shared" si="97"/>
        <v>-1</v>
      </c>
      <c r="P126" s="33">
        <f t="shared" si="98"/>
        <v>-2</v>
      </c>
      <c r="Q126" s="33">
        <f t="shared" si="90"/>
        <v>-1</v>
      </c>
      <c r="R126" s="33">
        <f t="shared" si="91"/>
        <v>-2</v>
      </c>
      <c r="S126" s="55">
        <f t="shared" si="92"/>
        <v>0</v>
      </c>
      <c r="T126" s="56">
        <f t="shared" si="93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4"/>
        <v>0</v>
      </c>
      <c r="E127" s="34">
        <v>0</v>
      </c>
      <c r="F127" s="34">
        <v>0</v>
      </c>
      <c r="G127" s="34">
        <v>0</v>
      </c>
      <c r="H127" s="34">
        <v>0</v>
      </c>
      <c r="I127" s="33">
        <f t="shared" si="95"/>
        <v>2</v>
      </c>
      <c r="J127" s="34">
        <v>2</v>
      </c>
      <c r="K127" s="34">
        <v>0</v>
      </c>
      <c r="L127" s="34">
        <v>0</v>
      </c>
      <c r="M127" s="34">
        <v>0</v>
      </c>
      <c r="N127" s="33">
        <f t="shared" si="96"/>
        <v>-2</v>
      </c>
      <c r="O127" s="33">
        <f t="shared" si="97"/>
        <v>-2</v>
      </c>
      <c r="P127" s="33">
        <f t="shared" si="98"/>
        <v>0</v>
      </c>
      <c r="Q127" s="33">
        <f t="shared" si="90"/>
        <v>-2</v>
      </c>
      <c r="R127" s="33">
        <f t="shared" si="91"/>
        <v>0</v>
      </c>
      <c r="S127" s="55">
        <f t="shared" si="92"/>
        <v>0</v>
      </c>
      <c r="T127" s="56">
        <f t="shared" si="93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4"/>
        <v>0</v>
      </c>
      <c r="E128" s="34">
        <v>0</v>
      </c>
      <c r="F128" s="34">
        <v>0</v>
      </c>
      <c r="G128" s="34">
        <v>0</v>
      </c>
      <c r="H128" s="34">
        <v>0</v>
      </c>
      <c r="I128" s="33">
        <f t="shared" si="95"/>
        <v>6</v>
      </c>
      <c r="J128" s="34">
        <v>4</v>
      </c>
      <c r="K128" s="34">
        <v>2</v>
      </c>
      <c r="L128" s="34">
        <v>0</v>
      </c>
      <c r="M128" s="34">
        <v>0</v>
      </c>
      <c r="N128" s="33">
        <f t="shared" si="96"/>
        <v>-6</v>
      </c>
      <c r="O128" s="33">
        <f t="shared" si="97"/>
        <v>-4</v>
      </c>
      <c r="P128" s="33">
        <f t="shared" si="98"/>
        <v>-2</v>
      </c>
      <c r="Q128" s="33">
        <f t="shared" si="90"/>
        <v>-4</v>
      </c>
      <c r="R128" s="33">
        <f t="shared" si="91"/>
        <v>-2</v>
      </c>
      <c r="S128" s="55">
        <f t="shared" si="92"/>
        <v>0</v>
      </c>
      <c r="T128" s="56">
        <f t="shared" si="93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4"/>
        <v>2</v>
      </c>
      <c r="E129" s="34">
        <v>2</v>
      </c>
      <c r="F129" s="34">
        <v>0</v>
      </c>
      <c r="G129" s="34">
        <v>0</v>
      </c>
      <c r="H129" s="34">
        <v>0</v>
      </c>
      <c r="I129" s="33">
        <f t="shared" si="95"/>
        <v>5</v>
      </c>
      <c r="J129" s="34">
        <v>3</v>
      </c>
      <c r="K129" s="34">
        <v>2</v>
      </c>
      <c r="L129" s="34">
        <v>0</v>
      </c>
      <c r="M129" s="34">
        <v>0</v>
      </c>
      <c r="N129" s="33">
        <f t="shared" si="96"/>
        <v>-3</v>
      </c>
      <c r="O129" s="33">
        <f t="shared" si="97"/>
        <v>-1</v>
      </c>
      <c r="P129" s="33">
        <f t="shared" si="98"/>
        <v>-2</v>
      </c>
      <c r="Q129" s="33">
        <f t="shared" si="90"/>
        <v>-1</v>
      </c>
      <c r="R129" s="33">
        <f t="shared" si="91"/>
        <v>-2</v>
      </c>
      <c r="S129" s="55">
        <f t="shared" si="92"/>
        <v>0</v>
      </c>
      <c r="T129" s="56">
        <f t="shared" si="93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4"/>
        <v>0</v>
      </c>
      <c r="E130" s="34">
        <v>0</v>
      </c>
      <c r="F130" s="34">
        <v>0</v>
      </c>
      <c r="G130" s="34">
        <v>0</v>
      </c>
      <c r="H130" s="34">
        <v>0</v>
      </c>
      <c r="I130" s="33">
        <f t="shared" si="95"/>
        <v>4</v>
      </c>
      <c r="J130" s="34">
        <v>1</v>
      </c>
      <c r="K130" s="34">
        <v>3</v>
      </c>
      <c r="L130" s="34">
        <v>0</v>
      </c>
      <c r="M130" s="34">
        <v>0</v>
      </c>
      <c r="N130" s="33">
        <f t="shared" si="96"/>
        <v>-4</v>
      </c>
      <c r="O130" s="33">
        <f t="shared" si="97"/>
        <v>-1</v>
      </c>
      <c r="P130" s="33">
        <f t="shared" si="98"/>
        <v>-3</v>
      </c>
      <c r="Q130" s="33">
        <f t="shared" si="90"/>
        <v>-1</v>
      </c>
      <c r="R130" s="33">
        <f t="shared" si="91"/>
        <v>-3</v>
      </c>
      <c r="S130" s="55">
        <f t="shared" si="92"/>
        <v>0</v>
      </c>
      <c r="T130" s="56">
        <f t="shared" si="93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11</v>
      </c>
      <c r="E132" s="29">
        <f t="shared" ref="E132:H132" si="99">SUM(E133:E144)</f>
        <v>5</v>
      </c>
      <c r="F132" s="29">
        <f t="shared" si="99"/>
        <v>6</v>
      </c>
      <c r="G132" s="29">
        <f t="shared" si="99"/>
        <v>0</v>
      </c>
      <c r="H132" s="29">
        <f t="shared" si="99"/>
        <v>0</v>
      </c>
      <c r="I132" s="29">
        <f>SUM(J132+K132+L132+M132)</f>
        <v>31</v>
      </c>
      <c r="J132" s="29">
        <f t="shared" ref="J132:K132" si="100">SUM(J133:J144)</f>
        <v>16</v>
      </c>
      <c r="K132" s="29">
        <f t="shared" si="100"/>
        <v>15</v>
      </c>
      <c r="L132" s="29">
        <f>SUM(L133:L144)</f>
        <v>0</v>
      </c>
      <c r="M132" s="29">
        <f>SUM(M133:M144)</f>
        <v>0</v>
      </c>
      <c r="N132" s="29">
        <f>SUM(O132+P132)</f>
        <v>-20</v>
      </c>
      <c r="O132" s="29">
        <f>SUM(O133:O144)</f>
        <v>-11</v>
      </c>
      <c r="P132" s="29">
        <f>SUM(P133:P144)</f>
        <v>-9</v>
      </c>
      <c r="Q132" s="29">
        <f t="shared" ref="Q132:Q144" si="101">SUM(E132-J132)</f>
        <v>-11</v>
      </c>
      <c r="R132" s="29">
        <f t="shared" ref="R132:R144" si="102">SUM(F132-K132)</f>
        <v>-9</v>
      </c>
      <c r="S132" s="57">
        <f t="shared" ref="S132:S144" si="103">SUM(G132-L132)</f>
        <v>0</v>
      </c>
      <c r="T132" s="58">
        <f t="shared" ref="T132:T144" si="104">SUM(H132-M132)</f>
        <v>0</v>
      </c>
    </row>
    <row r="133" spans="2:20" s="3" customFormat="1" ht="13.5" customHeight="1" x14ac:dyDescent="0.25">
      <c r="B133" s="10"/>
      <c r="C133" s="11" t="s">
        <v>6</v>
      </c>
      <c r="D133" s="33">
        <f t="shared" ref="D133:D144" si="105">SUM(E133+F133+G133+H133)</f>
        <v>2</v>
      </c>
      <c r="E133" s="34">
        <v>1</v>
      </c>
      <c r="F133" s="34">
        <v>1</v>
      </c>
      <c r="G133" s="34">
        <v>0</v>
      </c>
      <c r="H133" s="34">
        <v>0</v>
      </c>
      <c r="I133" s="33">
        <f t="shared" ref="I133:I144" si="106">SUM(J133+K133+L133+M133)</f>
        <v>3</v>
      </c>
      <c r="J133" s="34">
        <v>2</v>
      </c>
      <c r="K133" s="34">
        <v>1</v>
      </c>
      <c r="L133" s="34">
        <v>0</v>
      </c>
      <c r="M133" s="34">
        <v>0</v>
      </c>
      <c r="N133" s="33">
        <f t="shared" ref="N133:N144" si="107">SUM(Q133+R133+S133+T133)</f>
        <v>-1</v>
      </c>
      <c r="O133" s="33">
        <f t="shared" ref="O133:O144" si="108">SUM(Q133+S133)</f>
        <v>-1</v>
      </c>
      <c r="P133" s="33">
        <f t="shared" ref="P133:P144" si="109">SUM(R133+T133)</f>
        <v>0</v>
      </c>
      <c r="Q133" s="33">
        <f t="shared" si="101"/>
        <v>-1</v>
      </c>
      <c r="R133" s="33">
        <f t="shared" si="102"/>
        <v>0</v>
      </c>
      <c r="S133" s="55">
        <f t="shared" si="103"/>
        <v>0</v>
      </c>
      <c r="T133" s="56">
        <f t="shared" si="104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105"/>
        <v>1</v>
      </c>
      <c r="E134" s="34">
        <v>1</v>
      </c>
      <c r="F134" s="34">
        <v>0</v>
      </c>
      <c r="G134" s="34">
        <v>0</v>
      </c>
      <c r="H134" s="34">
        <v>0</v>
      </c>
      <c r="I134" s="33">
        <f t="shared" si="106"/>
        <v>5</v>
      </c>
      <c r="J134" s="34">
        <v>3</v>
      </c>
      <c r="K134" s="34">
        <v>2</v>
      </c>
      <c r="L134" s="34">
        <v>0</v>
      </c>
      <c r="M134" s="34">
        <v>0</v>
      </c>
      <c r="N134" s="33">
        <f t="shared" si="107"/>
        <v>-4</v>
      </c>
      <c r="O134" s="33">
        <f t="shared" si="108"/>
        <v>-2</v>
      </c>
      <c r="P134" s="33">
        <f t="shared" si="109"/>
        <v>-2</v>
      </c>
      <c r="Q134" s="33">
        <f t="shared" si="101"/>
        <v>-2</v>
      </c>
      <c r="R134" s="33">
        <f t="shared" si="102"/>
        <v>-2</v>
      </c>
      <c r="S134" s="55">
        <f t="shared" si="103"/>
        <v>0</v>
      </c>
      <c r="T134" s="56">
        <f t="shared" si="104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5"/>
        <v>2</v>
      </c>
      <c r="E135" s="34">
        <v>1</v>
      </c>
      <c r="F135" s="34">
        <v>1</v>
      </c>
      <c r="G135" s="34">
        <v>0</v>
      </c>
      <c r="H135" s="34">
        <v>0</v>
      </c>
      <c r="I135" s="33">
        <f t="shared" si="106"/>
        <v>2</v>
      </c>
      <c r="J135" s="34">
        <v>0</v>
      </c>
      <c r="K135" s="34">
        <v>2</v>
      </c>
      <c r="L135" s="34">
        <v>0</v>
      </c>
      <c r="M135" s="34">
        <v>0</v>
      </c>
      <c r="N135" s="33">
        <f t="shared" si="107"/>
        <v>0</v>
      </c>
      <c r="O135" s="33">
        <f t="shared" si="108"/>
        <v>1</v>
      </c>
      <c r="P135" s="33">
        <f t="shared" si="109"/>
        <v>-1</v>
      </c>
      <c r="Q135" s="33">
        <f t="shared" si="101"/>
        <v>1</v>
      </c>
      <c r="R135" s="33">
        <f t="shared" si="102"/>
        <v>-1</v>
      </c>
      <c r="S135" s="55">
        <f t="shared" si="103"/>
        <v>0</v>
      </c>
      <c r="T135" s="56">
        <f t="shared" si="104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105"/>
        <v>1</v>
      </c>
      <c r="E136" s="34">
        <v>1</v>
      </c>
      <c r="F136" s="34">
        <v>0</v>
      </c>
      <c r="G136" s="34">
        <v>0</v>
      </c>
      <c r="H136" s="34">
        <v>0</v>
      </c>
      <c r="I136" s="33">
        <f t="shared" si="106"/>
        <v>3</v>
      </c>
      <c r="J136" s="34">
        <v>1</v>
      </c>
      <c r="K136" s="34">
        <v>2</v>
      </c>
      <c r="L136" s="34">
        <v>0</v>
      </c>
      <c r="M136" s="34">
        <v>0</v>
      </c>
      <c r="N136" s="33">
        <f t="shared" si="107"/>
        <v>-2</v>
      </c>
      <c r="O136" s="33">
        <f t="shared" si="108"/>
        <v>0</v>
      </c>
      <c r="P136" s="33">
        <f t="shared" si="109"/>
        <v>-2</v>
      </c>
      <c r="Q136" s="33">
        <f t="shared" si="101"/>
        <v>0</v>
      </c>
      <c r="R136" s="33">
        <f t="shared" si="102"/>
        <v>-2</v>
      </c>
      <c r="S136" s="55">
        <f t="shared" si="103"/>
        <v>0</v>
      </c>
      <c r="T136" s="56">
        <f t="shared" si="104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5"/>
        <v>1</v>
      </c>
      <c r="E137" s="34">
        <v>0</v>
      </c>
      <c r="F137" s="34">
        <v>1</v>
      </c>
      <c r="G137" s="34">
        <v>0</v>
      </c>
      <c r="H137" s="34">
        <v>0</v>
      </c>
      <c r="I137" s="33">
        <f t="shared" si="106"/>
        <v>2</v>
      </c>
      <c r="J137" s="34">
        <v>2</v>
      </c>
      <c r="K137" s="34">
        <v>0</v>
      </c>
      <c r="L137" s="34">
        <v>0</v>
      </c>
      <c r="M137" s="34">
        <v>0</v>
      </c>
      <c r="N137" s="33">
        <f t="shared" si="107"/>
        <v>-1</v>
      </c>
      <c r="O137" s="33">
        <f t="shared" si="108"/>
        <v>-2</v>
      </c>
      <c r="P137" s="33">
        <f t="shared" si="109"/>
        <v>1</v>
      </c>
      <c r="Q137" s="33">
        <f t="shared" si="101"/>
        <v>-2</v>
      </c>
      <c r="R137" s="33">
        <f t="shared" si="102"/>
        <v>1</v>
      </c>
      <c r="S137" s="55">
        <f t="shared" si="103"/>
        <v>0</v>
      </c>
      <c r="T137" s="56">
        <f t="shared" si="104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5"/>
        <v>0</v>
      </c>
      <c r="E138" s="34">
        <v>0</v>
      </c>
      <c r="F138" s="34">
        <v>0</v>
      </c>
      <c r="G138" s="34">
        <v>0</v>
      </c>
      <c r="H138" s="34">
        <v>0</v>
      </c>
      <c r="I138" s="33">
        <f t="shared" si="106"/>
        <v>2</v>
      </c>
      <c r="J138" s="34">
        <v>2</v>
      </c>
      <c r="K138" s="34">
        <v>0</v>
      </c>
      <c r="L138" s="34">
        <v>0</v>
      </c>
      <c r="M138" s="34">
        <v>0</v>
      </c>
      <c r="N138" s="33">
        <f t="shared" si="107"/>
        <v>-2</v>
      </c>
      <c r="O138" s="33">
        <f t="shared" si="108"/>
        <v>-2</v>
      </c>
      <c r="P138" s="33">
        <f t="shared" si="109"/>
        <v>0</v>
      </c>
      <c r="Q138" s="33">
        <f t="shared" si="101"/>
        <v>-2</v>
      </c>
      <c r="R138" s="33">
        <f t="shared" si="102"/>
        <v>0</v>
      </c>
      <c r="S138" s="55">
        <f t="shared" si="103"/>
        <v>0</v>
      </c>
      <c r="T138" s="56">
        <f t="shared" si="104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5"/>
        <v>1</v>
      </c>
      <c r="E139" s="34">
        <v>0</v>
      </c>
      <c r="F139" s="34">
        <v>1</v>
      </c>
      <c r="G139" s="34">
        <v>0</v>
      </c>
      <c r="H139" s="34">
        <v>0</v>
      </c>
      <c r="I139" s="33">
        <f t="shared" si="106"/>
        <v>0</v>
      </c>
      <c r="J139" s="34">
        <v>0</v>
      </c>
      <c r="K139" s="34">
        <v>0</v>
      </c>
      <c r="L139" s="34">
        <v>0</v>
      </c>
      <c r="M139" s="34">
        <v>0</v>
      </c>
      <c r="N139" s="33">
        <f t="shared" si="107"/>
        <v>1</v>
      </c>
      <c r="O139" s="33">
        <f t="shared" si="108"/>
        <v>0</v>
      </c>
      <c r="P139" s="33">
        <f t="shared" si="109"/>
        <v>1</v>
      </c>
      <c r="Q139" s="33">
        <f t="shared" si="101"/>
        <v>0</v>
      </c>
      <c r="R139" s="33">
        <f t="shared" si="102"/>
        <v>1</v>
      </c>
      <c r="S139" s="55">
        <f t="shared" si="103"/>
        <v>0</v>
      </c>
      <c r="T139" s="56">
        <f t="shared" si="104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5"/>
        <v>0</v>
      </c>
      <c r="E140" s="34">
        <v>0</v>
      </c>
      <c r="F140" s="34">
        <v>0</v>
      </c>
      <c r="G140" s="34">
        <v>0</v>
      </c>
      <c r="H140" s="34">
        <v>0</v>
      </c>
      <c r="I140" s="33">
        <f t="shared" si="106"/>
        <v>1</v>
      </c>
      <c r="J140" s="34">
        <v>0</v>
      </c>
      <c r="K140" s="34">
        <v>1</v>
      </c>
      <c r="L140" s="34">
        <v>0</v>
      </c>
      <c r="M140" s="34">
        <v>0</v>
      </c>
      <c r="N140" s="33">
        <f t="shared" si="107"/>
        <v>-1</v>
      </c>
      <c r="O140" s="33">
        <f t="shared" si="108"/>
        <v>0</v>
      </c>
      <c r="P140" s="33">
        <f t="shared" si="109"/>
        <v>-1</v>
      </c>
      <c r="Q140" s="33">
        <f t="shared" si="101"/>
        <v>0</v>
      </c>
      <c r="R140" s="33">
        <f t="shared" si="102"/>
        <v>-1</v>
      </c>
      <c r="S140" s="55">
        <f t="shared" si="103"/>
        <v>0</v>
      </c>
      <c r="T140" s="56">
        <f t="shared" si="104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105"/>
        <v>0</v>
      </c>
      <c r="E141" s="34">
        <v>0</v>
      </c>
      <c r="F141" s="34">
        <v>0</v>
      </c>
      <c r="G141" s="34">
        <v>0</v>
      </c>
      <c r="H141" s="34">
        <v>0</v>
      </c>
      <c r="I141" s="33">
        <f t="shared" si="106"/>
        <v>0</v>
      </c>
      <c r="J141" s="34">
        <v>0</v>
      </c>
      <c r="K141" s="34">
        <v>0</v>
      </c>
      <c r="L141" s="34">
        <v>0</v>
      </c>
      <c r="M141" s="34">
        <v>0</v>
      </c>
      <c r="N141" s="33">
        <f t="shared" si="107"/>
        <v>0</v>
      </c>
      <c r="O141" s="33">
        <f t="shared" si="108"/>
        <v>0</v>
      </c>
      <c r="P141" s="33">
        <f t="shared" si="109"/>
        <v>0</v>
      </c>
      <c r="Q141" s="33">
        <f t="shared" si="101"/>
        <v>0</v>
      </c>
      <c r="R141" s="33">
        <f t="shared" si="102"/>
        <v>0</v>
      </c>
      <c r="S141" s="55">
        <f t="shared" si="103"/>
        <v>0</v>
      </c>
      <c r="T141" s="56">
        <f t="shared" si="104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5"/>
        <v>1</v>
      </c>
      <c r="E142" s="34">
        <v>0</v>
      </c>
      <c r="F142" s="34">
        <v>1</v>
      </c>
      <c r="G142" s="34">
        <v>0</v>
      </c>
      <c r="H142" s="34">
        <v>0</v>
      </c>
      <c r="I142" s="33">
        <f t="shared" si="106"/>
        <v>6</v>
      </c>
      <c r="J142" s="34">
        <v>2</v>
      </c>
      <c r="K142" s="34">
        <v>4</v>
      </c>
      <c r="L142" s="34">
        <v>0</v>
      </c>
      <c r="M142" s="34">
        <v>0</v>
      </c>
      <c r="N142" s="33">
        <f t="shared" si="107"/>
        <v>-5</v>
      </c>
      <c r="O142" s="33">
        <f t="shared" si="108"/>
        <v>-2</v>
      </c>
      <c r="P142" s="33">
        <f t="shared" si="109"/>
        <v>-3</v>
      </c>
      <c r="Q142" s="33">
        <f t="shared" si="101"/>
        <v>-2</v>
      </c>
      <c r="R142" s="33">
        <f t="shared" si="102"/>
        <v>-3</v>
      </c>
      <c r="S142" s="55">
        <f t="shared" si="103"/>
        <v>0</v>
      </c>
      <c r="T142" s="56">
        <f t="shared" si="104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5"/>
        <v>2</v>
      </c>
      <c r="E143" s="34">
        <v>1</v>
      </c>
      <c r="F143" s="34">
        <v>1</v>
      </c>
      <c r="G143" s="34">
        <v>0</v>
      </c>
      <c r="H143" s="34">
        <v>0</v>
      </c>
      <c r="I143" s="33">
        <f t="shared" si="106"/>
        <v>5</v>
      </c>
      <c r="J143" s="34">
        <v>2</v>
      </c>
      <c r="K143" s="34">
        <v>3</v>
      </c>
      <c r="L143" s="34">
        <v>0</v>
      </c>
      <c r="M143" s="34">
        <v>0</v>
      </c>
      <c r="N143" s="33">
        <f t="shared" si="107"/>
        <v>-3</v>
      </c>
      <c r="O143" s="33">
        <f t="shared" si="108"/>
        <v>-1</v>
      </c>
      <c r="P143" s="33">
        <f t="shared" si="109"/>
        <v>-2</v>
      </c>
      <c r="Q143" s="33">
        <f t="shared" si="101"/>
        <v>-1</v>
      </c>
      <c r="R143" s="33">
        <f t="shared" si="102"/>
        <v>-2</v>
      </c>
      <c r="S143" s="55">
        <f t="shared" si="103"/>
        <v>0</v>
      </c>
      <c r="T143" s="56">
        <f t="shared" si="104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5"/>
        <v>0</v>
      </c>
      <c r="E144" s="34">
        <v>0</v>
      </c>
      <c r="F144" s="34">
        <v>0</v>
      </c>
      <c r="G144" s="34">
        <v>0</v>
      </c>
      <c r="H144" s="34">
        <v>0</v>
      </c>
      <c r="I144" s="33">
        <f t="shared" si="106"/>
        <v>2</v>
      </c>
      <c r="J144" s="34">
        <v>2</v>
      </c>
      <c r="K144" s="34">
        <v>0</v>
      </c>
      <c r="L144" s="34">
        <v>0</v>
      </c>
      <c r="M144" s="34">
        <v>0</v>
      </c>
      <c r="N144" s="33">
        <f t="shared" si="107"/>
        <v>-2</v>
      </c>
      <c r="O144" s="33">
        <f t="shared" si="108"/>
        <v>-2</v>
      </c>
      <c r="P144" s="33">
        <f t="shared" si="109"/>
        <v>0</v>
      </c>
      <c r="Q144" s="33">
        <f t="shared" si="101"/>
        <v>-2</v>
      </c>
      <c r="R144" s="33">
        <f t="shared" si="102"/>
        <v>0</v>
      </c>
      <c r="S144" s="55">
        <f t="shared" si="103"/>
        <v>0</v>
      </c>
      <c r="T144" s="56">
        <f t="shared" si="104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353</v>
      </c>
      <c r="E146" s="29">
        <f>SUM(E147:E158)</f>
        <v>180</v>
      </c>
      <c r="F146" s="29">
        <f>SUM(F147:F158)</f>
        <v>171</v>
      </c>
      <c r="G146" s="29">
        <f>SUM(G147:G158)</f>
        <v>2</v>
      </c>
      <c r="H146" s="29">
        <f>SUM(H147:H158)</f>
        <v>0</v>
      </c>
      <c r="I146" s="29">
        <f>SUM(I6+I20+I34+I48+I62+I76+I90+I104+I118+I132)</f>
        <v>644</v>
      </c>
      <c r="J146" s="29">
        <f t="shared" ref="J146" si="110">SUM(J147:J158)</f>
        <v>335</v>
      </c>
      <c r="K146" s="29">
        <f t="shared" ref="K146" si="111">SUM(K147:K158)</f>
        <v>308</v>
      </c>
      <c r="L146" s="29">
        <f>SUM(L147:L158)</f>
        <v>1</v>
      </c>
      <c r="M146" s="29">
        <f>SUM(M147:M158)</f>
        <v>0</v>
      </c>
      <c r="N146" s="29">
        <f>SUM(O146+P146)</f>
        <v>-291</v>
      </c>
      <c r="O146" s="29">
        <f>SUM(O147:O158)</f>
        <v>-154</v>
      </c>
      <c r="P146" s="29">
        <f>SUM(P147:P158)</f>
        <v>-137</v>
      </c>
      <c r="Q146" s="29">
        <f t="shared" ref="Q146:Q158" si="112">SUM(E146-J146)</f>
        <v>-155</v>
      </c>
      <c r="R146" s="29">
        <f t="shared" ref="R146:R158" si="113">SUM(F146-K146)</f>
        <v>-137</v>
      </c>
      <c r="S146" s="9">
        <f t="shared" ref="S146:S158" si="114">SUM(G146-L146)</f>
        <v>1</v>
      </c>
      <c r="T146" s="9">
        <f t="shared" ref="T146:T158" si="115">SUM(H146-M146)</f>
        <v>0</v>
      </c>
    </row>
    <row r="147" spans="2:20" x14ac:dyDescent="0.25">
      <c r="B147" s="10"/>
      <c r="C147" s="11" t="s">
        <v>6</v>
      </c>
      <c r="D147" s="33">
        <f>SUM(E147+F147+G147+H147)</f>
        <v>27</v>
      </c>
      <c r="E147" s="33">
        <v>14</v>
      </c>
      <c r="F147" s="33">
        <v>13</v>
      </c>
      <c r="G147" s="33">
        <v>0</v>
      </c>
      <c r="H147" s="33">
        <v>0</v>
      </c>
      <c r="I147" s="33">
        <f>SUM(J147+K147+L147+M147)</f>
        <v>71</v>
      </c>
      <c r="J147" s="33">
        <v>31</v>
      </c>
      <c r="K147" s="33">
        <v>40</v>
      </c>
      <c r="L147" s="33">
        <v>0</v>
      </c>
      <c r="M147" s="33">
        <v>0</v>
      </c>
      <c r="N147" s="33">
        <f t="shared" ref="N147:N158" si="116">SUM(Q147+R147+S147+T147)</f>
        <v>-44</v>
      </c>
      <c r="O147" s="33">
        <f t="shared" ref="O147:O158" si="117">SUM(Q147+S147)</f>
        <v>-17</v>
      </c>
      <c r="P147" s="33">
        <f t="shared" ref="P147:P158" si="118">SUM(R147+T147)</f>
        <v>-27</v>
      </c>
      <c r="Q147" s="33">
        <f t="shared" si="112"/>
        <v>-17</v>
      </c>
      <c r="R147" s="33">
        <f t="shared" si="113"/>
        <v>-27</v>
      </c>
      <c r="S147" s="16">
        <f t="shared" si="114"/>
        <v>0</v>
      </c>
      <c r="T147" s="16">
        <f t="shared" si="115"/>
        <v>0</v>
      </c>
    </row>
    <row r="148" spans="2:20" x14ac:dyDescent="0.25">
      <c r="B148" s="10"/>
      <c r="C148" s="11" t="s">
        <v>7</v>
      </c>
      <c r="D148" s="33">
        <f t="shared" ref="D148:D158" si="119">SUM(E148+F148+G148+H148)</f>
        <v>27</v>
      </c>
      <c r="E148" s="33">
        <v>10</v>
      </c>
      <c r="F148" s="33">
        <v>16</v>
      </c>
      <c r="G148" s="33">
        <v>1</v>
      </c>
      <c r="H148" s="33">
        <v>0</v>
      </c>
      <c r="I148" s="33">
        <f t="shared" ref="I148:I158" si="120">SUM(J148+K148+L148+M148)</f>
        <v>51</v>
      </c>
      <c r="J148" s="33">
        <v>30</v>
      </c>
      <c r="K148" s="33">
        <v>21</v>
      </c>
      <c r="L148" s="33">
        <v>0</v>
      </c>
      <c r="M148" s="33">
        <v>0</v>
      </c>
      <c r="N148" s="33">
        <f t="shared" si="116"/>
        <v>-24</v>
      </c>
      <c r="O148" s="33">
        <f t="shared" si="117"/>
        <v>-19</v>
      </c>
      <c r="P148" s="33">
        <f t="shared" si="118"/>
        <v>-5</v>
      </c>
      <c r="Q148" s="33">
        <f t="shared" si="112"/>
        <v>-20</v>
      </c>
      <c r="R148" s="33">
        <f t="shared" si="113"/>
        <v>-5</v>
      </c>
      <c r="S148" s="16">
        <f t="shared" si="114"/>
        <v>1</v>
      </c>
      <c r="T148" s="16">
        <f t="shared" si="115"/>
        <v>0</v>
      </c>
    </row>
    <row r="149" spans="2:20" x14ac:dyDescent="0.25">
      <c r="B149" s="10"/>
      <c r="C149" s="11" t="s">
        <v>8</v>
      </c>
      <c r="D149" s="33">
        <f t="shared" si="119"/>
        <v>30</v>
      </c>
      <c r="E149" s="33">
        <v>10</v>
      </c>
      <c r="F149" s="33">
        <v>20</v>
      </c>
      <c r="G149" s="33">
        <v>0</v>
      </c>
      <c r="H149" s="33">
        <v>0</v>
      </c>
      <c r="I149" s="33">
        <f t="shared" si="120"/>
        <v>73</v>
      </c>
      <c r="J149" s="33">
        <v>33</v>
      </c>
      <c r="K149" s="33">
        <v>40</v>
      </c>
      <c r="L149" s="33">
        <v>0</v>
      </c>
      <c r="M149" s="33">
        <v>0</v>
      </c>
      <c r="N149" s="33">
        <f t="shared" si="116"/>
        <v>-43</v>
      </c>
      <c r="O149" s="33">
        <f t="shared" si="117"/>
        <v>-23</v>
      </c>
      <c r="P149" s="33">
        <f t="shared" si="118"/>
        <v>-20</v>
      </c>
      <c r="Q149" s="33">
        <f t="shared" si="112"/>
        <v>-23</v>
      </c>
      <c r="R149" s="33">
        <f t="shared" si="113"/>
        <v>-20</v>
      </c>
      <c r="S149" s="34">
        <f t="shared" si="114"/>
        <v>0</v>
      </c>
      <c r="T149" s="16">
        <f t="shared" si="115"/>
        <v>0</v>
      </c>
    </row>
    <row r="150" spans="2:20" x14ac:dyDescent="0.25">
      <c r="B150" s="10"/>
      <c r="C150" s="11" t="s">
        <v>9</v>
      </c>
      <c r="D150" s="33">
        <f t="shared" si="119"/>
        <v>36</v>
      </c>
      <c r="E150" s="33">
        <v>29</v>
      </c>
      <c r="F150" s="33">
        <v>7</v>
      </c>
      <c r="G150" s="33">
        <v>0</v>
      </c>
      <c r="H150" s="33">
        <v>0</v>
      </c>
      <c r="I150" s="33">
        <f t="shared" si="120"/>
        <v>40</v>
      </c>
      <c r="J150" s="33">
        <v>20</v>
      </c>
      <c r="K150" s="33">
        <v>20</v>
      </c>
      <c r="L150" s="33">
        <v>0</v>
      </c>
      <c r="M150" s="33">
        <v>0</v>
      </c>
      <c r="N150" s="33">
        <f t="shared" si="116"/>
        <v>-4</v>
      </c>
      <c r="O150" s="33">
        <f t="shared" si="117"/>
        <v>9</v>
      </c>
      <c r="P150" s="33">
        <f t="shared" si="118"/>
        <v>-13</v>
      </c>
      <c r="Q150" s="33">
        <f t="shared" si="112"/>
        <v>9</v>
      </c>
      <c r="R150" s="33">
        <f t="shared" si="113"/>
        <v>-13</v>
      </c>
      <c r="S150" s="16">
        <f t="shared" si="114"/>
        <v>0</v>
      </c>
      <c r="T150" s="16">
        <f t="shared" si="115"/>
        <v>0</v>
      </c>
    </row>
    <row r="151" spans="2:20" x14ac:dyDescent="0.25">
      <c r="B151" s="10"/>
      <c r="C151" s="11" t="s">
        <v>10</v>
      </c>
      <c r="D151" s="33">
        <f t="shared" si="119"/>
        <v>17</v>
      </c>
      <c r="E151" s="33">
        <v>7</v>
      </c>
      <c r="F151" s="33">
        <v>10</v>
      </c>
      <c r="G151" s="33">
        <v>0</v>
      </c>
      <c r="H151" s="33">
        <v>0</v>
      </c>
      <c r="I151" s="33">
        <f t="shared" si="120"/>
        <v>47</v>
      </c>
      <c r="J151" s="33">
        <v>24</v>
      </c>
      <c r="K151" s="33">
        <v>23</v>
      </c>
      <c r="L151" s="33">
        <v>0</v>
      </c>
      <c r="M151" s="33">
        <v>0</v>
      </c>
      <c r="N151" s="33">
        <f t="shared" si="116"/>
        <v>-30</v>
      </c>
      <c r="O151" s="33">
        <f t="shared" si="117"/>
        <v>-17</v>
      </c>
      <c r="P151" s="33">
        <f t="shared" si="118"/>
        <v>-13</v>
      </c>
      <c r="Q151" s="33">
        <f t="shared" si="112"/>
        <v>-17</v>
      </c>
      <c r="R151" s="33">
        <f t="shared" si="113"/>
        <v>-13</v>
      </c>
      <c r="S151" s="16">
        <f t="shared" si="114"/>
        <v>0</v>
      </c>
      <c r="T151" s="16">
        <f t="shared" si="115"/>
        <v>0</v>
      </c>
    </row>
    <row r="152" spans="2:20" x14ac:dyDescent="0.25">
      <c r="B152" s="10"/>
      <c r="C152" s="11" t="s">
        <v>11</v>
      </c>
      <c r="D152" s="33">
        <f t="shared" si="119"/>
        <v>33</v>
      </c>
      <c r="E152" s="33">
        <v>17</v>
      </c>
      <c r="F152" s="33">
        <v>16</v>
      </c>
      <c r="G152" s="33">
        <v>0</v>
      </c>
      <c r="H152" s="33">
        <v>0</v>
      </c>
      <c r="I152" s="33">
        <f t="shared" si="120"/>
        <v>53</v>
      </c>
      <c r="J152" s="33">
        <v>30</v>
      </c>
      <c r="K152" s="33">
        <v>22</v>
      </c>
      <c r="L152" s="33">
        <v>1</v>
      </c>
      <c r="M152" s="33">
        <v>0</v>
      </c>
      <c r="N152" s="33">
        <f t="shared" si="116"/>
        <v>-20</v>
      </c>
      <c r="O152" s="33">
        <f t="shared" si="117"/>
        <v>-14</v>
      </c>
      <c r="P152" s="33">
        <f t="shared" si="118"/>
        <v>-6</v>
      </c>
      <c r="Q152" s="33">
        <f t="shared" si="112"/>
        <v>-13</v>
      </c>
      <c r="R152" s="33">
        <f t="shared" si="113"/>
        <v>-6</v>
      </c>
      <c r="S152" s="16">
        <f t="shared" si="114"/>
        <v>-1</v>
      </c>
      <c r="T152" s="16">
        <f t="shared" si="115"/>
        <v>0</v>
      </c>
    </row>
    <row r="153" spans="2:20" x14ac:dyDescent="0.25">
      <c r="B153" s="10"/>
      <c r="C153" s="11" t="s">
        <v>12</v>
      </c>
      <c r="D153" s="33">
        <f t="shared" si="119"/>
        <v>35</v>
      </c>
      <c r="E153" s="33">
        <v>17</v>
      </c>
      <c r="F153" s="33">
        <v>18</v>
      </c>
      <c r="G153" s="33">
        <v>0</v>
      </c>
      <c r="H153" s="33">
        <v>0</v>
      </c>
      <c r="I153" s="33">
        <f t="shared" si="120"/>
        <v>47</v>
      </c>
      <c r="J153" s="33">
        <v>26</v>
      </c>
      <c r="K153" s="33">
        <v>21</v>
      </c>
      <c r="L153" s="33">
        <v>0</v>
      </c>
      <c r="M153" s="33">
        <v>0</v>
      </c>
      <c r="N153" s="33">
        <f t="shared" si="116"/>
        <v>-12</v>
      </c>
      <c r="O153" s="33">
        <f t="shared" si="117"/>
        <v>-9</v>
      </c>
      <c r="P153" s="33">
        <f t="shared" si="118"/>
        <v>-3</v>
      </c>
      <c r="Q153" s="33">
        <f t="shared" si="112"/>
        <v>-9</v>
      </c>
      <c r="R153" s="33">
        <f t="shared" si="113"/>
        <v>-3</v>
      </c>
      <c r="S153" s="16">
        <f t="shared" si="114"/>
        <v>0</v>
      </c>
      <c r="T153" s="16">
        <f t="shared" si="115"/>
        <v>0</v>
      </c>
    </row>
    <row r="154" spans="2:20" x14ac:dyDescent="0.25">
      <c r="B154" s="10"/>
      <c r="C154" s="11" t="s">
        <v>13</v>
      </c>
      <c r="D154" s="33">
        <f t="shared" si="119"/>
        <v>25</v>
      </c>
      <c r="E154" s="33">
        <v>15</v>
      </c>
      <c r="F154" s="33">
        <v>10</v>
      </c>
      <c r="G154" s="33">
        <v>0</v>
      </c>
      <c r="H154" s="33">
        <v>0</v>
      </c>
      <c r="I154" s="33">
        <f t="shared" si="120"/>
        <v>42</v>
      </c>
      <c r="J154" s="33">
        <v>22</v>
      </c>
      <c r="K154" s="33">
        <v>20</v>
      </c>
      <c r="L154" s="33">
        <v>0</v>
      </c>
      <c r="M154" s="33">
        <v>0</v>
      </c>
      <c r="N154" s="33">
        <f t="shared" si="116"/>
        <v>-17</v>
      </c>
      <c r="O154" s="33">
        <f t="shared" si="117"/>
        <v>-7</v>
      </c>
      <c r="P154" s="33">
        <f t="shared" si="118"/>
        <v>-10</v>
      </c>
      <c r="Q154" s="33">
        <f t="shared" si="112"/>
        <v>-7</v>
      </c>
      <c r="R154" s="33">
        <f t="shared" si="113"/>
        <v>-10</v>
      </c>
      <c r="S154" s="16">
        <f t="shared" si="114"/>
        <v>0</v>
      </c>
      <c r="T154" s="16">
        <f t="shared" si="115"/>
        <v>0</v>
      </c>
    </row>
    <row r="155" spans="2:20" x14ac:dyDescent="0.25">
      <c r="B155" s="10"/>
      <c r="C155" s="11" t="s">
        <v>14</v>
      </c>
      <c r="D155" s="33">
        <f t="shared" si="119"/>
        <v>22</v>
      </c>
      <c r="E155" s="33">
        <v>13</v>
      </c>
      <c r="F155" s="33">
        <v>9</v>
      </c>
      <c r="G155" s="33">
        <v>0</v>
      </c>
      <c r="H155" s="33">
        <v>0</v>
      </c>
      <c r="I155" s="33">
        <f t="shared" si="120"/>
        <v>37</v>
      </c>
      <c r="J155" s="33">
        <v>19</v>
      </c>
      <c r="K155" s="33">
        <v>18</v>
      </c>
      <c r="L155" s="33">
        <v>0</v>
      </c>
      <c r="M155" s="33">
        <v>0</v>
      </c>
      <c r="N155" s="33">
        <f t="shared" si="116"/>
        <v>-15</v>
      </c>
      <c r="O155" s="33">
        <f t="shared" si="117"/>
        <v>-6</v>
      </c>
      <c r="P155" s="33">
        <f t="shared" si="118"/>
        <v>-9</v>
      </c>
      <c r="Q155" s="33">
        <f t="shared" si="112"/>
        <v>-6</v>
      </c>
      <c r="R155" s="33">
        <f t="shared" si="113"/>
        <v>-9</v>
      </c>
      <c r="S155" s="16">
        <f t="shared" si="114"/>
        <v>0</v>
      </c>
      <c r="T155" s="16">
        <f t="shared" si="115"/>
        <v>0</v>
      </c>
    </row>
    <row r="156" spans="2:20" x14ac:dyDescent="0.25">
      <c r="B156" s="10"/>
      <c r="C156" s="11" t="s">
        <v>15</v>
      </c>
      <c r="D156" s="33">
        <f t="shared" si="119"/>
        <v>35</v>
      </c>
      <c r="E156" s="33">
        <v>14</v>
      </c>
      <c r="F156" s="33">
        <v>21</v>
      </c>
      <c r="G156" s="33">
        <v>0</v>
      </c>
      <c r="H156" s="33">
        <v>0</v>
      </c>
      <c r="I156" s="33">
        <f t="shared" si="120"/>
        <v>66</v>
      </c>
      <c r="J156" s="33">
        <v>37</v>
      </c>
      <c r="K156" s="33">
        <v>29</v>
      </c>
      <c r="L156" s="33">
        <v>0</v>
      </c>
      <c r="M156" s="33">
        <v>0</v>
      </c>
      <c r="N156" s="33">
        <f t="shared" si="116"/>
        <v>-31</v>
      </c>
      <c r="O156" s="33">
        <f t="shared" si="117"/>
        <v>-23</v>
      </c>
      <c r="P156" s="33">
        <f t="shared" si="118"/>
        <v>-8</v>
      </c>
      <c r="Q156" s="33">
        <f t="shared" si="112"/>
        <v>-23</v>
      </c>
      <c r="R156" s="33">
        <f t="shared" si="113"/>
        <v>-8</v>
      </c>
      <c r="S156" s="16">
        <f t="shared" si="114"/>
        <v>0</v>
      </c>
      <c r="T156" s="16">
        <f t="shared" si="115"/>
        <v>0</v>
      </c>
    </row>
    <row r="157" spans="2:20" x14ac:dyDescent="0.25">
      <c r="B157" s="10"/>
      <c r="C157" s="11" t="s">
        <v>16</v>
      </c>
      <c r="D157" s="33">
        <f t="shared" si="119"/>
        <v>37</v>
      </c>
      <c r="E157" s="33">
        <v>17</v>
      </c>
      <c r="F157" s="33">
        <v>19</v>
      </c>
      <c r="G157" s="33">
        <v>1</v>
      </c>
      <c r="H157" s="33">
        <v>0</v>
      </c>
      <c r="I157" s="33">
        <f t="shared" si="120"/>
        <v>62</v>
      </c>
      <c r="J157" s="33">
        <v>33</v>
      </c>
      <c r="K157" s="33">
        <v>29</v>
      </c>
      <c r="L157" s="33">
        <v>0</v>
      </c>
      <c r="M157" s="33">
        <v>0</v>
      </c>
      <c r="N157" s="33">
        <f t="shared" si="116"/>
        <v>-25</v>
      </c>
      <c r="O157" s="33">
        <f t="shared" si="117"/>
        <v>-15</v>
      </c>
      <c r="P157" s="33">
        <f t="shared" si="118"/>
        <v>-10</v>
      </c>
      <c r="Q157" s="33">
        <f t="shared" si="112"/>
        <v>-16</v>
      </c>
      <c r="R157" s="33">
        <f t="shared" si="113"/>
        <v>-10</v>
      </c>
      <c r="S157" s="16">
        <f t="shared" si="114"/>
        <v>1</v>
      </c>
      <c r="T157" s="16">
        <f t="shared" si="115"/>
        <v>0</v>
      </c>
    </row>
    <row r="158" spans="2:20" x14ac:dyDescent="0.25">
      <c r="B158" s="10"/>
      <c r="C158" s="11" t="s">
        <v>17</v>
      </c>
      <c r="D158" s="33">
        <f t="shared" si="119"/>
        <v>29</v>
      </c>
      <c r="E158" s="33">
        <v>17</v>
      </c>
      <c r="F158" s="33">
        <v>12</v>
      </c>
      <c r="G158" s="33">
        <v>0</v>
      </c>
      <c r="H158" s="33">
        <v>0</v>
      </c>
      <c r="I158" s="33">
        <f t="shared" si="120"/>
        <v>55</v>
      </c>
      <c r="J158" s="33">
        <v>30</v>
      </c>
      <c r="K158" s="33">
        <v>25</v>
      </c>
      <c r="L158" s="33">
        <v>0</v>
      </c>
      <c r="M158" s="33">
        <v>0</v>
      </c>
      <c r="N158" s="33">
        <f t="shared" si="116"/>
        <v>-26</v>
      </c>
      <c r="O158" s="33">
        <f t="shared" si="117"/>
        <v>-13</v>
      </c>
      <c r="P158" s="33">
        <f t="shared" si="118"/>
        <v>-13</v>
      </c>
      <c r="Q158" s="33">
        <f t="shared" si="112"/>
        <v>-13</v>
      </c>
      <c r="R158" s="33">
        <f t="shared" si="113"/>
        <v>-13</v>
      </c>
      <c r="S158" s="16">
        <f t="shared" si="114"/>
        <v>0</v>
      </c>
      <c r="T158" s="16">
        <f t="shared" si="115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B1:R1"/>
    <mergeCell ref="N3:R3"/>
    <mergeCell ref="S3:T3"/>
    <mergeCell ref="B3:C4"/>
    <mergeCell ref="D3:F3"/>
    <mergeCell ref="G3:H3"/>
    <mergeCell ref="I3:K3"/>
    <mergeCell ref="L3:M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activeCell="E7" sqref="E7"/>
      <selection pane="topRight" activeCell="E7" sqref="E7"/>
      <selection pane="bottomLeft" activeCell="E7" sqref="E7"/>
      <selection pane="bottomRight" activeCell="B1" sqref="B1:R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69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67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67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67" t="s">
        <v>0</v>
      </c>
      <c r="O4" s="67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20</v>
      </c>
      <c r="E6" s="29">
        <f>SUM(E7:E18)</f>
        <v>5</v>
      </c>
      <c r="F6" s="29">
        <f>SUM(F7:F18)</f>
        <v>8</v>
      </c>
      <c r="G6" s="29">
        <f t="shared" ref="G6:H6" si="0">SUM(G7:G18)</f>
        <v>3</v>
      </c>
      <c r="H6" s="29">
        <f t="shared" si="0"/>
        <v>4</v>
      </c>
      <c r="I6" s="29">
        <f>SUM(J6+K6+L6+M6)</f>
        <v>31</v>
      </c>
      <c r="J6" s="29">
        <f>SUM(J7:J18)</f>
        <v>0</v>
      </c>
      <c r="K6" s="29">
        <f>SUM(K7:K18)</f>
        <v>1</v>
      </c>
      <c r="L6" s="29">
        <f t="shared" ref="L6:M6" si="1">SUM(L7:L18)</f>
        <v>24</v>
      </c>
      <c r="M6" s="29">
        <f t="shared" si="1"/>
        <v>6</v>
      </c>
      <c r="N6" s="29">
        <f t="shared" ref="N6:N18" si="2">SUM(Q6+R6+S6+T6)</f>
        <v>-11</v>
      </c>
      <c r="O6" s="29">
        <f t="shared" ref="O6:T6" si="3">SUM(O7:O18)</f>
        <v>-16</v>
      </c>
      <c r="P6" s="29">
        <f>SUM(P7:P18)</f>
        <v>5</v>
      </c>
      <c r="Q6" s="29">
        <f t="shared" si="3"/>
        <v>5</v>
      </c>
      <c r="R6" s="29">
        <f t="shared" si="3"/>
        <v>7</v>
      </c>
      <c r="S6">
        <f t="shared" si="3"/>
        <v>-21</v>
      </c>
      <c r="T6">
        <f t="shared" si="3"/>
        <v>-2</v>
      </c>
    </row>
    <row r="7" spans="2:20" s="3" customFormat="1" ht="13.5" customHeight="1" x14ac:dyDescent="0.25">
      <c r="B7" s="10"/>
      <c r="C7" s="11" t="s">
        <v>6</v>
      </c>
      <c r="D7" s="33">
        <f>SUM(E7+F7+G7+H7)</f>
        <v>0</v>
      </c>
      <c r="E7" s="33">
        <v>0</v>
      </c>
      <c r="F7" s="33">
        <v>0</v>
      </c>
      <c r="G7" s="33">
        <v>0</v>
      </c>
      <c r="H7" s="33">
        <v>0</v>
      </c>
      <c r="I7" s="33">
        <f t="shared" ref="I7:I18" si="4">SUM(J7+K7+L7+M7)</f>
        <v>3</v>
      </c>
      <c r="J7" s="33">
        <v>0</v>
      </c>
      <c r="K7" s="33">
        <v>0</v>
      </c>
      <c r="L7" s="33">
        <v>3</v>
      </c>
      <c r="M7" s="33">
        <v>0</v>
      </c>
      <c r="N7" s="33">
        <f t="shared" si="2"/>
        <v>-3</v>
      </c>
      <c r="O7" s="33">
        <f t="shared" ref="O7:O18" si="5">SUM(Q7+S7)</f>
        <v>-3</v>
      </c>
      <c r="P7" s="33">
        <f t="shared" ref="P7:P18" si="6">SUM(R7+T7)</f>
        <v>0</v>
      </c>
      <c r="Q7" s="33">
        <f t="shared" ref="Q7:Q18" si="7">SUM(E7-J7)</f>
        <v>0</v>
      </c>
      <c r="R7" s="33">
        <f t="shared" ref="R7:R18" si="8">SUM(F7-K7)</f>
        <v>0</v>
      </c>
      <c r="S7" s="47">
        <f t="shared" ref="S7:S18" si="9">SUM(G7-L7)</f>
        <v>-3</v>
      </c>
      <c r="T7" s="49">
        <f t="shared" ref="T7:T18" si="10">SUM(H7-M7)</f>
        <v>0</v>
      </c>
    </row>
    <row r="8" spans="2:20" s="3" customFormat="1" ht="13.5" customHeight="1" x14ac:dyDescent="0.25">
      <c r="B8" s="10"/>
      <c r="C8" s="11" t="s">
        <v>7</v>
      </c>
      <c r="D8" s="33">
        <f t="shared" ref="D8:D18" si="11">SUM(E8+F8+G8+H8)</f>
        <v>1</v>
      </c>
      <c r="E8" s="33">
        <v>0</v>
      </c>
      <c r="F8" s="33">
        <v>1</v>
      </c>
      <c r="G8" s="33">
        <v>0</v>
      </c>
      <c r="H8" s="33">
        <v>0</v>
      </c>
      <c r="I8" s="33">
        <f t="shared" si="4"/>
        <v>3</v>
      </c>
      <c r="J8" s="33">
        <v>0</v>
      </c>
      <c r="K8" s="33">
        <v>0</v>
      </c>
      <c r="L8" s="33">
        <v>3</v>
      </c>
      <c r="M8" s="33">
        <v>0</v>
      </c>
      <c r="N8" s="33">
        <f t="shared" si="2"/>
        <v>-2</v>
      </c>
      <c r="O8" s="33">
        <f t="shared" si="5"/>
        <v>-3</v>
      </c>
      <c r="P8" s="33">
        <f t="shared" si="6"/>
        <v>1</v>
      </c>
      <c r="Q8" s="33">
        <f t="shared" si="7"/>
        <v>0</v>
      </c>
      <c r="R8" s="33">
        <f t="shared" si="8"/>
        <v>1</v>
      </c>
      <c r="S8" s="47">
        <f t="shared" si="9"/>
        <v>-3</v>
      </c>
      <c r="T8" s="49">
        <f t="shared" si="10"/>
        <v>0</v>
      </c>
    </row>
    <row r="9" spans="2:20" s="3" customFormat="1" ht="13.5" customHeight="1" x14ac:dyDescent="0.25">
      <c r="B9" s="10"/>
      <c r="C9" s="11" t="s">
        <v>8</v>
      </c>
      <c r="D9" s="33">
        <f t="shared" si="11"/>
        <v>6</v>
      </c>
      <c r="E9" s="33">
        <v>1</v>
      </c>
      <c r="F9" s="33">
        <v>2</v>
      </c>
      <c r="G9" s="33">
        <v>3</v>
      </c>
      <c r="H9" s="33">
        <v>0</v>
      </c>
      <c r="I9" s="33">
        <f t="shared" si="4"/>
        <v>0</v>
      </c>
      <c r="J9" s="33">
        <v>0</v>
      </c>
      <c r="K9" s="33">
        <v>0</v>
      </c>
      <c r="L9" s="33">
        <v>0</v>
      </c>
      <c r="M9" s="33">
        <v>0</v>
      </c>
      <c r="N9" s="33">
        <f t="shared" si="2"/>
        <v>6</v>
      </c>
      <c r="O9" s="33">
        <f t="shared" si="5"/>
        <v>4</v>
      </c>
      <c r="P9" s="33">
        <f t="shared" si="6"/>
        <v>2</v>
      </c>
      <c r="Q9" s="33">
        <f t="shared" si="7"/>
        <v>1</v>
      </c>
      <c r="R9" s="33">
        <f t="shared" si="8"/>
        <v>2</v>
      </c>
      <c r="S9" s="47">
        <f t="shared" si="9"/>
        <v>3</v>
      </c>
      <c r="T9" s="49">
        <f t="shared" si="10"/>
        <v>0</v>
      </c>
    </row>
    <row r="10" spans="2:20" s="3" customFormat="1" ht="13.5" customHeight="1" x14ac:dyDescent="0.25">
      <c r="B10" s="10"/>
      <c r="C10" s="11" t="s">
        <v>9</v>
      </c>
      <c r="D10" s="33">
        <f t="shared" si="11"/>
        <v>5</v>
      </c>
      <c r="E10" s="33">
        <v>1</v>
      </c>
      <c r="F10" s="33">
        <v>4</v>
      </c>
      <c r="G10" s="33">
        <v>0</v>
      </c>
      <c r="H10" s="33">
        <v>0</v>
      </c>
      <c r="I10" s="33">
        <f t="shared" si="4"/>
        <v>5</v>
      </c>
      <c r="J10" s="33">
        <v>0</v>
      </c>
      <c r="K10" s="33">
        <v>1</v>
      </c>
      <c r="L10" s="33">
        <v>1</v>
      </c>
      <c r="M10" s="33">
        <v>3</v>
      </c>
      <c r="N10" s="33">
        <f t="shared" si="2"/>
        <v>0</v>
      </c>
      <c r="O10" s="33">
        <f t="shared" si="5"/>
        <v>0</v>
      </c>
      <c r="P10" s="33">
        <f t="shared" si="6"/>
        <v>0</v>
      </c>
      <c r="Q10" s="33">
        <f t="shared" si="7"/>
        <v>1</v>
      </c>
      <c r="R10" s="33">
        <f t="shared" si="8"/>
        <v>3</v>
      </c>
      <c r="S10" s="47">
        <f t="shared" si="9"/>
        <v>-1</v>
      </c>
      <c r="T10" s="49">
        <f t="shared" si="10"/>
        <v>-3</v>
      </c>
    </row>
    <row r="11" spans="2:20" s="3" customFormat="1" ht="13.5" customHeight="1" x14ac:dyDescent="0.25">
      <c r="B11" s="10"/>
      <c r="C11" s="11" t="s">
        <v>10</v>
      </c>
      <c r="D11" s="33">
        <f t="shared" si="11"/>
        <v>3</v>
      </c>
      <c r="E11" s="33">
        <v>0</v>
      </c>
      <c r="F11" s="33">
        <v>0</v>
      </c>
      <c r="G11" s="33">
        <v>0</v>
      </c>
      <c r="H11" s="33">
        <v>3</v>
      </c>
      <c r="I11" s="33">
        <f t="shared" si="4"/>
        <v>0</v>
      </c>
      <c r="J11" s="33">
        <v>0</v>
      </c>
      <c r="K11" s="33">
        <v>0</v>
      </c>
      <c r="L11" s="33">
        <v>0</v>
      </c>
      <c r="M11" s="33">
        <v>0</v>
      </c>
      <c r="N11" s="33">
        <f t="shared" si="2"/>
        <v>3</v>
      </c>
      <c r="O11" s="33">
        <f t="shared" si="5"/>
        <v>0</v>
      </c>
      <c r="P11" s="33">
        <f t="shared" si="6"/>
        <v>3</v>
      </c>
      <c r="Q11" s="33">
        <f t="shared" si="7"/>
        <v>0</v>
      </c>
      <c r="R11" s="33">
        <f t="shared" si="8"/>
        <v>0</v>
      </c>
      <c r="S11" s="47">
        <f t="shared" si="9"/>
        <v>0</v>
      </c>
      <c r="T11" s="49">
        <f t="shared" si="10"/>
        <v>3</v>
      </c>
    </row>
    <row r="12" spans="2:20" s="3" customFormat="1" ht="13.5" customHeight="1" x14ac:dyDescent="0.25">
      <c r="B12" s="10"/>
      <c r="C12" s="11" t="s">
        <v>11</v>
      </c>
      <c r="D12" s="33">
        <f t="shared" si="11"/>
        <v>0</v>
      </c>
      <c r="E12" s="33">
        <v>0</v>
      </c>
      <c r="F12" s="33">
        <v>0</v>
      </c>
      <c r="G12" s="33">
        <v>0</v>
      </c>
      <c r="H12" s="33">
        <v>0</v>
      </c>
      <c r="I12" s="33">
        <f t="shared" si="4"/>
        <v>4</v>
      </c>
      <c r="J12" s="33">
        <v>0</v>
      </c>
      <c r="K12" s="33">
        <v>0</v>
      </c>
      <c r="L12" s="33">
        <v>4</v>
      </c>
      <c r="M12" s="33">
        <v>0</v>
      </c>
      <c r="N12" s="33">
        <f t="shared" si="2"/>
        <v>-4</v>
      </c>
      <c r="O12" s="33">
        <f t="shared" si="5"/>
        <v>-4</v>
      </c>
      <c r="P12" s="33">
        <f t="shared" si="6"/>
        <v>0</v>
      </c>
      <c r="Q12" s="33">
        <f t="shared" si="7"/>
        <v>0</v>
      </c>
      <c r="R12" s="33">
        <f t="shared" si="8"/>
        <v>0</v>
      </c>
      <c r="S12" s="47">
        <f t="shared" si="9"/>
        <v>-4</v>
      </c>
      <c r="T12" s="49">
        <f t="shared" si="10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11"/>
        <v>0</v>
      </c>
      <c r="E13" s="33">
        <v>0</v>
      </c>
      <c r="F13" s="33">
        <v>0</v>
      </c>
      <c r="G13" s="33">
        <v>0</v>
      </c>
      <c r="H13" s="33">
        <v>0</v>
      </c>
      <c r="I13" s="33">
        <f t="shared" si="4"/>
        <v>4</v>
      </c>
      <c r="J13" s="33">
        <v>0</v>
      </c>
      <c r="K13" s="33">
        <v>0</v>
      </c>
      <c r="L13" s="33">
        <v>3</v>
      </c>
      <c r="M13" s="33">
        <v>1</v>
      </c>
      <c r="N13" s="33">
        <f t="shared" si="2"/>
        <v>-4</v>
      </c>
      <c r="O13" s="33">
        <f t="shared" si="5"/>
        <v>-3</v>
      </c>
      <c r="P13" s="33">
        <f t="shared" si="6"/>
        <v>-1</v>
      </c>
      <c r="Q13" s="33">
        <f t="shared" si="7"/>
        <v>0</v>
      </c>
      <c r="R13" s="33">
        <f t="shared" si="8"/>
        <v>0</v>
      </c>
      <c r="S13" s="47">
        <f t="shared" si="9"/>
        <v>-3</v>
      </c>
      <c r="T13" s="49">
        <f t="shared" si="10"/>
        <v>-1</v>
      </c>
    </row>
    <row r="14" spans="2:20" s="3" customFormat="1" ht="13.5" customHeight="1" x14ac:dyDescent="0.25">
      <c r="B14" s="10"/>
      <c r="C14" s="11" t="s">
        <v>13</v>
      </c>
      <c r="D14" s="33">
        <f t="shared" si="11"/>
        <v>1</v>
      </c>
      <c r="E14" s="33">
        <v>1</v>
      </c>
      <c r="F14" s="33">
        <v>0</v>
      </c>
      <c r="G14" s="33">
        <v>0</v>
      </c>
      <c r="H14" s="33">
        <v>0</v>
      </c>
      <c r="I14" s="33">
        <f t="shared" si="4"/>
        <v>5</v>
      </c>
      <c r="J14" s="33">
        <v>0</v>
      </c>
      <c r="K14" s="33">
        <v>0</v>
      </c>
      <c r="L14" s="33">
        <v>4</v>
      </c>
      <c r="M14" s="33">
        <v>1</v>
      </c>
      <c r="N14" s="33">
        <f t="shared" si="2"/>
        <v>-4</v>
      </c>
      <c r="O14" s="33">
        <f t="shared" si="5"/>
        <v>-3</v>
      </c>
      <c r="P14" s="33">
        <f t="shared" si="6"/>
        <v>-1</v>
      </c>
      <c r="Q14" s="33">
        <f t="shared" si="7"/>
        <v>1</v>
      </c>
      <c r="R14" s="33">
        <f t="shared" si="8"/>
        <v>0</v>
      </c>
      <c r="S14" s="47">
        <f t="shared" si="9"/>
        <v>-4</v>
      </c>
      <c r="T14" s="49">
        <f t="shared" si="10"/>
        <v>-1</v>
      </c>
    </row>
    <row r="15" spans="2:20" s="3" customFormat="1" ht="13.5" customHeight="1" x14ac:dyDescent="0.25">
      <c r="B15" s="10"/>
      <c r="C15" s="11" t="s">
        <v>14</v>
      </c>
      <c r="D15" s="33">
        <f t="shared" si="11"/>
        <v>0</v>
      </c>
      <c r="E15" s="33">
        <v>0</v>
      </c>
      <c r="F15" s="33">
        <v>0</v>
      </c>
      <c r="G15" s="33">
        <v>0</v>
      </c>
      <c r="H15" s="33">
        <v>0</v>
      </c>
      <c r="I15" s="33">
        <f t="shared" si="4"/>
        <v>2</v>
      </c>
      <c r="J15" s="33">
        <v>0</v>
      </c>
      <c r="K15" s="33">
        <v>0</v>
      </c>
      <c r="L15" s="33">
        <v>2</v>
      </c>
      <c r="M15" s="33">
        <v>0</v>
      </c>
      <c r="N15" s="33">
        <f t="shared" si="2"/>
        <v>-2</v>
      </c>
      <c r="O15" s="33">
        <f t="shared" si="5"/>
        <v>-2</v>
      </c>
      <c r="P15" s="33">
        <f t="shared" si="6"/>
        <v>0</v>
      </c>
      <c r="Q15" s="33">
        <f t="shared" si="7"/>
        <v>0</v>
      </c>
      <c r="R15" s="33">
        <f t="shared" si="8"/>
        <v>0</v>
      </c>
      <c r="S15" s="47">
        <f t="shared" si="9"/>
        <v>-2</v>
      </c>
      <c r="T15" s="49">
        <f t="shared" si="10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11"/>
        <v>1</v>
      </c>
      <c r="E16" s="33">
        <v>1</v>
      </c>
      <c r="F16" s="33">
        <v>0</v>
      </c>
      <c r="G16" s="33">
        <v>0</v>
      </c>
      <c r="H16" s="33">
        <v>0</v>
      </c>
      <c r="I16" s="33">
        <f t="shared" si="4"/>
        <v>1</v>
      </c>
      <c r="J16" s="33">
        <v>0</v>
      </c>
      <c r="K16" s="33">
        <v>0</v>
      </c>
      <c r="L16" s="33">
        <v>0</v>
      </c>
      <c r="M16" s="33">
        <v>1</v>
      </c>
      <c r="N16" s="33">
        <f t="shared" si="2"/>
        <v>0</v>
      </c>
      <c r="O16" s="33">
        <f t="shared" si="5"/>
        <v>1</v>
      </c>
      <c r="P16" s="33">
        <f t="shared" si="6"/>
        <v>-1</v>
      </c>
      <c r="Q16" s="33">
        <f t="shared" si="7"/>
        <v>1</v>
      </c>
      <c r="R16" s="33">
        <f t="shared" si="8"/>
        <v>0</v>
      </c>
      <c r="S16" s="47">
        <f t="shared" si="9"/>
        <v>0</v>
      </c>
      <c r="T16" s="49">
        <f t="shared" si="10"/>
        <v>-1</v>
      </c>
    </row>
    <row r="17" spans="2:20" s="3" customFormat="1" ht="13.5" customHeight="1" x14ac:dyDescent="0.25">
      <c r="B17" s="10"/>
      <c r="C17" s="11" t="s">
        <v>16</v>
      </c>
      <c r="D17" s="33">
        <f t="shared" si="11"/>
        <v>0</v>
      </c>
      <c r="E17" s="33">
        <v>0</v>
      </c>
      <c r="F17" s="33">
        <v>0</v>
      </c>
      <c r="G17" s="33">
        <v>0</v>
      </c>
      <c r="H17" s="33">
        <v>0</v>
      </c>
      <c r="I17" s="33">
        <f t="shared" si="4"/>
        <v>2</v>
      </c>
      <c r="J17" s="33">
        <v>0</v>
      </c>
      <c r="K17" s="33">
        <v>0</v>
      </c>
      <c r="L17" s="33">
        <v>2</v>
      </c>
      <c r="M17" s="33">
        <v>0</v>
      </c>
      <c r="N17" s="33">
        <f t="shared" si="2"/>
        <v>-2</v>
      </c>
      <c r="O17" s="33">
        <f t="shared" si="5"/>
        <v>-2</v>
      </c>
      <c r="P17" s="33">
        <f t="shared" si="6"/>
        <v>0</v>
      </c>
      <c r="Q17" s="33">
        <f t="shared" si="7"/>
        <v>0</v>
      </c>
      <c r="R17" s="33">
        <f t="shared" si="8"/>
        <v>0</v>
      </c>
      <c r="S17" s="47">
        <f t="shared" si="9"/>
        <v>-2</v>
      </c>
      <c r="T17" s="49">
        <f t="shared" si="10"/>
        <v>0</v>
      </c>
    </row>
    <row r="18" spans="2:20" s="3" customFormat="1" ht="13.5" customHeight="1" x14ac:dyDescent="0.25">
      <c r="B18" s="10"/>
      <c r="C18" s="11" t="s">
        <v>17</v>
      </c>
      <c r="D18" s="33">
        <f t="shared" si="11"/>
        <v>3</v>
      </c>
      <c r="E18" s="33">
        <v>1</v>
      </c>
      <c r="F18" s="33">
        <v>1</v>
      </c>
      <c r="G18" s="33">
        <v>0</v>
      </c>
      <c r="H18" s="33">
        <v>1</v>
      </c>
      <c r="I18" s="33">
        <f t="shared" si="4"/>
        <v>2</v>
      </c>
      <c r="J18" s="33">
        <v>0</v>
      </c>
      <c r="K18" s="33">
        <v>0</v>
      </c>
      <c r="L18" s="33">
        <v>2</v>
      </c>
      <c r="M18" s="33">
        <v>0</v>
      </c>
      <c r="N18" s="33">
        <f t="shared" si="2"/>
        <v>1</v>
      </c>
      <c r="O18" s="33">
        <f t="shared" si="5"/>
        <v>-1</v>
      </c>
      <c r="P18" s="33">
        <f t="shared" si="6"/>
        <v>2</v>
      </c>
      <c r="Q18" s="33">
        <f t="shared" si="7"/>
        <v>1</v>
      </c>
      <c r="R18" s="33">
        <f t="shared" si="8"/>
        <v>1</v>
      </c>
      <c r="S18" s="47">
        <f t="shared" si="9"/>
        <v>-2</v>
      </c>
      <c r="T18" s="49">
        <f t="shared" si="10"/>
        <v>1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12">SUM(E20+F20+G20+H20)</f>
        <v>10</v>
      </c>
      <c r="E20" s="29">
        <f>SUM(E21:E32)</f>
        <v>4</v>
      </c>
      <c r="F20" s="29">
        <f>SUM(F21:F32)</f>
        <v>2</v>
      </c>
      <c r="G20" s="29">
        <f t="shared" ref="G20:H20" si="13">SUM(G21:G32)</f>
        <v>1</v>
      </c>
      <c r="H20" s="29">
        <f t="shared" si="13"/>
        <v>3</v>
      </c>
      <c r="I20" s="29">
        <f t="shared" ref="I20:I32" si="14">SUM(J20+K20+L20+M20)</f>
        <v>6</v>
      </c>
      <c r="J20" s="29">
        <f>SUM(J21:J32)</f>
        <v>1</v>
      </c>
      <c r="K20" s="29">
        <f>SUM(K21:K32)</f>
        <v>0</v>
      </c>
      <c r="L20" s="29">
        <f t="shared" ref="L20:M20" si="15">SUM(L21:L32)</f>
        <v>1</v>
      </c>
      <c r="M20" s="29">
        <f t="shared" si="15"/>
        <v>4</v>
      </c>
      <c r="N20" s="29">
        <f t="shared" ref="N20:T20" si="16">SUM(N21:N32)</f>
        <v>4</v>
      </c>
      <c r="O20" s="29">
        <f t="shared" si="16"/>
        <v>3</v>
      </c>
      <c r="P20" s="29">
        <f>SUM(P21:P32)</f>
        <v>1</v>
      </c>
      <c r="Q20" s="29">
        <f t="shared" si="16"/>
        <v>3</v>
      </c>
      <c r="R20" s="29">
        <f t="shared" si="16"/>
        <v>2</v>
      </c>
      <c r="S20" s="29">
        <f t="shared" si="16"/>
        <v>0</v>
      </c>
      <c r="T20" s="29">
        <f t="shared" si="16"/>
        <v>-1</v>
      </c>
    </row>
    <row r="21" spans="2:20" s="3" customFormat="1" ht="13.5" customHeight="1" x14ac:dyDescent="0.25">
      <c r="B21" s="10"/>
      <c r="C21" s="11" t="s">
        <v>6</v>
      </c>
      <c r="D21" s="33">
        <f>SUM(E21+F21)</f>
        <v>0</v>
      </c>
      <c r="E21" s="33">
        <v>0</v>
      </c>
      <c r="F21" s="33">
        <v>0</v>
      </c>
      <c r="G21" s="33">
        <v>0</v>
      </c>
      <c r="H21" s="33">
        <v>0</v>
      </c>
      <c r="I21" s="33">
        <f t="shared" si="14"/>
        <v>0</v>
      </c>
      <c r="J21" s="33">
        <v>0</v>
      </c>
      <c r="K21" s="33">
        <v>0</v>
      </c>
      <c r="L21" s="33">
        <v>0</v>
      </c>
      <c r="M21" s="33">
        <v>0</v>
      </c>
      <c r="N21" s="33">
        <f t="shared" ref="N21:N32" si="17">SUM(Q21+R21+S21+T21)</f>
        <v>0</v>
      </c>
      <c r="O21" s="33">
        <f t="shared" ref="O21:O32" si="18">SUM(Q21+S21)</f>
        <v>0</v>
      </c>
      <c r="P21" s="33">
        <f t="shared" ref="P21:P32" si="19">SUM(R21+T21)</f>
        <v>0</v>
      </c>
      <c r="Q21" s="33">
        <f t="shared" ref="Q21:Q32" si="20">SUM(E21-J21)</f>
        <v>0</v>
      </c>
      <c r="R21" s="33">
        <f t="shared" ref="R21:R32" si="21">SUM(F21-K21)</f>
        <v>0</v>
      </c>
      <c r="S21" s="33">
        <f t="shared" ref="S21:S32" si="22">SUM(G21-L21)</f>
        <v>0</v>
      </c>
      <c r="T21" s="33">
        <f t="shared" ref="T21:T32" si="23">SUM(H21-M21)</f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24">SUM(E22+F22)</f>
        <v>0</v>
      </c>
      <c r="E22" s="33">
        <v>0</v>
      </c>
      <c r="F22" s="33">
        <v>0</v>
      </c>
      <c r="G22" s="33">
        <v>0</v>
      </c>
      <c r="H22" s="33">
        <v>0</v>
      </c>
      <c r="I22" s="33">
        <f t="shared" si="14"/>
        <v>0</v>
      </c>
      <c r="J22" s="33">
        <v>0</v>
      </c>
      <c r="K22" s="33">
        <v>0</v>
      </c>
      <c r="L22" s="33">
        <v>0</v>
      </c>
      <c r="M22" s="33">
        <v>0</v>
      </c>
      <c r="N22" s="33">
        <f t="shared" si="17"/>
        <v>0</v>
      </c>
      <c r="O22" s="33">
        <f t="shared" si="18"/>
        <v>0</v>
      </c>
      <c r="P22" s="33">
        <f t="shared" si="19"/>
        <v>0</v>
      </c>
      <c r="Q22" s="33">
        <f t="shared" si="20"/>
        <v>0</v>
      </c>
      <c r="R22" s="33">
        <f t="shared" si="21"/>
        <v>0</v>
      </c>
      <c r="S22" s="33">
        <f t="shared" si="22"/>
        <v>0</v>
      </c>
      <c r="T22" s="33">
        <f t="shared" si="23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24"/>
        <v>4</v>
      </c>
      <c r="E23" s="33">
        <v>2</v>
      </c>
      <c r="F23" s="33">
        <v>2</v>
      </c>
      <c r="G23" s="33">
        <v>0</v>
      </c>
      <c r="H23" s="33">
        <v>0</v>
      </c>
      <c r="I23" s="33">
        <f t="shared" si="14"/>
        <v>0</v>
      </c>
      <c r="J23" s="33">
        <v>0</v>
      </c>
      <c r="K23" s="33">
        <v>0</v>
      </c>
      <c r="L23" s="33">
        <v>0</v>
      </c>
      <c r="M23" s="33">
        <v>0</v>
      </c>
      <c r="N23" s="33">
        <f t="shared" si="17"/>
        <v>4</v>
      </c>
      <c r="O23" s="33">
        <f t="shared" si="18"/>
        <v>2</v>
      </c>
      <c r="P23" s="33">
        <f t="shared" si="19"/>
        <v>2</v>
      </c>
      <c r="Q23" s="33">
        <f t="shared" si="20"/>
        <v>2</v>
      </c>
      <c r="R23" s="33">
        <f t="shared" si="21"/>
        <v>2</v>
      </c>
      <c r="S23" s="33">
        <f t="shared" si="22"/>
        <v>0</v>
      </c>
      <c r="T23" s="33">
        <f t="shared" si="23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24"/>
        <v>1</v>
      </c>
      <c r="E24" s="33">
        <v>1</v>
      </c>
      <c r="F24" s="33">
        <v>0</v>
      </c>
      <c r="G24" s="33">
        <v>0</v>
      </c>
      <c r="H24" s="33">
        <v>0</v>
      </c>
      <c r="I24" s="33">
        <f t="shared" si="14"/>
        <v>0</v>
      </c>
      <c r="J24" s="33">
        <v>0</v>
      </c>
      <c r="K24" s="33">
        <v>0</v>
      </c>
      <c r="L24" s="33">
        <v>0</v>
      </c>
      <c r="M24" s="33">
        <v>0</v>
      </c>
      <c r="N24" s="33">
        <f t="shared" si="17"/>
        <v>1</v>
      </c>
      <c r="O24" s="33">
        <f t="shared" si="18"/>
        <v>1</v>
      </c>
      <c r="P24" s="33">
        <f t="shared" si="19"/>
        <v>0</v>
      </c>
      <c r="Q24" s="33">
        <f t="shared" si="20"/>
        <v>1</v>
      </c>
      <c r="R24" s="33">
        <f t="shared" si="21"/>
        <v>0</v>
      </c>
      <c r="S24" s="33">
        <f t="shared" si="22"/>
        <v>0</v>
      </c>
      <c r="T24" s="33">
        <f t="shared" si="23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24"/>
        <v>0</v>
      </c>
      <c r="E25" s="33">
        <v>0</v>
      </c>
      <c r="F25" s="33">
        <v>0</v>
      </c>
      <c r="G25" s="33">
        <v>0</v>
      </c>
      <c r="H25" s="33">
        <v>0</v>
      </c>
      <c r="I25" s="33">
        <f t="shared" si="14"/>
        <v>2</v>
      </c>
      <c r="J25" s="33">
        <v>0</v>
      </c>
      <c r="K25" s="33">
        <v>0</v>
      </c>
      <c r="L25" s="33">
        <v>0</v>
      </c>
      <c r="M25" s="33">
        <v>2</v>
      </c>
      <c r="N25" s="33">
        <f t="shared" si="17"/>
        <v>-2</v>
      </c>
      <c r="O25" s="33">
        <f t="shared" si="18"/>
        <v>0</v>
      </c>
      <c r="P25" s="33">
        <f t="shared" si="19"/>
        <v>-2</v>
      </c>
      <c r="Q25" s="33">
        <f t="shared" si="20"/>
        <v>0</v>
      </c>
      <c r="R25" s="33">
        <f t="shared" si="21"/>
        <v>0</v>
      </c>
      <c r="S25" s="33">
        <f t="shared" si="22"/>
        <v>0</v>
      </c>
      <c r="T25" s="33">
        <f t="shared" si="23"/>
        <v>-2</v>
      </c>
    </row>
    <row r="26" spans="2:20" s="3" customFormat="1" ht="13.5" customHeight="1" x14ac:dyDescent="0.25">
      <c r="B26" s="10"/>
      <c r="C26" s="11" t="s">
        <v>11</v>
      </c>
      <c r="D26" s="33">
        <f t="shared" si="24"/>
        <v>1</v>
      </c>
      <c r="E26" s="33">
        <v>1</v>
      </c>
      <c r="F26" s="33">
        <v>0</v>
      </c>
      <c r="G26" s="33">
        <v>0</v>
      </c>
      <c r="H26" s="33">
        <v>0</v>
      </c>
      <c r="I26" s="33">
        <f t="shared" si="14"/>
        <v>0</v>
      </c>
      <c r="J26" s="33">
        <v>0</v>
      </c>
      <c r="K26" s="33">
        <v>0</v>
      </c>
      <c r="L26" s="33">
        <v>0</v>
      </c>
      <c r="M26" s="33">
        <v>0</v>
      </c>
      <c r="N26" s="33">
        <f t="shared" si="17"/>
        <v>1</v>
      </c>
      <c r="O26" s="33">
        <f t="shared" si="18"/>
        <v>1</v>
      </c>
      <c r="P26" s="33">
        <f t="shared" si="19"/>
        <v>0</v>
      </c>
      <c r="Q26" s="33">
        <f t="shared" si="20"/>
        <v>1</v>
      </c>
      <c r="R26" s="33">
        <f t="shared" si="21"/>
        <v>0</v>
      </c>
      <c r="S26" s="33">
        <f t="shared" si="22"/>
        <v>0</v>
      </c>
      <c r="T26" s="33">
        <f t="shared" si="23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24"/>
        <v>0</v>
      </c>
      <c r="E27" s="33">
        <v>0</v>
      </c>
      <c r="F27" s="33">
        <v>0</v>
      </c>
      <c r="G27" s="33">
        <v>1</v>
      </c>
      <c r="H27" s="33">
        <v>0</v>
      </c>
      <c r="I27" s="33">
        <f t="shared" si="14"/>
        <v>0</v>
      </c>
      <c r="J27" s="33">
        <v>0</v>
      </c>
      <c r="K27" s="33">
        <v>0</v>
      </c>
      <c r="L27" s="33">
        <v>0</v>
      </c>
      <c r="M27" s="33">
        <v>0</v>
      </c>
      <c r="N27" s="33">
        <f t="shared" si="17"/>
        <v>1</v>
      </c>
      <c r="O27" s="33">
        <f t="shared" si="18"/>
        <v>1</v>
      </c>
      <c r="P27" s="33">
        <f t="shared" si="19"/>
        <v>0</v>
      </c>
      <c r="Q27" s="33">
        <f t="shared" si="20"/>
        <v>0</v>
      </c>
      <c r="R27" s="33">
        <f t="shared" si="21"/>
        <v>0</v>
      </c>
      <c r="S27" s="33">
        <f t="shared" si="22"/>
        <v>1</v>
      </c>
      <c r="T27" s="33">
        <f t="shared" si="23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24"/>
        <v>0</v>
      </c>
      <c r="E28" s="33">
        <v>0</v>
      </c>
      <c r="F28" s="33">
        <v>0</v>
      </c>
      <c r="G28" s="33">
        <v>0</v>
      </c>
      <c r="H28" s="33">
        <v>0</v>
      </c>
      <c r="I28" s="33">
        <f t="shared" si="14"/>
        <v>2</v>
      </c>
      <c r="J28" s="33">
        <v>1</v>
      </c>
      <c r="K28" s="33">
        <v>0</v>
      </c>
      <c r="L28" s="33">
        <v>0</v>
      </c>
      <c r="M28" s="33">
        <v>1</v>
      </c>
      <c r="N28" s="33">
        <f t="shared" si="17"/>
        <v>-2</v>
      </c>
      <c r="O28" s="33">
        <f t="shared" si="18"/>
        <v>-1</v>
      </c>
      <c r="P28" s="33">
        <f t="shared" si="19"/>
        <v>-1</v>
      </c>
      <c r="Q28" s="33">
        <f t="shared" si="20"/>
        <v>-1</v>
      </c>
      <c r="R28" s="33">
        <f t="shared" si="21"/>
        <v>0</v>
      </c>
      <c r="S28" s="33">
        <f t="shared" si="22"/>
        <v>0</v>
      </c>
      <c r="T28" s="33">
        <f t="shared" si="23"/>
        <v>-1</v>
      </c>
    </row>
    <row r="29" spans="2:20" s="3" customFormat="1" ht="13.5" customHeight="1" x14ac:dyDescent="0.25">
      <c r="B29" s="10"/>
      <c r="C29" s="11" t="s">
        <v>14</v>
      </c>
      <c r="D29" s="33">
        <f t="shared" si="24"/>
        <v>0</v>
      </c>
      <c r="E29" s="33">
        <v>0</v>
      </c>
      <c r="F29" s="33">
        <v>0</v>
      </c>
      <c r="G29" s="33">
        <v>0</v>
      </c>
      <c r="H29" s="33">
        <v>1</v>
      </c>
      <c r="I29" s="33">
        <f t="shared" si="14"/>
        <v>1</v>
      </c>
      <c r="J29" s="33">
        <v>0</v>
      </c>
      <c r="K29" s="33">
        <v>0</v>
      </c>
      <c r="L29" s="33">
        <v>0</v>
      </c>
      <c r="M29" s="33">
        <v>1</v>
      </c>
      <c r="N29" s="33">
        <f t="shared" si="17"/>
        <v>0</v>
      </c>
      <c r="O29" s="33">
        <f t="shared" si="18"/>
        <v>0</v>
      </c>
      <c r="P29" s="33">
        <f t="shared" si="19"/>
        <v>0</v>
      </c>
      <c r="Q29" s="33">
        <f t="shared" si="20"/>
        <v>0</v>
      </c>
      <c r="R29" s="33">
        <f t="shared" si="21"/>
        <v>0</v>
      </c>
      <c r="S29" s="33">
        <f t="shared" si="22"/>
        <v>0</v>
      </c>
      <c r="T29" s="33">
        <f t="shared" si="23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24"/>
        <v>0</v>
      </c>
      <c r="E30" s="33">
        <v>0</v>
      </c>
      <c r="F30" s="33">
        <v>0</v>
      </c>
      <c r="G30" s="33">
        <v>0</v>
      </c>
      <c r="H30" s="33">
        <v>2</v>
      </c>
      <c r="I30" s="33">
        <f t="shared" si="14"/>
        <v>1</v>
      </c>
      <c r="J30" s="33">
        <v>0</v>
      </c>
      <c r="K30" s="33">
        <v>0</v>
      </c>
      <c r="L30" s="33">
        <v>1</v>
      </c>
      <c r="M30" s="33">
        <v>0</v>
      </c>
      <c r="N30" s="33">
        <f t="shared" si="17"/>
        <v>1</v>
      </c>
      <c r="O30" s="33">
        <f t="shared" si="18"/>
        <v>-1</v>
      </c>
      <c r="P30" s="33">
        <f t="shared" si="19"/>
        <v>2</v>
      </c>
      <c r="Q30" s="33">
        <f t="shared" si="20"/>
        <v>0</v>
      </c>
      <c r="R30" s="33">
        <f t="shared" si="21"/>
        <v>0</v>
      </c>
      <c r="S30" s="33">
        <f t="shared" si="22"/>
        <v>-1</v>
      </c>
      <c r="T30" s="33">
        <f t="shared" si="23"/>
        <v>2</v>
      </c>
    </row>
    <row r="31" spans="2:20" s="3" customFormat="1" ht="13.5" customHeight="1" x14ac:dyDescent="0.25">
      <c r="B31" s="10"/>
      <c r="C31" s="11" t="s">
        <v>16</v>
      </c>
      <c r="D31" s="33">
        <f t="shared" si="24"/>
        <v>0</v>
      </c>
      <c r="E31" s="33">
        <v>0</v>
      </c>
      <c r="F31" s="33">
        <v>0</v>
      </c>
      <c r="G31" s="33">
        <v>0</v>
      </c>
      <c r="H31" s="33">
        <v>0</v>
      </c>
      <c r="I31" s="33">
        <f t="shared" si="14"/>
        <v>0</v>
      </c>
      <c r="J31" s="33">
        <v>0</v>
      </c>
      <c r="K31" s="33">
        <v>0</v>
      </c>
      <c r="L31" s="33">
        <v>0</v>
      </c>
      <c r="M31" s="33">
        <v>0</v>
      </c>
      <c r="N31" s="33">
        <f t="shared" si="17"/>
        <v>0</v>
      </c>
      <c r="O31" s="33">
        <f t="shared" si="18"/>
        <v>0</v>
      </c>
      <c r="P31" s="33">
        <f t="shared" si="19"/>
        <v>0</v>
      </c>
      <c r="Q31" s="33">
        <f t="shared" si="20"/>
        <v>0</v>
      </c>
      <c r="R31" s="33">
        <f t="shared" si="21"/>
        <v>0</v>
      </c>
      <c r="S31" s="33">
        <f t="shared" si="22"/>
        <v>0</v>
      </c>
      <c r="T31" s="33">
        <f t="shared" si="23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24"/>
        <v>0</v>
      </c>
      <c r="E32" s="33">
        <v>0</v>
      </c>
      <c r="F32" s="33">
        <v>0</v>
      </c>
      <c r="G32" s="33">
        <v>0</v>
      </c>
      <c r="H32" s="33">
        <v>0</v>
      </c>
      <c r="I32" s="33">
        <f t="shared" si="14"/>
        <v>0</v>
      </c>
      <c r="J32" s="33">
        <v>0</v>
      </c>
      <c r="K32" s="33">
        <v>0</v>
      </c>
      <c r="L32" s="33">
        <v>0</v>
      </c>
      <c r="M32" s="33">
        <v>0</v>
      </c>
      <c r="N32" s="33">
        <f t="shared" si="17"/>
        <v>0</v>
      </c>
      <c r="O32" s="33">
        <f t="shared" si="18"/>
        <v>0</v>
      </c>
      <c r="P32" s="33">
        <f t="shared" si="19"/>
        <v>0</v>
      </c>
      <c r="Q32" s="33">
        <f t="shared" si="20"/>
        <v>0</v>
      </c>
      <c r="R32" s="33">
        <f t="shared" si="21"/>
        <v>0</v>
      </c>
      <c r="S32" s="33">
        <f t="shared" si="22"/>
        <v>0</v>
      </c>
      <c r="T32" s="33">
        <f t="shared" si="23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25">SUM(E34+F34+G34+H34)</f>
        <v>2</v>
      </c>
      <c r="E34" s="29">
        <f>SUM(E35:E46)</f>
        <v>1</v>
      </c>
      <c r="F34" s="29">
        <f>SUM(F35:F46)</f>
        <v>0</v>
      </c>
      <c r="G34" s="29">
        <f t="shared" ref="G34:H34" si="26">SUM(G35:G46)</f>
        <v>0</v>
      </c>
      <c r="H34" s="29">
        <f t="shared" si="26"/>
        <v>1</v>
      </c>
      <c r="I34" s="29">
        <f t="shared" ref="I34:I46" si="27">SUM(J34+K34+L34+M34)</f>
        <v>2</v>
      </c>
      <c r="J34" s="29">
        <f t="shared" ref="J34:T34" si="28">SUM(J35:J46)</f>
        <v>0</v>
      </c>
      <c r="K34" s="29">
        <f t="shared" si="28"/>
        <v>0</v>
      </c>
      <c r="L34" s="29">
        <f t="shared" si="28"/>
        <v>1</v>
      </c>
      <c r="M34" s="29">
        <f t="shared" si="28"/>
        <v>1</v>
      </c>
      <c r="N34" s="29">
        <f t="shared" si="28"/>
        <v>0</v>
      </c>
      <c r="O34" s="29">
        <f t="shared" si="28"/>
        <v>0</v>
      </c>
      <c r="P34" s="29">
        <f>SUM(P35:P46)</f>
        <v>0</v>
      </c>
      <c r="Q34" s="29">
        <f t="shared" si="28"/>
        <v>1</v>
      </c>
      <c r="R34" s="29">
        <f t="shared" si="28"/>
        <v>0</v>
      </c>
      <c r="S34" s="29">
        <f t="shared" si="28"/>
        <v>-1</v>
      </c>
      <c r="T34" s="29">
        <f t="shared" si="28"/>
        <v>0</v>
      </c>
    </row>
    <row r="35" spans="2:20" s="3" customFormat="1" ht="13.5" customHeight="1" x14ac:dyDescent="0.25">
      <c r="B35" s="10"/>
      <c r="C35" s="11" t="s">
        <v>6</v>
      </c>
      <c r="D35" s="33">
        <f t="shared" si="25"/>
        <v>1</v>
      </c>
      <c r="E35" s="33">
        <v>0</v>
      </c>
      <c r="F35" s="33">
        <v>0</v>
      </c>
      <c r="G35" s="33">
        <v>0</v>
      </c>
      <c r="H35" s="33">
        <v>1</v>
      </c>
      <c r="I35" s="33">
        <f t="shared" si="27"/>
        <v>0</v>
      </c>
      <c r="J35" s="33">
        <v>0</v>
      </c>
      <c r="K35" s="33">
        <v>0</v>
      </c>
      <c r="L35" s="33">
        <v>0</v>
      </c>
      <c r="M35" s="33">
        <v>0</v>
      </c>
      <c r="N35" s="33">
        <f t="shared" ref="N35:N46" si="29">SUM(Q35+R35+S35+T35)</f>
        <v>1</v>
      </c>
      <c r="O35" s="33">
        <f t="shared" ref="O35:O46" si="30">SUM(Q35+S35)</f>
        <v>0</v>
      </c>
      <c r="P35" s="33">
        <f t="shared" ref="P35:P46" si="31">SUM(R35+T35)</f>
        <v>1</v>
      </c>
      <c r="Q35" s="33">
        <f t="shared" ref="Q35:Q46" si="32">SUM(E35-J35)</f>
        <v>0</v>
      </c>
      <c r="R35" s="33">
        <f t="shared" ref="R35:R46" si="33">SUM(F35-K35)</f>
        <v>0</v>
      </c>
      <c r="S35" s="33">
        <f t="shared" ref="S35:S46" si="34">SUM(G35-L35)</f>
        <v>0</v>
      </c>
      <c r="T35" s="33">
        <f t="shared" ref="T35:T46" si="35">SUM(H35-M35)</f>
        <v>1</v>
      </c>
    </row>
    <row r="36" spans="2:20" s="3" customFormat="1" ht="13.5" customHeight="1" x14ac:dyDescent="0.25">
      <c r="B36" s="10"/>
      <c r="C36" s="11" t="s">
        <v>7</v>
      </c>
      <c r="D36" s="33">
        <f t="shared" si="25"/>
        <v>0</v>
      </c>
      <c r="E36" s="33">
        <v>0</v>
      </c>
      <c r="F36" s="33">
        <v>0</v>
      </c>
      <c r="G36" s="33">
        <v>0</v>
      </c>
      <c r="H36" s="33">
        <v>0</v>
      </c>
      <c r="I36" s="33">
        <f t="shared" si="27"/>
        <v>2</v>
      </c>
      <c r="J36" s="33">
        <v>0</v>
      </c>
      <c r="K36" s="33">
        <v>0</v>
      </c>
      <c r="L36" s="33">
        <v>1</v>
      </c>
      <c r="M36" s="33">
        <v>1</v>
      </c>
      <c r="N36" s="33">
        <f t="shared" si="29"/>
        <v>-2</v>
      </c>
      <c r="O36" s="33">
        <f t="shared" si="30"/>
        <v>-1</v>
      </c>
      <c r="P36" s="33">
        <f t="shared" si="31"/>
        <v>-1</v>
      </c>
      <c r="Q36" s="33">
        <f t="shared" si="32"/>
        <v>0</v>
      </c>
      <c r="R36" s="33">
        <f t="shared" si="33"/>
        <v>0</v>
      </c>
      <c r="S36" s="33">
        <f t="shared" si="34"/>
        <v>-1</v>
      </c>
      <c r="T36" s="33">
        <f t="shared" si="35"/>
        <v>-1</v>
      </c>
    </row>
    <row r="37" spans="2:20" s="3" customFormat="1" ht="13.5" customHeight="1" x14ac:dyDescent="0.25">
      <c r="B37" s="10"/>
      <c r="C37" s="11" t="s">
        <v>8</v>
      </c>
      <c r="D37" s="33">
        <f t="shared" si="25"/>
        <v>0</v>
      </c>
      <c r="E37" s="33">
        <v>0</v>
      </c>
      <c r="F37" s="33">
        <v>0</v>
      </c>
      <c r="G37" s="33">
        <v>0</v>
      </c>
      <c r="H37" s="33">
        <v>0</v>
      </c>
      <c r="I37" s="33">
        <f t="shared" si="27"/>
        <v>0</v>
      </c>
      <c r="J37" s="33">
        <v>0</v>
      </c>
      <c r="K37" s="33">
        <v>0</v>
      </c>
      <c r="L37" s="33">
        <v>0</v>
      </c>
      <c r="M37" s="33">
        <v>0</v>
      </c>
      <c r="N37" s="33">
        <f t="shared" si="29"/>
        <v>0</v>
      </c>
      <c r="O37" s="33">
        <f t="shared" si="30"/>
        <v>0</v>
      </c>
      <c r="P37" s="33">
        <f t="shared" si="31"/>
        <v>0</v>
      </c>
      <c r="Q37" s="33">
        <f t="shared" si="32"/>
        <v>0</v>
      </c>
      <c r="R37" s="33">
        <f t="shared" si="33"/>
        <v>0</v>
      </c>
      <c r="S37" s="33">
        <f t="shared" si="34"/>
        <v>0</v>
      </c>
      <c r="T37" s="33">
        <f t="shared" si="35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25"/>
        <v>1</v>
      </c>
      <c r="E38" s="33">
        <v>1</v>
      </c>
      <c r="F38" s="33">
        <v>0</v>
      </c>
      <c r="G38" s="33">
        <v>0</v>
      </c>
      <c r="H38" s="33">
        <v>0</v>
      </c>
      <c r="I38" s="33">
        <f t="shared" si="27"/>
        <v>0</v>
      </c>
      <c r="J38" s="33">
        <v>0</v>
      </c>
      <c r="K38" s="33">
        <v>0</v>
      </c>
      <c r="L38" s="33">
        <v>0</v>
      </c>
      <c r="M38" s="33">
        <v>0</v>
      </c>
      <c r="N38" s="33">
        <f t="shared" si="29"/>
        <v>1</v>
      </c>
      <c r="O38" s="33">
        <f t="shared" si="30"/>
        <v>1</v>
      </c>
      <c r="P38" s="33">
        <f t="shared" si="31"/>
        <v>0</v>
      </c>
      <c r="Q38" s="33">
        <f t="shared" si="32"/>
        <v>1</v>
      </c>
      <c r="R38" s="33">
        <f t="shared" si="33"/>
        <v>0</v>
      </c>
      <c r="S38" s="33">
        <f t="shared" si="34"/>
        <v>0</v>
      </c>
      <c r="T38" s="33">
        <f t="shared" si="35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25"/>
        <v>0</v>
      </c>
      <c r="E39" s="33">
        <v>0</v>
      </c>
      <c r="F39" s="33">
        <v>0</v>
      </c>
      <c r="G39" s="33">
        <v>0</v>
      </c>
      <c r="H39" s="33">
        <v>0</v>
      </c>
      <c r="I39" s="33">
        <f t="shared" si="27"/>
        <v>0</v>
      </c>
      <c r="J39" s="33">
        <v>0</v>
      </c>
      <c r="K39" s="33">
        <v>0</v>
      </c>
      <c r="L39" s="33">
        <v>0</v>
      </c>
      <c r="M39" s="33">
        <v>0</v>
      </c>
      <c r="N39" s="33">
        <f t="shared" si="29"/>
        <v>0</v>
      </c>
      <c r="O39" s="33">
        <f t="shared" si="30"/>
        <v>0</v>
      </c>
      <c r="P39" s="33">
        <f t="shared" si="31"/>
        <v>0</v>
      </c>
      <c r="Q39" s="33">
        <f t="shared" si="32"/>
        <v>0</v>
      </c>
      <c r="R39" s="33">
        <f t="shared" si="33"/>
        <v>0</v>
      </c>
      <c r="S39" s="33">
        <f t="shared" si="34"/>
        <v>0</v>
      </c>
      <c r="T39" s="33">
        <f t="shared" si="35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25"/>
        <v>0</v>
      </c>
      <c r="E40" s="33">
        <v>0</v>
      </c>
      <c r="F40" s="33">
        <v>0</v>
      </c>
      <c r="G40" s="33">
        <v>0</v>
      </c>
      <c r="H40" s="33">
        <v>0</v>
      </c>
      <c r="I40" s="33">
        <f t="shared" si="27"/>
        <v>0</v>
      </c>
      <c r="J40" s="33">
        <v>0</v>
      </c>
      <c r="K40" s="33">
        <v>0</v>
      </c>
      <c r="L40" s="33">
        <v>0</v>
      </c>
      <c r="M40" s="33">
        <v>0</v>
      </c>
      <c r="N40" s="33">
        <f t="shared" si="29"/>
        <v>0</v>
      </c>
      <c r="O40" s="33">
        <f t="shared" si="30"/>
        <v>0</v>
      </c>
      <c r="P40" s="33">
        <f t="shared" si="31"/>
        <v>0</v>
      </c>
      <c r="Q40" s="33">
        <f t="shared" si="32"/>
        <v>0</v>
      </c>
      <c r="R40" s="33">
        <f t="shared" si="33"/>
        <v>0</v>
      </c>
      <c r="S40" s="33">
        <f t="shared" si="34"/>
        <v>0</v>
      </c>
      <c r="T40" s="33">
        <f t="shared" si="35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25"/>
        <v>0</v>
      </c>
      <c r="E41" s="33">
        <v>0</v>
      </c>
      <c r="F41" s="33">
        <v>0</v>
      </c>
      <c r="G41" s="33">
        <v>0</v>
      </c>
      <c r="H41" s="33">
        <v>0</v>
      </c>
      <c r="I41" s="33">
        <f t="shared" si="27"/>
        <v>0</v>
      </c>
      <c r="J41" s="33">
        <v>0</v>
      </c>
      <c r="K41" s="33">
        <v>0</v>
      </c>
      <c r="L41" s="33">
        <v>0</v>
      </c>
      <c r="M41" s="33">
        <v>0</v>
      </c>
      <c r="N41" s="33">
        <f t="shared" si="29"/>
        <v>0</v>
      </c>
      <c r="O41" s="33">
        <f t="shared" si="30"/>
        <v>0</v>
      </c>
      <c r="P41" s="33">
        <f t="shared" si="31"/>
        <v>0</v>
      </c>
      <c r="Q41" s="33">
        <f t="shared" si="32"/>
        <v>0</v>
      </c>
      <c r="R41" s="33">
        <f t="shared" si="33"/>
        <v>0</v>
      </c>
      <c r="S41" s="33">
        <f t="shared" si="34"/>
        <v>0</v>
      </c>
      <c r="T41" s="33">
        <f t="shared" si="35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25"/>
        <v>0</v>
      </c>
      <c r="E42" s="33">
        <v>0</v>
      </c>
      <c r="F42" s="33">
        <v>0</v>
      </c>
      <c r="G42" s="33">
        <v>0</v>
      </c>
      <c r="H42" s="33">
        <v>0</v>
      </c>
      <c r="I42" s="33">
        <f t="shared" si="27"/>
        <v>0</v>
      </c>
      <c r="J42" s="33">
        <v>0</v>
      </c>
      <c r="K42" s="33">
        <v>0</v>
      </c>
      <c r="L42" s="33">
        <v>0</v>
      </c>
      <c r="M42" s="33">
        <v>0</v>
      </c>
      <c r="N42" s="33">
        <f t="shared" si="29"/>
        <v>0</v>
      </c>
      <c r="O42" s="33">
        <f t="shared" si="30"/>
        <v>0</v>
      </c>
      <c r="P42" s="33">
        <f t="shared" si="31"/>
        <v>0</v>
      </c>
      <c r="Q42" s="33">
        <f t="shared" si="32"/>
        <v>0</v>
      </c>
      <c r="R42" s="33">
        <f t="shared" si="33"/>
        <v>0</v>
      </c>
      <c r="S42" s="33">
        <f t="shared" si="34"/>
        <v>0</v>
      </c>
      <c r="T42" s="33">
        <f t="shared" si="35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25"/>
        <v>0</v>
      </c>
      <c r="E43" s="33">
        <v>0</v>
      </c>
      <c r="F43" s="33">
        <v>0</v>
      </c>
      <c r="G43" s="33">
        <v>0</v>
      </c>
      <c r="H43" s="33">
        <v>0</v>
      </c>
      <c r="I43" s="33">
        <f t="shared" si="27"/>
        <v>0</v>
      </c>
      <c r="J43" s="33">
        <v>0</v>
      </c>
      <c r="K43" s="33">
        <v>0</v>
      </c>
      <c r="L43" s="33">
        <v>0</v>
      </c>
      <c r="M43" s="33">
        <v>0</v>
      </c>
      <c r="N43" s="33">
        <f t="shared" si="29"/>
        <v>0</v>
      </c>
      <c r="O43" s="33">
        <f t="shared" si="30"/>
        <v>0</v>
      </c>
      <c r="P43" s="33">
        <f t="shared" si="31"/>
        <v>0</v>
      </c>
      <c r="Q43" s="33">
        <f t="shared" si="32"/>
        <v>0</v>
      </c>
      <c r="R43" s="33">
        <f t="shared" si="33"/>
        <v>0</v>
      </c>
      <c r="S43" s="33">
        <f t="shared" si="34"/>
        <v>0</v>
      </c>
      <c r="T43" s="33">
        <f t="shared" si="35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25"/>
        <v>0</v>
      </c>
      <c r="E44" s="33">
        <v>0</v>
      </c>
      <c r="F44" s="33">
        <v>0</v>
      </c>
      <c r="G44" s="33">
        <v>0</v>
      </c>
      <c r="H44" s="33">
        <v>0</v>
      </c>
      <c r="I44" s="33">
        <f t="shared" si="27"/>
        <v>0</v>
      </c>
      <c r="J44" s="33">
        <v>0</v>
      </c>
      <c r="K44" s="33">
        <v>0</v>
      </c>
      <c r="L44" s="33">
        <v>0</v>
      </c>
      <c r="M44" s="33">
        <v>0</v>
      </c>
      <c r="N44" s="33">
        <f t="shared" si="29"/>
        <v>0</v>
      </c>
      <c r="O44" s="33">
        <f t="shared" si="30"/>
        <v>0</v>
      </c>
      <c r="P44" s="33">
        <f t="shared" si="31"/>
        <v>0</v>
      </c>
      <c r="Q44" s="33">
        <f t="shared" si="32"/>
        <v>0</v>
      </c>
      <c r="R44" s="33">
        <f t="shared" si="33"/>
        <v>0</v>
      </c>
      <c r="S44" s="33">
        <f t="shared" si="34"/>
        <v>0</v>
      </c>
      <c r="T44" s="33">
        <f t="shared" si="35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25"/>
        <v>0</v>
      </c>
      <c r="E45" s="33">
        <v>0</v>
      </c>
      <c r="F45" s="33">
        <v>0</v>
      </c>
      <c r="G45" s="33">
        <v>0</v>
      </c>
      <c r="H45" s="33">
        <v>0</v>
      </c>
      <c r="I45" s="33">
        <f t="shared" si="27"/>
        <v>0</v>
      </c>
      <c r="J45" s="33">
        <v>0</v>
      </c>
      <c r="K45" s="33">
        <v>0</v>
      </c>
      <c r="L45" s="33">
        <v>0</v>
      </c>
      <c r="M45" s="33">
        <v>0</v>
      </c>
      <c r="N45" s="33">
        <f t="shared" si="29"/>
        <v>0</v>
      </c>
      <c r="O45" s="33">
        <f t="shared" si="30"/>
        <v>0</v>
      </c>
      <c r="P45" s="33">
        <f t="shared" si="31"/>
        <v>0</v>
      </c>
      <c r="Q45" s="33">
        <f t="shared" si="32"/>
        <v>0</v>
      </c>
      <c r="R45" s="33">
        <f t="shared" si="33"/>
        <v>0</v>
      </c>
      <c r="S45" s="33">
        <f t="shared" si="34"/>
        <v>0</v>
      </c>
      <c r="T45" s="33">
        <f t="shared" si="35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25"/>
        <v>0</v>
      </c>
      <c r="E46" s="33">
        <v>0</v>
      </c>
      <c r="F46" s="33">
        <v>0</v>
      </c>
      <c r="G46" s="33">
        <v>0</v>
      </c>
      <c r="H46" s="33">
        <v>0</v>
      </c>
      <c r="I46" s="33">
        <f t="shared" si="27"/>
        <v>0</v>
      </c>
      <c r="J46" s="33">
        <v>0</v>
      </c>
      <c r="K46" s="33">
        <v>0</v>
      </c>
      <c r="L46" s="33">
        <v>0</v>
      </c>
      <c r="M46" s="33">
        <v>0</v>
      </c>
      <c r="N46" s="33">
        <f t="shared" si="29"/>
        <v>0</v>
      </c>
      <c r="O46" s="33">
        <f t="shared" si="30"/>
        <v>0</v>
      </c>
      <c r="P46" s="33">
        <f t="shared" si="31"/>
        <v>0</v>
      </c>
      <c r="Q46" s="33">
        <f t="shared" si="32"/>
        <v>0</v>
      </c>
      <c r="R46" s="33">
        <f t="shared" si="33"/>
        <v>0</v>
      </c>
      <c r="S46" s="33">
        <f t="shared" si="34"/>
        <v>0</v>
      </c>
      <c r="T46" s="33">
        <f t="shared" si="35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36">SUM(E48+F48+G48+H48)</f>
        <v>12</v>
      </c>
      <c r="E48" s="29">
        <f>SUM(E49:E60)</f>
        <v>6</v>
      </c>
      <c r="F48" s="29">
        <f>SUM(F49:F60)</f>
        <v>4</v>
      </c>
      <c r="G48" s="29">
        <f t="shared" ref="G48:H48" si="37">SUM(G49:G60)</f>
        <v>0</v>
      </c>
      <c r="H48" s="29">
        <f t="shared" si="37"/>
        <v>2</v>
      </c>
      <c r="I48" s="29">
        <f t="shared" ref="I48:I60" si="38">SUM(J48+K48+L48+M48)</f>
        <v>7</v>
      </c>
      <c r="J48" s="29">
        <f>SUM(J49:J60)</f>
        <v>0</v>
      </c>
      <c r="K48" s="29">
        <f>SUM(K49:K60)</f>
        <v>0</v>
      </c>
      <c r="L48" s="29">
        <f t="shared" ref="L48:M48" si="39">SUM(L49:L60)</f>
        <v>4</v>
      </c>
      <c r="M48" s="29">
        <f t="shared" si="39"/>
        <v>3</v>
      </c>
      <c r="N48" s="29">
        <f t="shared" ref="N48:T48" si="40">SUM(N49:N60)</f>
        <v>5</v>
      </c>
      <c r="O48" s="29">
        <f t="shared" si="40"/>
        <v>2</v>
      </c>
      <c r="P48" s="29">
        <f>SUM(P49:P60)</f>
        <v>3</v>
      </c>
      <c r="Q48" s="29">
        <f t="shared" si="40"/>
        <v>6</v>
      </c>
      <c r="R48" s="29">
        <f t="shared" si="40"/>
        <v>4</v>
      </c>
      <c r="S48" s="29">
        <f t="shared" si="40"/>
        <v>-4</v>
      </c>
      <c r="T48" s="29">
        <f t="shared" si="40"/>
        <v>-1</v>
      </c>
    </row>
    <row r="49" spans="2:20" s="3" customFormat="1" ht="13.5" customHeight="1" x14ac:dyDescent="0.25">
      <c r="B49" s="10"/>
      <c r="C49" s="11" t="s">
        <v>6</v>
      </c>
      <c r="D49" s="33">
        <f t="shared" si="36"/>
        <v>0</v>
      </c>
      <c r="E49" s="33">
        <v>0</v>
      </c>
      <c r="F49" s="33">
        <v>0</v>
      </c>
      <c r="G49" s="33">
        <v>0</v>
      </c>
      <c r="H49" s="33">
        <v>0</v>
      </c>
      <c r="I49" s="33">
        <f t="shared" si="38"/>
        <v>0</v>
      </c>
      <c r="J49" s="33">
        <v>0</v>
      </c>
      <c r="K49" s="33">
        <v>0</v>
      </c>
      <c r="L49" s="33">
        <v>0</v>
      </c>
      <c r="M49" s="33">
        <v>0</v>
      </c>
      <c r="N49" s="33">
        <f t="shared" ref="N49:N60" si="41">SUM(Q49+R49+S49+T49)</f>
        <v>0</v>
      </c>
      <c r="O49" s="33">
        <f t="shared" ref="O49:O60" si="42">SUM(Q49+S49)</f>
        <v>0</v>
      </c>
      <c r="P49" s="33">
        <f t="shared" ref="P49:P60" si="43">SUM(R49+T49)</f>
        <v>0</v>
      </c>
      <c r="Q49" s="33">
        <f t="shared" ref="Q49:Q60" si="44">SUM(E49-J49)</f>
        <v>0</v>
      </c>
      <c r="R49" s="33">
        <f t="shared" ref="R49:R60" si="45">SUM(F49-K49)</f>
        <v>0</v>
      </c>
      <c r="S49" s="33">
        <f t="shared" ref="S49:S60" si="46">SUM(G49-L49)</f>
        <v>0</v>
      </c>
      <c r="T49" s="33">
        <f t="shared" ref="T49:T60" si="47">SUM(H49-M49)</f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36"/>
        <v>0</v>
      </c>
      <c r="E50" s="33">
        <v>0</v>
      </c>
      <c r="F50" s="33">
        <v>0</v>
      </c>
      <c r="G50" s="33">
        <v>0</v>
      </c>
      <c r="H50" s="33">
        <v>0</v>
      </c>
      <c r="I50" s="33">
        <f t="shared" si="38"/>
        <v>0</v>
      </c>
      <c r="J50" s="33">
        <v>0</v>
      </c>
      <c r="K50" s="33">
        <v>0</v>
      </c>
      <c r="L50" s="33">
        <v>0</v>
      </c>
      <c r="M50" s="33">
        <v>0</v>
      </c>
      <c r="N50" s="33">
        <f t="shared" si="41"/>
        <v>0</v>
      </c>
      <c r="O50" s="33">
        <f t="shared" si="42"/>
        <v>0</v>
      </c>
      <c r="P50" s="33">
        <f t="shared" si="43"/>
        <v>0</v>
      </c>
      <c r="Q50" s="33">
        <f t="shared" si="44"/>
        <v>0</v>
      </c>
      <c r="R50" s="33">
        <f t="shared" si="45"/>
        <v>0</v>
      </c>
      <c r="S50" s="33">
        <f t="shared" si="46"/>
        <v>0</v>
      </c>
      <c r="T50" s="33">
        <f t="shared" si="47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36"/>
        <v>1</v>
      </c>
      <c r="E51" s="33">
        <v>1</v>
      </c>
      <c r="F51" s="33">
        <v>0</v>
      </c>
      <c r="G51" s="33">
        <v>0</v>
      </c>
      <c r="H51" s="33">
        <v>0</v>
      </c>
      <c r="I51" s="33">
        <f t="shared" si="38"/>
        <v>1</v>
      </c>
      <c r="J51" s="33">
        <v>0</v>
      </c>
      <c r="K51" s="33">
        <v>0</v>
      </c>
      <c r="L51" s="33">
        <v>1</v>
      </c>
      <c r="M51" s="33">
        <v>0</v>
      </c>
      <c r="N51" s="33">
        <f t="shared" si="41"/>
        <v>0</v>
      </c>
      <c r="O51" s="33">
        <f t="shared" si="42"/>
        <v>0</v>
      </c>
      <c r="P51" s="33">
        <f t="shared" si="43"/>
        <v>0</v>
      </c>
      <c r="Q51" s="33">
        <f t="shared" si="44"/>
        <v>1</v>
      </c>
      <c r="R51" s="33">
        <f t="shared" si="45"/>
        <v>0</v>
      </c>
      <c r="S51" s="33">
        <f t="shared" si="46"/>
        <v>-1</v>
      </c>
      <c r="T51" s="33">
        <f t="shared" si="47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36"/>
        <v>1</v>
      </c>
      <c r="E52" s="33">
        <v>1</v>
      </c>
      <c r="F52" s="33">
        <v>0</v>
      </c>
      <c r="G52" s="33">
        <v>0</v>
      </c>
      <c r="H52" s="33">
        <v>0</v>
      </c>
      <c r="I52" s="33">
        <f t="shared" si="38"/>
        <v>1</v>
      </c>
      <c r="J52" s="33">
        <v>0</v>
      </c>
      <c r="K52" s="33">
        <v>0</v>
      </c>
      <c r="L52" s="33">
        <v>1</v>
      </c>
      <c r="M52" s="33">
        <v>0</v>
      </c>
      <c r="N52" s="33">
        <f t="shared" si="41"/>
        <v>0</v>
      </c>
      <c r="O52" s="33">
        <f t="shared" si="42"/>
        <v>0</v>
      </c>
      <c r="P52" s="33">
        <f t="shared" si="43"/>
        <v>0</v>
      </c>
      <c r="Q52" s="33">
        <f t="shared" si="44"/>
        <v>1</v>
      </c>
      <c r="R52" s="33">
        <f t="shared" si="45"/>
        <v>0</v>
      </c>
      <c r="S52" s="33">
        <f t="shared" si="46"/>
        <v>-1</v>
      </c>
      <c r="T52" s="33">
        <f t="shared" si="47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36"/>
        <v>2</v>
      </c>
      <c r="E53" s="33">
        <v>2</v>
      </c>
      <c r="F53" s="33">
        <v>0</v>
      </c>
      <c r="G53" s="33">
        <v>0</v>
      </c>
      <c r="H53" s="33">
        <v>0</v>
      </c>
      <c r="I53" s="33">
        <f t="shared" si="38"/>
        <v>0</v>
      </c>
      <c r="J53" s="33">
        <v>0</v>
      </c>
      <c r="K53" s="33">
        <v>0</v>
      </c>
      <c r="L53" s="33">
        <v>0</v>
      </c>
      <c r="M53" s="33">
        <v>0</v>
      </c>
      <c r="N53" s="33">
        <f t="shared" si="41"/>
        <v>2</v>
      </c>
      <c r="O53" s="33">
        <f t="shared" si="42"/>
        <v>2</v>
      </c>
      <c r="P53" s="33">
        <f t="shared" si="43"/>
        <v>0</v>
      </c>
      <c r="Q53" s="33">
        <f t="shared" si="44"/>
        <v>2</v>
      </c>
      <c r="R53" s="33">
        <f t="shared" si="45"/>
        <v>0</v>
      </c>
      <c r="S53" s="33">
        <f t="shared" si="46"/>
        <v>0</v>
      </c>
      <c r="T53" s="33">
        <f t="shared" si="47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36"/>
        <v>1</v>
      </c>
      <c r="E54" s="33">
        <v>0</v>
      </c>
      <c r="F54" s="33">
        <v>1</v>
      </c>
      <c r="G54" s="33">
        <v>0</v>
      </c>
      <c r="H54" s="33">
        <v>0</v>
      </c>
      <c r="I54" s="33">
        <f t="shared" si="38"/>
        <v>3</v>
      </c>
      <c r="J54" s="33">
        <v>0</v>
      </c>
      <c r="K54" s="33">
        <v>0</v>
      </c>
      <c r="L54" s="33">
        <v>1</v>
      </c>
      <c r="M54" s="33">
        <v>2</v>
      </c>
      <c r="N54" s="33">
        <f t="shared" si="41"/>
        <v>-2</v>
      </c>
      <c r="O54" s="33">
        <f t="shared" si="42"/>
        <v>-1</v>
      </c>
      <c r="P54" s="33">
        <f t="shared" si="43"/>
        <v>-1</v>
      </c>
      <c r="Q54" s="33">
        <f t="shared" si="44"/>
        <v>0</v>
      </c>
      <c r="R54" s="33">
        <f t="shared" si="45"/>
        <v>1</v>
      </c>
      <c r="S54" s="33">
        <f t="shared" si="46"/>
        <v>-1</v>
      </c>
      <c r="T54" s="33">
        <f t="shared" si="47"/>
        <v>-2</v>
      </c>
    </row>
    <row r="55" spans="2:20" s="3" customFormat="1" ht="13.5" customHeight="1" x14ac:dyDescent="0.25">
      <c r="B55" s="10"/>
      <c r="C55" s="11" t="s">
        <v>12</v>
      </c>
      <c r="D55" s="33">
        <f t="shared" si="36"/>
        <v>0</v>
      </c>
      <c r="E55" s="33">
        <v>0</v>
      </c>
      <c r="F55" s="33">
        <v>0</v>
      </c>
      <c r="G55" s="33">
        <v>0</v>
      </c>
      <c r="H55" s="33">
        <v>0</v>
      </c>
      <c r="I55" s="33">
        <f t="shared" si="38"/>
        <v>1</v>
      </c>
      <c r="J55" s="33">
        <v>0</v>
      </c>
      <c r="K55" s="33">
        <v>0</v>
      </c>
      <c r="L55" s="33">
        <v>0</v>
      </c>
      <c r="M55" s="33">
        <v>1</v>
      </c>
      <c r="N55" s="33">
        <f t="shared" si="41"/>
        <v>-1</v>
      </c>
      <c r="O55" s="33">
        <f t="shared" si="42"/>
        <v>0</v>
      </c>
      <c r="P55" s="33">
        <f t="shared" si="43"/>
        <v>-1</v>
      </c>
      <c r="Q55" s="33">
        <f t="shared" si="44"/>
        <v>0</v>
      </c>
      <c r="R55" s="33">
        <f t="shared" si="45"/>
        <v>0</v>
      </c>
      <c r="S55" s="33">
        <f t="shared" si="46"/>
        <v>0</v>
      </c>
      <c r="T55" s="33">
        <f t="shared" si="47"/>
        <v>-1</v>
      </c>
    </row>
    <row r="56" spans="2:20" s="3" customFormat="1" ht="13.5" customHeight="1" x14ac:dyDescent="0.25">
      <c r="B56" s="10"/>
      <c r="C56" s="11" t="s">
        <v>13</v>
      </c>
      <c r="D56" s="33">
        <f t="shared" si="36"/>
        <v>0</v>
      </c>
      <c r="E56" s="33">
        <v>0</v>
      </c>
      <c r="F56" s="33">
        <v>0</v>
      </c>
      <c r="G56" s="33">
        <v>0</v>
      </c>
      <c r="H56" s="33">
        <v>0</v>
      </c>
      <c r="I56" s="33">
        <f t="shared" si="38"/>
        <v>0</v>
      </c>
      <c r="J56" s="33">
        <v>0</v>
      </c>
      <c r="K56" s="33">
        <v>0</v>
      </c>
      <c r="L56" s="33">
        <v>0</v>
      </c>
      <c r="M56" s="33">
        <v>0</v>
      </c>
      <c r="N56" s="33">
        <f t="shared" si="41"/>
        <v>0</v>
      </c>
      <c r="O56" s="33">
        <f t="shared" si="42"/>
        <v>0</v>
      </c>
      <c r="P56" s="33">
        <f t="shared" si="43"/>
        <v>0</v>
      </c>
      <c r="Q56" s="33">
        <f t="shared" si="44"/>
        <v>0</v>
      </c>
      <c r="R56" s="33">
        <f t="shared" si="45"/>
        <v>0</v>
      </c>
      <c r="S56" s="33">
        <f t="shared" si="46"/>
        <v>0</v>
      </c>
      <c r="T56" s="33">
        <f t="shared" si="47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36"/>
        <v>1</v>
      </c>
      <c r="E57" s="33">
        <v>0</v>
      </c>
      <c r="F57" s="33">
        <v>1</v>
      </c>
      <c r="G57" s="33">
        <v>0</v>
      </c>
      <c r="H57" s="33">
        <v>0</v>
      </c>
      <c r="I57" s="33">
        <f t="shared" si="38"/>
        <v>0</v>
      </c>
      <c r="J57" s="33">
        <v>0</v>
      </c>
      <c r="K57" s="33">
        <v>0</v>
      </c>
      <c r="L57" s="33">
        <v>0</v>
      </c>
      <c r="M57" s="33">
        <v>0</v>
      </c>
      <c r="N57" s="33">
        <f t="shared" si="41"/>
        <v>1</v>
      </c>
      <c r="O57" s="33">
        <f t="shared" si="42"/>
        <v>0</v>
      </c>
      <c r="P57" s="33">
        <f t="shared" si="43"/>
        <v>1</v>
      </c>
      <c r="Q57" s="33">
        <f t="shared" si="44"/>
        <v>0</v>
      </c>
      <c r="R57" s="33">
        <f t="shared" si="45"/>
        <v>1</v>
      </c>
      <c r="S57" s="33">
        <f t="shared" si="46"/>
        <v>0</v>
      </c>
      <c r="T57" s="33">
        <f t="shared" si="47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36"/>
        <v>1</v>
      </c>
      <c r="E58" s="33">
        <v>0</v>
      </c>
      <c r="F58" s="33">
        <v>0</v>
      </c>
      <c r="G58" s="33">
        <v>0</v>
      </c>
      <c r="H58" s="33">
        <v>1</v>
      </c>
      <c r="I58" s="33">
        <f t="shared" si="38"/>
        <v>0</v>
      </c>
      <c r="J58" s="33">
        <v>0</v>
      </c>
      <c r="K58" s="33">
        <v>0</v>
      </c>
      <c r="L58" s="33">
        <v>0</v>
      </c>
      <c r="M58" s="33">
        <v>0</v>
      </c>
      <c r="N58" s="33">
        <f t="shared" si="41"/>
        <v>1</v>
      </c>
      <c r="O58" s="33">
        <f t="shared" si="42"/>
        <v>0</v>
      </c>
      <c r="P58" s="33">
        <f t="shared" si="43"/>
        <v>1</v>
      </c>
      <c r="Q58" s="33">
        <f t="shared" si="44"/>
        <v>0</v>
      </c>
      <c r="R58" s="33">
        <f t="shared" si="45"/>
        <v>0</v>
      </c>
      <c r="S58" s="33">
        <f t="shared" si="46"/>
        <v>0</v>
      </c>
      <c r="T58" s="33">
        <f t="shared" si="47"/>
        <v>1</v>
      </c>
    </row>
    <row r="59" spans="2:20" s="3" customFormat="1" ht="13.5" customHeight="1" x14ac:dyDescent="0.25">
      <c r="B59" s="10"/>
      <c r="C59" s="11" t="s">
        <v>16</v>
      </c>
      <c r="D59" s="33">
        <f t="shared" si="36"/>
        <v>1</v>
      </c>
      <c r="E59" s="33">
        <v>0</v>
      </c>
      <c r="F59" s="33">
        <v>0</v>
      </c>
      <c r="G59" s="33">
        <v>0</v>
      </c>
      <c r="H59" s="33">
        <v>1</v>
      </c>
      <c r="I59" s="33">
        <f t="shared" si="38"/>
        <v>0</v>
      </c>
      <c r="J59" s="33">
        <v>0</v>
      </c>
      <c r="K59" s="33">
        <v>0</v>
      </c>
      <c r="L59" s="33">
        <v>0</v>
      </c>
      <c r="M59" s="33">
        <v>0</v>
      </c>
      <c r="N59" s="33">
        <f t="shared" si="41"/>
        <v>1</v>
      </c>
      <c r="O59" s="33">
        <f t="shared" si="42"/>
        <v>0</v>
      </c>
      <c r="P59" s="33">
        <f t="shared" si="43"/>
        <v>1</v>
      </c>
      <c r="Q59" s="33">
        <f t="shared" si="44"/>
        <v>0</v>
      </c>
      <c r="R59" s="33">
        <f t="shared" si="45"/>
        <v>0</v>
      </c>
      <c r="S59" s="33">
        <f t="shared" si="46"/>
        <v>0</v>
      </c>
      <c r="T59" s="33">
        <f t="shared" si="47"/>
        <v>1</v>
      </c>
    </row>
    <row r="60" spans="2:20" s="3" customFormat="1" ht="13.5" customHeight="1" x14ac:dyDescent="0.25">
      <c r="B60" s="10"/>
      <c r="C60" s="11" t="s">
        <v>17</v>
      </c>
      <c r="D60" s="33">
        <f t="shared" si="36"/>
        <v>4</v>
      </c>
      <c r="E60" s="33">
        <v>2</v>
      </c>
      <c r="F60" s="33">
        <v>2</v>
      </c>
      <c r="G60" s="33">
        <v>0</v>
      </c>
      <c r="H60" s="33">
        <v>0</v>
      </c>
      <c r="I60" s="33">
        <f t="shared" si="38"/>
        <v>1</v>
      </c>
      <c r="J60" s="33">
        <v>0</v>
      </c>
      <c r="K60" s="33">
        <v>0</v>
      </c>
      <c r="L60" s="33">
        <v>1</v>
      </c>
      <c r="M60" s="33">
        <v>0</v>
      </c>
      <c r="N60" s="33">
        <f t="shared" si="41"/>
        <v>3</v>
      </c>
      <c r="O60" s="33">
        <f t="shared" si="42"/>
        <v>1</v>
      </c>
      <c r="P60" s="33">
        <f t="shared" si="43"/>
        <v>2</v>
      </c>
      <c r="Q60" s="33">
        <f t="shared" si="44"/>
        <v>2</v>
      </c>
      <c r="R60" s="33">
        <f t="shared" si="45"/>
        <v>2</v>
      </c>
      <c r="S60" s="33">
        <f t="shared" si="46"/>
        <v>-1</v>
      </c>
      <c r="T60" s="33">
        <f t="shared" si="47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48">SUM(E62+F62+G62+H62)</f>
        <v>5</v>
      </c>
      <c r="E62" s="29">
        <f>SUM(E63:E74)</f>
        <v>1</v>
      </c>
      <c r="F62" s="29">
        <f>SUM(F63:F74)</f>
        <v>3</v>
      </c>
      <c r="G62" s="29">
        <f t="shared" ref="G62:H62" si="49">SUM(G63:G74)</f>
        <v>0</v>
      </c>
      <c r="H62" s="29">
        <f t="shared" si="49"/>
        <v>1</v>
      </c>
      <c r="I62" s="29">
        <f t="shared" ref="I62:I74" si="50">SUM(J62+K62+L62+M62)</f>
        <v>3</v>
      </c>
      <c r="J62" s="29">
        <f>SUM(J63:J74)</f>
        <v>0</v>
      </c>
      <c r="K62" s="29">
        <f>SUM(K63:K74)</f>
        <v>0</v>
      </c>
      <c r="L62" s="29">
        <f t="shared" ref="L62:M62" si="51">SUM(L63:L74)</f>
        <v>1</v>
      </c>
      <c r="M62" s="29">
        <f t="shared" si="51"/>
        <v>2</v>
      </c>
      <c r="N62" s="29">
        <f t="shared" ref="N62:T62" si="52">SUM(N63:N74)</f>
        <v>2</v>
      </c>
      <c r="O62" s="29">
        <f t="shared" si="52"/>
        <v>0</v>
      </c>
      <c r="P62" s="29">
        <f>SUM(P63:P74)</f>
        <v>2</v>
      </c>
      <c r="Q62" s="29">
        <f t="shared" si="52"/>
        <v>1</v>
      </c>
      <c r="R62" s="29">
        <f t="shared" si="52"/>
        <v>3</v>
      </c>
      <c r="S62" s="29">
        <f t="shared" si="52"/>
        <v>-1</v>
      </c>
      <c r="T62" s="29">
        <f t="shared" si="52"/>
        <v>-1</v>
      </c>
    </row>
    <row r="63" spans="2:20" s="3" customFormat="1" ht="13.5" customHeight="1" x14ac:dyDescent="0.25">
      <c r="B63" s="10"/>
      <c r="C63" s="11" t="s">
        <v>6</v>
      </c>
      <c r="D63" s="33">
        <f t="shared" si="48"/>
        <v>1</v>
      </c>
      <c r="E63" s="33">
        <v>0</v>
      </c>
      <c r="F63" s="33">
        <v>0</v>
      </c>
      <c r="G63" s="33">
        <v>0</v>
      </c>
      <c r="H63" s="33">
        <v>1</v>
      </c>
      <c r="I63" s="33">
        <f t="shared" si="50"/>
        <v>0</v>
      </c>
      <c r="J63" s="33">
        <v>0</v>
      </c>
      <c r="K63" s="33">
        <v>0</v>
      </c>
      <c r="L63" s="33">
        <v>0</v>
      </c>
      <c r="M63" s="33">
        <v>0</v>
      </c>
      <c r="N63" s="33">
        <f t="shared" ref="N63:N74" si="53">SUM(Q63+R63+S63+T63)</f>
        <v>1</v>
      </c>
      <c r="O63" s="33">
        <f t="shared" ref="O63:O74" si="54">SUM(Q63+S63)</f>
        <v>0</v>
      </c>
      <c r="P63" s="33">
        <f t="shared" ref="P63:P74" si="55">SUM(R63+T63)</f>
        <v>1</v>
      </c>
      <c r="Q63" s="33">
        <f t="shared" ref="Q63:Q74" si="56">SUM(E63-J63)</f>
        <v>0</v>
      </c>
      <c r="R63" s="33">
        <f t="shared" ref="R63:R74" si="57">SUM(F63-K63)</f>
        <v>0</v>
      </c>
      <c r="S63" s="33">
        <f t="shared" ref="S63:S74" si="58">SUM(G63-L63)</f>
        <v>0</v>
      </c>
      <c r="T63" s="33">
        <f t="shared" ref="T63:T74" si="59">SUM(H63-M63)</f>
        <v>1</v>
      </c>
    </row>
    <row r="64" spans="2:20" s="3" customFormat="1" ht="13.5" customHeight="1" x14ac:dyDescent="0.25">
      <c r="B64" s="10"/>
      <c r="C64" s="11" t="s">
        <v>7</v>
      </c>
      <c r="D64" s="33">
        <f t="shared" si="48"/>
        <v>0</v>
      </c>
      <c r="E64" s="33">
        <v>0</v>
      </c>
      <c r="F64" s="33">
        <v>0</v>
      </c>
      <c r="G64" s="33">
        <v>0</v>
      </c>
      <c r="H64" s="33">
        <v>0</v>
      </c>
      <c r="I64" s="33">
        <f t="shared" si="50"/>
        <v>1</v>
      </c>
      <c r="J64" s="33">
        <v>0</v>
      </c>
      <c r="K64" s="33">
        <v>0</v>
      </c>
      <c r="L64" s="33">
        <v>1</v>
      </c>
      <c r="M64" s="33">
        <v>0</v>
      </c>
      <c r="N64" s="33">
        <f t="shared" si="53"/>
        <v>-1</v>
      </c>
      <c r="O64" s="33">
        <f t="shared" si="54"/>
        <v>-1</v>
      </c>
      <c r="P64" s="33">
        <f t="shared" si="55"/>
        <v>0</v>
      </c>
      <c r="Q64" s="33">
        <f t="shared" si="56"/>
        <v>0</v>
      </c>
      <c r="R64" s="33">
        <f t="shared" si="57"/>
        <v>0</v>
      </c>
      <c r="S64" s="33">
        <f t="shared" si="58"/>
        <v>-1</v>
      </c>
      <c r="T64" s="33">
        <f t="shared" si="59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48"/>
        <v>0</v>
      </c>
      <c r="E65" s="33">
        <v>0</v>
      </c>
      <c r="F65" s="33">
        <v>0</v>
      </c>
      <c r="G65" s="33">
        <v>0</v>
      </c>
      <c r="H65" s="33">
        <v>0</v>
      </c>
      <c r="I65" s="33">
        <f t="shared" si="50"/>
        <v>0</v>
      </c>
      <c r="J65" s="33">
        <v>0</v>
      </c>
      <c r="K65" s="33">
        <v>0</v>
      </c>
      <c r="L65" s="33">
        <v>0</v>
      </c>
      <c r="M65" s="33">
        <v>0</v>
      </c>
      <c r="N65" s="33">
        <f t="shared" si="53"/>
        <v>0</v>
      </c>
      <c r="O65" s="33">
        <f t="shared" si="54"/>
        <v>0</v>
      </c>
      <c r="P65" s="33">
        <f t="shared" si="55"/>
        <v>0</v>
      </c>
      <c r="Q65" s="33">
        <f t="shared" si="56"/>
        <v>0</v>
      </c>
      <c r="R65" s="33">
        <f t="shared" si="57"/>
        <v>0</v>
      </c>
      <c r="S65" s="33">
        <f t="shared" si="58"/>
        <v>0</v>
      </c>
      <c r="T65" s="33">
        <f t="shared" si="59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48"/>
        <v>0</v>
      </c>
      <c r="E66" s="33">
        <v>0</v>
      </c>
      <c r="F66" s="33">
        <v>0</v>
      </c>
      <c r="G66" s="33">
        <v>0</v>
      </c>
      <c r="H66" s="33">
        <v>0</v>
      </c>
      <c r="I66" s="33">
        <f t="shared" si="50"/>
        <v>0</v>
      </c>
      <c r="J66" s="33">
        <v>0</v>
      </c>
      <c r="K66" s="33">
        <v>0</v>
      </c>
      <c r="L66" s="33">
        <v>0</v>
      </c>
      <c r="M66" s="33">
        <v>0</v>
      </c>
      <c r="N66" s="33">
        <f t="shared" si="53"/>
        <v>0</v>
      </c>
      <c r="O66" s="33">
        <f t="shared" si="54"/>
        <v>0</v>
      </c>
      <c r="P66" s="33">
        <f t="shared" si="55"/>
        <v>0</v>
      </c>
      <c r="Q66" s="33">
        <f t="shared" si="56"/>
        <v>0</v>
      </c>
      <c r="R66" s="33">
        <f t="shared" si="57"/>
        <v>0</v>
      </c>
      <c r="S66" s="33">
        <f t="shared" si="58"/>
        <v>0</v>
      </c>
      <c r="T66" s="33">
        <f t="shared" si="59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48"/>
        <v>2</v>
      </c>
      <c r="E67" s="33">
        <v>1</v>
      </c>
      <c r="F67" s="33">
        <v>1</v>
      </c>
      <c r="G67" s="33">
        <v>0</v>
      </c>
      <c r="H67" s="33">
        <v>0</v>
      </c>
      <c r="I67" s="33">
        <f t="shared" si="50"/>
        <v>1</v>
      </c>
      <c r="J67" s="33">
        <v>0</v>
      </c>
      <c r="K67" s="33">
        <v>0</v>
      </c>
      <c r="L67" s="33">
        <v>0</v>
      </c>
      <c r="M67" s="33">
        <v>1</v>
      </c>
      <c r="N67" s="33">
        <f t="shared" si="53"/>
        <v>1</v>
      </c>
      <c r="O67" s="33">
        <f t="shared" si="54"/>
        <v>1</v>
      </c>
      <c r="P67" s="33">
        <f t="shared" si="55"/>
        <v>0</v>
      </c>
      <c r="Q67" s="33">
        <f t="shared" si="56"/>
        <v>1</v>
      </c>
      <c r="R67" s="33">
        <f t="shared" si="57"/>
        <v>1</v>
      </c>
      <c r="S67" s="33">
        <f t="shared" si="58"/>
        <v>0</v>
      </c>
      <c r="T67" s="33">
        <f t="shared" si="59"/>
        <v>-1</v>
      </c>
    </row>
    <row r="68" spans="2:20" s="3" customFormat="1" ht="13.5" customHeight="1" x14ac:dyDescent="0.25">
      <c r="B68" s="10"/>
      <c r="C68" s="11" t="s">
        <v>11</v>
      </c>
      <c r="D68" s="33">
        <f t="shared" si="48"/>
        <v>0</v>
      </c>
      <c r="E68" s="33">
        <v>0</v>
      </c>
      <c r="F68" s="33">
        <v>0</v>
      </c>
      <c r="G68" s="33">
        <v>0</v>
      </c>
      <c r="H68" s="33">
        <v>0</v>
      </c>
      <c r="I68" s="33">
        <f t="shared" si="50"/>
        <v>0</v>
      </c>
      <c r="J68" s="33">
        <v>0</v>
      </c>
      <c r="K68" s="33">
        <v>0</v>
      </c>
      <c r="L68" s="33">
        <v>0</v>
      </c>
      <c r="M68" s="33">
        <v>0</v>
      </c>
      <c r="N68" s="33">
        <f t="shared" si="53"/>
        <v>0</v>
      </c>
      <c r="O68" s="33">
        <f t="shared" si="54"/>
        <v>0</v>
      </c>
      <c r="P68" s="33">
        <f t="shared" si="55"/>
        <v>0</v>
      </c>
      <c r="Q68" s="33">
        <f t="shared" si="56"/>
        <v>0</v>
      </c>
      <c r="R68" s="33">
        <f t="shared" si="57"/>
        <v>0</v>
      </c>
      <c r="S68" s="33">
        <f t="shared" si="58"/>
        <v>0</v>
      </c>
      <c r="T68" s="33">
        <f t="shared" si="59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48"/>
        <v>0</v>
      </c>
      <c r="E69" s="33">
        <v>0</v>
      </c>
      <c r="F69" s="33">
        <v>0</v>
      </c>
      <c r="G69" s="33">
        <v>0</v>
      </c>
      <c r="H69" s="33">
        <v>0</v>
      </c>
      <c r="I69" s="33">
        <f t="shared" si="50"/>
        <v>0</v>
      </c>
      <c r="J69" s="33">
        <v>0</v>
      </c>
      <c r="K69" s="33">
        <v>0</v>
      </c>
      <c r="L69" s="33">
        <v>0</v>
      </c>
      <c r="M69" s="33">
        <v>0</v>
      </c>
      <c r="N69" s="33">
        <f t="shared" si="53"/>
        <v>0</v>
      </c>
      <c r="O69" s="33">
        <f t="shared" si="54"/>
        <v>0</v>
      </c>
      <c r="P69" s="33">
        <f t="shared" si="55"/>
        <v>0</v>
      </c>
      <c r="Q69" s="33">
        <f t="shared" si="56"/>
        <v>0</v>
      </c>
      <c r="R69" s="33">
        <f t="shared" si="57"/>
        <v>0</v>
      </c>
      <c r="S69" s="33">
        <f t="shared" si="58"/>
        <v>0</v>
      </c>
      <c r="T69" s="33">
        <f t="shared" si="59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48"/>
        <v>0</v>
      </c>
      <c r="E70" s="33">
        <v>0</v>
      </c>
      <c r="F70" s="33">
        <v>0</v>
      </c>
      <c r="G70" s="33">
        <v>0</v>
      </c>
      <c r="H70" s="33">
        <v>0</v>
      </c>
      <c r="I70" s="33">
        <f t="shared" si="50"/>
        <v>0</v>
      </c>
      <c r="J70" s="33">
        <v>0</v>
      </c>
      <c r="K70" s="33">
        <v>0</v>
      </c>
      <c r="L70" s="33">
        <v>0</v>
      </c>
      <c r="M70" s="33">
        <v>0</v>
      </c>
      <c r="N70" s="33">
        <f t="shared" si="53"/>
        <v>0</v>
      </c>
      <c r="O70" s="33">
        <f t="shared" si="54"/>
        <v>0</v>
      </c>
      <c r="P70" s="33">
        <f t="shared" si="55"/>
        <v>0</v>
      </c>
      <c r="Q70" s="33">
        <f t="shared" si="56"/>
        <v>0</v>
      </c>
      <c r="R70" s="33">
        <f t="shared" si="57"/>
        <v>0</v>
      </c>
      <c r="S70" s="33">
        <f t="shared" si="58"/>
        <v>0</v>
      </c>
      <c r="T70" s="33">
        <f t="shared" si="59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48"/>
        <v>2</v>
      </c>
      <c r="E71" s="33">
        <v>0</v>
      </c>
      <c r="F71" s="33">
        <v>2</v>
      </c>
      <c r="G71" s="33">
        <v>0</v>
      </c>
      <c r="H71" s="33">
        <v>0</v>
      </c>
      <c r="I71" s="33">
        <f t="shared" si="50"/>
        <v>0</v>
      </c>
      <c r="J71" s="33">
        <v>0</v>
      </c>
      <c r="K71" s="33">
        <v>0</v>
      </c>
      <c r="L71" s="33">
        <v>0</v>
      </c>
      <c r="M71" s="33">
        <v>0</v>
      </c>
      <c r="N71" s="33">
        <f t="shared" si="53"/>
        <v>2</v>
      </c>
      <c r="O71" s="33">
        <f t="shared" si="54"/>
        <v>0</v>
      </c>
      <c r="P71" s="33">
        <f t="shared" si="55"/>
        <v>2</v>
      </c>
      <c r="Q71" s="33">
        <f t="shared" si="56"/>
        <v>0</v>
      </c>
      <c r="R71" s="33">
        <f t="shared" si="57"/>
        <v>2</v>
      </c>
      <c r="S71" s="33">
        <f t="shared" si="58"/>
        <v>0</v>
      </c>
      <c r="T71" s="33">
        <f t="shared" si="59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48"/>
        <v>0</v>
      </c>
      <c r="E72" s="33">
        <v>0</v>
      </c>
      <c r="F72" s="33">
        <v>0</v>
      </c>
      <c r="G72" s="33">
        <v>0</v>
      </c>
      <c r="H72" s="33">
        <v>0</v>
      </c>
      <c r="I72" s="33">
        <f t="shared" si="50"/>
        <v>1</v>
      </c>
      <c r="J72" s="33">
        <v>0</v>
      </c>
      <c r="K72" s="33">
        <v>0</v>
      </c>
      <c r="L72" s="33">
        <v>0</v>
      </c>
      <c r="M72" s="33">
        <v>1</v>
      </c>
      <c r="N72" s="33">
        <f t="shared" si="53"/>
        <v>-1</v>
      </c>
      <c r="O72" s="33">
        <f t="shared" si="54"/>
        <v>0</v>
      </c>
      <c r="P72" s="33">
        <f t="shared" si="55"/>
        <v>-1</v>
      </c>
      <c r="Q72" s="33">
        <f t="shared" si="56"/>
        <v>0</v>
      </c>
      <c r="R72" s="33">
        <f t="shared" si="57"/>
        <v>0</v>
      </c>
      <c r="S72" s="33">
        <f t="shared" si="58"/>
        <v>0</v>
      </c>
      <c r="T72" s="33">
        <f t="shared" si="59"/>
        <v>-1</v>
      </c>
    </row>
    <row r="73" spans="2:20" s="3" customFormat="1" ht="13.5" customHeight="1" x14ac:dyDescent="0.25">
      <c r="B73" s="10"/>
      <c r="C73" s="11" t="s">
        <v>16</v>
      </c>
      <c r="D73" s="33">
        <f t="shared" si="48"/>
        <v>0</v>
      </c>
      <c r="E73" s="33">
        <v>0</v>
      </c>
      <c r="F73" s="33">
        <v>0</v>
      </c>
      <c r="G73" s="33">
        <v>0</v>
      </c>
      <c r="H73" s="33">
        <v>0</v>
      </c>
      <c r="I73" s="33">
        <f t="shared" si="50"/>
        <v>0</v>
      </c>
      <c r="J73" s="33">
        <v>0</v>
      </c>
      <c r="K73" s="33">
        <v>0</v>
      </c>
      <c r="L73" s="33">
        <v>0</v>
      </c>
      <c r="M73" s="33">
        <v>0</v>
      </c>
      <c r="N73" s="33">
        <f t="shared" si="53"/>
        <v>0</v>
      </c>
      <c r="O73" s="33">
        <f t="shared" si="54"/>
        <v>0</v>
      </c>
      <c r="P73" s="33">
        <f t="shared" si="55"/>
        <v>0</v>
      </c>
      <c r="Q73" s="33">
        <f t="shared" si="56"/>
        <v>0</v>
      </c>
      <c r="R73" s="33">
        <f t="shared" si="57"/>
        <v>0</v>
      </c>
      <c r="S73" s="33">
        <f t="shared" si="58"/>
        <v>0</v>
      </c>
      <c r="T73" s="33">
        <f t="shared" si="59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48"/>
        <v>0</v>
      </c>
      <c r="E74" s="33">
        <v>0</v>
      </c>
      <c r="F74" s="33">
        <v>0</v>
      </c>
      <c r="G74" s="33">
        <v>0</v>
      </c>
      <c r="H74" s="33">
        <v>0</v>
      </c>
      <c r="I74" s="33">
        <f t="shared" si="50"/>
        <v>0</v>
      </c>
      <c r="J74" s="33">
        <v>0</v>
      </c>
      <c r="K74" s="33">
        <v>0</v>
      </c>
      <c r="L74" s="33">
        <v>0</v>
      </c>
      <c r="M74" s="33">
        <v>0</v>
      </c>
      <c r="N74" s="33">
        <f t="shared" si="53"/>
        <v>0</v>
      </c>
      <c r="O74" s="33">
        <f t="shared" si="54"/>
        <v>0</v>
      </c>
      <c r="P74" s="33">
        <f t="shared" si="55"/>
        <v>0</v>
      </c>
      <c r="Q74" s="33">
        <f t="shared" si="56"/>
        <v>0</v>
      </c>
      <c r="R74" s="33">
        <f t="shared" si="57"/>
        <v>0</v>
      </c>
      <c r="S74" s="33">
        <f t="shared" si="58"/>
        <v>0</v>
      </c>
      <c r="T74" s="33">
        <f t="shared" si="59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60">SUM(E76+F76+G76+H76)</f>
        <v>2</v>
      </c>
      <c r="E76" s="29">
        <f>SUM(E77:E88)</f>
        <v>1</v>
      </c>
      <c r="F76" s="29">
        <f>SUM(F77:F88)</f>
        <v>1</v>
      </c>
      <c r="G76" s="29">
        <f t="shared" ref="G76:H76" si="61">SUM(G77:G88)</f>
        <v>0</v>
      </c>
      <c r="H76" s="29">
        <f t="shared" si="61"/>
        <v>0</v>
      </c>
      <c r="I76" s="29">
        <f t="shared" ref="I76:I88" si="62">SUM(J76+K76+L76+M76)</f>
        <v>0</v>
      </c>
      <c r="J76" s="29">
        <f>SUM(J77:J88)</f>
        <v>0</v>
      </c>
      <c r="K76" s="29">
        <f>SUM(K77:K88)</f>
        <v>0</v>
      </c>
      <c r="L76" s="29">
        <f t="shared" ref="L76:M76" si="63">SUM(L77:L88)</f>
        <v>0</v>
      </c>
      <c r="M76" s="29">
        <f t="shared" si="63"/>
        <v>0</v>
      </c>
      <c r="N76" s="29">
        <f t="shared" ref="N76:T76" si="64">SUM(N77:N88)</f>
        <v>2</v>
      </c>
      <c r="O76" s="29">
        <f t="shared" si="64"/>
        <v>1</v>
      </c>
      <c r="P76" s="29">
        <f>SUM(P77:P88)</f>
        <v>1</v>
      </c>
      <c r="Q76" s="29">
        <f t="shared" si="64"/>
        <v>1</v>
      </c>
      <c r="R76" s="29">
        <f t="shared" si="64"/>
        <v>1</v>
      </c>
      <c r="S76" s="29">
        <f t="shared" si="64"/>
        <v>0</v>
      </c>
      <c r="T76" s="29">
        <f t="shared" si="64"/>
        <v>0</v>
      </c>
    </row>
    <row r="77" spans="2:20" s="3" customFormat="1" ht="13.5" customHeight="1" x14ac:dyDescent="0.25">
      <c r="B77" s="10"/>
      <c r="C77" s="11" t="s">
        <v>6</v>
      </c>
      <c r="D77" s="33">
        <f t="shared" si="60"/>
        <v>0</v>
      </c>
      <c r="E77" s="33">
        <v>0</v>
      </c>
      <c r="F77" s="33">
        <v>0</v>
      </c>
      <c r="G77" s="33">
        <v>0</v>
      </c>
      <c r="H77" s="33">
        <v>0</v>
      </c>
      <c r="I77" s="33">
        <f t="shared" si="62"/>
        <v>0</v>
      </c>
      <c r="J77" s="33">
        <v>0</v>
      </c>
      <c r="K77" s="33">
        <v>0</v>
      </c>
      <c r="L77" s="33">
        <v>0</v>
      </c>
      <c r="M77" s="33">
        <v>0</v>
      </c>
      <c r="N77" s="33">
        <f t="shared" ref="N77:N88" si="65">SUM(Q77+R77+S77+T77)</f>
        <v>0</v>
      </c>
      <c r="O77" s="33">
        <f t="shared" ref="O77:O88" si="66">SUM(Q77+S77)</f>
        <v>0</v>
      </c>
      <c r="P77" s="33">
        <f t="shared" ref="P77:P88" si="67">SUM(R77+T77)</f>
        <v>0</v>
      </c>
      <c r="Q77" s="33">
        <f t="shared" ref="Q77:Q88" si="68">SUM(E77-J77)</f>
        <v>0</v>
      </c>
      <c r="R77" s="33">
        <f t="shared" ref="R77:R88" si="69">SUM(F77-K77)</f>
        <v>0</v>
      </c>
      <c r="S77" s="33">
        <f t="shared" ref="S77:S88" si="70">SUM(G77-L77)</f>
        <v>0</v>
      </c>
      <c r="T77" s="33">
        <f t="shared" ref="T77:T88" si="71">SUM(H77-M77)</f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60"/>
        <v>0</v>
      </c>
      <c r="E78" s="33">
        <v>0</v>
      </c>
      <c r="F78" s="33">
        <v>0</v>
      </c>
      <c r="G78" s="33">
        <v>0</v>
      </c>
      <c r="H78" s="33">
        <v>0</v>
      </c>
      <c r="I78" s="33">
        <f t="shared" si="62"/>
        <v>0</v>
      </c>
      <c r="J78" s="33">
        <v>0</v>
      </c>
      <c r="K78" s="33">
        <v>0</v>
      </c>
      <c r="L78" s="33">
        <v>0</v>
      </c>
      <c r="M78" s="33">
        <v>0</v>
      </c>
      <c r="N78" s="33">
        <f t="shared" si="65"/>
        <v>0</v>
      </c>
      <c r="O78" s="33">
        <f t="shared" si="66"/>
        <v>0</v>
      </c>
      <c r="P78" s="33">
        <f t="shared" si="67"/>
        <v>0</v>
      </c>
      <c r="Q78" s="33">
        <f t="shared" si="68"/>
        <v>0</v>
      </c>
      <c r="R78" s="33">
        <f t="shared" si="69"/>
        <v>0</v>
      </c>
      <c r="S78" s="33">
        <f t="shared" si="70"/>
        <v>0</v>
      </c>
      <c r="T78" s="33">
        <f t="shared" si="71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60"/>
        <v>0</v>
      </c>
      <c r="E79" s="33">
        <v>0</v>
      </c>
      <c r="F79" s="33">
        <v>0</v>
      </c>
      <c r="G79" s="33">
        <v>0</v>
      </c>
      <c r="H79" s="33">
        <v>0</v>
      </c>
      <c r="I79" s="33">
        <f t="shared" si="62"/>
        <v>0</v>
      </c>
      <c r="J79" s="33">
        <v>0</v>
      </c>
      <c r="K79" s="33">
        <v>0</v>
      </c>
      <c r="L79" s="33">
        <v>0</v>
      </c>
      <c r="M79" s="33">
        <v>0</v>
      </c>
      <c r="N79" s="33">
        <f t="shared" si="65"/>
        <v>0</v>
      </c>
      <c r="O79" s="33">
        <f t="shared" si="66"/>
        <v>0</v>
      </c>
      <c r="P79" s="33">
        <f t="shared" si="67"/>
        <v>0</v>
      </c>
      <c r="Q79" s="33">
        <f t="shared" si="68"/>
        <v>0</v>
      </c>
      <c r="R79" s="33">
        <f t="shared" si="69"/>
        <v>0</v>
      </c>
      <c r="S79" s="33">
        <f t="shared" si="70"/>
        <v>0</v>
      </c>
      <c r="T79" s="33">
        <f t="shared" si="71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60"/>
        <v>0</v>
      </c>
      <c r="E80" s="33">
        <v>0</v>
      </c>
      <c r="F80" s="33">
        <v>0</v>
      </c>
      <c r="G80" s="33">
        <v>0</v>
      </c>
      <c r="H80" s="33">
        <v>0</v>
      </c>
      <c r="I80" s="33">
        <f t="shared" si="62"/>
        <v>0</v>
      </c>
      <c r="J80" s="33">
        <v>0</v>
      </c>
      <c r="K80" s="33">
        <v>0</v>
      </c>
      <c r="L80" s="33">
        <v>0</v>
      </c>
      <c r="M80" s="33">
        <v>0</v>
      </c>
      <c r="N80" s="33">
        <f t="shared" si="65"/>
        <v>0</v>
      </c>
      <c r="O80" s="33">
        <f t="shared" si="66"/>
        <v>0</v>
      </c>
      <c r="P80" s="33">
        <f t="shared" si="67"/>
        <v>0</v>
      </c>
      <c r="Q80" s="33">
        <f t="shared" si="68"/>
        <v>0</v>
      </c>
      <c r="R80" s="33">
        <f t="shared" si="69"/>
        <v>0</v>
      </c>
      <c r="S80" s="33">
        <f t="shared" si="70"/>
        <v>0</v>
      </c>
      <c r="T80" s="33">
        <f t="shared" si="71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60"/>
        <v>1</v>
      </c>
      <c r="E81" s="33">
        <v>0</v>
      </c>
      <c r="F81" s="33">
        <v>1</v>
      </c>
      <c r="G81" s="33">
        <v>0</v>
      </c>
      <c r="H81" s="33">
        <v>0</v>
      </c>
      <c r="I81" s="33">
        <f t="shared" si="62"/>
        <v>0</v>
      </c>
      <c r="J81" s="33">
        <v>0</v>
      </c>
      <c r="K81" s="33">
        <v>0</v>
      </c>
      <c r="L81" s="33">
        <v>0</v>
      </c>
      <c r="M81" s="33">
        <v>0</v>
      </c>
      <c r="N81" s="33">
        <f t="shared" si="65"/>
        <v>1</v>
      </c>
      <c r="O81" s="33">
        <f t="shared" si="66"/>
        <v>0</v>
      </c>
      <c r="P81" s="33">
        <f t="shared" si="67"/>
        <v>1</v>
      </c>
      <c r="Q81" s="33">
        <f t="shared" si="68"/>
        <v>0</v>
      </c>
      <c r="R81" s="33">
        <f t="shared" si="69"/>
        <v>1</v>
      </c>
      <c r="S81" s="33">
        <f t="shared" si="70"/>
        <v>0</v>
      </c>
      <c r="T81" s="33">
        <f t="shared" si="71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60"/>
        <v>0</v>
      </c>
      <c r="E82" s="33">
        <v>0</v>
      </c>
      <c r="F82" s="33">
        <v>0</v>
      </c>
      <c r="G82" s="33">
        <v>0</v>
      </c>
      <c r="H82" s="33">
        <v>0</v>
      </c>
      <c r="I82" s="33">
        <f t="shared" si="62"/>
        <v>0</v>
      </c>
      <c r="J82" s="33">
        <v>0</v>
      </c>
      <c r="K82" s="33">
        <v>0</v>
      </c>
      <c r="L82" s="33">
        <v>0</v>
      </c>
      <c r="M82" s="33">
        <v>0</v>
      </c>
      <c r="N82" s="33">
        <f t="shared" si="65"/>
        <v>0</v>
      </c>
      <c r="O82" s="33">
        <f t="shared" si="66"/>
        <v>0</v>
      </c>
      <c r="P82" s="33">
        <f t="shared" si="67"/>
        <v>0</v>
      </c>
      <c r="Q82" s="33">
        <f t="shared" si="68"/>
        <v>0</v>
      </c>
      <c r="R82" s="33">
        <f t="shared" si="69"/>
        <v>0</v>
      </c>
      <c r="S82" s="33">
        <f t="shared" si="70"/>
        <v>0</v>
      </c>
      <c r="T82" s="33">
        <f t="shared" si="71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60"/>
        <v>0</v>
      </c>
      <c r="E83" s="33">
        <v>0</v>
      </c>
      <c r="F83" s="33">
        <v>0</v>
      </c>
      <c r="G83" s="33">
        <v>0</v>
      </c>
      <c r="H83" s="33">
        <v>0</v>
      </c>
      <c r="I83" s="33">
        <f t="shared" si="62"/>
        <v>0</v>
      </c>
      <c r="J83" s="33">
        <v>0</v>
      </c>
      <c r="K83" s="33">
        <v>0</v>
      </c>
      <c r="L83" s="33">
        <v>0</v>
      </c>
      <c r="M83" s="33">
        <v>0</v>
      </c>
      <c r="N83" s="33">
        <f t="shared" si="65"/>
        <v>0</v>
      </c>
      <c r="O83" s="33">
        <f t="shared" si="66"/>
        <v>0</v>
      </c>
      <c r="P83" s="33">
        <f t="shared" si="67"/>
        <v>0</v>
      </c>
      <c r="Q83" s="33">
        <f t="shared" si="68"/>
        <v>0</v>
      </c>
      <c r="R83" s="33">
        <f t="shared" si="69"/>
        <v>0</v>
      </c>
      <c r="S83" s="33">
        <f t="shared" si="70"/>
        <v>0</v>
      </c>
      <c r="T83" s="33">
        <f t="shared" si="71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60"/>
        <v>1</v>
      </c>
      <c r="E84" s="33">
        <v>1</v>
      </c>
      <c r="F84" s="33">
        <v>0</v>
      </c>
      <c r="G84" s="33">
        <v>0</v>
      </c>
      <c r="H84" s="33">
        <v>0</v>
      </c>
      <c r="I84" s="33">
        <f t="shared" si="62"/>
        <v>0</v>
      </c>
      <c r="J84" s="33">
        <v>0</v>
      </c>
      <c r="K84" s="33">
        <v>0</v>
      </c>
      <c r="L84" s="33">
        <v>0</v>
      </c>
      <c r="M84" s="33">
        <v>0</v>
      </c>
      <c r="N84" s="33">
        <f t="shared" si="65"/>
        <v>1</v>
      </c>
      <c r="O84" s="33">
        <f t="shared" si="66"/>
        <v>1</v>
      </c>
      <c r="P84" s="33">
        <f t="shared" si="67"/>
        <v>0</v>
      </c>
      <c r="Q84" s="33">
        <f t="shared" si="68"/>
        <v>1</v>
      </c>
      <c r="R84" s="33">
        <f t="shared" si="69"/>
        <v>0</v>
      </c>
      <c r="S84" s="33">
        <f t="shared" si="70"/>
        <v>0</v>
      </c>
      <c r="T84" s="33">
        <f t="shared" si="71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60"/>
        <v>0</v>
      </c>
      <c r="E85" s="33">
        <v>0</v>
      </c>
      <c r="F85" s="33">
        <v>0</v>
      </c>
      <c r="G85" s="33">
        <v>0</v>
      </c>
      <c r="H85" s="33">
        <v>0</v>
      </c>
      <c r="I85" s="33">
        <f t="shared" si="62"/>
        <v>0</v>
      </c>
      <c r="J85" s="33">
        <v>0</v>
      </c>
      <c r="K85" s="33">
        <v>0</v>
      </c>
      <c r="L85" s="33">
        <v>0</v>
      </c>
      <c r="M85" s="33">
        <v>0</v>
      </c>
      <c r="N85" s="33">
        <f t="shared" si="65"/>
        <v>0</v>
      </c>
      <c r="O85" s="33">
        <f t="shared" si="66"/>
        <v>0</v>
      </c>
      <c r="P85" s="33">
        <f t="shared" si="67"/>
        <v>0</v>
      </c>
      <c r="Q85" s="33">
        <f t="shared" si="68"/>
        <v>0</v>
      </c>
      <c r="R85" s="33">
        <f t="shared" si="69"/>
        <v>0</v>
      </c>
      <c r="S85" s="33">
        <f t="shared" si="70"/>
        <v>0</v>
      </c>
      <c r="T85" s="33">
        <f t="shared" si="71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60"/>
        <v>0</v>
      </c>
      <c r="E86" s="33">
        <v>0</v>
      </c>
      <c r="F86" s="33">
        <v>0</v>
      </c>
      <c r="G86" s="33">
        <v>0</v>
      </c>
      <c r="H86" s="33">
        <v>0</v>
      </c>
      <c r="I86" s="33">
        <f t="shared" si="62"/>
        <v>0</v>
      </c>
      <c r="J86" s="33">
        <v>0</v>
      </c>
      <c r="K86" s="33">
        <v>0</v>
      </c>
      <c r="L86" s="33">
        <v>0</v>
      </c>
      <c r="M86" s="33">
        <v>0</v>
      </c>
      <c r="N86" s="33">
        <f t="shared" si="65"/>
        <v>0</v>
      </c>
      <c r="O86" s="33">
        <f t="shared" si="66"/>
        <v>0</v>
      </c>
      <c r="P86" s="33">
        <f t="shared" si="67"/>
        <v>0</v>
      </c>
      <c r="Q86" s="33">
        <f t="shared" si="68"/>
        <v>0</v>
      </c>
      <c r="R86" s="33">
        <f t="shared" si="69"/>
        <v>0</v>
      </c>
      <c r="S86" s="33">
        <f t="shared" si="70"/>
        <v>0</v>
      </c>
      <c r="T86" s="33">
        <f t="shared" si="71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60"/>
        <v>0</v>
      </c>
      <c r="E87" s="33">
        <v>0</v>
      </c>
      <c r="F87" s="33">
        <v>0</v>
      </c>
      <c r="G87" s="33">
        <v>0</v>
      </c>
      <c r="H87" s="33">
        <v>0</v>
      </c>
      <c r="I87" s="33">
        <f t="shared" si="62"/>
        <v>0</v>
      </c>
      <c r="J87" s="33">
        <v>0</v>
      </c>
      <c r="K87" s="33">
        <v>0</v>
      </c>
      <c r="L87" s="33">
        <v>0</v>
      </c>
      <c r="M87" s="33">
        <v>0</v>
      </c>
      <c r="N87" s="33">
        <f t="shared" si="65"/>
        <v>0</v>
      </c>
      <c r="O87" s="33">
        <f t="shared" si="66"/>
        <v>0</v>
      </c>
      <c r="P87" s="33">
        <f t="shared" si="67"/>
        <v>0</v>
      </c>
      <c r="Q87" s="33">
        <f t="shared" si="68"/>
        <v>0</v>
      </c>
      <c r="R87" s="33">
        <f t="shared" si="69"/>
        <v>0</v>
      </c>
      <c r="S87" s="33">
        <f t="shared" si="70"/>
        <v>0</v>
      </c>
      <c r="T87" s="33">
        <f t="shared" si="71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60"/>
        <v>0</v>
      </c>
      <c r="E88" s="33">
        <v>0</v>
      </c>
      <c r="F88" s="33">
        <v>0</v>
      </c>
      <c r="G88" s="33">
        <v>0</v>
      </c>
      <c r="H88" s="33">
        <v>0</v>
      </c>
      <c r="I88" s="33">
        <f t="shared" si="62"/>
        <v>0</v>
      </c>
      <c r="J88" s="33">
        <v>0</v>
      </c>
      <c r="K88" s="33">
        <v>0</v>
      </c>
      <c r="L88" s="33">
        <v>0</v>
      </c>
      <c r="M88" s="33">
        <v>0</v>
      </c>
      <c r="N88" s="33">
        <f t="shared" si="65"/>
        <v>0</v>
      </c>
      <c r="O88" s="33">
        <f t="shared" si="66"/>
        <v>0</v>
      </c>
      <c r="P88" s="33">
        <f t="shared" si="67"/>
        <v>0</v>
      </c>
      <c r="Q88" s="33">
        <f t="shared" si="68"/>
        <v>0</v>
      </c>
      <c r="R88" s="33">
        <f t="shared" si="69"/>
        <v>0</v>
      </c>
      <c r="S88" s="33">
        <f t="shared" si="70"/>
        <v>0</v>
      </c>
      <c r="T88" s="33">
        <f t="shared" si="71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72">SUM(E90+F90+G90+H90)</f>
        <v>3</v>
      </c>
      <c r="E90" s="29">
        <f>SUM(E91:E102)</f>
        <v>1</v>
      </c>
      <c r="F90" s="29">
        <f>SUM(F91:F102)</f>
        <v>0</v>
      </c>
      <c r="G90" s="29">
        <f t="shared" ref="G90:H90" si="73">SUM(G91:G102)</f>
        <v>0</v>
      </c>
      <c r="H90" s="29">
        <f t="shared" si="73"/>
        <v>2</v>
      </c>
      <c r="I90" s="29">
        <f t="shared" ref="I90:I102" si="74">SUM(J90+K90+L90+M90)</f>
        <v>11</v>
      </c>
      <c r="J90" s="29">
        <f>SUM(J91:J102)</f>
        <v>1</v>
      </c>
      <c r="K90" s="29">
        <f>SUM(K91:K102)</f>
        <v>0</v>
      </c>
      <c r="L90" s="29">
        <f t="shared" ref="L90:M90" si="75">SUM(L91:L102)</f>
        <v>6</v>
      </c>
      <c r="M90" s="29">
        <f t="shared" si="75"/>
        <v>4</v>
      </c>
      <c r="N90" s="29">
        <f t="shared" ref="N90:T90" si="76">SUM(N91:N102)</f>
        <v>-8</v>
      </c>
      <c r="O90" s="29">
        <f t="shared" si="76"/>
        <v>-6</v>
      </c>
      <c r="P90" s="29">
        <f>SUM(P91:P102)</f>
        <v>-2</v>
      </c>
      <c r="Q90" s="29">
        <f t="shared" si="76"/>
        <v>0</v>
      </c>
      <c r="R90" s="29">
        <f t="shared" si="76"/>
        <v>0</v>
      </c>
      <c r="S90" s="29">
        <f t="shared" si="76"/>
        <v>-6</v>
      </c>
      <c r="T90" s="29">
        <f t="shared" si="76"/>
        <v>-2</v>
      </c>
    </row>
    <row r="91" spans="2:20" s="3" customFormat="1" ht="13.5" customHeight="1" x14ac:dyDescent="0.25">
      <c r="B91" s="10"/>
      <c r="C91" s="11" t="s">
        <v>6</v>
      </c>
      <c r="D91" s="33">
        <f t="shared" si="72"/>
        <v>0</v>
      </c>
      <c r="E91" s="33">
        <v>0</v>
      </c>
      <c r="F91" s="33">
        <v>0</v>
      </c>
      <c r="G91" s="33">
        <v>0</v>
      </c>
      <c r="H91" s="33">
        <v>0</v>
      </c>
      <c r="I91" s="33">
        <f t="shared" si="74"/>
        <v>0</v>
      </c>
      <c r="J91" s="33">
        <v>0</v>
      </c>
      <c r="K91" s="33">
        <v>0</v>
      </c>
      <c r="L91" s="33">
        <v>0</v>
      </c>
      <c r="M91" s="33">
        <v>0</v>
      </c>
      <c r="N91" s="33">
        <f t="shared" ref="N91:N102" si="77">SUM(Q91+R91+S91+T91)</f>
        <v>0</v>
      </c>
      <c r="O91" s="33">
        <f t="shared" ref="O91:O102" si="78">SUM(Q91+S91)</f>
        <v>0</v>
      </c>
      <c r="P91" s="33">
        <f t="shared" ref="P91:P102" si="79">SUM(R91+T91)</f>
        <v>0</v>
      </c>
      <c r="Q91" s="33">
        <f t="shared" ref="Q91:Q102" si="80">SUM(E91-J91)</f>
        <v>0</v>
      </c>
      <c r="R91" s="33">
        <f t="shared" ref="R91:R102" si="81">SUM(F91-K91)</f>
        <v>0</v>
      </c>
      <c r="S91" s="33">
        <f t="shared" ref="S91:S102" si="82">SUM(G91-L91)</f>
        <v>0</v>
      </c>
      <c r="T91" s="33">
        <f t="shared" ref="T91:T102" si="83">SUM(H91-M91)</f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72"/>
        <v>0</v>
      </c>
      <c r="E92" s="33">
        <v>0</v>
      </c>
      <c r="F92" s="33">
        <v>0</v>
      </c>
      <c r="G92" s="33">
        <v>0</v>
      </c>
      <c r="H92" s="33">
        <v>0</v>
      </c>
      <c r="I92" s="33">
        <f t="shared" si="74"/>
        <v>3</v>
      </c>
      <c r="J92" s="33">
        <v>0</v>
      </c>
      <c r="K92" s="33">
        <v>0</v>
      </c>
      <c r="L92" s="33">
        <v>0</v>
      </c>
      <c r="M92" s="33">
        <v>3</v>
      </c>
      <c r="N92" s="33">
        <f t="shared" si="77"/>
        <v>-3</v>
      </c>
      <c r="O92" s="33">
        <f t="shared" si="78"/>
        <v>0</v>
      </c>
      <c r="P92" s="33">
        <f t="shared" si="79"/>
        <v>-3</v>
      </c>
      <c r="Q92" s="33">
        <f t="shared" si="80"/>
        <v>0</v>
      </c>
      <c r="R92" s="33">
        <f t="shared" si="81"/>
        <v>0</v>
      </c>
      <c r="S92" s="33">
        <f t="shared" si="82"/>
        <v>0</v>
      </c>
      <c r="T92" s="33">
        <f t="shared" si="83"/>
        <v>-3</v>
      </c>
    </row>
    <row r="93" spans="2:20" s="3" customFormat="1" ht="13.5" customHeight="1" x14ac:dyDescent="0.25">
      <c r="B93" s="10"/>
      <c r="C93" s="11" t="s">
        <v>8</v>
      </c>
      <c r="D93" s="33">
        <f t="shared" si="72"/>
        <v>0</v>
      </c>
      <c r="E93" s="33">
        <v>0</v>
      </c>
      <c r="F93" s="33">
        <v>0</v>
      </c>
      <c r="G93" s="33">
        <v>0</v>
      </c>
      <c r="H93" s="33">
        <v>0</v>
      </c>
      <c r="I93" s="33">
        <f t="shared" si="74"/>
        <v>0</v>
      </c>
      <c r="J93" s="33">
        <v>0</v>
      </c>
      <c r="K93" s="33">
        <v>0</v>
      </c>
      <c r="L93" s="33">
        <v>0</v>
      </c>
      <c r="M93" s="33">
        <v>0</v>
      </c>
      <c r="N93" s="33">
        <f t="shared" si="77"/>
        <v>0</v>
      </c>
      <c r="O93" s="33">
        <f t="shared" si="78"/>
        <v>0</v>
      </c>
      <c r="P93" s="33">
        <f t="shared" si="79"/>
        <v>0</v>
      </c>
      <c r="Q93" s="33">
        <f t="shared" si="80"/>
        <v>0</v>
      </c>
      <c r="R93" s="33">
        <f t="shared" si="81"/>
        <v>0</v>
      </c>
      <c r="S93" s="33">
        <f t="shared" si="82"/>
        <v>0</v>
      </c>
      <c r="T93" s="33">
        <f t="shared" si="83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72"/>
        <v>1</v>
      </c>
      <c r="E94" s="33">
        <v>0</v>
      </c>
      <c r="F94" s="33">
        <v>0</v>
      </c>
      <c r="G94" s="33">
        <v>0</v>
      </c>
      <c r="H94" s="33">
        <v>1</v>
      </c>
      <c r="I94" s="33">
        <f t="shared" si="74"/>
        <v>0</v>
      </c>
      <c r="J94" s="33">
        <v>0</v>
      </c>
      <c r="K94" s="33">
        <v>0</v>
      </c>
      <c r="L94" s="33">
        <v>0</v>
      </c>
      <c r="M94" s="33">
        <v>0</v>
      </c>
      <c r="N94" s="33">
        <f t="shared" si="77"/>
        <v>1</v>
      </c>
      <c r="O94" s="33">
        <f t="shared" si="78"/>
        <v>0</v>
      </c>
      <c r="P94" s="33">
        <f t="shared" si="79"/>
        <v>1</v>
      </c>
      <c r="Q94" s="33">
        <f t="shared" si="80"/>
        <v>0</v>
      </c>
      <c r="R94" s="33">
        <f t="shared" si="81"/>
        <v>0</v>
      </c>
      <c r="S94" s="33">
        <f t="shared" si="82"/>
        <v>0</v>
      </c>
      <c r="T94" s="33">
        <f t="shared" si="83"/>
        <v>1</v>
      </c>
    </row>
    <row r="95" spans="2:20" s="3" customFormat="1" ht="13.5" customHeight="1" x14ac:dyDescent="0.25">
      <c r="B95" s="10"/>
      <c r="C95" s="11" t="s">
        <v>10</v>
      </c>
      <c r="D95" s="33">
        <f t="shared" si="72"/>
        <v>0</v>
      </c>
      <c r="E95" s="33">
        <v>0</v>
      </c>
      <c r="F95" s="33">
        <v>0</v>
      </c>
      <c r="G95" s="33">
        <v>0</v>
      </c>
      <c r="H95" s="33">
        <v>0</v>
      </c>
      <c r="I95" s="33">
        <f t="shared" si="74"/>
        <v>1</v>
      </c>
      <c r="J95" s="33">
        <v>0</v>
      </c>
      <c r="K95" s="33">
        <v>0</v>
      </c>
      <c r="L95" s="33">
        <v>1</v>
      </c>
      <c r="M95" s="33">
        <v>0</v>
      </c>
      <c r="N95" s="33">
        <f t="shared" si="77"/>
        <v>-1</v>
      </c>
      <c r="O95" s="33">
        <f t="shared" si="78"/>
        <v>-1</v>
      </c>
      <c r="P95" s="33">
        <f t="shared" si="79"/>
        <v>0</v>
      </c>
      <c r="Q95" s="33">
        <f t="shared" si="80"/>
        <v>0</v>
      </c>
      <c r="R95" s="33">
        <f t="shared" si="81"/>
        <v>0</v>
      </c>
      <c r="S95" s="33">
        <f t="shared" si="82"/>
        <v>-1</v>
      </c>
      <c r="T95" s="33">
        <f t="shared" si="83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72"/>
        <v>0</v>
      </c>
      <c r="E96" s="33">
        <v>0</v>
      </c>
      <c r="F96" s="33">
        <v>0</v>
      </c>
      <c r="G96" s="33">
        <v>0</v>
      </c>
      <c r="H96" s="33">
        <v>0</v>
      </c>
      <c r="I96" s="33">
        <f t="shared" si="74"/>
        <v>0</v>
      </c>
      <c r="J96" s="33">
        <v>0</v>
      </c>
      <c r="K96" s="33">
        <v>0</v>
      </c>
      <c r="L96" s="33">
        <v>0</v>
      </c>
      <c r="M96" s="33">
        <v>0</v>
      </c>
      <c r="N96" s="33">
        <f t="shared" si="77"/>
        <v>0</v>
      </c>
      <c r="O96" s="33">
        <f t="shared" si="78"/>
        <v>0</v>
      </c>
      <c r="P96" s="33">
        <f t="shared" si="79"/>
        <v>0</v>
      </c>
      <c r="Q96" s="33">
        <f t="shared" si="80"/>
        <v>0</v>
      </c>
      <c r="R96" s="33">
        <f t="shared" si="81"/>
        <v>0</v>
      </c>
      <c r="S96" s="33">
        <f t="shared" si="82"/>
        <v>0</v>
      </c>
      <c r="T96" s="33">
        <f t="shared" si="83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72"/>
        <v>0</v>
      </c>
      <c r="E97" s="33">
        <v>0</v>
      </c>
      <c r="F97" s="33">
        <v>0</v>
      </c>
      <c r="G97" s="33">
        <v>0</v>
      </c>
      <c r="H97" s="33">
        <v>0</v>
      </c>
      <c r="I97" s="33">
        <f t="shared" si="74"/>
        <v>0</v>
      </c>
      <c r="J97" s="33">
        <v>0</v>
      </c>
      <c r="K97" s="33">
        <v>0</v>
      </c>
      <c r="L97" s="33">
        <v>0</v>
      </c>
      <c r="M97" s="33">
        <v>0</v>
      </c>
      <c r="N97" s="33">
        <f t="shared" si="77"/>
        <v>0</v>
      </c>
      <c r="O97" s="33">
        <f t="shared" si="78"/>
        <v>0</v>
      </c>
      <c r="P97" s="33">
        <f t="shared" si="79"/>
        <v>0</v>
      </c>
      <c r="Q97" s="33">
        <f t="shared" si="80"/>
        <v>0</v>
      </c>
      <c r="R97" s="33">
        <f t="shared" si="81"/>
        <v>0</v>
      </c>
      <c r="S97" s="33">
        <f t="shared" si="82"/>
        <v>0</v>
      </c>
      <c r="T97" s="33">
        <f t="shared" si="83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72"/>
        <v>1</v>
      </c>
      <c r="E98" s="33">
        <v>1</v>
      </c>
      <c r="F98" s="33">
        <v>0</v>
      </c>
      <c r="G98" s="33">
        <v>0</v>
      </c>
      <c r="H98" s="33">
        <v>0</v>
      </c>
      <c r="I98" s="33">
        <f t="shared" si="74"/>
        <v>1</v>
      </c>
      <c r="J98" s="33">
        <v>1</v>
      </c>
      <c r="K98" s="33">
        <v>0</v>
      </c>
      <c r="L98" s="33">
        <v>0</v>
      </c>
      <c r="M98" s="33">
        <v>0</v>
      </c>
      <c r="N98" s="33">
        <f t="shared" si="77"/>
        <v>0</v>
      </c>
      <c r="O98" s="33">
        <f t="shared" si="78"/>
        <v>0</v>
      </c>
      <c r="P98" s="33">
        <f t="shared" si="79"/>
        <v>0</v>
      </c>
      <c r="Q98" s="33">
        <f t="shared" si="80"/>
        <v>0</v>
      </c>
      <c r="R98" s="33">
        <f t="shared" si="81"/>
        <v>0</v>
      </c>
      <c r="S98" s="33">
        <f t="shared" si="82"/>
        <v>0</v>
      </c>
      <c r="T98" s="33">
        <f t="shared" si="83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72"/>
        <v>0</v>
      </c>
      <c r="E99" s="33">
        <v>0</v>
      </c>
      <c r="F99" s="33">
        <v>0</v>
      </c>
      <c r="G99" s="33">
        <v>0</v>
      </c>
      <c r="H99" s="33">
        <v>0</v>
      </c>
      <c r="I99" s="33">
        <f t="shared" si="74"/>
        <v>0</v>
      </c>
      <c r="J99" s="33">
        <v>0</v>
      </c>
      <c r="K99" s="33">
        <v>0</v>
      </c>
      <c r="L99" s="33">
        <v>0</v>
      </c>
      <c r="M99" s="33">
        <v>0</v>
      </c>
      <c r="N99" s="33">
        <f t="shared" si="77"/>
        <v>0</v>
      </c>
      <c r="O99" s="33">
        <f t="shared" si="78"/>
        <v>0</v>
      </c>
      <c r="P99" s="33">
        <f t="shared" si="79"/>
        <v>0</v>
      </c>
      <c r="Q99" s="33">
        <f t="shared" si="80"/>
        <v>0</v>
      </c>
      <c r="R99" s="33">
        <f t="shared" si="81"/>
        <v>0</v>
      </c>
      <c r="S99" s="33">
        <f t="shared" si="82"/>
        <v>0</v>
      </c>
      <c r="T99" s="33">
        <f t="shared" si="83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72"/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f t="shared" si="74"/>
        <v>1</v>
      </c>
      <c r="J100" s="33">
        <v>0</v>
      </c>
      <c r="K100" s="33">
        <v>0</v>
      </c>
      <c r="L100" s="33">
        <v>0</v>
      </c>
      <c r="M100" s="33">
        <v>1</v>
      </c>
      <c r="N100" s="33">
        <f t="shared" si="77"/>
        <v>-1</v>
      </c>
      <c r="O100" s="33">
        <f t="shared" si="78"/>
        <v>0</v>
      </c>
      <c r="P100" s="33">
        <f t="shared" si="79"/>
        <v>-1</v>
      </c>
      <c r="Q100" s="33">
        <f t="shared" si="80"/>
        <v>0</v>
      </c>
      <c r="R100" s="33">
        <f t="shared" si="81"/>
        <v>0</v>
      </c>
      <c r="S100" s="33">
        <f t="shared" si="82"/>
        <v>0</v>
      </c>
      <c r="T100" s="33">
        <f t="shared" si="83"/>
        <v>-1</v>
      </c>
    </row>
    <row r="101" spans="2:20" s="3" customFormat="1" ht="13.5" customHeight="1" x14ac:dyDescent="0.25">
      <c r="B101" s="10"/>
      <c r="C101" s="11" t="s">
        <v>16</v>
      </c>
      <c r="D101" s="33">
        <f t="shared" si="72"/>
        <v>1</v>
      </c>
      <c r="E101" s="33">
        <v>0</v>
      </c>
      <c r="F101" s="33">
        <v>0</v>
      </c>
      <c r="G101" s="33">
        <v>0</v>
      </c>
      <c r="H101" s="33">
        <v>1</v>
      </c>
      <c r="I101" s="33">
        <f t="shared" si="74"/>
        <v>2</v>
      </c>
      <c r="J101" s="33">
        <v>0</v>
      </c>
      <c r="K101" s="33">
        <v>0</v>
      </c>
      <c r="L101" s="33">
        <v>2</v>
      </c>
      <c r="M101" s="33">
        <v>0</v>
      </c>
      <c r="N101" s="33">
        <f t="shared" si="77"/>
        <v>-1</v>
      </c>
      <c r="O101" s="33">
        <f t="shared" si="78"/>
        <v>-2</v>
      </c>
      <c r="P101" s="33">
        <f t="shared" si="79"/>
        <v>1</v>
      </c>
      <c r="Q101" s="33">
        <f t="shared" si="80"/>
        <v>0</v>
      </c>
      <c r="R101" s="33">
        <f t="shared" si="81"/>
        <v>0</v>
      </c>
      <c r="S101" s="33">
        <f t="shared" si="82"/>
        <v>-2</v>
      </c>
      <c r="T101" s="33">
        <f t="shared" si="83"/>
        <v>1</v>
      </c>
    </row>
    <row r="102" spans="2:20" s="3" customFormat="1" ht="13.5" customHeight="1" x14ac:dyDescent="0.25">
      <c r="B102" s="10"/>
      <c r="C102" s="11" t="s">
        <v>17</v>
      </c>
      <c r="D102" s="33">
        <f t="shared" si="72"/>
        <v>0</v>
      </c>
      <c r="E102" s="33">
        <v>0</v>
      </c>
      <c r="F102" s="33">
        <v>0</v>
      </c>
      <c r="G102" s="33">
        <v>0</v>
      </c>
      <c r="H102" s="33">
        <v>0</v>
      </c>
      <c r="I102" s="33">
        <f t="shared" si="74"/>
        <v>3</v>
      </c>
      <c r="J102" s="33">
        <v>0</v>
      </c>
      <c r="K102" s="33">
        <v>0</v>
      </c>
      <c r="L102" s="33">
        <v>3</v>
      </c>
      <c r="M102" s="33">
        <v>0</v>
      </c>
      <c r="N102" s="33">
        <f t="shared" si="77"/>
        <v>-3</v>
      </c>
      <c r="O102" s="33">
        <f t="shared" si="78"/>
        <v>-3</v>
      </c>
      <c r="P102" s="33">
        <f t="shared" si="79"/>
        <v>0</v>
      </c>
      <c r="Q102" s="33">
        <f t="shared" si="80"/>
        <v>0</v>
      </c>
      <c r="R102" s="33">
        <f t="shared" si="81"/>
        <v>0</v>
      </c>
      <c r="S102" s="33">
        <f t="shared" si="82"/>
        <v>-3</v>
      </c>
      <c r="T102" s="33">
        <f t="shared" si="83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84">SUM(E104+F104+G104+H104)</f>
        <v>0</v>
      </c>
      <c r="E104" s="29">
        <f>SUM(E105:E116)</f>
        <v>0</v>
      </c>
      <c r="F104" s="29">
        <f>SUM(F105:F116)</f>
        <v>0</v>
      </c>
      <c r="G104" s="29">
        <f t="shared" ref="G104:H104" si="85">SUM(G105:G116)</f>
        <v>0</v>
      </c>
      <c r="H104" s="29">
        <f t="shared" si="85"/>
        <v>0</v>
      </c>
      <c r="I104" s="29">
        <f t="shared" ref="I104:I116" si="86">SUM(J104+K104+L104+M104)</f>
        <v>0</v>
      </c>
      <c r="J104" s="29">
        <f>SUM(J105:J116)</f>
        <v>0</v>
      </c>
      <c r="K104" s="29">
        <f>SUM(K105:K116)</f>
        <v>0</v>
      </c>
      <c r="L104" s="29">
        <f t="shared" ref="L104:M104" si="87">SUM(L105:L116)</f>
        <v>0</v>
      </c>
      <c r="M104" s="29">
        <f t="shared" si="87"/>
        <v>0</v>
      </c>
      <c r="N104" s="29">
        <f t="shared" ref="N104:T104" si="88">SUM(N105:N116)</f>
        <v>0</v>
      </c>
      <c r="O104" s="29">
        <f t="shared" si="88"/>
        <v>0</v>
      </c>
      <c r="P104" s="29">
        <f>SUM(P105:P116)</f>
        <v>0</v>
      </c>
      <c r="Q104" s="29">
        <f t="shared" si="88"/>
        <v>0</v>
      </c>
      <c r="R104" s="29">
        <f t="shared" si="88"/>
        <v>0</v>
      </c>
      <c r="S104" s="29">
        <f t="shared" si="88"/>
        <v>0</v>
      </c>
      <c r="T104" s="29">
        <f t="shared" si="88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84"/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f t="shared" si="86"/>
        <v>0</v>
      </c>
      <c r="J105" s="33">
        <v>0</v>
      </c>
      <c r="K105" s="33">
        <v>0</v>
      </c>
      <c r="L105" s="33">
        <v>0</v>
      </c>
      <c r="M105" s="33">
        <v>0</v>
      </c>
      <c r="N105" s="33">
        <f t="shared" ref="N105:N116" si="89">SUM(Q105+R105+S105+T105)</f>
        <v>0</v>
      </c>
      <c r="O105" s="33">
        <f t="shared" ref="O105:O116" si="90">SUM(Q105+S105)</f>
        <v>0</v>
      </c>
      <c r="P105" s="33">
        <f t="shared" ref="P105:P116" si="91">SUM(R105+T105)</f>
        <v>0</v>
      </c>
      <c r="Q105" s="33">
        <f t="shared" ref="Q105:Q116" si="92">SUM(E105-J105)</f>
        <v>0</v>
      </c>
      <c r="R105" s="33">
        <f t="shared" ref="R105:R116" si="93">SUM(F105-K105)</f>
        <v>0</v>
      </c>
      <c r="S105" s="33">
        <f t="shared" ref="S105:S116" si="94">SUM(G105-L105)</f>
        <v>0</v>
      </c>
      <c r="T105" s="33">
        <f t="shared" ref="T105:T116" si="95">SUM(H105-M105)</f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84"/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f t="shared" si="86"/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f t="shared" si="89"/>
        <v>0</v>
      </c>
      <c r="O106" s="33">
        <f t="shared" si="90"/>
        <v>0</v>
      </c>
      <c r="P106" s="33">
        <f t="shared" si="91"/>
        <v>0</v>
      </c>
      <c r="Q106" s="33">
        <f t="shared" si="92"/>
        <v>0</v>
      </c>
      <c r="R106" s="33">
        <f t="shared" si="93"/>
        <v>0</v>
      </c>
      <c r="S106" s="33">
        <f t="shared" si="94"/>
        <v>0</v>
      </c>
      <c r="T106" s="33">
        <f t="shared" si="95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84"/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f t="shared" si="86"/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f t="shared" si="89"/>
        <v>0</v>
      </c>
      <c r="O107" s="33">
        <f t="shared" si="90"/>
        <v>0</v>
      </c>
      <c r="P107" s="33">
        <f t="shared" si="91"/>
        <v>0</v>
      </c>
      <c r="Q107" s="33">
        <f t="shared" si="92"/>
        <v>0</v>
      </c>
      <c r="R107" s="33">
        <f t="shared" si="93"/>
        <v>0</v>
      </c>
      <c r="S107" s="33">
        <f t="shared" si="94"/>
        <v>0</v>
      </c>
      <c r="T107" s="33">
        <f t="shared" si="95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84"/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f t="shared" si="86"/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f t="shared" si="89"/>
        <v>0</v>
      </c>
      <c r="O108" s="33">
        <f t="shared" si="90"/>
        <v>0</v>
      </c>
      <c r="P108" s="33">
        <f t="shared" si="91"/>
        <v>0</v>
      </c>
      <c r="Q108" s="33">
        <f t="shared" si="92"/>
        <v>0</v>
      </c>
      <c r="R108" s="33">
        <f t="shared" si="93"/>
        <v>0</v>
      </c>
      <c r="S108" s="33">
        <f t="shared" si="94"/>
        <v>0</v>
      </c>
      <c r="T108" s="33">
        <f t="shared" si="95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84"/>
        <v>0</v>
      </c>
      <c r="E109" s="33">
        <v>0</v>
      </c>
      <c r="F109" s="33">
        <v>0</v>
      </c>
      <c r="G109" s="33">
        <v>0</v>
      </c>
      <c r="H109" s="33">
        <v>0</v>
      </c>
      <c r="I109" s="33">
        <f t="shared" si="86"/>
        <v>0</v>
      </c>
      <c r="J109" s="33">
        <v>0</v>
      </c>
      <c r="K109" s="33">
        <v>0</v>
      </c>
      <c r="L109" s="33">
        <v>0</v>
      </c>
      <c r="M109" s="33">
        <v>0</v>
      </c>
      <c r="N109" s="33">
        <f t="shared" si="89"/>
        <v>0</v>
      </c>
      <c r="O109" s="33">
        <f t="shared" si="90"/>
        <v>0</v>
      </c>
      <c r="P109" s="33">
        <f t="shared" si="91"/>
        <v>0</v>
      </c>
      <c r="Q109" s="33">
        <f t="shared" si="92"/>
        <v>0</v>
      </c>
      <c r="R109" s="33">
        <f t="shared" si="93"/>
        <v>0</v>
      </c>
      <c r="S109" s="33">
        <f t="shared" si="94"/>
        <v>0</v>
      </c>
      <c r="T109" s="33">
        <f t="shared" si="95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84"/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f t="shared" si="86"/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f t="shared" si="89"/>
        <v>0</v>
      </c>
      <c r="O110" s="33">
        <f t="shared" si="90"/>
        <v>0</v>
      </c>
      <c r="P110" s="33">
        <f t="shared" si="91"/>
        <v>0</v>
      </c>
      <c r="Q110" s="33">
        <f t="shared" si="92"/>
        <v>0</v>
      </c>
      <c r="R110" s="33">
        <f t="shared" si="93"/>
        <v>0</v>
      </c>
      <c r="S110" s="33">
        <f t="shared" si="94"/>
        <v>0</v>
      </c>
      <c r="T110" s="33">
        <f t="shared" si="95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84"/>
        <v>0</v>
      </c>
      <c r="E111" s="33">
        <v>0</v>
      </c>
      <c r="F111" s="33">
        <v>0</v>
      </c>
      <c r="G111" s="33">
        <v>0</v>
      </c>
      <c r="H111" s="33">
        <v>0</v>
      </c>
      <c r="I111" s="33">
        <f t="shared" si="86"/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f t="shared" si="89"/>
        <v>0</v>
      </c>
      <c r="O111" s="33">
        <f t="shared" si="90"/>
        <v>0</v>
      </c>
      <c r="P111" s="33">
        <f t="shared" si="91"/>
        <v>0</v>
      </c>
      <c r="Q111" s="33">
        <f t="shared" si="92"/>
        <v>0</v>
      </c>
      <c r="R111" s="33">
        <f t="shared" si="93"/>
        <v>0</v>
      </c>
      <c r="S111" s="33">
        <f t="shared" si="94"/>
        <v>0</v>
      </c>
      <c r="T111" s="33">
        <f t="shared" si="95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84"/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f t="shared" si="86"/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f t="shared" si="89"/>
        <v>0</v>
      </c>
      <c r="O112" s="33">
        <f t="shared" si="90"/>
        <v>0</v>
      </c>
      <c r="P112" s="33">
        <f t="shared" si="91"/>
        <v>0</v>
      </c>
      <c r="Q112" s="33">
        <f t="shared" si="92"/>
        <v>0</v>
      </c>
      <c r="R112" s="33">
        <f t="shared" si="93"/>
        <v>0</v>
      </c>
      <c r="S112" s="33">
        <f t="shared" si="94"/>
        <v>0</v>
      </c>
      <c r="T112" s="33">
        <f t="shared" si="95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84"/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f t="shared" si="86"/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f t="shared" si="89"/>
        <v>0</v>
      </c>
      <c r="O113" s="33">
        <f t="shared" si="90"/>
        <v>0</v>
      </c>
      <c r="P113" s="33">
        <f t="shared" si="91"/>
        <v>0</v>
      </c>
      <c r="Q113" s="33">
        <f t="shared" si="92"/>
        <v>0</v>
      </c>
      <c r="R113" s="33">
        <f t="shared" si="93"/>
        <v>0</v>
      </c>
      <c r="S113" s="33">
        <f t="shared" si="94"/>
        <v>0</v>
      </c>
      <c r="T113" s="33">
        <f t="shared" si="95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84"/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f t="shared" si="86"/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f t="shared" si="89"/>
        <v>0</v>
      </c>
      <c r="O114" s="33">
        <f t="shared" si="90"/>
        <v>0</v>
      </c>
      <c r="P114" s="33">
        <f t="shared" si="91"/>
        <v>0</v>
      </c>
      <c r="Q114" s="33">
        <f t="shared" si="92"/>
        <v>0</v>
      </c>
      <c r="R114" s="33">
        <f t="shared" si="93"/>
        <v>0</v>
      </c>
      <c r="S114" s="33">
        <f t="shared" si="94"/>
        <v>0</v>
      </c>
      <c r="T114" s="33">
        <f t="shared" si="95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84"/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f t="shared" si="86"/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f t="shared" si="89"/>
        <v>0</v>
      </c>
      <c r="O115" s="33">
        <f t="shared" si="90"/>
        <v>0</v>
      </c>
      <c r="P115" s="33">
        <f t="shared" si="91"/>
        <v>0</v>
      </c>
      <c r="Q115" s="33">
        <f t="shared" si="92"/>
        <v>0</v>
      </c>
      <c r="R115" s="33">
        <f t="shared" si="93"/>
        <v>0</v>
      </c>
      <c r="S115" s="33">
        <f t="shared" si="94"/>
        <v>0</v>
      </c>
      <c r="T115" s="33">
        <f t="shared" si="95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84"/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f t="shared" si="86"/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f t="shared" si="89"/>
        <v>0</v>
      </c>
      <c r="O116" s="33">
        <f t="shared" si="90"/>
        <v>0</v>
      </c>
      <c r="P116" s="33">
        <f t="shared" si="91"/>
        <v>0</v>
      </c>
      <c r="Q116" s="33">
        <f t="shared" si="92"/>
        <v>0</v>
      </c>
      <c r="R116" s="33">
        <f t="shared" si="93"/>
        <v>0</v>
      </c>
      <c r="S116" s="33">
        <f t="shared" si="94"/>
        <v>0</v>
      </c>
      <c r="T116" s="33">
        <f t="shared" si="95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96">SUM(E118+F118+G118+H118)</f>
        <v>2</v>
      </c>
      <c r="E118" s="29">
        <f>SUM(E119:E130)</f>
        <v>2</v>
      </c>
      <c r="F118" s="29">
        <f>SUM(F119:F130)</f>
        <v>0</v>
      </c>
      <c r="G118" s="29">
        <f t="shared" ref="G118:H118" si="97">SUM(G119:G130)</f>
        <v>0</v>
      </c>
      <c r="H118" s="29">
        <f t="shared" si="97"/>
        <v>0</v>
      </c>
      <c r="I118" s="29">
        <f t="shared" ref="I118:I130" si="98">SUM(J118+K118+L118+M118)</f>
        <v>1</v>
      </c>
      <c r="J118" s="29">
        <f>SUM(J119:J130)</f>
        <v>0</v>
      </c>
      <c r="K118" s="29">
        <f>SUM(K119:K130)</f>
        <v>0</v>
      </c>
      <c r="L118" s="29">
        <f t="shared" ref="L118:M118" si="99">SUM(L119:L130)</f>
        <v>1</v>
      </c>
      <c r="M118" s="29">
        <f t="shared" si="99"/>
        <v>0</v>
      </c>
      <c r="N118" s="29">
        <f t="shared" ref="N118:T118" si="100">SUM(N119:N130)</f>
        <v>1</v>
      </c>
      <c r="O118" s="29">
        <f t="shared" si="100"/>
        <v>1</v>
      </c>
      <c r="P118" s="29">
        <f>SUM(P119:P130)</f>
        <v>0</v>
      </c>
      <c r="Q118" s="29">
        <f t="shared" si="100"/>
        <v>2</v>
      </c>
      <c r="R118" s="29">
        <f t="shared" si="100"/>
        <v>0</v>
      </c>
      <c r="S118" s="29">
        <f t="shared" si="100"/>
        <v>-1</v>
      </c>
      <c r="T118" s="29">
        <f t="shared" si="100"/>
        <v>0</v>
      </c>
    </row>
    <row r="119" spans="2:20" s="3" customFormat="1" ht="13.5" customHeight="1" x14ac:dyDescent="0.25">
      <c r="B119" s="10"/>
      <c r="C119" s="11" t="s">
        <v>6</v>
      </c>
      <c r="D119" s="33">
        <f t="shared" si="96"/>
        <v>0</v>
      </c>
      <c r="E119" s="33">
        <v>0</v>
      </c>
      <c r="F119" s="33">
        <v>0</v>
      </c>
      <c r="G119" s="33">
        <v>0</v>
      </c>
      <c r="H119" s="33">
        <v>0</v>
      </c>
      <c r="I119" s="33">
        <f t="shared" si="98"/>
        <v>0</v>
      </c>
      <c r="J119" s="33">
        <v>0</v>
      </c>
      <c r="K119" s="33">
        <v>0</v>
      </c>
      <c r="L119" s="33">
        <v>0</v>
      </c>
      <c r="M119" s="33">
        <v>0</v>
      </c>
      <c r="N119" s="33">
        <f t="shared" ref="N119:N130" si="101">SUM(Q119+R119+S119+T119)</f>
        <v>0</v>
      </c>
      <c r="O119" s="33">
        <f t="shared" ref="O119:O130" si="102">SUM(Q119+S119)</f>
        <v>0</v>
      </c>
      <c r="P119" s="33">
        <f t="shared" ref="P119:P130" si="103">SUM(R119+T119)</f>
        <v>0</v>
      </c>
      <c r="Q119" s="33">
        <f t="shared" ref="Q119:Q130" si="104">SUM(E119-J119)</f>
        <v>0</v>
      </c>
      <c r="R119" s="33">
        <f t="shared" ref="R119:R130" si="105">SUM(F119-K119)</f>
        <v>0</v>
      </c>
      <c r="S119" s="33">
        <f t="shared" ref="S119:S130" si="106">SUM(G119-L119)</f>
        <v>0</v>
      </c>
      <c r="T119" s="33">
        <f t="shared" ref="T119:T130" si="107">SUM(H119-M119)</f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96"/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f t="shared" si="98"/>
        <v>1</v>
      </c>
      <c r="J120" s="33">
        <v>0</v>
      </c>
      <c r="K120" s="33">
        <v>0</v>
      </c>
      <c r="L120" s="33">
        <v>1</v>
      </c>
      <c r="M120" s="33">
        <v>0</v>
      </c>
      <c r="N120" s="33">
        <f t="shared" si="101"/>
        <v>-1</v>
      </c>
      <c r="O120" s="33">
        <f t="shared" si="102"/>
        <v>-1</v>
      </c>
      <c r="P120" s="33">
        <f t="shared" si="103"/>
        <v>0</v>
      </c>
      <c r="Q120" s="33">
        <f t="shared" si="104"/>
        <v>0</v>
      </c>
      <c r="R120" s="33">
        <f t="shared" si="105"/>
        <v>0</v>
      </c>
      <c r="S120" s="33">
        <f t="shared" si="106"/>
        <v>-1</v>
      </c>
      <c r="T120" s="33">
        <f t="shared" si="107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96"/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f t="shared" si="98"/>
        <v>0</v>
      </c>
      <c r="J121" s="33">
        <v>0</v>
      </c>
      <c r="K121" s="33">
        <v>0</v>
      </c>
      <c r="L121" s="33">
        <v>0</v>
      </c>
      <c r="M121" s="33">
        <v>0</v>
      </c>
      <c r="N121" s="33">
        <f t="shared" si="101"/>
        <v>0</v>
      </c>
      <c r="O121" s="33">
        <f t="shared" si="102"/>
        <v>0</v>
      </c>
      <c r="P121" s="33">
        <f t="shared" si="103"/>
        <v>0</v>
      </c>
      <c r="Q121" s="33">
        <f t="shared" si="104"/>
        <v>0</v>
      </c>
      <c r="R121" s="33">
        <f t="shared" si="105"/>
        <v>0</v>
      </c>
      <c r="S121" s="33">
        <f t="shared" si="106"/>
        <v>0</v>
      </c>
      <c r="T121" s="33">
        <f t="shared" si="107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96"/>
        <v>1</v>
      </c>
      <c r="E122" s="33">
        <v>1</v>
      </c>
      <c r="F122" s="33">
        <v>0</v>
      </c>
      <c r="G122" s="33">
        <v>0</v>
      </c>
      <c r="H122" s="33">
        <v>0</v>
      </c>
      <c r="I122" s="33">
        <f t="shared" si="98"/>
        <v>0</v>
      </c>
      <c r="J122" s="33">
        <v>0</v>
      </c>
      <c r="K122" s="33">
        <v>0</v>
      </c>
      <c r="L122" s="33">
        <v>0</v>
      </c>
      <c r="M122" s="33">
        <v>0</v>
      </c>
      <c r="N122" s="33">
        <f t="shared" si="101"/>
        <v>1</v>
      </c>
      <c r="O122" s="33">
        <f t="shared" si="102"/>
        <v>1</v>
      </c>
      <c r="P122" s="33">
        <f t="shared" si="103"/>
        <v>0</v>
      </c>
      <c r="Q122" s="33">
        <f t="shared" si="104"/>
        <v>1</v>
      </c>
      <c r="R122" s="33">
        <f t="shared" si="105"/>
        <v>0</v>
      </c>
      <c r="S122" s="33">
        <f t="shared" si="106"/>
        <v>0</v>
      </c>
      <c r="T122" s="33">
        <f t="shared" si="107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96"/>
        <v>0</v>
      </c>
      <c r="E123" s="33">
        <v>0</v>
      </c>
      <c r="F123" s="33">
        <v>0</v>
      </c>
      <c r="G123" s="33">
        <v>0</v>
      </c>
      <c r="H123" s="33">
        <v>0</v>
      </c>
      <c r="I123" s="33">
        <f t="shared" si="98"/>
        <v>0</v>
      </c>
      <c r="J123" s="33">
        <v>0</v>
      </c>
      <c r="K123" s="33">
        <v>0</v>
      </c>
      <c r="L123" s="33">
        <v>0</v>
      </c>
      <c r="M123" s="33">
        <v>0</v>
      </c>
      <c r="N123" s="33">
        <f t="shared" si="101"/>
        <v>0</v>
      </c>
      <c r="O123" s="33">
        <f t="shared" si="102"/>
        <v>0</v>
      </c>
      <c r="P123" s="33">
        <f t="shared" si="103"/>
        <v>0</v>
      </c>
      <c r="Q123" s="33">
        <f t="shared" si="104"/>
        <v>0</v>
      </c>
      <c r="R123" s="33">
        <f t="shared" si="105"/>
        <v>0</v>
      </c>
      <c r="S123" s="33">
        <f t="shared" si="106"/>
        <v>0</v>
      </c>
      <c r="T123" s="33">
        <f t="shared" si="107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96"/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f t="shared" si="98"/>
        <v>0</v>
      </c>
      <c r="J124" s="33">
        <v>0</v>
      </c>
      <c r="K124" s="33">
        <v>0</v>
      </c>
      <c r="L124" s="33">
        <v>0</v>
      </c>
      <c r="M124" s="33">
        <v>0</v>
      </c>
      <c r="N124" s="33">
        <f t="shared" si="101"/>
        <v>0</v>
      </c>
      <c r="O124" s="33">
        <f t="shared" si="102"/>
        <v>0</v>
      </c>
      <c r="P124" s="33">
        <f t="shared" si="103"/>
        <v>0</v>
      </c>
      <c r="Q124" s="33">
        <f t="shared" si="104"/>
        <v>0</v>
      </c>
      <c r="R124" s="33">
        <f t="shared" si="105"/>
        <v>0</v>
      </c>
      <c r="S124" s="33">
        <f t="shared" si="106"/>
        <v>0</v>
      </c>
      <c r="T124" s="33">
        <f t="shared" si="107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96"/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f t="shared" si="98"/>
        <v>0</v>
      </c>
      <c r="J125" s="33">
        <v>0</v>
      </c>
      <c r="K125" s="33">
        <v>0</v>
      </c>
      <c r="L125" s="33">
        <v>0</v>
      </c>
      <c r="M125" s="33">
        <v>0</v>
      </c>
      <c r="N125" s="33">
        <f t="shared" si="101"/>
        <v>0</v>
      </c>
      <c r="O125" s="33">
        <f t="shared" si="102"/>
        <v>0</v>
      </c>
      <c r="P125" s="33">
        <f t="shared" si="103"/>
        <v>0</v>
      </c>
      <c r="Q125" s="33">
        <f t="shared" si="104"/>
        <v>0</v>
      </c>
      <c r="R125" s="33">
        <f t="shared" si="105"/>
        <v>0</v>
      </c>
      <c r="S125" s="33">
        <f t="shared" si="106"/>
        <v>0</v>
      </c>
      <c r="T125" s="33">
        <f t="shared" si="107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96"/>
        <v>0</v>
      </c>
      <c r="E126" s="33">
        <v>0</v>
      </c>
      <c r="F126" s="33">
        <v>0</v>
      </c>
      <c r="G126" s="33">
        <v>0</v>
      </c>
      <c r="H126" s="33">
        <v>0</v>
      </c>
      <c r="I126" s="33">
        <f t="shared" si="98"/>
        <v>0</v>
      </c>
      <c r="J126" s="33">
        <v>0</v>
      </c>
      <c r="K126" s="33">
        <v>0</v>
      </c>
      <c r="L126" s="33">
        <v>0</v>
      </c>
      <c r="M126" s="33">
        <v>0</v>
      </c>
      <c r="N126" s="33">
        <f t="shared" si="101"/>
        <v>0</v>
      </c>
      <c r="O126" s="33">
        <f t="shared" si="102"/>
        <v>0</v>
      </c>
      <c r="P126" s="33">
        <f t="shared" si="103"/>
        <v>0</v>
      </c>
      <c r="Q126" s="33">
        <f t="shared" si="104"/>
        <v>0</v>
      </c>
      <c r="R126" s="33">
        <f t="shared" si="105"/>
        <v>0</v>
      </c>
      <c r="S126" s="33">
        <f t="shared" si="106"/>
        <v>0</v>
      </c>
      <c r="T126" s="33">
        <f t="shared" si="107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96"/>
        <v>0</v>
      </c>
      <c r="E127" s="33">
        <v>0</v>
      </c>
      <c r="F127" s="33">
        <v>0</v>
      </c>
      <c r="G127" s="33">
        <v>0</v>
      </c>
      <c r="H127" s="33">
        <v>0</v>
      </c>
      <c r="I127" s="33">
        <f t="shared" si="98"/>
        <v>0</v>
      </c>
      <c r="J127" s="33">
        <v>0</v>
      </c>
      <c r="K127" s="33">
        <v>0</v>
      </c>
      <c r="L127" s="33">
        <v>0</v>
      </c>
      <c r="M127" s="33">
        <v>0</v>
      </c>
      <c r="N127" s="33">
        <f t="shared" si="101"/>
        <v>0</v>
      </c>
      <c r="O127" s="33">
        <f t="shared" si="102"/>
        <v>0</v>
      </c>
      <c r="P127" s="33">
        <f t="shared" si="103"/>
        <v>0</v>
      </c>
      <c r="Q127" s="33">
        <f t="shared" si="104"/>
        <v>0</v>
      </c>
      <c r="R127" s="33">
        <f t="shared" si="105"/>
        <v>0</v>
      </c>
      <c r="S127" s="33">
        <f t="shared" si="106"/>
        <v>0</v>
      </c>
      <c r="T127" s="33">
        <f t="shared" si="107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96"/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f t="shared" si="98"/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f t="shared" si="101"/>
        <v>0</v>
      </c>
      <c r="O128" s="33">
        <f t="shared" si="102"/>
        <v>0</v>
      </c>
      <c r="P128" s="33">
        <f t="shared" si="103"/>
        <v>0</v>
      </c>
      <c r="Q128" s="33">
        <f t="shared" si="104"/>
        <v>0</v>
      </c>
      <c r="R128" s="33">
        <f t="shared" si="105"/>
        <v>0</v>
      </c>
      <c r="S128" s="33">
        <f t="shared" si="106"/>
        <v>0</v>
      </c>
      <c r="T128" s="33">
        <f t="shared" si="107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96"/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f t="shared" si="98"/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f t="shared" si="101"/>
        <v>0</v>
      </c>
      <c r="O129" s="33">
        <f t="shared" si="102"/>
        <v>0</v>
      </c>
      <c r="P129" s="33">
        <f t="shared" si="103"/>
        <v>0</v>
      </c>
      <c r="Q129" s="33">
        <f t="shared" si="104"/>
        <v>0</v>
      </c>
      <c r="R129" s="33">
        <f t="shared" si="105"/>
        <v>0</v>
      </c>
      <c r="S129" s="33">
        <f t="shared" si="106"/>
        <v>0</v>
      </c>
      <c r="T129" s="33">
        <f t="shared" si="107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96"/>
        <v>1</v>
      </c>
      <c r="E130" s="33">
        <v>1</v>
      </c>
      <c r="F130" s="33">
        <v>0</v>
      </c>
      <c r="G130" s="33">
        <v>0</v>
      </c>
      <c r="H130" s="33">
        <v>0</v>
      </c>
      <c r="I130" s="33">
        <f t="shared" si="98"/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f t="shared" si="101"/>
        <v>1</v>
      </c>
      <c r="O130" s="33">
        <f t="shared" si="102"/>
        <v>1</v>
      </c>
      <c r="P130" s="33">
        <f t="shared" si="103"/>
        <v>0</v>
      </c>
      <c r="Q130" s="33">
        <f t="shared" si="104"/>
        <v>1</v>
      </c>
      <c r="R130" s="33">
        <f t="shared" si="105"/>
        <v>0</v>
      </c>
      <c r="S130" s="33">
        <f t="shared" si="106"/>
        <v>0</v>
      </c>
      <c r="T130" s="33">
        <f t="shared" si="107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108">SUM(E132+F132+G132+H132)</f>
        <v>3</v>
      </c>
      <c r="E132" s="29">
        <f>SUM(E133:E144)</f>
        <v>1</v>
      </c>
      <c r="F132" s="29">
        <f>SUM(F133:F144)</f>
        <v>2</v>
      </c>
      <c r="G132" s="29">
        <f t="shared" ref="G132:H132" si="109">SUM(G133:G144)</f>
        <v>0</v>
      </c>
      <c r="H132" s="29">
        <f t="shared" si="109"/>
        <v>0</v>
      </c>
      <c r="I132" s="29">
        <f t="shared" ref="I132:I144" si="110">SUM(J132+K132+L132+M132)</f>
        <v>2</v>
      </c>
      <c r="J132" s="29">
        <f t="shared" ref="J132:T132" si="111">SUM(J133:J144)</f>
        <v>0</v>
      </c>
      <c r="K132" s="29">
        <f t="shared" si="111"/>
        <v>0</v>
      </c>
      <c r="L132" s="29">
        <f t="shared" si="111"/>
        <v>0</v>
      </c>
      <c r="M132" s="29">
        <f t="shared" si="111"/>
        <v>2</v>
      </c>
      <c r="N132" s="29">
        <f t="shared" si="111"/>
        <v>1</v>
      </c>
      <c r="O132" s="29">
        <f t="shared" si="111"/>
        <v>1</v>
      </c>
      <c r="P132" s="29">
        <f>SUM(P133:P144)</f>
        <v>0</v>
      </c>
      <c r="Q132" s="29">
        <f t="shared" si="111"/>
        <v>1</v>
      </c>
      <c r="R132" s="29">
        <f t="shared" si="111"/>
        <v>2</v>
      </c>
      <c r="S132" s="29">
        <f t="shared" si="111"/>
        <v>0</v>
      </c>
      <c r="T132" s="29">
        <f t="shared" si="111"/>
        <v>-2</v>
      </c>
    </row>
    <row r="133" spans="2:20" s="3" customFormat="1" ht="13.5" customHeight="1" x14ac:dyDescent="0.25">
      <c r="B133" s="10"/>
      <c r="C133" s="11" t="s">
        <v>6</v>
      </c>
      <c r="D133" s="33">
        <f t="shared" si="108"/>
        <v>0</v>
      </c>
      <c r="E133" s="33">
        <v>0</v>
      </c>
      <c r="F133" s="33">
        <v>0</v>
      </c>
      <c r="G133" s="33">
        <v>0</v>
      </c>
      <c r="H133" s="33">
        <v>0</v>
      </c>
      <c r="I133" s="33">
        <f t="shared" si="110"/>
        <v>0</v>
      </c>
      <c r="J133" s="33">
        <v>0</v>
      </c>
      <c r="K133" s="33">
        <v>0</v>
      </c>
      <c r="L133" s="33">
        <v>0</v>
      </c>
      <c r="M133" s="33">
        <v>0</v>
      </c>
      <c r="N133" s="33">
        <f t="shared" ref="N133:N144" si="112">SUM(Q133+R133+S133+T133)</f>
        <v>0</v>
      </c>
      <c r="O133" s="33">
        <f t="shared" ref="O133:O144" si="113">SUM(Q133+S133)</f>
        <v>0</v>
      </c>
      <c r="P133" s="33">
        <f t="shared" ref="P133:P144" si="114">SUM(R133+T133)</f>
        <v>0</v>
      </c>
      <c r="Q133" s="33">
        <f t="shared" ref="Q133:Q144" si="115">SUM(E133-J133)</f>
        <v>0</v>
      </c>
      <c r="R133" s="33">
        <f t="shared" ref="R133:R144" si="116">SUM(F133-K133)</f>
        <v>0</v>
      </c>
      <c r="S133" s="33">
        <f t="shared" ref="S133:S144" si="117">SUM(G133-L133)</f>
        <v>0</v>
      </c>
      <c r="T133" s="33">
        <f t="shared" ref="T133:T144" si="118">SUM(H133-M133)</f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108"/>
        <v>0</v>
      </c>
      <c r="E134" s="33">
        <v>0</v>
      </c>
      <c r="F134" s="33">
        <v>0</v>
      </c>
      <c r="G134" s="33">
        <v>0</v>
      </c>
      <c r="H134" s="33">
        <v>0</v>
      </c>
      <c r="I134" s="33">
        <f t="shared" si="110"/>
        <v>0</v>
      </c>
      <c r="J134" s="33">
        <v>0</v>
      </c>
      <c r="K134" s="33">
        <v>0</v>
      </c>
      <c r="L134" s="33">
        <v>0</v>
      </c>
      <c r="M134" s="33">
        <v>0</v>
      </c>
      <c r="N134" s="33">
        <f t="shared" si="112"/>
        <v>0</v>
      </c>
      <c r="O134" s="33">
        <f t="shared" si="113"/>
        <v>0</v>
      </c>
      <c r="P134" s="33">
        <f t="shared" si="114"/>
        <v>0</v>
      </c>
      <c r="Q134" s="33">
        <f t="shared" si="115"/>
        <v>0</v>
      </c>
      <c r="R134" s="33">
        <f t="shared" si="116"/>
        <v>0</v>
      </c>
      <c r="S134" s="33">
        <f t="shared" si="117"/>
        <v>0</v>
      </c>
      <c r="T134" s="33">
        <f t="shared" si="118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108"/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f t="shared" si="110"/>
        <v>1</v>
      </c>
      <c r="J135" s="33">
        <v>0</v>
      </c>
      <c r="K135" s="33">
        <v>0</v>
      </c>
      <c r="L135" s="33">
        <v>0</v>
      </c>
      <c r="M135" s="33">
        <v>1</v>
      </c>
      <c r="N135" s="33">
        <f t="shared" si="112"/>
        <v>-1</v>
      </c>
      <c r="O135" s="33">
        <f t="shared" si="113"/>
        <v>0</v>
      </c>
      <c r="P135" s="33">
        <f t="shared" si="114"/>
        <v>-1</v>
      </c>
      <c r="Q135" s="33">
        <f t="shared" si="115"/>
        <v>0</v>
      </c>
      <c r="R135" s="33">
        <f t="shared" si="116"/>
        <v>0</v>
      </c>
      <c r="S135" s="33">
        <f t="shared" si="117"/>
        <v>0</v>
      </c>
      <c r="T135" s="33">
        <f t="shared" si="118"/>
        <v>-1</v>
      </c>
    </row>
    <row r="136" spans="2:20" s="3" customFormat="1" ht="13.5" customHeight="1" x14ac:dyDescent="0.25">
      <c r="B136" s="10"/>
      <c r="C136" s="11" t="s">
        <v>9</v>
      </c>
      <c r="D136" s="33">
        <f t="shared" si="108"/>
        <v>2</v>
      </c>
      <c r="E136" s="33">
        <v>0</v>
      </c>
      <c r="F136" s="33">
        <v>2</v>
      </c>
      <c r="G136" s="33">
        <v>0</v>
      </c>
      <c r="H136" s="33">
        <v>0</v>
      </c>
      <c r="I136" s="33">
        <f t="shared" si="110"/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f t="shared" si="112"/>
        <v>2</v>
      </c>
      <c r="O136" s="33">
        <f t="shared" si="113"/>
        <v>0</v>
      </c>
      <c r="P136" s="33">
        <f t="shared" si="114"/>
        <v>2</v>
      </c>
      <c r="Q136" s="33">
        <f t="shared" si="115"/>
        <v>0</v>
      </c>
      <c r="R136" s="33">
        <f t="shared" si="116"/>
        <v>2</v>
      </c>
      <c r="S136" s="33">
        <f t="shared" si="117"/>
        <v>0</v>
      </c>
      <c r="T136" s="33">
        <f t="shared" si="118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108"/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f t="shared" si="110"/>
        <v>0</v>
      </c>
      <c r="J137" s="33">
        <v>0</v>
      </c>
      <c r="K137" s="33">
        <v>0</v>
      </c>
      <c r="L137" s="33">
        <v>0</v>
      </c>
      <c r="M137" s="33">
        <v>0</v>
      </c>
      <c r="N137" s="33">
        <f t="shared" si="112"/>
        <v>0</v>
      </c>
      <c r="O137" s="33">
        <f t="shared" si="113"/>
        <v>0</v>
      </c>
      <c r="P137" s="33">
        <f t="shared" si="114"/>
        <v>0</v>
      </c>
      <c r="Q137" s="33">
        <f t="shared" si="115"/>
        <v>0</v>
      </c>
      <c r="R137" s="33">
        <f t="shared" si="116"/>
        <v>0</v>
      </c>
      <c r="S137" s="33">
        <f t="shared" si="117"/>
        <v>0</v>
      </c>
      <c r="T137" s="33">
        <f t="shared" si="118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108"/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f t="shared" si="110"/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f t="shared" si="112"/>
        <v>0</v>
      </c>
      <c r="O138" s="33">
        <f t="shared" si="113"/>
        <v>0</v>
      </c>
      <c r="P138" s="33">
        <f t="shared" si="114"/>
        <v>0</v>
      </c>
      <c r="Q138" s="33">
        <f t="shared" si="115"/>
        <v>0</v>
      </c>
      <c r="R138" s="33">
        <f t="shared" si="116"/>
        <v>0</v>
      </c>
      <c r="S138" s="33">
        <f t="shared" si="117"/>
        <v>0</v>
      </c>
      <c r="T138" s="33">
        <f t="shared" si="118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108"/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f t="shared" si="110"/>
        <v>0</v>
      </c>
      <c r="J139" s="33">
        <v>0</v>
      </c>
      <c r="K139" s="33">
        <v>0</v>
      </c>
      <c r="L139" s="33">
        <v>0</v>
      </c>
      <c r="M139" s="33">
        <v>0</v>
      </c>
      <c r="N139" s="33">
        <f t="shared" si="112"/>
        <v>0</v>
      </c>
      <c r="O139" s="33">
        <f t="shared" si="113"/>
        <v>0</v>
      </c>
      <c r="P139" s="33">
        <f t="shared" si="114"/>
        <v>0</v>
      </c>
      <c r="Q139" s="33">
        <f t="shared" si="115"/>
        <v>0</v>
      </c>
      <c r="R139" s="33">
        <f t="shared" si="116"/>
        <v>0</v>
      </c>
      <c r="S139" s="33">
        <f t="shared" si="117"/>
        <v>0</v>
      </c>
      <c r="T139" s="33">
        <f t="shared" si="118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108"/>
        <v>0</v>
      </c>
      <c r="E140" s="33">
        <v>0</v>
      </c>
      <c r="F140" s="33">
        <v>0</v>
      </c>
      <c r="G140" s="33">
        <v>0</v>
      </c>
      <c r="H140" s="33">
        <v>0</v>
      </c>
      <c r="I140" s="33">
        <f t="shared" si="110"/>
        <v>1</v>
      </c>
      <c r="J140" s="33">
        <v>0</v>
      </c>
      <c r="K140" s="33">
        <v>0</v>
      </c>
      <c r="L140" s="33">
        <v>0</v>
      </c>
      <c r="M140" s="33">
        <v>1</v>
      </c>
      <c r="N140" s="33">
        <f t="shared" si="112"/>
        <v>-1</v>
      </c>
      <c r="O140" s="33">
        <f t="shared" si="113"/>
        <v>0</v>
      </c>
      <c r="P140" s="33">
        <f t="shared" si="114"/>
        <v>-1</v>
      </c>
      <c r="Q140" s="33">
        <f t="shared" si="115"/>
        <v>0</v>
      </c>
      <c r="R140" s="33">
        <f t="shared" si="116"/>
        <v>0</v>
      </c>
      <c r="S140" s="33">
        <f t="shared" si="117"/>
        <v>0</v>
      </c>
      <c r="T140" s="33">
        <f t="shared" si="118"/>
        <v>-1</v>
      </c>
    </row>
    <row r="141" spans="2:20" s="3" customFormat="1" ht="13.5" customHeight="1" x14ac:dyDescent="0.25">
      <c r="B141" s="10"/>
      <c r="C141" s="11" t="s">
        <v>14</v>
      </c>
      <c r="D141" s="33">
        <f t="shared" si="108"/>
        <v>1</v>
      </c>
      <c r="E141" s="33">
        <v>1</v>
      </c>
      <c r="F141" s="33">
        <v>0</v>
      </c>
      <c r="G141" s="33">
        <v>0</v>
      </c>
      <c r="H141" s="33">
        <v>0</v>
      </c>
      <c r="I141" s="33">
        <f t="shared" si="110"/>
        <v>0</v>
      </c>
      <c r="J141" s="33">
        <v>0</v>
      </c>
      <c r="K141" s="33">
        <v>0</v>
      </c>
      <c r="L141" s="33">
        <v>0</v>
      </c>
      <c r="M141" s="33">
        <v>0</v>
      </c>
      <c r="N141" s="33">
        <f t="shared" si="112"/>
        <v>1</v>
      </c>
      <c r="O141" s="33">
        <f t="shared" si="113"/>
        <v>1</v>
      </c>
      <c r="P141" s="33">
        <f t="shared" si="114"/>
        <v>0</v>
      </c>
      <c r="Q141" s="33">
        <f t="shared" si="115"/>
        <v>1</v>
      </c>
      <c r="R141" s="33">
        <f t="shared" si="116"/>
        <v>0</v>
      </c>
      <c r="S141" s="33">
        <f t="shared" si="117"/>
        <v>0</v>
      </c>
      <c r="T141" s="33">
        <f t="shared" si="118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108"/>
        <v>0</v>
      </c>
      <c r="E142" s="33">
        <v>0</v>
      </c>
      <c r="F142" s="33">
        <v>0</v>
      </c>
      <c r="G142" s="33">
        <v>0</v>
      </c>
      <c r="H142" s="33">
        <v>0</v>
      </c>
      <c r="I142" s="33">
        <f t="shared" si="110"/>
        <v>0</v>
      </c>
      <c r="J142" s="33">
        <v>0</v>
      </c>
      <c r="K142" s="33">
        <v>0</v>
      </c>
      <c r="L142" s="33">
        <v>0</v>
      </c>
      <c r="M142" s="33">
        <v>0</v>
      </c>
      <c r="N142" s="33">
        <f t="shared" si="112"/>
        <v>0</v>
      </c>
      <c r="O142" s="33">
        <f t="shared" si="113"/>
        <v>0</v>
      </c>
      <c r="P142" s="33">
        <f t="shared" si="114"/>
        <v>0</v>
      </c>
      <c r="Q142" s="33">
        <f t="shared" si="115"/>
        <v>0</v>
      </c>
      <c r="R142" s="33">
        <f t="shared" si="116"/>
        <v>0</v>
      </c>
      <c r="S142" s="33">
        <f t="shared" si="117"/>
        <v>0</v>
      </c>
      <c r="T142" s="33">
        <f t="shared" si="118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108"/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f t="shared" si="110"/>
        <v>0</v>
      </c>
      <c r="J143" s="33">
        <v>0</v>
      </c>
      <c r="K143" s="33">
        <v>0</v>
      </c>
      <c r="L143" s="33">
        <v>0</v>
      </c>
      <c r="M143" s="33">
        <v>0</v>
      </c>
      <c r="N143" s="33">
        <f t="shared" si="112"/>
        <v>0</v>
      </c>
      <c r="O143" s="33">
        <f t="shared" si="113"/>
        <v>0</v>
      </c>
      <c r="P143" s="33">
        <f t="shared" si="114"/>
        <v>0</v>
      </c>
      <c r="Q143" s="33">
        <f t="shared" si="115"/>
        <v>0</v>
      </c>
      <c r="R143" s="33">
        <f t="shared" si="116"/>
        <v>0</v>
      </c>
      <c r="S143" s="33">
        <f t="shared" si="117"/>
        <v>0</v>
      </c>
      <c r="T143" s="33">
        <f t="shared" si="118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108"/>
        <v>0</v>
      </c>
      <c r="E144" s="33">
        <v>0</v>
      </c>
      <c r="F144" s="33">
        <v>0</v>
      </c>
      <c r="G144" s="33">
        <v>0</v>
      </c>
      <c r="H144" s="33">
        <v>0</v>
      </c>
      <c r="I144" s="33">
        <f t="shared" si="110"/>
        <v>0</v>
      </c>
      <c r="J144" s="33">
        <v>0</v>
      </c>
      <c r="K144" s="33">
        <v>0</v>
      </c>
      <c r="L144" s="33">
        <v>0</v>
      </c>
      <c r="M144" s="33">
        <v>0</v>
      </c>
      <c r="N144" s="33">
        <f t="shared" si="112"/>
        <v>0</v>
      </c>
      <c r="O144" s="33">
        <f t="shared" si="113"/>
        <v>0</v>
      </c>
      <c r="P144" s="33">
        <f t="shared" si="114"/>
        <v>0</v>
      </c>
      <c r="Q144" s="33">
        <f t="shared" si="115"/>
        <v>0</v>
      </c>
      <c r="R144" s="33">
        <f t="shared" si="116"/>
        <v>0</v>
      </c>
      <c r="S144" s="33">
        <f t="shared" si="117"/>
        <v>0</v>
      </c>
      <c r="T144" s="33">
        <f t="shared" si="118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59</v>
      </c>
      <c r="E146" s="29">
        <f>SUM(E147:E158)</f>
        <v>22</v>
      </c>
      <c r="F146" s="29">
        <f>SUM(F147:F158)</f>
        <v>20</v>
      </c>
      <c r="G146" s="29">
        <f t="shared" ref="G146" si="119">SUM(G147:G158)</f>
        <v>4</v>
      </c>
      <c r="H146" s="29">
        <f>SUM(H147:H158)</f>
        <v>13</v>
      </c>
      <c r="I146" s="29">
        <f>SUM(I6+I20+I34+I48+I62+I76+I90+I104+I118+I132)</f>
        <v>63</v>
      </c>
      <c r="J146" s="29">
        <f>SUM(J147:J158)</f>
        <v>2</v>
      </c>
      <c r="K146" s="29">
        <f>SUM(K147:K158)</f>
        <v>1</v>
      </c>
      <c r="L146" s="29">
        <f t="shared" ref="L146:M146" si="120">SUM(L147:L158)</f>
        <v>38</v>
      </c>
      <c r="M146" s="29">
        <f t="shared" si="120"/>
        <v>22</v>
      </c>
      <c r="N146" s="29">
        <f t="shared" ref="N146:T146" si="121">SUM(N147:N158)</f>
        <v>-4</v>
      </c>
      <c r="O146" s="29">
        <f t="shared" si="121"/>
        <v>-14</v>
      </c>
      <c r="P146" s="29">
        <f>SUM(P147:P158)</f>
        <v>10</v>
      </c>
      <c r="Q146" s="29">
        <f t="shared" si="121"/>
        <v>20</v>
      </c>
      <c r="R146" s="29">
        <f t="shared" si="121"/>
        <v>19</v>
      </c>
      <c r="S146" s="29">
        <f t="shared" si="121"/>
        <v>-34</v>
      </c>
      <c r="T146" s="29">
        <f t="shared" si="121"/>
        <v>-9</v>
      </c>
    </row>
    <row r="147" spans="2:20" x14ac:dyDescent="0.25">
      <c r="B147" s="10"/>
      <c r="C147" s="11" t="s">
        <v>6</v>
      </c>
      <c r="D147" s="33">
        <f t="shared" ref="D147:D158" si="122">SUM(E147+F147+G147+H147)</f>
        <v>2</v>
      </c>
      <c r="E147" s="33">
        <v>0</v>
      </c>
      <c r="F147" s="33">
        <v>0</v>
      </c>
      <c r="G147" s="33">
        <v>0</v>
      </c>
      <c r="H147" s="33">
        <v>2</v>
      </c>
      <c r="I147" s="33">
        <f>SUM(J147+K147+L147+M147)</f>
        <v>3</v>
      </c>
      <c r="J147" s="33">
        <v>0</v>
      </c>
      <c r="K147" s="33">
        <v>0</v>
      </c>
      <c r="L147" s="33">
        <v>3</v>
      </c>
      <c r="M147" s="33">
        <v>0</v>
      </c>
      <c r="N147" s="33">
        <f t="shared" ref="N147:N158" si="123">SUM(Q147+R147+S147+T147)</f>
        <v>-1</v>
      </c>
      <c r="O147" s="33">
        <f t="shared" ref="O147:O158" si="124">SUM(Q147+S147)</f>
        <v>-3</v>
      </c>
      <c r="P147" s="33">
        <f t="shared" ref="P147:P158" si="125">SUM(R147+T147)</f>
        <v>2</v>
      </c>
      <c r="Q147" s="33">
        <f t="shared" ref="Q147:Q158" si="126">SUM(E147-J147)</f>
        <v>0</v>
      </c>
      <c r="R147" s="33">
        <f t="shared" ref="R147:R158" si="127">SUM(F147-K147)</f>
        <v>0</v>
      </c>
      <c r="S147" s="33">
        <f t="shared" ref="S147:S158" si="128">SUM(G147-L147)</f>
        <v>-3</v>
      </c>
      <c r="T147" s="33">
        <f t="shared" ref="T147:T158" si="129">SUM(H147-M147)</f>
        <v>2</v>
      </c>
    </row>
    <row r="148" spans="2:20" x14ac:dyDescent="0.25">
      <c r="B148" s="10"/>
      <c r="C148" s="11" t="s">
        <v>7</v>
      </c>
      <c r="D148" s="33">
        <f t="shared" si="122"/>
        <v>1</v>
      </c>
      <c r="E148" s="33">
        <v>0</v>
      </c>
      <c r="F148" s="33">
        <v>1</v>
      </c>
      <c r="G148" s="33">
        <v>0</v>
      </c>
      <c r="H148" s="33">
        <v>0</v>
      </c>
      <c r="I148" s="33">
        <f t="shared" ref="I148:I158" si="130">SUM(J148+K148+L148+M148)</f>
        <v>10</v>
      </c>
      <c r="J148" s="33">
        <v>0</v>
      </c>
      <c r="K148" s="33">
        <v>0</v>
      </c>
      <c r="L148" s="33">
        <v>6</v>
      </c>
      <c r="M148" s="33">
        <v>4</v>
      </c>
      <c r="N148" s="33">
        <f t="shared" si="123"/>
        <v>-9</v>
      </c>
      <c r="O148" s="33">
        <f t="shared" si="124"/>
        <v>-6</v>
      </c>
      <c r="P148" s="33">
        <f t="shared" si="125"/>
        <v>-3</v>
      </c>
      <c r="Q148" s="33">
        <f t="shared" si="126"/>
        <v>0</v>
      </c>
      <c r="R148" s="33">
        <f t="shared" si="127"/>
        <v>1</v>
      </c>
      <c r="S148" s="33">
        <f t="shared" si="128"/>
        <v>-6</v>
      </c>
      <c r="T148" s="33">
        <f t="shared" si="129"/>
        <v>-4</v>
      </c>
    </row>
    <row r="149" spans="2:20" x14ac:dyDescent="0.25">
      <c r="B149" s="10"/>
      <c r="C149" s="11" t="s">
        <v>8</v>
      </c>
      <c r="D149" s="33">
        <f t="shared" si="122"/>
        <v>11</v>
      </c>
      <c r="E149" s="33">
        <v>4</v>
      </c>
      <c r="F149" s="33">
        <v>4</v>
      </c>
      <c r="G149" s="33">
        <v>3</v>
      </c>
      <c r="H149" s="33">
        <v>0</v>
      </c>
      <c r="I149" s="33">
        <f t="shared" si="130"/>
        <v>2</v>
      </c>
      <c r="J149" s="33">
        <v>0</v>
      </c>
      <c r="K149" s="33">
        <v>0</v>
      </c>
      <c r="L149" s="33">
        <v>1</v>
      </c>
      <c r="M149" s="33">
        <v>1</v>
      </c>
      <c r="N149" s="33">
        <f t="shared" si="123"/>
        <v>9</v>
      </c>
      <c r="O149" s="33">
        <f t="shared" si="124"/>
        <v>6</v>
      </c>
      <c r="P149" s="33">
        <f t="shared" si="125"/>
        <v>3</v>
      </c>
      <c r="Q149" s="33">
        <f t="shared" si="126"/>
        <v>4</v>
      </c>
      <c r="R149" s="33">
        <f t="shared" si="127"/>
        <v>4</v>
      </c>
      <c r="S149" s="33">
        <f t="shared" si="128"/>
        <v>2</v>
      </c>
      <c r="T149" s="33">
        <f t="shared" si="129"/>
        <v>-1</v>
      </c>
    </row>
    <row r="150" spans="2:20" x14ac:dyDescent="0.25">
      <c r="B150" s="10"/>
      <c r="C150" s="11" t="s">
        <v>9</v>
      </c>
      <c r="D150" s="33">
        <f t="shared" si="122"/>
        <v>13</v>
      </c>
      <c r="E150" s="33">
        <v>5</v>
      </c>
      <c r="F150" s="33">
        <v>7</v>
      </c>
      <c r="G150" s="33">
        <v>0</v>
      </c>
      <c r="H150" s="33">
        <v>1</v>
      </c>
      <c r="I150" s="33">
        <f t="shared" si="130"/>
        <v>6</v>
      </c>
      <c r="J150" s="33">
        <v>0</v>
      </c>
      <c r="K150" s="33">
        <v>1</v>
      </c>
      <c r="L150" s="33">
        <v>2</v>
      </c>
      <c r="M150" s="33">
        <v>3</v>
      </c>
      <c r="N150" s="33">
        <f t="shared" si="123"/>
        <v>7</v>
      </c>
      <c r="O150" s="33">
        <f t="shared" si="124"/>
        <v>3</v>
      </c>
      <c r="P150" s="33">
        <f t="shared" si="125"/>
        <v>4</v>
      </c>
      <c r="Q150" s="33">
        <f t="shared" si="126"/>
        <v>5</v>
      </c>
      <c r="R150" s="33">
        <f t="shared" si="127"/>
        <v>6</v>
      </c>
      <c r="S150" s="33">
        <f t="shared" si="128"/>
        <v>-2</v>
      </c>
      <c r="T150" s="33">
        <f t="shared" si="129"/>
        <v>-2</v>
      </c>
    </row>
    <row r="151" spans="2:20" x14ac:dyDescent="0.25">
      <c r="B151" s="10"/>
      <c r="C151" s="11" t="s">
        <v>10</v>
      </c>
      <c r="D151" s="33">
        <f t="shared" si="122"/>
        <v>7</v>
      </c>
      <c r="E151" s="33">
        <v>3</v>
      </c>
      <c r="F151" s="33">
        <v>1</v>
      </c>
      <c r="G151" s="33">
        <v>0</v>
      </c>
      <c r="H151" s="33">
        <v>3</v>
      </c>
      <c r="I151" s="33">
        <f t="shared" si="130"/>
        <v>4</v>
      </c>
      <c r="J151" s="33">
        <v>0</v>
      </c>
      <c r="K151" s="33">
        <v>0</v>
      </c>
      <c r="L151" s="33">
        <v>1</v>
      </c>
      <c r="M151" s="33">
        <v>3</v>
      </c>
      <c r="N151" s="33">
        <f t="shared" si="123"/>
        <v>3</v>
      </c>
      <c r="O151" s="33">
        <f t="shared" si="124"/>
        <v>2</v>
      </c>
      <c r="P151" s="33">
        <f t="shared" si="125"/>
        <v>1</v>
      </c>
      <c r="Q151" s="33">
        <f t="shared" si="126"/>
        <v>3</v>
      </c>
      <c r="R151" s="33">
        <f t="shared" si="127"/>
        <v>1</v>
      </c>
      <c r="S151" s="33">
        <f t="shared" si="128"/>
        <v>-1</v>
      </c>
      <c r="T151" s="33">
        <f t="shared" si="129"/>
        <v>0</v>
      </c>
    </row>
    <row r="152" spans="2:20" x14ac:dyDescent="0.25">
      <c r="B152" s="10"/>
      <c r="C152" s="11" t="s">
        <v>11</v>
      </c>
      <c r="D152" s="33">
        <f t="shared" si="122"/>
        <v>2</v>
      </c>
      <c r="E152" s="33">
        <v>1</v>
      </c>
      <c r="F152" s="33">
        <v>1</v>
      </c>
      <c r="G152" s="33">
        <v>0</v>
      </c>
      <c r="H152" s="33">
        <v>0</v>
      </c>
      <c r="I152" s="33">
        <f t="shared" si="130"/>
        <v>7</v>
      </c>
      <c r="J152" s="33">
        <v>0</v>
      </c>
      <c r="K152" s="33">
        <v>0</v>
      </c>
      <c r="L152" s="33">
        <v>5</v>
      </c>
      <c r="M152" s="33">
        <v>2</v>
      </c>
      <c r="N152" s="33">
        <f t="shared" si="123"/>
        <v>-5</v>
      </c>
      <c r="O152" s="33">
        <f t="shared" si="124"/>
        <v>-4</v>
      </c>
      <c r="P152" s="33">
        <f t="shared" si="125"/>
        <v>-1</v>
      </c>
      <c r="Q152" s="33">
        <f t="shared" si="126"/>
        <v>1</v>
      </c>
      <c r="R152" s="33">
        <f t="shared" si="127"/>
        <v>1</v>
      </c>
      <c r="S152" s="33">
        <f t="shared" si="128"/>
        <v>-5</v>
      </c>
      <c r="T152" s="33">
        <f t="shared" si="129"/>
        <v>-2</v>
      </c>
    </row>
    <row r="153" spans="2:20" x14ac:dyDescent="0.25">
      <c r="B153" s="10"/>
      <c r="C153" s="11" t="s">
        <v>12</v>
      </c>
      <c r="D153" s="33">
        <f t="shared" si="122"/>
        <v>1</v>
      </c>
      <c r="E153" s="33">
        <v>0</v>
      </c>
      <c r="F153" s="33">
        <v>0</v>
      </c>
      <c r="G153" s="33">
        <v>1</v>
      </c>
      <c r="H153" s="33">
        <v>0</v>
      </c>
      <c r="I153" s="33">
        <f t="shared" si="130"/>
        <v>6</v>
      </c>
      <c r="J153" s="33">
        <v>1</v>
      </c>
      <c r="K153" s="33">
        <v>0</v>
      </c>
      <c r="L153" s="33">
        <v>3</v>
      </c>
      <c r="M153" s="33">
        <v>2</v>
      </c>
      <c r="N153" s="33">
        <f t="shared" si="123"/>
        <v>-5</v>
      </c>
      <c r="O153" s="33">
        <f t="shared" si="124"/>
        <v>-3</v>
      </c>
      <c r="P153" s="33">
        <f t="shared" si="125"/>
        <v>-2</v>
      </c>
      <c r="Q153" s="33">
        <f t="shared" si="126"/>
        <v>-1</v>
      </c>
      <c r="R153" s="33">
        <f t="shared" si="127"/>
        <v>0</v>
      </c>
      <c r="S153" s="33">
        <f t="shared" si="128"/>
        <v>-2</v>
      </c>
      <c r="T153" s="33">
        <f t="shared" si="129"/>
        <v>-2</v>
      </c>
    </row>
    <row r="154" spans="2:20" x14ac:dyDescent="0.25">
      <c r="B154" s="10"/>
      <c r="C154" s="11" t="s">
        <v>13</v>
      </c>
      <c r="D154" s="33">
        <f t="shared" si="122"/>
        <v>3</v>
      </c>
      <c r="E154" s="33">
        <v>3</v>
      </c>
      <c r="F154" s="33">
        <v>0</v>
      </c>
      <c r="G154" s="33">
        <v>0</v>
      </c>
      <c r="H154" s="33">
        <v>0</v>
      </c>
      <c r="I154" s="33">
        <f t="shared" si="130"/>
        <v>8</v>
      </c>
      <c r="J154" s="33">
        <v>1</v>
      </c>
      <c r="K154" s="33">
        <v>0</v>
      </c>
      <c r="L154" s="33">
        <v>4</v>
      </c>
      <c r="M154" s="33">
        <v>3</v>
      </c>
      <c r="N154" s="33">
        <f t="shared" si="123"/>
        <v>-5</v>
      </c>
      <c r="O154" s="33">
        <f t="shared" si="124"/>
        <v>-2</v>
      </c>
      <c r="P154" s="33">
        <f t="shared" si="125"/>
        <v>-3</v>
      </c>
      <c r="Q154" s="33">
        <f t="shared" si="126"/>
        <v>2</v>
      </c>
      <c r="R154" s="33">
        <f t="shared" si="127"/>
        <v>0</v>
      </c>
      <c r="S154" s="33">
        <f t="shared" si="128"/>
        <v>-4</v>
      </c>
      <c r="T154" s="33">
        <f t="shared" si="129"/>
        <v>-3</v>
      </c>
    </row>
    <row r="155" spans="2:20" x14ac:dyDescent="0.25">
      <c r="B155" s="10"/>
      <c r="C155" s="11" t="s">
        <v>14</v>
      </c>
      <c r="D155" s="33">
        <f t="shared" si="122"/>
        <v>5</v>
      </c>
      <c r="E155" s="33">
        <v>1</v>
      </c>
      <c r="F155" s="33">
        <v>3</v>
      </c>
      <c r="G155" s="33">
        <v>0</v>
      </c>
      <c r="H155" s="33">
        <v>1</v>
      </c>
      <c r="I155" s="33">
        <f t="shared" si="130"/>
        <v>3</v>
      </c>
      <c r="J155" s="33">
        <v>0</v>
      </c>
      <c r="K155" s="33">
        <v>0</v>
      </c>
      <c r="L155" s="33">
        <v>2</v>
      </c>
      <c r="M155" s="33">
        <v>1</v>
      </c>
      <c r="N155" s="33">
        <f t="shared" si="123"/>
        <v>2</v>
      </c>
      <c r="O155" s="33">
        <f t="shared" si="124"/>
        <v>-1</v>
      </c>
      <c r="P155" s="33">
        <f t="shared" si="125"/>
        <v>3</v>
      </c>
      <c r="Q155" s="33">
        <f t="shared" si="126"/>
        <v>1</v>
      </c>
      <c r="R155" s="33">
        <f t="shared" si="127"/>
        <v>3</v>
      </c>
      <c r="S155" s="33">
        <f t="shared" si="128"/>
        <v>-2</v>
      </c>
      <c r="T155" s="33">
        <f t="shared" si="129"/>
        <v>0</v>
      </c>
    </row>
    <row r="156" spans="2:20" x14ac:dyDescent="0.25">
      <c r="B156" s="10"/>
      <c r="C156" s="11" t="s">
        <v>15</v>
      </c>
      <c r="D156" s="33">
        <f t="shared" si="122"/>
        <v>4</v>
      </c>
      <c r="E156" s="33">
        <v>1</v>
      </c>
      <c r="F156" s="33">
        <v>0</v>
      </c>
      <c r="G156" s="33">
        <v>0</v>
      </c>
      <c r="H156" s="33">
        <v>3</v>
      </c>
      <c r="I156" s="33">
        <f t="shared" si="130"/>
        <v>4</v>
      </c>
      <c r="J156" s="33">
        <v>0</v>
      </c>
      <c r="K156" s="33">
        <v>0</v>
      </c>
      <c r="L156" s="33">
        <v>1</v>
      </c>
      <c r="M156" s="33">
        <v>3</v>
      </c>
      <c r="N156" s="33">
        <f t="shared" si="123"/>
        <v>0</v>
      </c>
      <c r="O156" s="33">
        <f t="shared" si="124"/>
        <v>0</v>
      </c>
      <c r="P156" s="33">
        <f t="shared" si="125"/>
        <v>0</v>
      </c>
      <c r="Q156" s="33">
        <f t="shared" si="126"/>
        <v>1</v>
      </c>
      <c r="R156" s="33">
        <f t="shared" si="127"/>
        <v>0</v>
      </c>
      <c r="S156" s="33">
        <f t="shared" si="128"/>
        <v>-1</v>
      </c>
      <c r="T156" s="33">
        <f t="shared" si="129"/>
        <v>0</v>
      </c>
    </row>
    <row r="157" spans="2:20" x14ac:dyDescent="0.25">
      <c r="B157" s="10"/>
      <c r="C157" s="11" t="s">
        <v>16</v>
      </c>
      <c r="D157" s="33">
        <f t="shared" si="122"/>
        <v>2</v>
      </c>
      <c r="E157" s="33">
        <v>0</v>
      </c>
      <c r="F157" s="33">
        <v>0</v>
      </c>
      <c r="G157" s="33">
        <v>0</v>
      </c>
      <c r="H157" s="33">
        <v>2</v>
      </c>
      <c r="I157" s="33">
        <f t="shared" si="130"/>
        <v>4</v>
      </c>
      <c r="J157" s="33">
        <v>0</v>
      </c>
      <c r="K157" s="33">
        <v>0</v>
      </c>
      <c r="L157" s="33">
        <v>4</v>
      </c>
      <c r="M157" s="33">
        <v>0</v>
      </c>
      <c r="N157" s="33">
        <f t="shared" si="123"/>
        <v>-2</v>
      </c>
      <c r="O157" s="33">
        <f t="shared" si="124"/>
        <v>-4</v>
      </c>
      <c r="P157" s="33">
        <f t="shared" si="125"/>
        <v>2</v>
      </c>
      <c r="Q157" s="33">
        <f t="shared" si="126"/>
        <v>0</v>
      </c>
      <c r="R157" s="33">
        <f t="shared" si="127"/>
        <v>0</v>
      </c>
      <c r="S157" s="33">
        <f t="shared" si="128"/>
        <v>-4</v>
      </c>
      <c r="T157" s="33">
        <f t="shared" si="129"/>
        <v>2</v>
      </c>
    </row>
    <row r="158" spans="2:20" x14ac:dyDescent="0.25">
      <c r="B158" s="10"/>
      <c r="C158" s="11" t="s">
        <v>17</v>
      </c>
      <c r="D158" s="33">
        <f t="shared" si="122"/>
        <v>8</v>
      </c>
      <c r="E158" s="33">
        <v>4</v>
      </c>
      <c r="F158" s="33">
        <v>3</v>
      </c>
      <c r="G158" s="33">
        <v>0</v>
      </c>
      <c r="H158" s="33">
        <v>1</v>
      </c>
      <c r="I158" s="33">
        <f t="shared" si="130"/>
        <v>6</v>
      </c>
      <c r="J158" s="33">
        <v>0</v>
      </c>
      <c r="K158" s="33">
        <v>0</v>
      </c>
      <c r="L158" s="33">
        <v>6</v>
      </c>
      <c r="M158" s="33">
        <v>0</v>
      </c>
      <c r="N158" s="33">
        <f t="shared" si="123"/>
        <v>2</v>
      </c>
      <c r="O158" s="33">
        <f t="shared" si="124"/>
        <v>-2</v>
      </c>
      <c r="P158" s="33">
        <f t="shared" si="125"/>
        <v>4</v>
      </c>
      <c r="Q158" s="33">
        <f t="shared" si="126"/>
        <v>4</v>
      </c>
      <c r="R158" s="33">
        <f t="shared" si="127"/>
        <v>3</v>
      </c>
      <c r="S158" s="33">
        <f t="shared" si="128"/>
        <v>-6</v>
      </c>
      <c r="T158" s="33">
        <f t="shared" si="129"/>
        <v>1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B1:R1"/>
    <mergeCell ref="N3:R3"/>
    <mergeCell ref="S3:T3"/>
    <mergeCell ref="B3:C4"/>
    <mergeCell ref="D3:F3"/>
    <mergeCell ref="G3:H3"/>
    <mergeCell ref="I3:K3"/>
    <mergeCell ref="L3:M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9"/>
  <sheetViews>
    <sheetView zoomScaleNormal="100" zoomScaleSheetLayoutView="90" workbookViewId="0">
      <selection activeCell="C4" sqref="C4"/>
    </sheetView>
  </sheetViews>
  <sheetFormatPr defaultRowHeight="13.5" x14ac:dyDescent="0.15"/>
  <cols>
    <col min="5" max="5" width="0" hidden="1" customWidth="1"/>
    <col min="7" max="9" width="0" hidden="1" customWidth="1"/>
    <col min="12" max="12" width="0" hidden="1" customWidth="1"/>
    <col min="14" max="14" width="0" hidden="1" customWidth="1"/>
    <col min="17" max="17" width="0" hidden="1" customWidth="1"/>
    <col min="19" max="19" width="0" hidden="1" customWidth="1"/>
  </cols>
  <sheetData>
    <row r="1" spans="1:22" ht="30" customHeight="1" x14ac:dyDescent="0.15">
      <c r="A1" s="116" t="s">
        <v>83</v>
      </c>
      <c r="B1" s="116"/>
      <c r="C1" s="116"/>
      <c r="D1" s="116"/>
      <c r="E1" s="116"/>
    </row>
    <row r="2" spans="1:22" ht="16.5" x14ac:dyDescent="0.15">
      <c r="A2" s="78"/>
      <c r="B2" s="97"/>
      <c r="C2" s="114" t="s">
        <v>40</v>
      </c>
      <c r="D2" s="96"/>
      <c r="E2" s="96"/>
      <c r="F2" s="115"/>
      <c r="G2" s="105"/>
      <c r="H2" s="79" t="s">
        <v>77</v>
      </c>
      <c r="I2" s="79"/>
      <c r="J2" s="114" t="s">
        <v>20</v>
      </c>
      <c r="K2" s="96"/>
      <c r="L2" s="96"/>
      <c r="M2" s="115"/>
      <c r="N2" s="79"/>
      <c r="O2" s="114" t="s">
        <v>82</v>
      </c>
      <c r="P2" s="96"/>
      <c r="Q2" s="96"/>
      <c r="R2" s="115"/>
      <c r="S2" s="79"/>
      <c r="T2" s="114"/>
      <c r="U2" s="96"/>
      <c r="V2" s="115"/>
    </row>
    <row r="3" spans="1:22" x14ac:dyDescent="0.15">
      <c r="A3" s="83"/>
      <c r="B3" s="98"/>
      <c r="C3" s="110" t="s">
        <v>0</v>
      </c>
      <c r="D3" s="84" t="s">
        <v>72</v>
      </c>
      <c r="E3" s="84" t="s">
        <v>53</v>
      </c>
      <c r="F3" s="85" t="s">
        <v>73</v>
      </c>
      <c r="G3" s="106" t="s">
        <v>54</v>
      </c>
      <c r="H3" s="84" t="s">
        <v>55</v>
      </c>
      <c r="I3" s="84" t="s">
        <v>56</v>
      </c>
      <c r="J3" s="110" t="s">
        <v>0</v>
      </c>
      <c r="K3" s="84" t="s">
        <v>72</v>
      </c>
      <c r="L3" s="84" t="s">
        <v>53</v>
      </c>
      <c r="M3" s="85" t="s">
        <v>73</v>
      </c>
      <c r="N3" s="84" t="s">
        <v>54</v>
      </c>
      <c r="O3" s="110" t="s">
        <v>0</v>
      </c>
      <c r="P3" s="84" t="s">
        <v>72</v>
      </c>
      <c r="Q3" s="84" t="s">
        <v>53</v>
      </c>
      <c r="R3" s="85" t="s">
        <v>73</v>
      </c>
      <c r="S3" s="84" t="s">
        <v>54</v>
      </c>
      <c r="T3" s="110" t="s">
        <v>78</v>
      </c>
      <c r="U3" s="84" t="s">
        <v>72</v>
      </c>
      <c r="V3" s="85" t="s">
        <v>73</v>
      </c>
    </row>
    <row r="4" spans="1:22" ht="16.5" x14ac:dyDescent="0.15">
      <c r="A4" s="72" t="s">
        <v>18</v>
      </c>
      <c r="B4" s="99"/>
      <c r="C4" s="111">
        <v>-40</v>
      </c>
      <c r="D4" s="70">
        <v>4</v>
      </c>
      <c r="E4" s="70">
        <v>-8</v>
      </c>
      <c r="F4" s="71">
        <v>-44</v>
      </c>
      <c r="G4" s="107">
        <v>-53</v>
      </c>
      <c r="H4" s="70">
        <v>12</v>
      </c>
      <c r="I4" s="70">
        <v>9</v>
      </c>
      <c r="J4" s="111">
        <v>-43</v>
      </c>
      <c r="K4" s="70">
        <v>-33</v>
      </c>
      <c r="L4" s="70">
        <v>-33</v>
      </c>
      <c r="M4" s="71">
        <v>-10</v>
      </c>
      <c r="N4" s="70">
        <v>-10</v>
      </c>
      <c r="O4" s="111">
        <v>-11</v>
      </c>
      <c r="P4" s="70">
        <v>-16</v>
      </c>
      <c r="Q4" s="70">
        <v>5</v>
      </c>
      <c r="R4" s="71">
        <v>5</v>
      </c>
      <c r="S4" s="70">
        <v>7</v>
      </c>
      <c r="T4" s="111">
        <f>SUM(C4+J4+O4)</f>
        <v>-94</v>
      </c>
      <c r="U4" s="70">
        <f>SUM(D4+K4+P4)</f>
        <v>-45</v>
      </c>
      <c r="V4" s="71">
        <f>SUM(F4+M4+R4)</f>
        <v>-49</v>
      </c>
    </row>
    <row r="5" spans="1:22" x14ac:dyDescent="0.15">
      <c r="A5" s="69"/>
      <c r="B5" s="100" t="s">
        <v>6</v>
      </c>
      <c r="C5" s="111">
        <v>0</v>
      </c>
      <c r="D5" s="70">
        <v>12</v>
      </c>
      <c r="E5" s="70">
        <v>5</v>
      </c>
      <c r="F5" s="71">
        <v>-12</v>
      </c>
      <c r="G5" s="107">
        <v>-12</v>
      </c>
      <c r="H5" s="70">
        <v>7</v>
      </c>
      <c r="I5" s="70">
        <v>0</v>
      </c>
      <c r="J5" s="111">
        <v>-5</v>
      </c>
      <c r="K5" s="70">
        <v>-4</v>
      </c>
      <c r="L5" s="70">
        <v>-4</v>
      </c>
      <c r="M5" s="71">
        <v>-1</v>
      </c>
      <c r="N5" s="70">
        <v>-1</v>
      </c>
      <c r="O5" s="111">
        <v>-3</v>
      </c>
      <c r="P5" s="70">
        <v>-3</v>
      </c>
      <c r="Q5" s="70">
        <v>0</v>
      </c>
      <c r="R5" s="71">
        <v>0</v>
      </c>
      <c r="S5" s="70">
        <v>0</v>
      </c>
      <c r="T5" s="111">
        <f t="shared" ref="T5:T16" si="0">SUM(C5+J5+O5)</f>
        <v>-8</v>
      </c>
      <c r="U5" s="70">
        <f t="shared" ref="U5:U16" si="1">SUM(D5+K5+P5)</f>
        <v>5</v>
      </c>
      <c r="V5" s="71">
        <f t="shared" ref="V5:V16" si="2">SUM(F5+M5+R5)</f>
        <v>-13</v>
      </c>
    </row>
    <row r="6" spans="1:22" x14ac:dyDescent="0.15">
      <c r="A6" s="69"/>
      <c r="B6" s="100" t="s">
        <v>7</v>
      </c>
      <c r="C6" s="111">
        <v>-25</v>
      </c>
      <c r="D6" s="70">
        <v>-10</v>
      </c>
      <c r="E6" s="70">
        <v>-9</v>
      </c>
      <c r="F6" s="71">
        <v>-15</v>
      </c>
      <c r="G6" s="107">
        <v>-20</v>
      </c>
      <c r="H6" s="70">
        <v>-1</v>
      </c>
      <c r="I6" s="70">
        <v>5</v>
      </c>
      <c r="J6" s="111">
        <v>0</v>
      </c>
      <c r="K6" s="70">
        <v>-5</v>
      </c>
      <c r="L6" s="70">
        <v>-5</v>
      </c>
      <c r="M6" s="71">
        <v>5</v>
      </c>
      <c r="N6" s="70">
        <v>5</v>
      </c>
      <c r="O6" s="111">
        <v>-2</v>
      </c>
      <c r="P6" s="70">
        <v>-3</v>
      </c>
      <c r="Q6" s="70">
        <v>0</v>
      </c>
      <c r="R6" s="71">
        <v>1</v>
      </c>
      <c r="S6" s="70">
        <v>1</v>
      </c>
      <c r="T6" s="111">
        <f t="shared" si="0"/>
        <v>-27</v>
      </c>
      <c r="U6" s="70">
        <f t="shared" si="1"/>
        <v>-18</v>
      </c>
      <c r="V6" s="71">
        <f t="shared" si="2"/>
        <v>-9</v>
      </c>
    </row>
    <row r="7" spans="1:22" x14ac:dyDescent="0.15">
      <c r="A7" s="69"/>
      <c r="B7" s="100" t="s">
        <v>8</v>
      </c>
      <c r="C7" s="111">
        <v>-42</v>
      </c>
      <c r="D7" s="70">
        <v>-26</v>
      </c>
      <c r="E7" s="70">
        <v>-28</v>
      </c>
      <c r="F7" s="71">
        <v>-16</v>
      </c>
      <c r="G7" s="107">
        <v>-18</v>
      </c>
      <c r="H7" s="70">
        <v>2</v>
      </c>
      <c r="I7" s="70">
        <v>2</v>
      </c>
      <c r="J7" s="111">
        <v>-2</v>
      </c>
      <c r="K7" s="70">
        <v>-2</v>
      </c>
      <c r="L7" s="70">
        <v>-2</v>
      </c>
      <c r="M7" s="71">
        <v>0</v>
      </c>
      <c r="N7" s="70">
        <v>0</v>
      </c>
      <c r="O7" s="111">
        <v>6</v>
      </c>
      <c r="P7" s="70">
        <v>4</v>
      </c>
      <c r="Q7" s="70">
        <v>1</v>
      </c>
      <c r="R7" s="71">
        <v>2</v>
      </c>
      <c r="S7" s="70">
        <v>2</v>
      </c>
      <c r="T7" s="111">
        <f t="shared" si="0"/>
        <v>-38</v>
      </c>
      <c r="U7" s="70">
        <f t="shared" si="1"/>
        <v>-24</v>
      </c>
      <c r="V7" s="71">
        <f t="shared" si="2"/>
        <v>-14</v>
      </c>
    </row>
    <row r="8" spans="1:22" x14ac:dyDescent="0.15">
      <c r="A8" s="69"/>
      <c r="B8" s="100" t="s">
        <v>9</v>
      </c>
      <c r="C8" s="111">
        <v>27</v>
      </c>
      <c r="D8" s="70">
        <v>25</v>
      </c>
      <c r="E8" s="70">
        <v>29</v>
      </c>
      <c r="F8" s="71">
        <v>2</v>
      </c>
      <c r="G8" s="107">
        <v>1</v>
      </c>
      <c r="H8" s="70">
        <v>-4</v>
      </c>
      <c r="I8" s="70">
        <v>1</v>
      </c>
      <c r="J8" s="111">
        <v>-3</v>
      </c>
      <c r="K8" s="70">
        <v>1</v>
      </c>
      <c r="L8" s="70">
        <v>1</v>
      </c>
      <c r="M8" s="71">
        <v>-4</v>
      </c>
      <c r="N8" s="70">
        <v>-4</v>
      </c>
      <c r="O8" s="111">
        <v>0</v>
      </c>
      <c r="P8" s="70">
        <v>0</v>
      </c>
      <c r="Q8" s="70">
        <v>1</v>
      </c>
      <c r="R8" s="71">
        <v>0</v>
      </c>
      <c r="S8" s="70">
        <v>3</v>
      </c>
      <c r="T8" s="111">
        <f t="shared" si="0"/>
        <v>24</v>
      </c>
      <c r="U8" s="70">
        <f t="shared" si="1"/>
        <v>26</v>
      </c>
      <c r="V8" s="71">
        <f t="shared" si="2"/>
        <v>-2</v>
      </c>
    </row>
    <row r="9" spans="1:22" x14ac:dyDescent="0.15">
      <c r="A9" s="69"/>
      <c r="B9" s="100" t="s">
        <v>10</v>
      </c>
      <c r="C9" s="111">
        <v>4</v>
      </c>
      <c r="D9" s="70">
        <v>5</v>
      </c>
      <c r="E9" s="70">
        <v>6</v>
      </c>
      <c r="F9" s="71">
        <v>-1</v>
      </c>
      <c r="G9" s="107">
        <v>1</v>
      </c>
      <c r="H9" s="70">
        <v>-1</v>
      </c>
      <c r="I9" s="70">
        <v>-2</v>
      </c>
      <c r="J9" s="111">
        <v>-5</v>
      </c>
      <c r="K9" s="70">
        <v>-1</v>
      </c>
      <c r="L9" s="70">
        <v>-1</v>
      </c>
      <c r="M9" s="71">
        <v>-4</v>
      </c>
      <c r="N9" s="70">
        <v>-4</v>
      </c>
      <c r="O9" s="111">
        <v>3</v>
      </c>
      <c r="P9" s="70">
        <v>0</v>
      </c>
      <c r="Q9" s="70">
        <v>0</v>
      </c>
      <c r="R9" s="71">
        <v>3</v>
      </c>
      <c r="S9" s="70">
        <v>0</v>
      </c>
      <c r="T9" s="111">
        <f t="shared" si="0"/>
        <v>2</v>
      </c>
      <c r="U9" s="70">
        <f t="shared" si="1"/>
        <v>4</v>
      </c>
      <c r="V9" s="71">
        <f t="shared" si="2"/>
        <v>-2</v>
      </c>
    </row>
    <row r="10" spans="1:22" x14ac:dyDescent="0.15">
      <c r="A10" s="69"/>
      <c r="B10" s="100" t="s">
        <v>11</v>
      </c>
      <c r="C10" s="111">
        <v>-31</v>
      </c>
      <c r="D10" s="70">
        <v>-14</v>
      </c>
      <c r="E10" s="70">
        <v>-12</v>
      </c>
      <c r="F10" s="71">
        <v>-17</v>
      </c>
      <c r="G10" s="107">
        <v>-17</v>
      </c>
      <c r="H10" s="70">
        <v>-2</v>
      </c>
      <c r="I10" s="70">
        <v>0</v>
      </c>
      <c r="J10" s="111">
        <v>-9</v>
      </c>
      <c r="K10" s="70">
        <v>-8</v>
      </c>
      <c r="L10" s="70">
        <v>-8</v>
      </c>
      <c r="M10" s="71">
        <v>-1</v>
      </c>
      <c r="N10" s="70">
        <v>-1</v>
      </c>
      <c r="O10" s="111">
        <v>-4</v>
      </c>
      <c r="P10" s="70">
        <v>-4</v>
      </c>
      <c r="Q10" s="70">
        <v>0</v>
      </c>
      <c r="R10" s="71">
        <v>0</v>
      </c>
      <c r="S10" s="70">
        <v>0</v>
      </c>
      <c r="T10" s="111">
        <f t="shared" si="0"/>
        <v>-44</v>
      </c>
      <c r="U10" s="70">
        <f t="shared" si="1"/>
        <v>-26</v>
      </c>
      <c r="V10" s="71">
        <f t="shared" si="2"/>
        <v>-18</v>
      </c>
    </row>
    <row r="11" spans="1:22" x14ac:dyDescent="0.15">
      <c r="A11" s="69"/>
      <c r="B11" s="100" t="s">
        <v>12</v>
      </c>
      <c r="C11" s="111">
        <v>8</v>
      </c>
      <c r="D11" s="70">
        <v>9</v>
      </c>
      <c r="E11" s="70">
        <v>6</v>
      </c>
      <c r="F11" s="71">
        <v>-1</v>
      </c>
      <c r="G11" s="107">
        <v>-2</v>
      </c>
      <c r="H11" s="70">
        <v>3</v>
      </c>
      <c r="I11" s="70">
        <v>1</v>
      </c>
      <c r="J11" s="111">
        <v>-2</v>
      </c>
      <c r="K11" s="70">
        <v>-1</v>
      </c>
      <c r="L11" s="70">
        <v>-1</v>
      </c>
      <c r="M11" s="71">
        <v>-1</v>
      </c>
      <c r="N11" s="70">
        <v>-1</v>
      </c>
      <c r="O11" s="111">
        <v>-4</v>
      </c>
      <c r="P11" s="70">
        <v>-3</v>
      </c>
      <c r="Q11" s="70">
        <v>0</v>
      </c>
      <c r="R11" s="71">
        <v>-1</v>
      </c>
      <c r="S11" s="70">
        <v>0</v>
      </c>
      <c r="T11" s="111">
        <f t="shared" si="0"/>
        <v>2</v>
      </c>
      <c r="U11" s="70">
        <f t="shared" si="1"/>
        <v>5</v>
      </c>
      <c r="V11" s="71">
        <f t="shared" si="2"/>
        <v>-3</v>
      </c>
    </row>
    <row r="12" spans="1:22" x14ac:dyDescent="0.15">
      <c r="A12" s="69"/>
      <c r="B12" s="100" t="s">
        <v>13</v>
      </c>
      <c r="C12" s="111">
        <v>15</v>
      </c>
      <c r="D12" s="70">
        <v>2</v>
      </c>
      <c r="E12" s="70">
        <v>0</v>
      </c>
      <c r="F12" s="71">
        <v>13</v>
      </c>
      <c r="G12" s="107">
        <v>9</v>
      </c>
      <c r="H12" s="70">
        <v>2</v>
      </c>
      <c r="I12" s="70">
        <v>4</v>
      </c>
      <c r="J12" s="111">
        <v>-1</v>
      </c>
      <c r="K12" s="70">
        <v>0</v>
      </c>
      <c r="L12" s="70">
        <v>0</v>
      </c>
      <c r="M12" s="71">
        <v>-1</v>
      </c>
      <c r="N12" s="70">
        <v>-1</v>
      </c>
      <c r="O12" s="111">
        <v>-4</v>
      </c>
      <c r="P12" s="70">
        <v>-3</v>
      </c>
      <c r="Q12" s="70">
        <v>1</v>
      </c>
      <c r="R12" s="71">
        <v>-1</v>
      </c>
      <c r="S12" s="70">
        <v>0</v>
      </c>
      <c r="T12" s="111">
        <f t="shared" si="0"/>
        <v>10</v>
      </c>
      <c r="U12" s="70">
        <f t="shared" si="1"/>
        <v>-1</v>
      </c>
      <c r="V12" s="71">
        <f t="shared" si="2"/>
        <v>11</v>
      </c>
    </row>
    <row r="13" spans="1:22" x14ac:dyDescent="0.15">
      <c r="A13" s="69"/>
      <c r="B13" s="100" t="s">
        <v>14</v>
      </c>
      <c r="C13" s="111">
        <v>-14</v>
      </c>
      <c r="D13" s="70">
        <v>-5</v>
      </c>
      <c r="E13" s="70">
        <v>-4</v>
      </c>
      <c r="F13" s="71">
        <v>-9</v>
      </c>
      <c r="G13" s="107">
        <v>-11</v>
      </c>
      <c r="H13" s="70">
        <v>-1</v>
      </c>
      <c r="I13" s="70">
        <v>2</v>
      </c>
      <c r="J13" s="111">
        <v>-7</v>
      </c>
      <c r="K13" s="70">
        <v>-5</v>
      </c>
      <c r="L13" s="70">
        <v>-5</v>
      </c>
      <c r="M13" s="71">
        <v>-2</v>
      </c>
      <c r="N13" s="70">
        <v>-2</v>
      </c>
      <c r="O13" s="111">
        <v>-2</v>
      </c>
      <c r="P13" s="70">
        <v>-2</v>
      </c>
      <c r="Q13" s="70">
        <v>0</v>
      </c>
      <c r="R13" s="71">
        <v>0</v>
      </c>
      <c r="S13" s="70">
        <v>0</v>
      </c>
      <c r="T13" s="111">
        <f t="shared" si="0"/>
        <v>-23</v>
      </c>
      <c r="U13" s="70">
        <f t="shared" si="1"/>
        <v>-12</v>
      </c>
      <c r="V13" s="71">
        <f t="shared" si="2"/>
        <v>-11</v>
      </c>
    </row>
    <row r="14" spans="1:22" x14ac:dyDescent="0.15">
      <c r="A14" s="69"/>
      <c r="B14" s="100" t="s">
        <v>15</v>
      </c>
      <c r="C14" s="111">
        <v>-6</v>
      </c>
      <c r="D14" s="70">
        <v>-4</v>
      </c>
      <c r="E14" s="70">
        <v>-7</v>
      </c>
      <c r="F14" s="71">
        <v>-2</v>
      </c>
      <c r="G14" s="107">
        <v>-2</v>
      </c>
      <c r="H14" s="70">
        <v>3</v>
      </c>
      <c r="I14" s="70">
        <v>0</v>
      </c>
      <c r="J14" s="111">
        <v>-3</v>
      </c>
      <c r="K14" s="70">
        <v>-3</v>
      </c>
      <c r="L14" s="70">
        <v>-3</v>
      </c>
      <c r="M14" s="71">
        <v>0</v>
      </c>
      <c r="N14" s="70">
        <v>0</v>
      </c>
      <c r="O14" s="111">
        <v>0</v>
      </c>
      <c r="P14" s="70">
        <v>1</v>
      </c>
      <c r="Q14" s="70">
        <v>1</v>
      </c>
      <c r="R14" s="71">
        <v>-1</v>
      </c>
      <c r="S14" s="70">
        <v>0</v>
      </c>
      <c r="T14" s="111">
        <f t="shared" si="0"/>
        <v>-9</v>
      </c>
      <c r="U14" s="70">
        <f t="shared" si="1"/>
        <v>-6</v>
      </c>
      <c r="V14" s="71">
        <f t="shared" si="2"/>
        <v>-3</v>
      </c>
    </row>
    <row r="15" spans="1:22" x14ac:dyDescent="0.15">
      <c r="A15" s="69"/>
      <c r="B15" s="100" t="s">
        <v>16</v>
      </c>
      <c r="C15" s="111">
        <v>17</v>
      </c>
      <c r="D15" s="70">
        <v>7</v>
      </c>
      <c r="E15" s="70">
        <v>3</v>
      </c>
      <c r="F15" s="71">
        <v>10</v>
      </c>
      <c r="G15" s="107">
        <v>8</v>
      </c>
      <c r="H15" s="70">
        <v>4</v>
      </c>
      <c r="I15" s="70">
        <v>2</v>
      </c>
      <c r="J15" s="111">
        <v>-4</v>
      </c>
      <c r="K15" s="70">
        <v>-2</v>
      </c>
      <c r="L15" s="70">
        <v>-2</v>
      </c>
      <c r="M15" s="71">
        <v>-2</v>
      </c>
      <c r="N15" s="70">
        <v>-2</v>
      </c>
      <c r="O15" s="111">
        <v>-2</v>
      </c>
      <c r="P15" s="70">
        <v>-2</v>
      </c>
      <c r="Q15" s="70">
        <v>0</v>
      </c>
      <c r="R15" s="71">
        <v>0</v>
      </c>
      <c r="S15" s="70">
        <v>0</v>
      </c>
      <c r="T15" s="111">
        <f t="shared" si="0"/>
        <v>11</v>
      </c>
      <c r="U15" s="70">
        <f t="shared" si="1"/>
        <v>3</v>
      </c>
      <c r="V15" s="71">
        <f t="shared" si="2"/>
        <v>8</v>
      </c>
    </row>
    <row r="16" spans="1:22" x14ac:dyDescent="0.15">
      <c r="A16" s="69"/>
      <c r="B16" s="100" t="s">
        <v>17</v>
      </c>
      <c r="C16" s="111">
        <v>7</v>
      </c>
      <c r="D16" s="70">
        <v>3</v>
      </c>
      <c r="E16" s="70">
        <v>3</v>
      </c>
      <c r="F16" s="71">
        <v>4</v>
      </c>
      <c r="G16" s="107">
        <v>10</v>
      </c>
      <c r="H16" s="70">
        <v>0</v>
      </c>
      <c r="I16" s="70">
        <v>-6</v>
      </c>
      <c r="J16" s="111">
        <v>-2</v>
      </c>
      <c r="K16" s="70">
        <v>-3</v>
      </c>
      <c r="L16" s="70">
        <v>-3</v>
      </c>
      <c r="M16" s="71">
        <v>1</v>
      </c>
      <c r="N16" s="70">
        <v>1</v>
      </c>
      <c r="O16" s="111">
        <v>1</v>
      </c>
      <c r="P16" s="70">
        <v>-1</v>
      </c>
      <c r="Q16" s="70">
        <v>1</v>
      </c>
      <c r="R16" s="71">
        <v>2</v>
      </c>
      <c r="S16" s="70">
        <v>1</v>
      </c>
      <c r="T16" s="111">
        <f t="shared" si="0"/>
        <v>6</v>
      </c>
      <c r="U16" s="70">
        <f t="shared" si="1"/>
        <v>-1</v>
      </c>
      <c r="V16" s="71">
        <f t="shared" si="2"/>
        <v>7</v>
      </c>
    </row>
    <row r="17" spans="1:22" ht="16.5" x14ac:dyDescent="0.15">
      <c r="A17" s="73"/>
      <c r="B17" s="99"/>
      <c r="C17" s="111"/>
      <c r="D17" s="70"/>
      <c r="E17" s="70"/>
      <c r="F17" s="71"/>
      <c r="G17" s="107"/>
      <c r="H17" s="70"/>
      <c r="I17" s="70"/>
      <c r="J17" s="111"/>
      <c r="K17" s="70"/>
      <c r="L17" s="70"/>
      <c r="M17" s="71"/>
      <c r="N17" s="70"/>
      <c r="O17" s="111"/>
      <c r="P17" s="70"/>
      <c r="Q17" s="70"/>
      <c r="R17" s="71"/>
      <c r="S17" s="70"/>
      <c r="T17" s="111"/>
      <c r="U17" s="70"/>
      <c r="V17" s="71"/>
    </row>
    <row r="18" spans="1:22" ht="16.5" x14ac:dyDescent="0.15">
      <c r="A18" s="72" t="s">
        <v>21</v>
      </c>
      <c r="B18" s="99"/>
      <c r="C18" s="111">
        <v>-55</v>
      </c>
      <c r="D18" s="70">
        <v>-21</v>
      </c>
      <c r="E18" s="70">
        <v>-29</v>
      </c>
      <c r="F18" s="71">
        <v>-34</v>
      </c>
      <c r="G18" s="107">
        <v>-37</v>
      </c>
      <c r="H18" s="70">
        <v>8</v>
      </c>
      <c r="I18" s="70">
        <v>3</v>
      </c>
      <c r="J18" s="111">
        <v>-30</v>
      </c>
      <c r="K18" s="70">
        <v>-21</v>
      </c>
      <c r="L18" s="70">
        <v>-21</v>
      </c>
      <c r="M18" s="71">
        <v>-9</v>
      </c>
      <c r="N18" s="70">
        <v>-9</v>
      </c>
      <c r="O18" s="111">
        <v>4</v>
      </c>
      <c r="P18" s="70">
        <v>3</v>
      </c>
      <c r="Q18" s="70">
        <v>3</v>
      </c>
      <c r="R18" s="71">
        <v>1</v>
      </c>
      <c r="S18" s="70">
        <v>2</v>
      </c>
      <c r="T18" s="111">
        <f>SUM(C18+J18+O18)</f>
        <v>-81</v>
      </c>
      <c r="U18" s="70">
        <f t="shared" ref="U18:U30" si="3">SUM(D18+K18+P18)</f>
        <v>-39</v>
      </c>
      <c r="V18" s="71">
        <f t="shared" ref="V18:V30" si="4">SUM(F18+M18+R18)</f>
        <v>-42</v>
      </c>
    </row>
    <row r="19" spans="1:22" x14ac:dyDescent="0.15">
      <c r="A19" s="69"/>
      <c r="B19" s="100" t="s">
        <v>6</v>
      </c>
      <c r="C19" s="111">
        <v>22</v>
      </c>
      <c r="D19" s="70">
        <v>5</v>
      </c>
      <c r="E19" s="70">
        <v>3</v>
      </c>
      <c r="F19" s="71">
        <v>17</v>
      </c>
      <c r="G19" s="107">
        <v>15</v>
      </c>
      <c r="H19" s="70">
        <v>2</v>
      </c>
      <c r="I19" s="70">
        <v>2</v>
      </c>
      <c r="J19" s="111">
        <v>-5</v>
      </c>
      <c r="K19" s="70">
        <v>0</v>
      </c>
      <c r="L19" s="70">
        <v>0</v>
      </c>
      <c r="M19" s="71">
        <v>-5</v>
      </c>
      <c r="N19" s="70">
        <v>-5</v>
      </c>
      <c r="O19" s="111">
        <v>0</v>
      </c>
      <c r="P19" s="70">
        <v>0</v>
      </c>
      <c r="Q19" s="70">
        <v>0</v>
      </c>
      <c r="R19" s="71">
        <v>0</v>
      </c>
      <c r="S19" s="70">
        <v>0</v>
      </c>
      <c r="T19" s="111">
        <f t="shared" ref="T19:T30" si="5">SUM(C19+J19+O19)</f>
        <v>17</v>
      </c>
      <c r="U19" s="70">
        <f t="shared" si="3"/>
        <v>5</v>
      </c>
      <c r="V19" s="71">
        <f t="shared" si="4"/>
        <v>12</v>
      </c>
    </row>
    <row r="20" spans="1:22" x14ac:dyDescent="0.15">
      <c r="A20" s="69"/>
      <c r="B20" s="100" t="s">
        <v>7</v>
      </c>
      <c r="C20" s="111">
        <v>-5</v>
      </c>
      <c r="D20" s="70">
        <v>-2</v>
      </c>
      <c r="E20" s="70">
        <v>-2</v>
      </c>
      <c r="F20" s="71">
        <v>-3</v>
      </c>
      <c r="G20" s="107">
        <v>-2</v>
      </c>
      <c r="H20" s="70">
        <v>0</v>
      </c>
      <c r="I20" s="70">
        <v>-1</v>
      </c>
      <c r="J20" s="111">
        <v>-6</v>
      </c>
      <c r="K20" s="70">
        <v>1</v>
      </c>
      <c r="L20" s="70">
        <v>1</v>
      </c>
      <c r="M20" s="71">
        <v>-7</v>
      </c>
      <c r="N20" s="70">
        <v>-7</v>
      </c>
      <c r="O20" s="111">
        <v>0</v>
      </c>
      <c r="P20" s="70">
        <v>0</v>
      </c>
      <c r="Q20" s="70">
        <v>0</v>
      </c>
      <c r="R20" s="71">
        <v>0</v>
      </c>
      <c r="S20" s="70">
        <v>0</v>
      </c>
      <c r="T20" s="111">
        <f t="shared" si="5"/>
        <v>-11</v>
      </c>
      <c r="U20" s="70">
        <f t="shared" si="3"/>
        <v>-1</v>
      </c>
      <c r="V20" s="71">
        <f t="shared" si="4"/>
        <v>-10</v>
      </c>
    </row>
    <row r="21" spans="1:22" x14ac:dyDescent="0.15">
      <c r="A21" s="69"/>
      <c r="B21" s="100" t="s">
        <v>8</v>
      </c>
      <c r="C21" s="111">
        <v>-45</v>
      </c>
      <c r="D21" s="70">
        <v>-21</v>
      </c>
      <c r="E21" s="70">
        <v>-22</v>
      </c>
      <c r="F21" s="71">
        <v>-24</v>
      </c>
      <c r="G21" s="107">
        <v>-26</v>
      </c>
      <c r="H21" s="70">
        <v>1</v>
      </c>
      <c r="I21" s="70">
        <v>2</v>
      </c>
      <c r="J21" s="111">
        <v>-7</v>
      </c>
      <c r="K21" s="70">
        <v>-9</v>
      </c>
      <c r="L21" s="70">
        <v>-9</v>
      </c>
      <c r="M21" s="71">
        <v>2</v>
      </c>
      <c r="N21" s="70">
        <v>2</v>
      </c>
      <c r="O21" s="111">
        <v>4</v>
      </c>
      <c r="P21" s="70">
        <v>2</v>
      </c>
      <c r="Q21" s="70">
        <v>2</v>
      </c>
      <c r="R21" s="71">
        <v>2</v>
      </c>
      <c r="S21" s="70">
        <v>2</v>
      </c>
      <c r="T21" s="111">
        <f t="shared" si="5"/>
        <v>-48</v>
      </c>
      <c r="U21" s="70">
        <f t="shared" si="3"/>
        <v>-28</v>
      </c>
      <c r="V21" s="71">
        <f t="shared" si="4"/>
        <v>-20</v>
      </c>
    </row>
    <row r="22" spans="1:22" x14ac:dyDescent="0.15">
      <c r="A22" s="69"/>
      <c r="B22" s="100" t="s">
        <v>9</v>
      </c>
      <c r="C22" s="111">
        <v>18</v>
      </c>
      <c r="D22" s="70">
        <v>9</v>
      </c>
      <c r="E22" s="70">
        <v>9</v>
      </c>
      <c r="F22" s="71">
        <v>9</v>
      </c>
      <c r="G22" s="107">
        <v>8</v>
      </c>
      <c r="H22" s="70">
        <v>0</v>
      </c>
      <c r="I22" s="70">
        <v>1</v>
      </c>
      <c r="J22" s="111">
        <v>1</v>
      </c>
      <c r="K22" s="70">
        <v>0</v>
      </c>
      <c r="L22" s="70">
        <v>0</v>
      </c>
      <c r="M22" s="71">
        <v>1</v>
      </c>
      <c r="N22" s="70">
        <v>1</v>
      </c>
      <c r="O22" s="111">
        <v>1</v>
      </c>
      <c r="P22" s="70">
        <v>1</v>
      </c>
      <c r="Q22" s="70">
        <v>1</v>
      </c>
      <c r="R22" s="71">
        <v>0</v>
      </c>
      <c r="S22" s="70">
        <v>0</v>
      </c>
      <c r="T22" s="111">
        <f t="shared" si="5"/>
        <v>20</v>
      </c>
      <c r="U22" s="70">
        <f t="shared" si="3"/>
        <v>10</v>
      </c>
      <c r="V22" s="71">
        <f t="shared" si="4"/>
        <v>10</v>
      </c>
    </row>
    <row r="23" spans="1:22" x14ac:dyDescent="0.15">
      <c r="A23" s="69"/>
      <c r="B23" s="100" t="s">
        <v>10</v>
      </c>
      <c r="C23" s="111">
        <v>-7</v>
      </c>
      <c r="D23" s="70">
        <v>-1</v>
      </c>
      <c r="E23" s="70">
        <v>-1</v>
      </c>
      <c r="F23" s="71">
        <v>-6</v>
      </c>
      <c r="G23" s="107">
        <v>-6</v>
      </c>
      <c r="H23" s="70">
        <v>0</v>
      </c>
      <c r="I23" s="70">
        <v>0</v>
      </c>
      <c r="J23" s="111">
        <v>-4</v>
      </c>
      <c r="K23" s="70">
        <v>-5</v>
      </c>
      <c r="L23" s="70">
        <v>-5</v>
      </c>
      <c r="M23" s="71">
        <v>1</v>
      </c>
      <c r="N23" s="70">
        <v>1</v>
      </c>
      <c r="O23" s="111">
        <v>-2</v>
      </c>
      <c r="P23" s="70">
        <v>0</v>
      </c>
      <c r="Q23" s="70">
        <v>0</v>
      </c>
      <c r="R23" s="71">
        <v>-2</v>
      </c>
      <c r="S23" s="70">
        <v>0</v>
      </c>
      <c r="T23" s="111">
        <f t="shared" si="5"/>
        <v>-13</v>
      </c>
      <c r="U23" s="70">
        <f t="shared" si="3"/>
        <v>-6</v>
      </c>
      <c r="V23" s="71">
        <f t="shared" si="4"/>
        <v>-7</v>
      </c>
    </row>
    <row r="24" spans="1:22" x14ac:dyDescent="0.15">
      <c r="A24" s="69"/>
      <c r="B24" s="100" t="s">
        <v>11</v>
      </c>
      <c r="C24" s="111">
        <v>-6</v>
      </c>
      <c r="D24" s="70">
        <v>0</v>
      </c>
      <c r="E24" s="70">
        <v>1</v>
      </c>
      <c r="F24" s="71">
        <v>-6</v>
      </c>
      <c r="G24" s="107">
        <v>-6</v>
      </c>
      <c r="H24" s="70">
        <v>-1</v>
      </c>
      <c r="I24" s="70">
        <v>0</v>
      </c>
      <c r="J24" s="111">
        <v>-2</v>
      </c>
      <c r="K24" s="70">
        <v>-2</v>
      </c>
      <c r="L24" s="70">
        <v>-2</v>
      </c>
      <c r="M24" s="71">
        <v>0</v>
      </c>
      <c r="N24" s="70">
        <v>0</v>
      </c>
      <c r="O24" s="111">
        <v>1</v>
      </c>
      <c r="P24" s="70">
        <v>1</v>
      </c>
      <c r="Q24" s="70">
        <v>1</v>
      </c>
      <c r="R24" s="71">
        <v>0</v>
      </c>
      <c r="S24" s="70">
        <v>0</v>
      </c>
      <c r="T24" s="111">
        <f t="shared" si="5"/>
        <v>-7</v>
      </c>
      <c r="U24" s="70">
        <f t="shared" si="3"/>
        <v>-1</v>
      </c>
      <c r="V24" s="71">
        <f t="shared" si="4"/>
        <v>-6</v>
      </c>
    </row>
    <row r="25" spans="1:22" x14ac:dyDescent="0.15">
      <c r="A25" s="69"/>
      <c r="B25" s="100" t="s">
        <v>12</v>
      </c>
      <c r="C25" s="111">
        <v>-4</v>
      </c>
      <c r="D25" s="70">
        <v>0</v>
      </c>
      <c r="E25" s="70">
        <v>-4</v>
      </c>
      <c r="F25" s="71">
        <v>-4</v>
      </c>
      <c r="G25" s="107">
        <v>-4</v>
      </c>
      <c r="H25" s="70">
        <v>4</v>
      </c>
      <c r="I25" s="70">
        <v>0</v>
      </c>
      <c r="J25" s="111">
        <v>-2</v>
      </c>
      <c r="K25" s="70">
        <v>-3</v>
      </c>
      <c r="L25" s="70">
        <v>-3</v>
      </c>
      <c r="M25" s="71">
        <v>1</v>
      </c>
      <c r="N25" s="70">
        <v>1</v>
      </c>
      <c r="O25" s="111">
        <v>1</v>
      </c>
      <c r="P25" s="70">
        <v>1</v>
      </c>
      <c r="Q25" s="70">
        <v>0</v>
      </c>
      <c r="R25" s="71">
        <v>0</v>
      </c>
      <c r="S25" s="70">
        <v>0</v>
      </c>
      <c r="T25" s="111">
        <f t="shared" si="5"/>
        <v>-5</v>
      </c>
      <c r="U25" s="70">
        <f t="shared" si="3"/>
        <v>-2</v>
      </c>
      <c r="V25" s="71">
        <f t="shared" si="4"/>
        <v>-3</v>
      </c>
    </row>
    <row r="26" spans="1:22" x14ac:dyDescent="0.15">
      <c r="A26" s="69"/>
      <c r="B26" s="100" t="s">
        <v>13</v>
      </c>
      <c r="C26" s="111">
        <v>5</v>
      </c>
      <c r="D26" s="70">
        <v>-1</v>
      </c>
      <c r="E26" s="70">
        <v>1</v>
      </c>
      <c r="F26" s="71">
        <v>6</v>
      </c>
      <c r="G26" s="107">
        <v>5</v>
      </c>
      <c r="H26" s="70">
        <v>-2</v>
      </c>
      <c r="I26" s="70">
        <v>1</v>
      </c>
      <c r="J26" s="111">
        <v>0</v>
      </c>
      <c r="K26" s="70">
        <v>1</v>
      </c>
      <c r="L26" s="70">
        <v>1</v>
      </c>
      <c r="M26" s="71">
        <v>-1</v>
      </c>
      <c r="N26" s="70">
        <v>-1</v>
      </c>
      <c r="O26" s="111">
        <v>-2</v>
      </c>
      <c r="P26" s="70">
        <v>-1</v>
      </c>
      <c r="Q26" s="70">
        <v>-1</v>
      </c>
      <c r="R26" s="71">
        <v>-1</v>
      </c>
      <c r="S26" s="70">
        <v>0</v>
      </c>
      <c r="T26" s="111">
        <f t="shared" si="5"/>
        <v>3</v>
      </c>
      <c r="U26" s="70">
        <f t="shared" si="3"/>
        <v>-1</v>
      </c>
      <c r="V26" s="71">
        <f t="shared" si="4"/>
        <v>4</v>
      </c>
    </row>
    <row r="27" spans="1:22" x14ac:dyDescent="0.15">
      <c r="A27" s="69"/>
      <c r="B27" s="100" t="s">
        <v>14</v>
      </c>
      <c r="C27" s="111">
        <v>-4</v>
      </c>
      <c r="D27" s="70">
        <v>-1</v>
      </c>
      <c r="E27" s="70">
        <v>-2</v>
      </c>
      <c r="F27" s="71">
        <v>-3</v>
      </c>
      <c r="G27" s="107">
        <v>-4</v>
      </c>
      <c r="H27" s="70">
        <v>1</v>
      </c>
      <c r="I27" s="70">
        <v>1</v>
      </c>
      <c r="J27" s="111">
        <v>2</v>
      </c>
      <c r="K27" s="70">
        <v>4</v>
      </c>
      <c r="L27" s="70">
        <v>4</v>
      </c>
      <c r="M27" s="71">
        <v>-2</v>
      </c>
      <c r="N27" s="70">
        <v>-2</v>
      </c>
      <c r="O27" s="111">
        <v>0</v>
      </c>
      <c r="P27" s="70">
        <v>0</v>
      </c>
      <c r="Q27" s="70">
        <v>0</v>
      </c>
      <c r="R27" s="71">
        <v>0</v>
      </c>
      <c r="S27" s="70">
        <v>0</v>
      </c>
      <c r="T27" s="111">
        <f t="shared" si="5"/>
        <v>-2</v>
      </c>
      <c r="U27" s="70">
        <f t="shared" si="3"/>
        <v>3</v>
      </c>
      <c r="V27" s="71">
        <f t="shared" si="4"/>
        <v>-5</v>
      </c>
    </row>
    <row r="28" spans="1:22" x14ac:dyDescent="0.15">
      <c r="A28" s="69"/>
      <c r="B28" s="100" t="s">
        <v>15</v>
      </c>
      <c r="C28" s="111">
        <v>2</v>
      </c>
      <c r="D28" s="70">
        <v>1</v>
      </c>
      <c r="E28" s="70">
        <v>-1</v>
      </c>
      <c r="F28" s="71">
        <v>1</v>
      </c>
      <c r="G28" s="107">
        <v>2</v>
      </c>
      <c r="H28" s="70">
        <v>2</v>
      </c>
      <c r="I28" s="70">
        <v>-1</v>
      </c>
      <c r="J28" s="111">
        <v>-2</v>
      </c>
      <c r="K28" s="70">
        <v>-4</v>
      </c>
      <c r="L28" s="70">
        <v>-4</v>
      </c>
      <c r="M28" s="71">
        <v>2</v>
      </c>
      <c r="N28" s="70">
        <v>2</v>
      </c>
      <c r="O28" s="111">
        <v>1</v>
      </c>
      <c r="P28" s="70">
        <v>-1</v>
      </c>
      <c r="Q28" s="70">
        <v>0</v>
      </c>
      <c r="R28" s="71">
        <v>2</v>
      </c>
      <c r="S28" s="70">
        <v>0</v>
      </c>
      <c r="T28" s="111">
        <f t="shared" si="5"/>
        <v>1</v>
      </c>
      <c r="U28" s="70">
        <f t="shared" si="3"/>
        <v>-4</v>
      </c>
      <c r="V28" s="71">
        <f t="shared" si="4"/>
        <v>5</v>
      </c>
    </row>
    <row r="29" spans="1:22" x14ac:dyDescent="0.15">
      <c r="A29" s="69"/>
      <c r="B29" s="100" t="s">
        <v>16</v>
      </c>
      <c r="C29" s="111">
        <v>-12</v>
      </c>
      <c r="D29" s="70">
        <v>-2</v>
      </c>
      <c r="E29" s="70">
        <v>-2</v>
      </c>
      <c r="F29" s="71">
        <v>-10</v>
      </c>
      <c r="G29" s="107">
        <v>-8</v>
      </c>
      <c r="H29" s="70">
        <v>0</v>
      </c>
      <c r="I29" s="70">
        <v>-2</v>
      </c>
      <c r="J29" s="111">
        <v>-4</v>
      </c>
      <c r="K29" s="70">
        <v>-3</v>
      </c>
      <c r="L29" s="70">
        <v>-3</v>
      </c>
      <c r="M29" s="71">
        <v>-1</v>
      </c>
      <c r="N29" s="70">
        <v>-1</v>
      </c>
      <c r="O29" s="111">
        <v>0</v>
      </c>
      <c r="P29" s="70">
        <v>0</v>
      </c>
      <c r="Q29" s="70">
        <v>0</v>
      </c>
      <c r="R29" s="71">
        <v>0</v>
      </c>
      <c r="S29" s="70">
        <v>0</v>
      </c>
      <c r="T29" s="111">
        <f t="shared" si="5"/>
        <v>-16</v>
      </c>
      <c r="U29" s="70">
        <f t="shared" si="3"/>
        <v>-5</v>
      </c>
      <c r="V29" s="71">
        <f t="shared" si="4"/>
        <v>-11</v>
      </c>
    </row>
    <row r="30" spans="1:22" x14ac:dyDescent="0.15">
      <c r="A30" s="69"/>
      <c r="B30" s="100" t="s">
        <v>17</v>
      </c>
      <c r="C30" s="111">
        <v>-19</v>
      </c>
      <c r="D30" s="70">
        <v>-8</v>
      </c>
      <c r="E30" s="70">
        <v>-9</v>
      </c>
      <c r="F30" s="71">
        <v>-11</v>
      </c>
      <c r="G30" s="107">
        <v>-11</v>
      </c>
      <c r="H30" s="70">
        <v>1</v>
      </c>
      <c r="I30" s="70">
        <v>0</v>
      </c>
      <c r="J30" s="111">
        <v>-1</v>
      </c>
      <c r="K30" s="70">
        <v>-1</v>
      </c>
      <c r="L30" s="70">
        <v>-1</v>
      </c>
      <c r="M30" s="71">
        <v>0</v>
      </c>
      <c r="N30" s="70">
        <v>0</v>
      </c>
      <c r="O30" s="111">
        <v>0</v>
      </c>
      <c r="P30" s="70">
        <v>0</v>
      </c>
      <c r="Q30" s="70">
        <v>0</v>
      </c>
      <c r="R30" s="71">
        <v>0</v>
      </c>
      <c r="S30" s="70">
        <v>0</v>
      </c>
      <c r="T30" s="111">
        <f t="shared" si="5"/>
        <v>-20</v>
      </c>
      <c r="U30" s="70">
        <f t="shared" si="3"/>
        <v>-9</v>
      </c>
      <c r="V30" s="71">
        <f t="shared" si="4"/>
        <v>-11</v>
      </c>
    </row>
    <row r="31" spans="1:22" ht="16.5" x14ac:dyDescent="0.15">
      <c r="A31" s="73"/>
      <c r="B31" s="99"/>
      <c r="C31" s="111"/>
      <c r="D31" s="70"/>
      <c r="E31" s="70"/>
      <c r="F31" s="71"/>
      <c r="G31" s="107"/>
      <c r="H31" s="70"/>
      <c r="I31" s="70"/>
      <c r="J31" s="111"/>
      <c r="K31" s="70"/>
      <c r="L31" s="70"/>
      <c r="M31" s="71"/>
      <c r="N31" s="70"/>
      <c r="O31" s="111"/>
      <c r="P31" s="70"/>
      <c r="Q31" s="70"/>
      <c r="R31" s="71"/>
      <c r="S31" s="70"/>
      <c r="T31" s="111"/>
      <c r="U31" s="70"/>
      <c r="V31" s="71"/>
    </row>
    <row r="32" spans="1:22" ht="16.5" x14ac:dyDescent="0.15">
      <c r="A32" s="72" t="s">
        <v>22</v>
      </c>
      <c r="B32" s="99"/>
      <c r="C32" s="111">
        <v>-21</v>
      </c>
      <c r="D32" s="70">
        <v>-14</v>
      </c>
      <c r="E32" s="70">
        <v>-6</v>
      </c>
      <c r="F32" s="71">
        <v>-7</v>
      </c>
      <c r="G32" s="107">
        <v>-1</v>
      </c>
      <c r="H32" s="70">
        <v>-8</v>
      </c>
      <c r="I32" s="70">
        <v>-6</v>
      </c>
      <c r="J32" s="111">
        <v>-30</v>
      </c>
      <c r="K32" s="70">
        <v>-14</v>
      </c>
      <c r="L32" s="70">
        <v>-14</v>
      </c>
      <c r="M32" s="71">
        <v>-16</v>
      </c>
      <c r="N32" s="70">
        <v>-16</v>
      </c>
      <c r="O32" s="111">
        <v>0</v>
      </c>
      <c r="P32" s="70">
        <v>0</v>
      </c>
      <c r="Q32" s="70">
        <v>1</v>
      </c>
      <c r="R32" s="71">
        <v>0</v>
      </c>
      <c r="S32" s="70">
        <v>0</v>
      </c>
      <c r="T32" s="111">
        <f>SUM(C32+J32+O32)</f>
        <v>-51</v>
      </c>
      <c r="U32" s="70">
        <f t="shared" ref="U32:U44" si="6">SUM(D32+K32+P32)</f>
        <v>-28</v>
      </c>
      <c r="V32" s="71">
        <f t="shared" ref="V32:V44" si="7">SUM(F32+M32+R32)</f>
        <v>-23</v>
      </c>
    </row>
    <row r="33" spans="1:22" x14ac:dyDescent="0.15">
      <c r="A33" s="69"/>
      <c r="B33" s="100" t="s">
        <v>6</v>
      </c>
      <c r="C33" s="111">
        <v>0</v>
      </c>
      <c r="D33" s="70">
        <v>2</v>
      </c>
      <c r="E33" s="70">
        <v>-1</v>
      </c>
      <c r="F33" s="71">
        <v>-2</v>
      </c>
      <c r="G33" s="107">
        <v>-2</v>
      </c>
      <c r="H33" s="70">
        <v>3</v>
      </c>
      <c r="I33" s="70">
        <v>0</v>
      </c>
      <c r="J33" s="111">
        <v>-5</v>
      </c>
      <c r="K33" s="70">
        <v>-3</v>
      </c>
      <c r="L33" s="70">
        <v>-3</v>
      </c>
      <c r="M33" s="71">
        <v>-2</v>
      </c>
      <c r="N33" s="70">
        <v>-2</v>
      </c>
      <c r="O33" s="111">
        <v>1</v>
      </c>
      <c r="P33" s="70">
        <v>0</v>
      </c>
      <c r="Q33" s="70">
        <v>0</v>
      </c>
      <c r="R33" s="71">
        <v>1</v>
      </c>
      <c r="S33" s="70">
        <v>0</v>
      </c>
      <c r="T33" s="111">
        <f t="shared" ref="T33:T44" si="8">SUM(C33+J33+O33)</f>
        <v>-4</v>
      </c>
      <c r="U33" s="70">
        <f t="shared" si="6"/>
        <v>-1</v>
      </c>
      <c r="V33" s="71">
        <f t="shared" si="7"/>
        <v>-3</v>
      </c>
    </row>
    <row r="34" spans="1:22" x14ac:dyDescent="0.15">
      <c r="A34" s="69"/>
      <c r="B34" s="100" t="s">
        <v>7</v>
      </c>
      <c r="C34" s="111">
        <v>-5</v>
      </c>
      <c r="D34" s="70">
        <v>-3</v>
      </c>
      <c r="E34" s="70">
        <v>-1</v>
      </c>
      <c r="F34" s="71">
        <v>-2</v>
      </c>
      <c r="G34" s="107">
        <v>-2</v>
      </c>
      <c r="H34" s="70">
        <v>-2</v>
      </c>
      <c r="I34" s="70">
        <v>0</v>
      </c>
      <c r="J34" s="111">
        <v>-2</v>
      </c>
      <c r="K34" s="70">
        <v>-2</v>
      </c>
      <c r="L34" s="70">
        <v>-2</v>
      </c>
      <c r="M34" s="71">
        <v>0</v>
      </c>
      <c r="N34" s="70">
        <v>0</v>
      </c>
      <c r="O34" s="111">
        <v>-2</v>
      </c>
      <c r="P34" s="70">
        <v>-1</v>
      </c>
      <c r="Q34" s="70">
        <v>0</v>
      </c>
      <c r="R34" s="71">
        <v>-1</v>
      </c>
      <c r="S34" s="70">
        <v>0</v>
      </c>
      <c r="T34" s="111">
        <f t="shared" si="8"/>
        <v>-9</v>
      </c>
      <c r="U34" s="70">
        <f t="shared" si="6"/>
        <v>-6</v>
      </c>
      <c r="V34" s="71">
        <f t="shared" si="7"/>
        <v>-3</v>
      </c>
    </row>
    <row r="35" spans="1:22" x14ac:dyDescent="0.15">
      <c r="A35" s="69"/>
      <c r="B35" s="100" t="s">
        <v>8</v>
      </c>
      <c r="C35" s="111">
        <v>-10</v>
      </c>
      <c r="D35" s="70">
        <v>-8</v>
      </c>
      <c r="E35" s="70">
        <v>-9</v>
      </c>
      <c r="F35" s="71">
        <v>-2</v>
      </c>
      <c r="G35" s="107">
        <v>-5</v>
      </c>
      <c r="H35" s="70">
        <v>1</v>
      </c>
      <c r="I35" s="70">
        <v>3</v>
      </c>
      <c r="J35" s="111">
        <v>-6</v>
      </c>
      <c r="K35" s="70">
        <v>-2</v>
      </c>
      <c r="L35" s="70">
        <v>-2</v>
      </c>
      <c r="M35" s="71">
        <v>-4</v>
      </c>
      <c r="N35" s="70">
        <v>-4</v>
      </c>
      <c r="O35" s="111">
        <v>0</v>
      </c>
      <c r="P35" s="70">
        <v>0</v>
      </c>
      <c r="Q35" s="70">
        <v>0</v>
      </c>
      <c r="R35" s="71">
        <v>0</v>
      </c>
      <c r="S35" s="70">
        <v>0</v>
      </c>
      <c r="T35" s="111">
        <f t="shared" si="8"/>
        <v>-16</v>
      </c>
      <c r="U35" s="70">
        <f t="shared" si="6"/>
        <v>-10</v>
      </c>
      <c r="V35" s="71">
        <f t="shared" si="7"/>
        <v>-6</v>
      </c>
    </row>
    <row r="36" spans="1:22" x14ac:dyDescent="0.15">
      <c r="A36" s="69"/>
      <c r="B36" s="100" t="s">
        <v>9</v>
      </c>
      <c r="C36" s="111">
        <v>4</v>
      </c>
      <c r="D36" s="70">
        <v>3</v>
      </c>
      <c r="E36" s="70">
        <v>6</v>
      </c>
      <c r="F36" s="71">
        <v>1</v>
      </c>
      <c r="G36" s="107">
        <v>1</v>
      </c>
      <c r="H36" s="70">
        <v>-3</v>
      </c>
      <c r="I36" s="70">
        <v>0</v>
      </c>
      <c r="J36" s="111">
        <v>0</v>
      </c>
      <c r="K36" s="70">
        <v>1</v>
      </c>
      <c r="L36" s="70">
        <v>1</v>
      </c>
      <c r="M36" s="71">
        <v>-1</v>
      </c>
      <c r="N36" s="70">
        <v>-1</v>
      </c>
      <c r="O36" s="111">
        <v>1</v>
      </c>
      <c r="P36" s="70">
        <v>1</v>
      </c>
      <c r="Q36" s="70">
        <v>1</v>
      </c>
      <c r="R36" s="71">
        <v>0</v>
      </c>
      <c r="S36" s="70">
        <v>0</v>
      </c>
      <c r="T36" s="111">
        <f t="shared" si="8"/>
        <v>5</v>
      </c>
      <c r="U36" s="70">
        <f t="shared" si="6"/>
        <v>5</v>
      </c>
      <c r="V36" s="71">
        <f t="shared" si="7"/>
        <v>0</v>
      </c>
    </row>
    <row r="37" spans="1:22" x14ac:dyDescent="0.15">
      <c r="A37" s="69"/>
      <c r="B37" s="100" t="s">
        <v>10</v>
      </c>
      <c r="C37" s="111">
        <v>-6</v>
      </c>
      <c r="D37" s="70">
        <v>-2</v>
      </c>
      <c r="E37" s="70">
        <v>-1</v>
      </c>
      <c r="F37" s="71">
        <v>-4</v>
      </c>
      <c r="G37" s="107">
        <v>-3</v>
      </c>
      <c r="H37" s="70">
        <v>-1</v>
      </c>
      <c r="I37" s="70">
        <v>-1</v>
      </c>
      <c r="J37" s="111">
        <v>-5</v>
      </c>
      <c r="K37" s="70">
        <v>-3</v>
      </c>
      <c r="L37" s="70">
        <v>-3</v>
      </c>
      <c r="M37" s="71">
        <v>-2</v>
      </c>
      <c r="N37" s="70">
        <v>-2</v>
      </c>
      <c r="O37" s="111">
        <v>0</v>
      </c>
      <c r="P37" s="70">
        <v>0</v>
      </c>
      <c r="Q37" s="70">
        <v>0</v>
      </c>
      <c r="R37" s="71">
        <v>0</v>
      </c>
      <c r="S37" s="70">
        <v>0</v>
      </c>
      <c r="T37" s="111">
        <f t="shared" si="8"/>
        <v>-11</v>
      </c>
      <c r="U37" s="70">
        <f t="shared" si="6"/>
        <v>-5</v>
      </c>
      <c r="V37" s="71">
        <f t="shared" si="7"/>
        <v>-6</v>
      </c>
    </row>
    <row r="38" spans="1:22" x14ac:dyDescent="0.15">
      <c r="A38" s="69"/>
      <c r="B38" s="100" t="s">
        <v>11</v>
      </c>
      <c r="C38" s="111">
        <v>0</v>
      </c>
      <c r="D38" s="70">
        <v>0</v>
      </c>
      <c r="E38" s="70">
        <v>0</v>
      </c>
      <c r="F38" s="71">
        <v>0</v>
      </c>
      <c r="G38" s="107">
        <v>0</v>
      </c>
      <c r="H38" s="70">
        <v>0</v>
      </c>
      <c r="I38" s="70">
        <v>0</v>
      </c>
      <c r="J38" s="111">
        <v>2</v>
      </c>
      <c r="K38" s="70">
        <v>2</v>
      </c>
      <c r="L38" s="70">
        <v>2</v>
      </c>
      <c r="M38" s="71">
        <v>0</v>
      </c>
      <c r="N38" s="70">
        <v>0</v>
      </c>
      <c r="O38" s="111">
        <v>0</v>
      </c>
      <c r="P38" s="70">
        <v>0</v>
      </c>
      <c r="Q38" s="70">
        <v>0</v>
      </c>
      <c r="R38" s="71">
        <v>0</v>
      </c>
      <c r="S38" s="70">
        <v>0</v>
      </c>
      <c r="T38" s="111">
        <f t="shared" si="8"/>
        <v>2</v>
      </c>
      <c r="U38" s="70">
        <f t="shared" si="6"/>
        <v>2</v>
      </c>
      <c r="V38" s="71">
        <f t="shared" si="7"/>
        <v>0</v>
      </c>
    </row>
    <row r="39" spans="1:22" x14ac:dyDescent="0.15">
      <c r="A39" s="69"/>
      <c r="B39" s="100" t="s">
        <v>12</v>
      </c>
      <c r="C39" s="111">
        <v>9</v>
      </c>
      <c r="D39" s="70">
        <v>1</v>
      </c>
      <c r="E39" s="70">
        <v>3</v>
      </c>
      <c r="F39" s="71">
        <v>8</v>
      </c>
      <c r="G39" s="107">
        <v>8</v>
      </c>
      <c r="H39" s="70">
        <v>-2</v>
      </c>
      <c r="I39" s="70">
        <v>0</v>
      </c>
      <c r="J39" s="111">
        <v>-1</v>
      </c>
      <c r="K39" s="70">
        <v>0</v>
      </c>
      <c r="L39" s="70">
        <v>0</v>
      </c>
      <c r="M39" s="71">
        <v>-1</v>
      </c>
      <c r="N39" s="70">
        <v>-1</v>
      </c>
      <c r="O39" s="111">
        <v>0</v>
      </c>
      <c r="P39" s="70">
        <v>0</v>
      </c>
      <c r="Q39" s="70">
        <v>0</v>
      </c>
      <c r="R39" s="71">
        <v>0</v>
      </c>
      <c r="S39" s="70">
        <v>0</v>
      </c>
      <c r="T39" s="111">
        <f t="shared" si="8"/>
        <v>8</v>
      </c>
      <c r="U39" s="70">
        <f t="shared" si="6"/>
        <v>1</v>
      </c>
      <c r="V39" s="71">
        <f t="shared" si="7"/>
        <v>7</v>
      </c>
    </row>
    <row r="40" spans="1:22" x14ac:dyDescent="0.15">
      <c r="A40" s="69"/>
      <c r="B40" s="100" t="s">
        <v>13</v>
      </c>
      <c r="C40" s="111">
        <v>-7</v>
      </c>
      <c r="D40" s="70">
        <v>-1</v>
      </c>
      <c r="E40" s="70">
        <v>-1</v>
      </c>
      <c r="F40" s="71">
        <v>-6</v>
      </c>
      <c r="G40" s="107">
        <v>-6</v>
      </c>
      <c r="H40" s="70">
        <v>0</v>
      </c>
      <c r="I40" s="70">
        <v>0</v>
      </c>
      <c r="J40" s="111">
        <v>0</v>
      </c>
      <c r="K40" s="70">
        <v>0</v>
      </c>
      <c r="L40" s="70">
        <v>0</v>
      </c>
      <c r="M40" s="71">
        <v>0</v>
      </c>
      <c r="N40" s="70">
        <v>0</v>
      </c>
      <c r="O40" s="111">
        <v>0</v>
      </c>
      <c r="P40" s="70">
        <v>0</v>
      </c>
      <c r="Q40" s="70">
        <v>0</v>
      </c>
      <c r="R40" s="71">
        <v>0</v>
      </c>
      <c r="S40" s="70">
        <v>0</v>
      </c>
      <c r="T40" s="111">
        <f t="shared" si="8"/>
        <v>-7</v>
      </c>
      <c r="U40" s="70">
        <f t="shared" si="6"/>
        <v>-1</v>
      </c>
      <c r="V40" s="71">
        <f t="shared" si="7"/>
        <v>-6</v>
      </c>
    </row>
    <row r="41" spans="1:22" x14ac:dyDescent="0.15">
      <c r="A41" s="69"/>
      <c r="B41" s="100" t="s">
        <v>14</v>
      </c>
      <c r="C41" s="111">
        <v>-4</v>
      </c>
      <c r="D41" s="70">
        <v>-8</v>
      </c>
      <c r="E41" s="70">
        <v>-3</v>
      </c>
      <c r="F41" s="71">
        <v>4</v>
      </c>
      <c r="G41" s="107">
        <v>5</v>
      </c>
      <c r="H41" s="70">
        <v>-5</v>
      </c>
      <c r="I41" s="70">
        <v>-1</v>
      </c>
      <c r="J41" s="111">
        <v>0</v>
      </c>
      <c r="K41" s="70">
        <v>1</v>
      </c>
      <c r="L41" s="70">
        <v>1</v>
      </c>
      <c r="M41" s="71">
        <v>-1</v>
      </c>
      <c r="N41" s="70">
        <v>-1</v>
      </c>
      <c r="O41" s="111">
        <v>0</v>
      </c>
      <c r="P41" s="70">
        <v>0</v>
      </c>
      <c r="Q41" s="70">
        <v>0</v>
      </c>
      <c r="R41" s="71">
        <v>0</v>
      </c>
      <c r="S41" s="70">
        <v>0</v>
      </c>
      <c r="T41" s="111">
        <f t="shared" si="8"/>
        <v>-4</v>
      </c>
      <c r="U41" s="70">
        <f t="shared" si="6"/>
        <v>-7</v>
      </c>
      <c r="V41" s="71">
        <f t="shared" si="7"/>
        <v>3</v>
      </c>
    </row>
    <row r="42" spans="1:22" x14ac:dyDescent="0.15">
      <c r="A42" s="69"/>
      <c r="B42" s="100" t="s">
        <v>15</v>
      </c>
      <c r="C42" s="111">
        <v>18</v>
      </c>
      <c r="D42" s="70">
        <v>11</v>
      </c>
      <c r="E42" s="70">
        <v>6</v>
      </c>
      <c r="F42" s="71">
        <v>7</v>
      </c>
      <c r="G42" s="107">
        <v>7</v>
      </c>
      <c r="H42" s="70">
        <v>5</v>
      </c>
      <c r="I42" s="70">
        <v>0</v>
      </c>
      <c r="J42" s="111">
        <v>-5</v>
      </c>
      <c r="K42" s="70">
        <v>-4</v>
      </c>
      <c r="L42" s="70">
        <v>-4</v>
      </c>
      <c r="M42" s="71">
        <v>-1</v>
      </c>
      <c r="N42" s="70">
        <v>-1</v>
      </c>
      <c r="O42" s="111">
        <v>0</v>
      </c>
      <c r="P42" s="70">
        <v>0</v>
      </c>
      <c r="Q42" s="70">
        <v>0</v>
      </c>
      <c r="R42" s="71">
        <v>0</v>
      </c>
      <c r="S42" s="70">
        <v>0</v>
      </c>
      <c r="T42" s="111">
        <f t="shared" si="8"/>
        <v>13</v>
      </c>
      <c r="U42" s="70">
        <f t="shared" si="6"/>
        <v>7</v>
      </c>
      <c r="V42" s="71">
        <f t="shared" si="7"/>
        <v>6</v>
      </c>
    </row>
    <row r="43" spans="1:22" x14ac:dyDescent="0.15">
      <c r="A43" s="69"/>
      <c r="B43" s="100" t="s">
        <v>16</v>
      </c>
      <c r="C43" s="111">
        <v>-14</v>
      </c>
      <c r="D43" s="70">
        <v>-7</v>
      </c>
      <c r="E43" s="70">
        <v>-2</v>
      </c>
      <c r="F43" s="71">
        <v>-7</v>
      </c>
      <c r="G43" s="107">
        <v>-1</v>
      </c>
      <c r="H43" s="70">
        <v>-5</v>
      </c>
      <c r="I43" s="70">
        <v>-6</v>
      </c>
      <c r="J43" s="111">
        <v>-4</v>
      </c>
      <c r="K43" s="70">
        <v>-2</v>
      </c>
      <c r="L43" s="70">
        <v>-2</v>
      </c>
      <c r="M43" s="71">
        <v>-2</v>
      </c>
      <c r="N43" s="70">
        <v>-2</v>
      </c>
      <c r="O43" s="111">
        <v>0</v>
      </c>
      <c r="P43" s="70">
        <v>0</v>
      </c>
      <c r="Q43" s="70">
        <v>0</v>
      </c>
      <c r="R43" s="71">
        <v>0</v>
      </c>
      <c r="S43" s="70">
        <v>0</v>
      </c>
      <c r="T43" s="111">
        <f t="shared" si="8"/>
        <v>-18</v>
      </c>
      <c r="U43" s="70">
        <f t="shared" si="6"/>
        <v>-9</v>
      </c>
      <c r="V43" s="71">
        <f t="shared" si="7"/>
        <v>-9</v>
      </c>
    </row>
    <row r="44" spans="1:22" x14ac:dyDescent="0.15">
      <c r="A44" s="69"/>
      <c r="B44" s="100" t="s">
        <v>17</v>
      </c>
      <c r="C44" s="111">
        <v>-6</v>
      </c>
      <c r="D44" s="70">
        <v>-2</v>
      </c>
      <c r="E44" s="70">
        <v>-3</v>
      </c>
      <c r="F44" s="71">
        <v>-4</v>
      </c>
      <c r="G44" s="107">
        <v>-3</v>
      </c>
      <c r="H44" s="70">
        <v>1</v>
      </c>
      <c r="I44" s="70">
        <v>-1</v>
      </c>
      <c r="J44" s="111">
        <v>-4</v>
      </c>
      <c r="K44" s="70">
        <v>-2</v>
      </c>
      <c r="L44" s="70">
        <v>-2</v>
      </c>
      <c r="M44" s="71">
        <v>-2</v>
      </c>
      <c r="N44" s="70">
        <v>-2</v>
      </c>
      <c r="O44" s="111">
        <v>0</v>
      </c>
      <c r="P44" s="70">
        <v>0</v>
      </c>
      <c r="Q44" s="70">
        <v>0</v>
      </c>
      <c r="R44" s="71">
        <v>0</v>
      </c>
      <c r="S44" s="70">
        <v>0</v>
      </c>
      <c r="T44" s="111">
        <f t="shared" si="8"/>
        <v>-10</v>
      </c>
      <c r="U44" s="70">
        <f t="shared" si="6"/>
        <v>-4</v>
      </c>
      <c r="V44" s="71">
        <f t="shared" si="7"/>
        <v>-6</v>
      </c>
    </row>
    <row r="45" spans="1:22" ht="16.5" x14ac:dyDescent="0.15">
      <c r="A45" s="73"/>
      <c r="B45" s="99"/>
      <c r="C45" s="111"/>
      <c r="D45" s="70"/>
      <c r="E45" s="70"/>
      <c r="F45" s="71"/>
      <c r="G45" s="107"/>
      <c r="H45" s="70"/>
      <c r="I45" s="70"/>
      <c r="J45" s="111"/>
      <c r="K45" s="70"/>
      <c r="L45" s="70"/>
      <c r="M45" s="71"/>
      <c r="N45" s="70"/>
      <c r="O45" s="111"/>
      <c r="P45" s="70"/>
      <c r="Q45" s="70"/>
      <c r="R45" s="71"/>
      <c r="S45" s="70"/>
      <c r="T45" s="111"/>
      <c r="U45" s="70"/>
      <c r="V45" s="71"/>
    </row>
    <row r="46" spans="1:22" ht="16.5" x14ac:dyDescent="0.15">
      <c r="A46" s="86"/>
      <c r="B46" s="101"/>
      <c r="C46" s="112" t="s">
        <v>0</v>
      </c>
      <c r="D46" s="76" t="s">
        <v>72</v>
      </c>
      <c r="E46" s="76" t="s">
        <v>53</v>
      </c>
      <c r="F46" s="77" t="s">
        <v>73</v>
      </c>
      <c r="G46" s="108" t="s">
        <v>54</v>
      </c>
      <c r="H46" s="76" t="s">
        <v>55</v>
      </c>
      <c r="I46" s="76" t="s">
        <v>56</v>
      </c>
      <c r="J46" s="112" t="s">
        <v>0</v>
      </c>
      <c r="K46" s="76" t="s">
        <v>72</v>
      </c>
      <c r="L46" s="76" t="s">
        <v>53</v>
      </c>
      <c r="M46" s="77" t="s">
        <v>73</v>
      </c>
      <c r="N46" s="76" t="s">
        <v>54</v>
      </c>
      <c r="O46" s="112" t="s">
        <v>0</v>
      </c>
      <c r="P46" s="76" t="s">
        <v>72</v>
      </c>
      <c r="Q46" s="76" t="s">
        <v>53</v>
      </c>
      <c r="R46" s="77" t="s">
        <v>73</v>
      </c>
      <c r="S46" s="76" t="s">
        <v>54</v>
      </c>
      <c r="T46" s="112" t="s">
        <v>78</v>
      </c>
      <c r="U46" s="76"/>
      <c r="V46" s="77"/>
    </row>
    <row r="47" spans="1:22" ht="16.5" x14ac:dyDescent="0.15">
      <c r="A47" s="80" t="s">
        <v>23</v>
      </c>
      <c r="B47" s="102"/>
      <c r="C47" s="113">
        <v>8</v>
      </c>
      <c r="D47" s="81">
        <v>16</v>
      </c>
      <c r="E47" s="81">
        <v>7</v>
      </c>
      <c r="F47" s="82">
        <v>-8</v>
      </c>
      <c r="G47" s="109">
        <v>-5</v>
      </c>
      <c r="H47" s="81">
        <v>9</v>
      </c>
      <c r="I47" s="81">
        <v>-3</v>
      </c>
      <c r="J47" s="113">
        <v>-30</v>
      </c>
      <c r="K47" s="81">
        <v>-12</v>
      </c>
      <c r="L47" s="81">
        <v>-14</v>
      </c>
      <c r="M47" s="82">
        <v>-18</v>
      </c>
      <c r="N47" s="81">
        <v>-18</v>
      </c>
      <c r="O47" s="113">
        <v>5</v>
      </c>
      <c r="P47" s="81">
        <v>2</v>
      </c>
      <c r="Q47" s="81">
        <v>6</v>
      </c>
      <c r="R47" s="82">
        <v>3</v>
      </c>
      <c r="S47" s="81">
        <v>4</v>
      </c>
      <c r="T47" s="113">
        <f>SUM(C47+J47+O47)</f>
        <v>-17</v>
      </c>
      <c r="U47" s="81">
        <f t="shared" ref="U47:U59" si="9">SUM(D47+K47+P47)</f>
        <v>6</v>
      </c>
      <c r="V47" s="82">
        <f t="shared" ref="V47:V59" si="10">SUM(F47+M47+R47)</f>
        <v>-23</v>
      </c>
    </row>
    <row r="48" spans="1:22" x14ac:dyDescent="0.15">
      <c r="A48" s="69"/>
      <c r="B48" s="100" t="s">
        <v>6</v>
      </c>
      <c r="C48" s="111">
        <v>12</v>
      </c>
      <c r="D48" s="70">
        <v>7</v>
      </c>
      <c r="E48" s="70">
        <v>8</v>
      </c>
      <c r="F48" s="71">
        <v>5</v>
      </c>
      <c r="G48" s="107">
        <v>7</v>
      </c>
      <c r="H48" s="70">
        <v>-1</v>
      </c>
      <c r="I48" s="70">
        <v>-2</v>
      </c>
      <c r="J48" s="111">
        <v>-5</v>
      </c>
      <c r="K48" s="70">
        <v>-3</v>
      </c>
      <c r="L48" s="70">
        <v>-3</v>
      </c>
      <c r="M48" s="71">
        <v>-2</v>
      </c>
      <c r="N48" s="70">
        <v>-2</v>
      </c>
      <c r="O48" s="111">
        <v>0</v>
      </c>
      <c r="P48" s="70">
        <v>0</v>
      </c>
      <c r="Q48" s="70">
        <v>0</v>
      </c>
      <c r="R48" s="71">
        <v>0</v>
      </c>
      <c r="S48" s="70">
        <v>0</v>
      </c>
      <c r="T48" s="111">
        <f t="shared" ref="T48:T59" si="11">SUM(C48+J48+O48)</f>
        <v>7</v>
      </c>
      <c r="U48" s="70">
        <f t="shared" si="9"/>
        <v>4</v>
      </c>
      <c r="V48" s="71">
        <f t="shared" si="10"/>
        <v>3</v>
      </c>
    </row>
    <row r="49" spans="1:22" x14ac:dyDescent="0.15">
      <c r="A49" s="69"/>
      <c r="B49" s="100" t="s">
        <v>7</v>
      </c>
      <c r="C49" s="111">
        <v>-7</v>
      </c>
      <c r="D49" s="70">
        <v>-4</v>
      </c>
      <c r="E49" s="70">
        <v>-6</v>
      </c>
      <c r="F49" s="71">
        <v>-3</v>
      </c>
      <c r="G49" s="107">
        <v>-3</v>
      </c>
      <c r="H49" s="70">
        <v>2</v>
      </c>
      <c r="I49" s="70">
        <v>0</v>
      </c>
      <c r="J49" s="111">
        <v>1</v>
      </c>
      <c r="K49" s="70">
        <v>0</v>
      </c>
      <c r="L49" s="70">
        <v>-1</v>
      </c>
      <c r="M49" s="71">
        <v>1</v>
      </c>
      <c r="N49" s="70">
        <v>1</v>
      </c>
      <c r="O49" s="111">
        <v>0</v>
      </c>
      <c r="P49" s="70">
        <v>0</v>
      </c>
      <c r="Q49" s="70">
        <v>0</v>
      </c>
      <c r="R49" s="71">
        <v>0</v>
      </c>
      <c r="S49" s="70">
        <v>0</v>
      </c>
      <c r="T49" s="111">
        <f t="shared" si="11"/>
        <v>-6</v>
      </c>
      <c r="U49" s="70">
        <f t="shared" si="9"/>
        <v>-4</v>
      </c>
      <c r="V49" s="71">
        <f t="shared" si="10"/>
        <v>-2</v>
      </c>
    </row>
    <row r="50" spans="1:22" x14ac:dyDescent="0.15">
      <c r="A50" s="69"/>
      <c r="B50" s="100" t="s">
        <v>8</v>
      </c>
      <c r="C50" s="111">
        <v>-6</v>
      </c>
      <c r="D50" s="70">
        <v>0</v>
      </c>
      <c r="E50" s="70">
        <v>-2</v>
      </c>
      <c r="F50" s="71">
        <v>-6</v>
      </c>
      <c r="G50" s="107">
        <v>-7</v>
      </c>
      <c r="H50" s="70">
        <v>2</v>
      </c>
      <c r="I50" s="70">
        <v>1</v>
      </c>
      <c r="J50" s="111">
        <v>-5</v>
      </c>
      <c r="K50" s="70">
        <v>-2</v>
      </c>
      <c r="L50" s="70">
        <v>-2</v>
      </c>
      <c r="M50" s="71">
        <v>-3</v>
      </c>
      <c r="N50" s="70">
        <v>-3</v>
      </c>
      <c r="O50" s="111">
        <v>0</v>
      </c>
      <c r="P50" s="70">
        <v>0</v>
      </c>
      <c r="Q50" s="70">
        <v>1</v>
      </c>
      <c r="R50" s="71">
        <v>0</v>
      </c>
      <c r="S50" s="70">
        <v>0</v>
      </c>
      <c r="T50" s="111">
        <f t="shared" si="11"/>
        <v>-11</v>
      </c>
      <c r="U50" s="70">
        <f t="shared" si="9"/>
        <v>-2</v>
      </c>
      <c r="V50" s="71">
        <f t="shared" si="10"/>
        <v>-9</v>
      </c>
    </row>
    <row r="51" spans="1:22" x14ac:dyDescent="0.15">
      <c r="A51" s="69"/>
      <c r="B51" s="100" t="s">
        <v>9</v>
      </c>
      <c r="C51" s="111">
        <v>3</v>
      </c>
      <c r="D51" s="70">
        <v>5</v>
      </c>
      <c r="E51" s="70">
        <v>3</v>
      </c>
      <c r="F51" s="71">
        <v>-2</v>
      </c>
      <c r="G51" s="107">
        <v>0</v>
      </c>
      <c r="H51" s="70">
        <v>2</v>
      </c>
      <c r="I51" s="70">
        <v>-2</v>
      </c>
      <c r="J51" s="111">
        <v>-1</v>
      </c>
      <c r="K51" s="70">
        <v>-1</v>
      </c>
      <c r="L51" s="70">
        <v>-1</v>
      </c>
      <c r="M51" s="71">
        <v>0</v>
      </c>
      <c r="N51" s="70">
        <v>0</v>
      </c>
      <c r="O51" s="111">
        <v>0</v>
      </c>
      <c r="P51" s="70">
        <v>0</v>
      </c>
      <c r="Q51" s="70">
        <v>1</v>
      </c>
      <c r="R51" s="71">
        <v>0</v>
      </c>
      <c r="S51" s="70">
        <v>0</v>
      </c>
      <c r="T51" s="111">
        <f t="shared" si="11"/>
        <v>2</v>
      </c>
      <c r="U51" s="70">
        <f t="shared" si="9"/>
        <v>4</v>
      </c>
      <c r="V51" s="71">
        <f t="shared" si="10"/>
        <v>-2</v>
      </c>
    </row>
    <row r="52" spans="1:22" x14ac:dyDescent="0.15">
      <c r="A52" s="69"/>
      <c r="B52" s="100" t="s">
        <v>10</v>
      </c>
      <c r="C52" s="111">
        <v>18</v>
      </c>
      <c r="D52" s="70">
        <v>10</v>
      </c>
      <c r="E52" s="70">
        <v>10</v>
      </c>
      <c r="F52" s="71">
        <v>8</v>
      </c>
      <c r="G52" s="107">
        <v>8</v>
      </c>
      <c r="H52" s="70">
        <v>0</v>
      </c>
      <c r="I52" s="70">
        <v>0</v>
      </c>
      <c r="J52" s="111">
        <v>0</v>
      </c>
      <c r="K52" s="70">
        <v>2</v>
      </c>
      <c r="L52" s="70">
        <v>2</v>
      </c>
      <c r="M52" s="71">
        <v>-2</v>
      </c>
      <c r="N52" s="70">
        <v>-2</v>
      </c>
      <c r="O52" s="111">
        <v>2</v>
      </c>
      <c r="P52" s="70">
        <v>2</v>
      </c>
      <c r="Q52" s="70">
        <v>2</v>
      </c>
      <c r="R52" s="71">
        <v>0</v>
      </c>
      <c r="S52" s="70">
        <v>0</v>
      </c>
      <c r="T52" s="111">
        <f t="shared" si="11"/>
        <v>20</v>
      </c>
      <c r="U52" s="70">
        <f t="shared" si="9"/>
        <v>14</v>
      </c>
      <c r="V52" s="71">
        <f t="shared" si="10"/>
        <v>6</v>
      </c>
    </row>
    <row r="53" spans="1:22" x14ac:dyDescent="0.15">
      <c r="A53" s="69"/>
      <c r="B53" s="100" t="s">
        <v>11</v>
      </c>
      <c r="C53" s="111">
        <v>-7</v>
      </c>
      <c r="D53" s="70">
        <v>-7</v>
      </c>
      <c r="E53" s="70">
        <v>-7</v>
      </c>
      <c r="F53" s="71">
        <v>0</v>
      </c>
      <c r="G53" s="107">
        <v>0</v>
      </c>
      <c r="H53" s="70">
        <v>0</v>
      </c>
      <c r="I53" s="70">
        <v>0</v>
      </c>
      <c r="J53" s="111">
        <v>-3</v>
      </c>
      <c r="K53" s="70">
        <v>2</v>
      </c>
      <c r="L53" s="70">
        <v>2</v>
      </c>
      <c r="M53" s="71">
        <v>-5</v>
      </c>
      <c r="N53" s="70">
        <v>-5</v>
      </c>
      <c r="O53" s="111">
        <v>-2</v>
      </c>
      <c r="P53" s="70">
        <v>-1</v>
      </c>
      <c r="Q53" s="70">
        <v>0</v>
      </c>
      <c r="R53" s="71">
        <v>-1</v>
      </c>
      <c r="S53" s="70">
        <v>1</v>
      </c>
      <c r="T53" s="111">
        <f t="shared" si="11"/>
        <v>-12</v>
      </c>
      <c r="U53" s="70">
        <f t="shared" si="9"/>
        <v>-6</v>
      </c>
      <c r="V53" s="71">
        <f t="shared" si="10"/>
        <v>-6</v>
      </c>
    </row>
    <row r="54" spans="1:22" x14ac:dyDescent="0.15">
      <c r="A54" s="69"/>
      <c r="B54" s="100" t="s">
        <v>12</v>
      </c>
      <c r="C54" s="111">
        <v>-2</v>
      </c>
      <c r="D54" s="70">
        <v>-1</v>
      </c>
      <c r="E54" s="70">
        <v>0</v>
      </c>
      <c r="F54" s="71">
        <v>-1</v>
      </c>
      <c r="G54" s="107">
        <v>0</v>
      </c>
      <c r="H54" s="70">
        <v>-1</v>
      </c>
      <c r="I54" s="70">
        <v>-1</v>
      </c>
      <c r="J54" s="111">
        <v>-4</v>
      </c>
      <c r="K54" s="70">
        <v>-4</v>
      </c>
      <c r="L54" s="70">
        <v>-4</v>
      </c>
      <c r="M54" s="71">
        <v>0</v>
      </c>
      <c r="N54" s="70">
        <v>0</v>
      </c>
      <c r="O54" s="111">
        <v>-1</v>
      </c>
      <c r="P54" s="70">
        <v>0</v>
      </c>
      <c r="Q54" s="70">
        <v>0</v>
      </c>
      <c r="R54" s="71">
        <v>-1</v>
      </c>
      <c r="S54" s="70">
        <v>0</v>
      </c>
      <c r="T54" s="111">
        <f t="shared" si="11"/>
        <v>-7</v>
      </c>
      <c r="U54" s="70">
        <f t="shared" si="9"/>
        <v>-5</v>
      </c>
      <c r="V54" s="71">
        <f t="shared" si="10"/>
        <v>-2</v>
      </c>
    </row>
    <row r="55" spans="1:22" x14ac:dyDescent="0.15">
      <c r="A55" s="69"/>
      <c r="B55" s="100" t="s">
        <v>13</v>
      </c>
      <c r="C55" s="111">
        <v>4</v>
      </c>
      <c r="D55" s="70">
        <v>3</v>
      </c>
      <c r="E55" s="70">
        <v>0</v>
      </c>
      <c r="F55" s="71">
        <v>1</v>
      </c>
      <c r="G55" s="107">
        <v>1</v>
      </c>
      <c r="H55" s="70">
        <v>3</v>
      </c>
      <c r="I55" s="70">
        <v>0</v>
      </c>
      <c r="J55" s="111">
        <v>-1</v>
      </c>
      <c r="K55" s="70">
        <v>-1</v>
      </c>
      <c r="L55" s="70">
        <v>-1</v>
      </c>
      <c r="M55" s="71">
        <v>0</v>
      </c>
      <c r="N55" s="70">
        <v>0</v>
      </c>
      <c r="O55" s="111">
        <v>0</v>
      </c>
      <c r="P55" s="70">
        <v>0</v>
      </c>
      <c r="Q55" s="70">
        <v>0</v>
      </c>
      <c r="R55" s="71">
        <v>0</v>
      </c>
      <c r="S55" s="70">
        <v>0</v>
      </c>
      <c r="T55" s="111">
        <f t="shared" si="11"/>
        <v>3</v>
      </c>
      <c r="U55" s="70">
        <f t="shared" si="9"/>
        <v>2</v>
      </c>
      <c r="V55" s="71">
        <f t="shared" si="10"/>
        <v>1</v>
      </c>
    </row>
    <row r="56" spans="1:22" x14ac:dyDescent="0.15">
      <c r="A56" s="69"/>
      <c r="B56" s="100" t="s">
        <v>14</v>
      </c>
      <c r="C56" s="111">
        <v>-1</v>
      </c>
      <c r="D56" s="70">
        <v>-1</v>
      </c>
      <c r="E56" s="70">
        <v>-1</v>
      </c>
      <c r="F56" s="71">
        <v>0</v>
      </c>
      <c r="G56" s="107">
        <v>1</v>
      </c>
      <c r="H56" s="70">
        <v>0</v>
      </c>
      <c r="I56" s="70">
        <v>-1</v>
      </c>
      <c r="J56" s="111">
        <v>0</v>
      </c>
      <c r="K56" s="70">
        <v>-1</v>
      </c>
      <c r="L56" s="70">
        <v>-1</v>
      </c>
      <c r="M56" s="71">
        <v>1</v>
      </c>
      <c r="N56" s="70">
        <v>1</v>
      </c>
      <c r="O56" s="111">
        <v>1</v>
      </c>
      <c r="P56" s="70">
        <v>0</v>
      </c>
      <c r="Q56" s="70">
        <v>0</v>
      </c>
      <c r="R56" s="71">
        <v>1</v>
      </c>
      <c r="S56" s="70">
        <v>1</v>
      </c>
      <c r="T56" s="111">
        <f t="shared" si="11"/>
        <v>0</v>
      </c>
      <c r="U56" s="70">
        <f t="shared" si="9"/>
        <v>-2</v>
      </c>
      <c r="V56" s="71">
        <f t="shared" si="10"/>
        <v>2</v>
      </c>
    </row>
    <row r="57" spans="1:22" x14ac:dyDescent="0.15">
      <c r="A57" s="69"/>
      <c r="B57" s="100" t="s">
        <v>15</v>
      </c>
      <c r="C57" s="111">
        <v>4</v>
      </c>
      <c r="D57" s="70">
        <v>4</v>
      </c>
      <c r="E57" s="70">
        <v>3</v>
      </c>
      <c r="F57" s="71">
        <v>0</v>
      </c>
      <c r="G57" s="107">
        <v>-4</v>
      </c>
      <c r="H57" s="70">
        <v>1</v>
      </c>
      <c r="I57" s="70">
        <v>4</v>
      </c>
      <c r="J57" s="111">
        <v>-3</v>
      </c>
      <c r="K57" s="70">
        <v>-1</v>
      </c>
      <c r="L57" s="70">
        <v>-1</v>
      </c>
      <c r="M57" s="71">
        <v>-2</v>
      </c>
      <c r="N57" s="70">
        <v>-2</v>
      </c>
      <c r="O57" s="111">
        <v>1</v>
      </c>
      <c r="P57" s="70">
        <v>0</v>
      </c>
      <c r="Q57" s="70">
        <v>0</v>
      </c>
      <c r="R57" s="71">
        <v>1</v>
      </c>
      <c r="S57" s="70">
        <v>0</v>
      </c>
      <c r="T57" s="111">
        <f t="shared" si="11"/>
        <v>2</v>
      </c>
      <c r="U57" s="70">
        <f t="shared" si="9"/>
        <v>3</v>
      </c>
      <c r="V57" s="71">
        <f t="shared" si="10"/>
        <v>-1</v>
      </c>
    </row>
    <row r="58" spans="1:22" x14ac:dyDescent="0.15">
      <c r="A58" s="69"/>
      <c r="B58" s="100" t="s">
        <v>16</v>
      </c>
      <c r="C58" s="111">
        <v>3</v>
      </c>
      <c r="D58" s="70">
        <v>2</v>
      </c>
      <c r="E58" s="70">
        <v>1</v>
      </c>
      <c r="F58" s="71">
        <v>1</v>
      </c>
      <c r="G58" s="107">
        <v>2</v>
      </c>
      <c r="H58" s="70">
        <v>1</v>
      </c>
      <c r="I58" s="70">
        <v>-1</v>
      </c>
      <c r="J58" s="111">
        <v>-2</v>
      </c>
      <c r="K58" s="70">
        <v>0</v>
      </c>
      <c r="L58" s="70">
        <v>-1</v>
      </c>
      <c r="M58" s="71">
        <v>-2</v>
      </c>
      <c r="N58" s="70">
        <v>-2</v>
      </c>
      <c r="O58" s="111">
        <v>1</v>
      </c>
      <c r="P58" s="70">
        <v>0</v>
      </c>
      <c r="Q58" s="70">
        <v>0</v>
      </c>
      <c r="R58" s="71">
        <v>1</v>
      </c>
      <c r="S58" s="70">
        <v>0</v>
      </c>
      <c r="T58" s="111">
        <f t="shared" si="11"/>
        <v>2</v>
      </c>
      <c r="U58" s="70">
        <f t="shared" si="9"/>
        <v>2</v>
      </c>
      <c r="V58" s="71">
        <f t="shared" si="10"/>
        <v>0</v>
      </c>
    </row>
    <row r="59" spans="1:22" x14ac:dyDescent="0.15">
      <c r="A59" s="69"/>
      <c r="B59" s="100" t="s">
        <v>17</v>
      </c>
      <c r="C59" s="111">
        <v>-13</v>
      </c>
      <c r="D59" s="70">
        <v>-2</v>
      </c>
      <c r="E59" s="70">
        <v>-2</v>
      </c>
      <c r="F59" s="71">
        <v>-11</v>
      </c>
      <c r="G59" s="107">
        <v>-10</v>
      </c>
      <c r="H59" s="70">
        <v>0</v>
      </c>
      <c r="I59" s="70">
        <v>-1</v>
      </c>
      <c r="J59" s="111">
        <v>-7</v>
      </c>
      <c r="K59" s="70">
        <v>-3</v>
      </c>
      <c r="L59" s="70">
        <v>-3</v>
      </c>
      <c r="M59" s="71">
        <v>-4</v>
      </c>
      <c r="N59" s="70">
        <v>-4</v>
      </c>
      <c r="O59" s="111">
        <v>3</v>
      </c>
      <c r="P59" s="70">
        <v>1</v>
      </c>
      <c r="Q59" s="70">
        <v>2</v>
      </c>
      <c r="R59" s="71">
        <v>2</v>
      </c>
      <c r="S59" s="70">
        <v>2</v>
      </c>
      <c r="T59" s="111">
        <f t="shared" si="11"/>
        <v>-17</v>
      </c>
      <c r="U59" s="70">
        <f t="shared" si="9"/>
        <v>-4</v>
      </c>
      <c r="V59" s="71">
        <f t="shared" si="10"/>
        <v>-13</v>
      </c>
    </row>
    <row r="60" spans="1:22" x14ac:dyDescent="0.15">
      <c r="A60" s="74"/>
      <c r="B60" s="103"/>
      <c r="C60" s="111"/>
      <c r="D60" s="70"/>
      <c r="E60" s="70"/>
      <c r="F60" s="71"/>
      <c r="G60" s="107"/>
      <c r="H60" s="70"/>
      <c r="I60" s="70"/>
      <c r="J60" s="111"/>
      <c r="K60" s="70"/>
      <c r="L60" s="70"/>
      <c r="M60" s="71"/>
      <c r="N60" s="70"/>
      <c r="O60" s="111"/>
      <c r="P60" s="70"/>
      <c r="Q60" s="70"/>
      <c r="R60" s="71"/>
      <c r="S60" s="70"/>
      <c r="T60" s="111"/>
      <c r="U60" s="70"/>
      <c r="V60" s="71"/>
    </row>
    <row r="61" spans="1:22" ht="16.5" x14ac:dyDescent="0.15">
      <c r="A61" s="72" t="s">
        <v>24</v>
      </c>
      <c r="B61" s="99"/>
      <c r="C61" s="111">
        <v>5</v>
      </c>
      <c r="D61" s="70">
        <v>-16</v>
      </c>
      <c r="E61" s="70">
        <v>-5</v>
      </c>
      <c r="F61" s="71">
        <v>21</v>
      </c>
      <c r="G61" s="107">
        <v>17</v>
      </c>
      <c r="H61" s="70">
        <v>-11</v>
      </c>
      <c r="I61" s="70">
        <v>4</v>
      </c>
      <c r="J61" s="111">
        <v>-39</v>
      </c>
      <c r="K61" s="70">
        <v>-14</v>
      </c>
      <c r="L61" s="70">
        <v>-14</v>
      </c>
      <c r="M61" s="71">
        <v>-25</v>
      </c>
      <c r="N61" s="70">
        <v>-25</v>
      </c>
      <c r="O61" s="111">
        <v>2</v>
      </c>
      <c r="P61" s="70">
        <v>0</v>
      </c>
      <c r="Q61" s="70">
        <v>1</v>
      </c>
      <c r="R61" s="71">
        <v>2</v>
      </c>
      <c r="S61" s="70">
        <v>3</v>
      </c>
      <c r="T61" s="111">
        <f>SUM(C61+J61+O61)</f>
        <v>-32</v>
      </c>
      <c r="U61" s="70">
        <f t="shared" ref="U61:U73" si="12">SUM(D61+K61+P61)</f>
        <v>-30</v>
      </c>
      <c r="V61" s="71">
        <f t="shared" ref="V61:V73" si="13">SUM(F61+M61+R61)</f>
        <v>-2</v>
      </c>
    </row>
    <row r="62" spans="1:22" x14ac:dyDescent="0.15">
      <c r="A62" s="69"/>
      <c r="B62" s="100" t="s">
        <v>6</v>
      </c>
      <c r="C62" s="111">
        <v>-5</v>
      </c>
      <c r="D62" s="70">
        <v>-5</v>
      </c>
      <c r="E62" s="70">
        <v>-9</v>
      </c>
      <c r="F62" s="71">
        <v>0</v>
      </c>
      <c r="G62" s="107">
        <v>0</v>
      </c>
      <c r="H62" s="70">
        <v>4</v>
      </c>
      <c r="I62" s="70">
        <v>0</v>
      </c>
      <c r="J62" s="111">
        <v>-10</v>
      </c>
      <c r="K62" s="70">
        <v>-1</v>
      </c>
      <c r="L62" s="70">
        <v>-1</v>
      </c>
      <c r="M62" s="71">
        <v>-9</v>
      </c>
      <c r="N62" s="70">
        <v>-9</v>
      </c>
      <c r="O62" s="111">
        <v>1</v>
      </c>
      <c r="P62" s="70">
        <v>0</v>
      </c>
      <c r="Q62" s="70">
        <v>0</v>
      </c>
      <c r="R62" s="71">
        <v>1</v>
      </c>
      <c r="S62" s="70">
        <v>0</v>
      </c>
      <c r="T62" s="111">
        <f t="shared" ref="T62:T73" si="14">SUM(C62+J62+O62)</f>
        <v>-14</v>
      </c>
      <c r="U62" s="70">
        <f t="shared" si="12"/>
        <v>-6</v>
      </c>
      <c r="V62" s="71">
        <f t="shared" si="13"/>
        <v>-8</v>
      </c>
    </row>
    <row r="63" spans="1:22" x14ac:dyDescent="0.15">
      <c r="A63" s="69"/>
      <c r="B63" s="100" t="s">
        <v>7</v>
      </c>
      <c r="C63" s="111">
        <v>-22</v>
      </c>
      <c r="D63" s="70">
        <v>-10</v>
      </c>
      <c r="E63" s="70">
        <v>-9</v>
      </c>
      <c r="F63" s="71">
        <v>-12</v>
      </c>
      <c r="G63" s="107">
        <v>-11</v>
      </c>
      <c r="H63" s="70">
        <v>-1</v>
      </c>
      <c r="I63" s="70">
        <v>-1</v>
      </c>
      <c r="J63" s="111">
        <v>-7</v>
      </c>
      <c r="K63" s="70">
        <v>-7</v>
      </c>
      <c r="L63" s="70">
        <v>-7</v>
      </c>
      <c r="M63" s="71">
        <v>0</v>
      </c>
      <c r="N63" s="70">
        <v>0</v>
      </c>
      <c r="O63" s="111">
        <v>-1</v>
      </c>
      <c r="P63" s="70">
        <v>-1</v>
      </c>
      <c r="Q63" s="70">
        <v>0</v>
      </c>
      <c r="R63" s="71">
        <v>0</v>
      </c>
      <c r="S63" s="70">
        <v>0</v>
      </c>
      <c r="T63" s="111">
        <f t="shared" si="14"/>
        <v>-30</v>
      </c>
      <c r="U63" s="70">
        <f t="shared" si="12"/>
        <v>-18</v>
      </c>
      <c r="V63" s="71">
        <f t="shared" si="13"/>
        <v>-12</v>
      </c>
    </row>
    <row r="64" spans="1:22" x14ac:dyDescent="0.15">
      <c r="A64" s="69"/>
      <c r="B64" s="100" t="s">
        <v>8</v>
      </c>
      <c r="C64" s="111">
        <v>-22</v>
      </c>
      <c r="D64" s="70">
        <v>-5</v>
      </c>
      <c r="E64" s="70">
        <v>-6</v>
      </c>
      <c r="F64" s="71">
        <v>-17</v>
      </c>
      <c r="G64" s="107">
        <v>-18</v>
      </c>
      <c r="H64" s="70">
        <v>1</v>
      </c>
      <c r="I64" s="70">
        <v>1</v>
      </c>
      <c r="J64" s="111">
        <v>-7</v>
      </c>
      <c r="K64" s="70">
        <v>-3</v>
      </c>
      <c r="L64" s="70">
        <v>-3</v>
      </c>
      <c r="M64" s="71">
        <v>-4</v>
      </c>
      <c r="N64" s="70">
        <v>-4</v>
      </c>
      <c r="O64" s="111">
        <v>0</v>
      </c>
      <c r="P64" s="70">
        <v>0</v>
      </c>
      <c r="Q64" s="70">
        <v>0</v>
      </c>
      <c r="R64" s="71">
        <v>0</v>
      </c>
      <c r="S64" s="70">
        <v>0</v>
      </c>
      <c r="T64" s="111">
        <f t="shared" si="14"/>
        <v>-29</v>
      </c>
      <c r="U64" s="70">
        <f t="shared" si="12"/>
        <v>-8</v>
      </c>
      <c r="V64" s="71">
        <f t="shared" si="13"/>
        <v>-21</v>
      </c>
    </row>
    <row r="65" spans="1:22" x14ac:dyDescent="0.15">
      <c r="A65" s="69"/>
      <c r="B65" s="100" t="s">
        <v>9</v>
      </c>
      <c r="C65" s="111">
        <v>32</v>
      </c>
      <c r="D65" s="70">
        <v>19</v>
      </c>
      <c r="E65" s="70">
        <v>20</v>
      </c>
      <c r="F65" s="71">
        <v>13</v>
      </c>
      <c r="G65" s="107">
        <v>13</v>
      </c>
      <c r="H65" s="70">
        <v>-1</v>
      </c>
      <c r="I65" s="70">
        <v>0</v>
      </c>
      <c r="J65" s="111">
        <v>1</v>
      </c>
      <c r="K65" s="70">
        <v>6</v>
      </c>
      <c r="L65" s="70">
        <v>6</v>
      </c>
      <c r="M65" s="71">
        <v>-5</v>
      </c>
      <c r="N65" s="70">
        <v>-5</v>
      </c>
      <c r="O65" s="111">
        <v>0</v>
      </c>
      <c r="P65" s="70">
        <v>0</v>
      </c>
      <c r="Q65" s="70">
        <v>0</v>
      </c>
      <c r="R65" s="71">
        <v>0</v>
      </c>
      <c r="S65" s="70">
        <v>0</v>
      </c>
      <c r="T65" s="111">
        <f t="shared" si="14"/>
        <v>33</v>
      </c>
      <c r="U65" s="70">
        <f t="shared" si="12"/>
        <v>25</v>
      </c>
      <c r="V65" s="71">
        <f t="shared" si="13"/>
        <v>8</v>
      </c>
    </row>
    <row r="66" spans="1:22" x14ac:dyDescent="0.15">
      <c r="A66" s="69"/>
      <c r="B66" s="100" t="s">
        <v>10</v>
      </c>
      <c r="C66" s="111">
        <v>-3</v>
      </c>
      <c r="D66" s="70">
        <v>-6</v>
      </c>
      <c r="E66" s="70">
        <v>-5</v>
      </c>
      <c r="F66" s="71">
        <v>3</v>
      </c>
      <c r="G66" s="107">
        <v>3</v>
      </c>
      <c r="H66" s="70">
        <v>-1</v>
      </c>
      <c r="I66" s="70">
        <v>0</v>
      </c>
      <c r="J66" s="111">
        <v>-5</v>
      </c>
      <c r="K66" s="70">
        <v>-2</v>
      </c>
      <c r="L66" s="70">
        <v>-2</v>
      </c>
      <c r="M66" s="71">
        <v>-3</v>
      </c>
      <c r="N66" s="70">
        <v>-3</v>
      </c>
      <c r="O66" s="111">
        <v>1</v>
      </c>
      <c r="P66" s="70">
        <v>1</v>
      </c>
      <c r="Q66" s="70">
        <v>1</v>
      </c>
      <c r="R66" s="71">
        <v>0</v>
      </c>
      <c r="S66" s="70">
        <v>1</v>
      </c>
      <c r="T66" s="111">
        <f t="shared" si="14"/>
        <v>-7</v>
      </c>
      <c r="U66" s="70">
        <f t="shared" si="12"/>
        <v>-7</v>
      </c>
      <c r="V66" s="71">
        <f t="shared" si="13"/>
        <v>0</v>
      </c>
    </row>
    <row r="67" spans="1:22" x14ac:dyDescent="0.15">
      <c r="A67" s="69"/>
      <c r="B67" s="100" t="s">
        <v>11</v>
      </c>
      <c r="C67" s="111">
        <v>9</v>
      </c>
      <c r="D67" s="70">
        <v>-4</v>
      </c>
      <c r="E67" s="70">
        <v>-3</v>
      </c>
      <c r="F67" s="71">
        <v>13</v>
      </c>
      <c r="G67" s="107">
        <v>13</v>
      </c>
      <c r="H67" s="70">
        <v>-1</v>
      </c>
      <c r="I67" s="70">
        <v>0</v>
      </c>
      <c r="J67" s="111">
        <v>2</v>
      </c>
      <c r="K67" s="70">
        <v>0</v>
      </c>
      <c r="L67" s="70">
        <v>0</v>
      </c>
      <c r="M67" s="71">
        <v>2</v>
      </c>
      <c r="N67" s="70">
        <v>2</v>
      </c>
      <c r="O67" s="111">
        <v>0</v>
      </c>
      <c r="P67" s="70">
        <v>0</v>
      </c>
      <c r="Q67" s="70">
        <v>0</v>
      </c>
      <c r="R67" s="71">
        <v>0</v>
      </c>
      <c r="S67" s="70">
        <v>0</v>
      </c>
      <c r="T67" s="111">
        <f t="shared" si="14"/>
        <v>11</v>
      </c>
      <c r="U67" s="70">
        <f t="shared" si="12"/>
        <v>-4</v>
      </c>
      <c r="V67" s="71">
        <f t="shared" si="13"/>
        <v>15</v>
      </c>
    </row>
    <row r="68" spans="1:22" x14ac:dyDescent="0.15">
      <c r="A68" s="69"/>
      <c r="B68" s="100" t="s">
        <v>12</v>
      </c>
      <c r="C68" s="111">
        <v>-3</v>
      </c>
      <c r="D68" s="70">
        <v>0</v>
      </c>
      <c r="E68" s="70">
        <v>0</v>
      </c>
      <c r="F68" s="71">
        <v>-3</v>
      </c>
      <c r="G68" s="107">
        <v>-4</v>
      </c>
      <c r="H68" s="70">
        <v>0</v>
      </c>
      <c r="I68" s="70">
        <v>1</v>
      </c>
      <c r="J68" s="111">
        <v>1</v>
      </c>
      <c r="K68" s="70">
        <v>0</v>
      </c>
      <c r="L68" s="70">
        <v>0</v>
      </c>
      <c r="M68" s="71">
        <v>1</v>
      </c>
      <c r="N68" s="70">
        <v>1</v>
      </c>
      <c r="O68" s="111">
        <v>0</v>
      </c>
      <c r="P68" s="70">
        <v>0</v>
      </c>
      <c r="Q68" s="70">
        <v>0</v>
      </c>
      <c r="R68" s="71">
        <v>0</v>
      </c>
      <c r="S68" s="70">
        <v>0</v>
      </c>
      <c r="T68" s="111">
        <f t="shared" si="14"/>
        <v>-2</v>
      </c>
      <c r="U68" s="70">
        <f t="shared" si="12"/>
        <v>0</v>
      </c>
      <c r="V68" s="71">
        <f t="shared" si="13"/>
        <v>-2</v>
      </c>
    </row>
    <row r="69" spans="1:22" x14ac:dyDescent="0.15">
      <c r="A69" s="69"/>
      <c r="B69" s="100" t="s">
        <v>13</v>
      </c>
      <c r="C69" s="111">
        <v>24</v>
      </c>
      <c r="D69" s="70">
        <v>9</v>
      </c>
      <c r="E69" s="70">
        <v>13</v>
      </c>
      <c r="F69" s="71">
        <v>15</v>
      </c>
      <c r="G69" s="107">
        <v>15</v>
      </c>
      <c r="H69" s="70">
        <v>-4</v>
      </c>
      <c r="I69" s="70">
        <v>0</v>
      </c>
      <c r="J69" s="111">
        <v>-7</v>
      </c>
      <c r="K69" s="70">
        <v>-4</v>
      </c>
      <c r="L69" s="70">
        <v>-4</v>
      </c>
      <c r="M69" s="71">
        <v>-3</v>
      </c>
      <c r="N69" s="70">
        <v>-3</v>
      </c>
      <c r="O69" s="111">
        <v>0</v>
      </c>
      <c r="P69" s="70">
        <v>0</v>
      </c>
      <c r="Q69" s="70">
        <v>0</v>
      </c>
      <c r="R69" s="71">
        <v>0</v>
      </c>
      <c r="S69" s="70">
        <v>0</v>
      </c>
      <c r="T69" s="111">
        <f t="shared" si="14"/>
        <v>17</v>
      </c>
      <c r="U69" s="70">
        <f t="shared" si="12"/>
        <v>5</v>
      </c>
      <c r="V69" s="71">
        <f t="shared" si="13"/>
        <v>12</v>
      </c>
    </row>
    <row r="70" spans="1:22" x14ac:dyDescent="0.15">
      <c r="A70" s="69"/>
      <c r="B70" s="100" t="s">
        <v>14</v>
      </c>
      <c r="C70" s="111">
        <v>-1</v>
      </c>
      <c r="D70" s="70">
        <v>0</v>
      </c>
      <c r="E70" s="70">
        <v>0</v>
      </c>
      <c r="F70" s="71">
        <v>-1</v>
      </c>
      <c r="G70" s="107">
        <v>-2</v>
      </c>
      <c r="H70" s="70">
        <v>0</v>
      </c>
      <c r="I70" s="70">
        <v>1</v>
      </c>
      <c r="J70" s="111">
        <v>-5</v>
      </c>
      <c r="K70" s="70">
        <v>-1</v>
      </c>
      <c r="L70" s="70">
        <v>-1</v>
      </c>
      <c r="M70" s="71">
        <v>-4</v>
      </c>
      <c r="N70" s="70">
        <v>-4</v>
      </c>
      <c r="O70" s="111">
        <v>2</v>
      </c>
      <c r="P70" s="70">
        <v>0</v>
      </c>
      <c r="Q70" s="70">
        <v>0</v>
      </c>
      <c r="R70" s="71">
        <v>2</v>
      </c>
      <c r="S70" s="70">
        <v>2</v>
      </c>
      <c r="T70" s="111">
        <f t="shared" si="14"/>
        <v>-4</v>
      </c>
      <c r="U70" s="70">
        <f t="shared" si="12"/>
        <v>-1</v>
      </c>
      <c r="V70" s="71">
        <f t="shared" si="13"/>
        <v>-3</v>
      </c>
    </row>
    <row r="71" spans="1:22" x14ac:dyDescent="0.15">
      <c r="A71" s="69"/>
      <c r="B71" s="100" t="s">
        <v>15</v>
      </c>
      <c r="C71" s="111">
        <v>-3</v>
      </c>
      <c r="D71" s="70">
        <v>-8</v>
      </c>
      <c r="E71" s="70">
        <v>-4</v>
      </c>
      <c r="F71" s="71">
        <v>5</v>
      </c>
      <c r="G71" s="107">
        <v>3</v>
      </c>
      <c r="H71" s="70">
        <v>-4</v>
      </c>
      <c r="I71" s="70">
        <v>2</v>
      </c>
      <c r="J71" s="111">
        <v>-5</v>
      </c>
      <c r="K71" s="70">
        <v>-4</v>
      </c>
      <c r="L71" s="70">
        <v>-4</v>
      </c>
      <c r="M71" s="71">
        <v>-1</v>
      </c>
      <c r="N71" s="70">
        <v>-1</v>
      </c>
      <c r="O71" s="111">
        <v>-1</v>
      </c>
      <c r="P71" s="70">
        <v>0</v>
      </c>
      <c r="Q71" s="70">
        <v>0</v>
      </c>
      <c r="R71" s="71">
        <v>-1</v>
      </c>
      <c r="S71" s="70">
        <v>0</v>
      </c>
      <c r="T71" s="111">
        <f t="shared" si="14"/>
        <v>-9</v>
      </c>
      <c r="U71" s="70">
        <f t="shared" si="12"/>
        <v>-12</v>
      </c>
      <c r="V71" s="71">
        <f t="shared" si="13"/>
        <v>3</v>
      </c>
    </row>
    <row r="72" spans="1:22" x14ac:dyDescent="0.15">
      <c r="A72" s="69"/>
      <c r="B72" s="100" t="s">
        <v>16</v>
      </c>
      <c r="C72" s="111">
        <v>1</v>
      </c>
      <c r="D72" s="70">
        <v>-1</v>
      </c>
      <c r="E72" s="70">
        <v>1</v>
      </c>
      <c r="F72" s="71">
        <v>2</v>
      </c>
      <c r="G72" s="107">
        <v>2</v>
      </c>
      <c r="H72" s="70">
        <v>-2</v>
      </c>
      <c r="I72" s="70">
        <v>0</v>
      </c>
      <c r="J72" s="111">
        <v>3</v>
      </c>
      <c r="K72" s="70">
        <v>1</v>
      </c>
      <c r="L72" s="70">
        <v>1</v>
      </c>
      <c r="M72" s="71">
        <v>2</v>
      </c>
      <c r="N72" s="70">
        <v>2</v>
      </c>
      <c r="O72" s="111">
        <v>0</v>
      </c>
      <c r="P72" s="70">
        <v>0</v>
      </c>
      <c r="Q72" s="70">
        <v>0</v>
      </c>
      <c r="R72" s="71">
        <v>0</v>
      </c>
      <c r="S72" s="70">
        <v>0</v>
      </c>
      <c r="T72" s="111">
        <f t="shared" si="14"/>
        <v>4</v>
      </c>
      <c r="U72" s="70">
        <f t="shared" si="12"/>
        <v>0</v>
      </c>
      <c r="V72" s="71">
        <f t="shared" si="13"/>
        <v>4</v>
      </c>
    </row>
    <row r="73" spans="1:22" x14ac:dyDescent="0.15">
      <c r="A73" s="69"/>
      <c r="B73" s="100" t="s">
        <v>17</v>
      </c>
      <c r="C73" s="111">
        <v>-2</v>
      </c>
      <c r="D73" s="70">
        <v>-5</v>
      </c>
      <c r="E73" s="70">
        <v>-3</v>
      </c>
      <c r="F73" s="71">
        <v>3</v>
      </c>
      <c r="G73" s="107">
        <v>3</v>
      </c>
      <c r="H73" s="70">
        <v>-2</v>
      </c>
      <c r="I73" s="70">
        <v>0</v>
      </c>
      <c r="J73" s="111">
        <v>0</v>
      </c>
      <c r="K73" s="70">
        <v>1</v>
      </c>
      <c r="L73" s="70">
        <v>1</v>
      </c>
      <c r="M73" s="71">
        <v>-1</v>
      </c>
      <c r="N73" s="70">
        <v>-1</v>
      </c>
      <c r="O73" s="111">
        <v>0</v>
      </c>
      <c r="P73" s="70">
        <v>0</v>
      </c>
      <c r="Q73" s="70">
        <v>0</v>
      </c>
      <c r="R73" s="71">
        <v>0</v>
      </c>
      <c r="S73" s="70">
        <v>0</v>
      </c>
      <c r="T73" s="111">
        <f t="shared" si="14"/>
        <v>-2</v>
      </c>
      <c r="U73" s="70">
        <f t="shared" si="12"/>
        <v>-4</v>
      </c>
      <c r="V73" s="71">
        <f t="shared" si="13"/>
        <v>2</v>
      </c>
    </row>
    <row r="74" spans="1:22" ht="16.5" x14ac:dyDescent="0.15">
      <c r="A74" s="73"/>
      <c r="B74" s="99"/>
      <c r="C74" s="111"/>
      <c r="D74" s="70"/>
      <c r="E74" s="70"/>
      <c r="F74" s="71"/>
      <c r="G74" s="107"/>
      <c r="H74" s="70"/>
      <c r="I74" s="70"/>
      <c r="J74" s="111"/>
      <c r="K74" s="70"/>
      <c r="L74" s="70"/>
      <c r="M74" s="71"/>
      <c r="N74" s="70"/>
      <c r="O74" s="111"/>
      <c r="P74" s="70"/>
      <c r="Q74" s="70"/>
      <c r="R74" s="71"/>
      <c r="S74" s="70"/>
      <c r="T74" s="111"/>
      <c r="U74" s="70"/>
      <c r="V74" s="71"/>
    </row>
    <row r="75" spans="1:22" ht="16.5" x14ac:dyDescent="0.15">
      <c r="A75" s="72" t="s">
        <v>25</v>
      </c>
      <c r="B75" s="99"/>
      <c r="C75" s="111">
        <v>7</v>
      </c>
      <c r="D75" s="70">
        <v>4</v>
      </c>
      <c r="E75" s="70">
        <v>3</v>
      </c>
      <c r="F75" s="71">
        <v>3</v>
      </c>
      <c r="G75" s="107">
        <v>1</v>
      </c>
      <c r="H75" s="70">
        <v>1</v>
      </c>
      <c r="I75" s="70">
        <v>2</v>
      </c>
      <c r="J75" s="111">
        <v>-19</v>
      </c>
      <c r="K75" s="70">
        <v>-12</v>
      </c>
      <c r="L75" s="70">
        <v>-12</v>
      </c>
      <c r="M75" s="71">
        <v>-7</v>
      </c>
      <c r="N75" s="70">
        <v>-7</v>
      </c>
      <c r="O75" s="111">
        <v>2</v>
      </c>
      <c r="P75" s="70">
        <v>1</v>
      </c>
      <c r="Q75" s="70">
        <v>1</v>
      </c>
      <c r="R75" s="71">
        <v>1</v>
      </c>
      <c r="S75" s="70">
        <v>1</v>
      </c>
      <c r="T75" s="111">
        <f>SUM(C75+J75+O75)</f>
        <v>-10</v>
      </c>
      <c r="U75" s="70">
        <f t="shared" ref="U75:U87" si="15">SUM(D75+K75+P75)</f>
        <v>-7</v>
      </c>
      <c r="V75" s="71">
        <f t="shared" ref="V75:V87" si="16">SUM(F75+M75+R75)</f>
        <v>-3</v>
      </c>
    </row>
    <row r="76" spans="1:22" x14ac:dyDescent="0.15">
      <c r="A76" s="69"/>
      <c r="B76" s="100" t="s">
        <v>6</v>
      </c>
      <c r="C76" s="111">
        <v>-6</v>
      </c>
      <c r="D76" s="70">
        <v>-3</v>
      </c>
      <c r="E76" s="70">
        <v>-3</v>
      </c>
      <c r="F76" s="71">
        <v>-3</v>
      </c>
      <c r="G76" s="107">
        <v>-3</v>
      </c>
      <c r="H76" s="70">
        <v>0</v>
      </c>
      <c r="I76" s="70">
        <v>0</v>
      </c>
      <c r="J76" s="111">
        <v>0</v>
      </c>
      <c r="K76" s="70">
        <v>-1</v>
      </c>
      <c r="L76" s="70">
        <v>-1</v>
      </c>
      <c r="M76" s="71">
        <v>1</v>
      </c>
      <c r="N76" s="70">
        <v>1</v>
      </c>
      <c r="O76" s="111">
        <v>0</v>
      </c>
      <c r="P76" s="70">
        <v>0</v>
      </c>
      <c r="Q76" s="70">
        <v>0</v>
      </c>
      <c r="R76" s="71">
        <v>0</v>
      </c>
      <c r="S76" s="70">
        <v>0</v>
      </c>
      <c r="T76" s="111">
        <f t="shared" ref="T76:T87" si="17">SUM(C76+J76+O76)</f>
        <v>-6</v>
      </c>
      <c r="U76" s="70">
        <f t="shared" si="15"/>
        <v>-4</v>
      </c>
      <c r="V76" s="71">
        <f t="shared" si="16"/>
        <v>-2</v>
      </c>
    </row>
    <row r="77" spans="1:22" x14ac:dyDescent="0.15">
      <c r="A77" s="69"/>
      <c r="B77" s="100" t="s">
        <v>7</v>
      </c>
      <c r="C77" s="111">
        <v>-2</v>
      </c>
      <c r="D77" s="70">
        <v>-2</v>
      </c>
      <c r="E77" s="70">
        <v>-2</v>
      </c>
      <c r="F77" s="71">
        <v>0</v>
      </c>
      <c r="G77" s="107">
        <v>0</v>
      </c>
      <c r="H77" s="70">
        <v>0</v>
      </c>
      <c r="I77" s="70">
        <v>0</v>
      </c>
      <c r="J77" s="111">
        <v>-3</v>
      </c>
      <c r="K77" s="70">
        <v>-3</v>
      </c>
      <c r="L77" s="70">
        <v>-3</v>
      </c>
      <c r="M77" s="71">
        <v>0</v>
      </c>
      <c r="N77" s="70">
        <v>0</v>
      </c>
      <c r="O77" s="111">
        <v>0</v>
      </c>
      <c r="P77" s="70">
        <v>0</v>
      </c>
      <c r="Q77" s="70">
        <v>0</v>
      </c>
      <c r="R77" s="71">
        <v>0</v>
      </c>
      <c r="S77" s="70">
        <v>0</v>
      </c>
      <c r="T77" s="111">
        <f t="shared" si="17"/>
        <v>-5</v>
      </c>
      <c r="U77" s="70">
        <f t="shared" si="15"/>
        <v>-5</v>
      </c>
      <c r="V77" s="71">
        <f t="shared" si="16"/>
        <v>0</v>
      </c>
    </row>
    <row r="78" spans="1:22" x14ac:dyDescent="0.15">
      <c r="A78" s="69"/>
      <c r="B78" s="100" t="s">
        <v>8</v>
      </c>
      <c r="C78" s="111">
        <v>-6</v>
      </c>
      <c r="D78" s="70">
        <v>-3</v>
      </c>
      <c r="E78" s="70">
        <v>-4</v>
      </c>
      <c r="F78" s="71">
        <v>-3</v>
      </c>
      <c r="G78" s="107">
        <v>-3</v>
      </c>
      <c r="H78" s="70">
        <v>1</v>
      </c>
      <c r="I78" s="70">
        <v>0</v>
      </c>
      <c r="J78" s="111">
        <v>-3</v>
      </c>
      <c r="K78" s="70">
        <v>-1</v>
      </c>
      <c r="L78" s="70">
        <v>-1</v>
      </c>
      <c r="M78" s="71">
        <v>-2</v>
      </c>
      <c r="N78" s="70">
        <v>-2</v>
      </c>
      <c r="O78" s="111">
        <v>0</v>
      </c>
      <c r="P78" s="70">
        <v>0</v>
      </c>
      <c r="Q78" s="70">
        <v>0</v>
      </c>
      <c r="R78" s="71">
        <v>0</v>
      </c>
      <c r="S78" s="70">
        <v>0</v>
      </c>
      <c r="T78" s="111">
        <f t="shared" si="17"/>
        <v>-9</v>
      </c>
      <c r="U78" s="70">
        <f t="shared" si="15"/>
        <v>-4</v>
      </c>
      <c r="V78" s="71">
        <f t="shared" si="16"/>
        <v>-5</v>
      </c>
    </row>
    <row r="79" spans="1:22" x14ac:dyDescent="0.15">
      <c r="A79" s="69"/>
      <c r="B79" s="100" t="s">
        <v>9</v>
      </c>
      <c r="C79" s="111">
        <v>16</v>
      </c>
      <c r="D79" s="70">
        <v>7</v>
      </c>
      <c r="E79" s="70">
        <v>7</v>
      </c>
      <c r="F79" s="71">
        <v>9</v>
      </c>
      <c r="G79" s="107">
        <v>9</v>
      </c>
      <c r="H79" s="70">
        <v>0</v>
      </c>
      <c r="I79" s="70">
        <v>0</v>
      </c>
      <c r="J79" s="111">
        <v>-2</v>
      </c>
      <c r="K79" s="70">
        <v>-1</v>
      </c>
      <c r="L79" s="70">
        <v>-1</v>
      </c>
      <c r="M79" s="71">
        <v>-1</v>
      </c>
      <c r="N79" s="70">
        <v>-1</v>
      </c>
      <c r="O79" s="111">
        <v>0</v>
      </c>
      <c r="P79" s="70">
        <v>0</v>
      </c>
      <c r="Q79" s="70">
        <v>0</v>
      </c>
      <c r="R79" s="71">
        <v>0</v>
      </c>
      <c r="S79" s="70">
        <v>0</v>
      </c>
      <c r="T79" s="111">
        <f t="shared" si="17"/>
        <v>14</v>
      </c>
      <c r="U79" s="70">
        <f t="shared" si="15"/>
        <v>6</v>
      </c>
      <c r="V79" s="71">
        <f t="shared" si="16"/>
        <v>8</v>
      </c>
    </row>
    <row r="80" spans="1:22" x14ac:dyDescent="0.15">
      <c r="A80" s="69"/>
      <c r="B80" s="100" t="s">
        <v>10</v>
      </c>
      <c r="C80" s="111">
        <v>-1</v>
      </c>
      <c r="D80" s="70">
        <v>0</v>
      </c>
      <c r="E80" s="70">
        <v>0</v>
      </c>
      <c r="F80" s="71">
        <v>-1</v>
      </c>
      <c r="G80" s="107">
        <v>-1</v>
      </c>
      <c r="H80" s="70">
        <v>0</v>
      </c>
      <c r="I80" s="70">
        <v>0</v>
      </c>
      <c r="J80" s="111">
        <v>-1</v>
      </c>
      <c r="K80" s="70">
        <v>-1</v>
      </c>
      <c r="L80" s="70">
        <v>-1</v>
      </c>
      <c r="M80" s="71">
        <v>0</v>
      </c>
      <c r="N80" s="70">
        <v>0</v>
      </c>
      <c r="O80" s="111">
        <v>1</v>
      </c>
      <c r="P80" s="70">
        <v>0</v>
      </c>
      <c r="Q80" s="70">
        <v>0</v>
      </c>
      <c r="R80" s="71">
        <v>1</v>
      </c>
      <c r="S80" s="70">
        <v>1</v>
      </c>
      <c r="T80" s="111">
        <f t="shared" si="17"/>
        <v>-1</v>
      </c>
      <c r="U80" s="70">
        <f t="shared" si="15"/>
        <v>-1</v>
      </c>
      <c r="V80" s="71">
        <f t="shared" si="16"/>
        <v>0</v>
      </c>
    </row>
    <row r="81" spans="1:22" x14ac:dyDescent="0.15">
      <c r="A81" s="69"/>
      <c r="B81" s="100" t="s">
        <v>11</v>
      </c>
      <c r="C81" s="111">
        <v>-5</v>
      </c>
      <c r="D81" s="70">
        <v>-1</v>
      </c>
      <c r="E81" s="70">
        <v>-1</v>
      </c>
      <c r="F81" s="71">
        <v>-4</v>
      </c>
      <c r="G81" s="107">
        <v>-4</v>
      </c>
      <c r="H81" s="70">
        <v>0</v>
      </c>
      <c r="I81" s="70">
        <v>0</v>
      </c>
      <c r="J81" s="111">
        <v>-1</v>
      </c>
      <c r="K81" s="70">
        <v>-1</v>
      </c>
      <c r="L81" s="70">
        <v>-1</v>
      </c>
      <c r="M81" s="71">
        <v>0</v>
      </c>
      <c r="N81" s="70">
        <v>0</v>
      </c>
      <c r="O81" s="111">
        <v>0</v>
      </c>
      <c r="P81" s="70">
        <v>0</v>
      </c>
      <c r="Q81" s="70">
        <v>0</v>
      </c>
      <c r="R81" s="71">
        <v>0</v>
      </c>
      <c r="S81" s="70">
        <v>0</v>
      </c>
      <c r="T81" s="111">
        <f t="shared" si="17"/>
        <v>-6</v>
      </c>
      <c r="U81" s="70">
        <f t="shared" si="15"/>
        <v>-2</v>
      </c>
      <c r="V81" s="71">
        <f t="shared" si="16"/>
        <v>-4</v>
      </c>
    </row>
    <row r="82" spans="1:22" x14ac:dyDescent="0.15">
      <c r="A82" s="69"/>
      <c r="B82" s="100" t="s">
        <v>12</v>
      </c>
      <c r="C82" s="111">
        <v>2</v>
      </c>
      <c r="D82" s="70">
        <v>1</v>
      </c>
      <c r="E82" s="70">
        <v>1</v>
      </c>
      <c r="F82" s="71">
        <v>1</v>
      </c>
      <c r="G82" s="107">
        <v>1</v>
      </c>
      <c r="H82" s="70">
        <v>0</v>
      </c>
      <c r="I82" s="70">
        <v>0</v>
      </c>
      <c r="J82" s="111">
        <v>2</v>
      </c>
      <c r="K82" s="70">
        <v>2</v>
      </c>
      <c r="L82" s="70">
        <v>2</v>
      </c>
      <c r="M82" s="71">
        <v>0</v>
      </c>
      <c r="N82" s="70">
        <v>0</v>
      </c>
      <c r="O82" s="111">
        <v>0</v>
      </c>
      <c r="P82" s="70">
        <v>0</v>
      </c>
      <c r="Q82" s="70">
        <v>0</v>
      </c>
      <c r="R82" s="71">
        <v>0</v>
      </c>
      <c r="S82" s="70">
        <v>0</v>
      </c>
      <c r="T82" s="111">
        <f t="shared" si="17"/>
        <v>4</v>
      </c>
      <c r="U82" s="70">
        <f t="shared" si="15"/>
        <v>3</v>
      </c>
      <c r="V82" s="71">
        <f t="shared" si="16"/>
        <v>1</v>
      </c>
    </row>
    <row r="83" spans="1:22" x14ac:dyDescent="0.15">
      <c r="A83" s="69"/>
      <c r="B83" s="100" t="s">
        <v>13</v>
      </c>
      <c r="C83" s="111">
        <v>-1</v>
      </c>
      <c r="D83" s="70">
        <v>-1</v>
      </c>
      <c r="E83" s="70">
        <v>-1</v>
      </c>
      <c r="F83" s="71">
        <v>0</v>
      </c>
      <c r="G83" s="107">
        <v>-1</v>
      </c>
      <c r="H83" s="70">
        <v>0</v>
      </c>
      <c r="I83" s="70">
        <v>1</v>
      </c>
      <c r="J83" s="111">
        <v>-3</v>
      </c>
      <c r="K83" s="70">
        <v>0</v>
      </c>
      <c r="L83" s="70">
        <v>0</v>
      </c>
      <c r="M83" s="71">
        <v>-3</v>
      </c>
      <c r="N83" s="70">
        <v>-3</v>
      </c>
      <c r="O83" s="111">
        <v>1</v>
      </c>
      <c r="P83" s="70">
        <v>1</v>
      </c>
      <c r="Q83" s="70">
        <v>1</v>
      </c>
      <c r="R83" s="71">
        <v>0</v>
      </c>
      <c r="S83" s="70">
        <v>0</v>
      </c>
      <c r="T83" s="111">
        <f t="shared" si="17"/>
        <v>-3</v>
      </c>
      <c r="U83" s="70">
        <f t="shared" si="15"/>
        <v>0</v>
      </c>
      <c r="V83" s="71">
        <f t="shared" si="16"/>
        <v>-3</v>
      </c>
    </row>
    <row r="84" spans="1:22" x14ac:dyDescent="0.15">
      <c r="A84" s="69"/>
      <c r="B84" s="100" t="s">
        <v>14</v>
      </c>
      <c r="C84" s="111">
        <v>-2</v>
      </c>
      <c r="D84" s="70">
        <v>-1</v>
      </c>
      <c r="E84" s="70">
        <v>-1</v>
      </c>
      <c r="F84" s="71">
        <v>-1</v>
      </c>
      <c r="G84" s="107">
        <v>-1</v>
      </c>
      <c r="H84" s="70">
        <v>0</v>
      </c>
      <c r="I84" s="70">
        <v>0</v>
      </c>
      <c r="J84" s="111">
        <v>-2</v>
      </c>
      <c r="K84" s="70">
        <v>-1</v>
      </c>
      <c r="L84" s="70">
        <v>-1</v>
      </c>
      <c r="M84" s="71">
        <v>-1</v>
      </c>
      <c r="N84" s="70">
        <v>-1</v>
      </c>
      <c r="O84" s="111">
        <v>0</v>
      </c>
      <c r="P84" s="70">
        <v>0</v>
      </c>
      <c r="Q84" s="70">
        <v>0</v>
      </c>
      <c r="R84" s="71">
        <v>0</v>
      </c>
      <c r="S84" s="70">
        <v>0</v>
      </c>
      <c r="T84" s="111">
        <f t="shared" si="17"/>
        <v>-4</v>
      </c>
      <c r="U84" s="70">
        <f t="shared" si="15"/>
        <v>-2</v>
      </c>
      <c r="V84" s="71">
        <f t="shared" si="16"/>
        <v>-2</v>
      </c>
    </row>
    <row r="85" spans="1:22" x14ac:dyDescent="0.15">
      <c r="A85" s="69"/>
      <c r="B85" s="100" t="s">
        <v>15</v>
      </c>
      <c r="C85" s="111">
        <v>3</v>
      </c>
      <c r="D85" s="70">
        <v>1</v>
      </c>
      <c r="E85" s="70">
        <v>1</v>
      </c>
      <c r="F85" s="71">
        <v>2</v>
      </c>
      <c r="G85" s="107">
        <v>1</v>
      </c>
      <c r="H85" s="70">
        <v>0</v>
      </c>
      <c r="I85" s="70">
        <v>1</v>
      </c>
      <c r="J85" s="111">
        <v>-2</v>
      </c>
      <c r="K85" s="70">
        <v>-2</v>
      </c>
      <c r="L85" s="70">
        <v>-2</v>
      </c>
      <c r="M85" s="71">
        <v>0</v>
      </c>
      <c r="N85" s="70">
        <v>0</v>
      </c>
      <c r="O85" s="111">
        <v>0</v>
      </c>
      <c r="P85" s="70">
        <v>0</v>
      </c>
      <c r="Q85" s="70">
        <v>0</v>
      </c>
      <c r="R85" s="71">
        <v>0</v>
      </c>
      <c r="S85" s="70">
        <v>0</v>
      </c>
      <c r="T85" s="111">
        <f t="shared" si="17"/>
        <v>1</v>
      </c>
      <c r="U85" s="70">
        <f t="shared" si="15"/>
        <v>-1</v>
      </c>
      <c r="V85" s="71">
        <f t="shared" si="16"/>
        <v>2</v>
      </c>
    </row>
    <row r="86" spans="1:22" x14ac:dyDescent="0.15">
      <c r="A86" s="69"/>
      <c r="B86" s="100" t="s">
        <v>16</v>
      </c>
      <c r="C86" s="111">
        <v>10</v>
      </c>
      <c r="D86" s="70">
        <v>5</v>
      </c>
      <c r="E86" s="70">
        <v>5</v>
      </c>
      <c r="F86" s="71">
        <v>5</v>
      </c>
      <c r="G86" s="107">
        <v>5</v>
      </c>
      <c r="H86" s="70">
        <v>0</v>
      </c>
      <c r="I86" s="70">
        <v>0</v>
      </c>
      <c r="J86" s="111">
        <v>-4</v>
      </c>
      <c r="K86" s="70">
        <v>-3</v>
      </c>
      <c r="L86" s="70">
        <v>-3</v>
      </c>
      <c r="M86" s="71">
        <v>-1</v>
      </c>
      <c r="N86" s="70">
        <v>-1</v>
      </c>
      <c r="O86" s="111">
        <v>0</v>
      </c>
      <c r="P86" s="70">
        <v>0</v>
      </c>
      <c r="Q86" s="70">
        <v>0</v>
      </c>
      <c r="R86" s="71">
        <v>0</v>
      </c>
      <c r="S86" s="70">
        <v>0</v>
      </c>
      <c r="T86" s="111">
        <f t="shared" si="17"/>
        <v>6</v>
      </c>
      <c r="U86" s="70">
        <f t="shared" si="15"/>
        <v>2</v>
      </c>
      <c r="V86" s="71">
        <f t="shared" si="16"/>
        <v>4</v>
      </c>
    </row>
    <row r="87" spans="1:22" x14ac:dyDescent="0.15">
      <c r="A87" s="69"/>
      <c r="B87" s="100" t="s">
        <v>17</v>
      </c>
      <c r="C87" s="111">
        <v>-1</v>
      </c>
      <c r="D87" s="70">
        <v>1</v>
      </c>
      <c r="E87" s="70">
        <v>1</v>
      </c>
      <c r="F87" s="71">
        <v>-2</v>
      </c>
      <c r="G87" s="107">
        <v>-2</v>
      </c>
      <c r="H87" s="70">
        <v>0</v>
      </c>
      <c r="I87" s="70">
        <v>0</v>
      </c>
      <c r="J87" s="111">
        <v>0</v>
      </c>
      <c r="K87" s="70">
        <v>0</v>
      </c>
      <c r="L87" s="70">
        <v>0</v>
      </c>
      <c r="M87" s="71">
        <v>0</v>
      </c>
      <c r="N87" s="70">
        <v>0</v>
      </c>
      <c r="O87" s="111">
        <v>0</v>
      </c>
      <c r="P87" s="70">
        <v>0</v>
      </c>
      <c r="Q87" s="70">
        <v>0</v>
      </c>
      <c r="R87" s="71">
        <v>0</v>
      </c>
      <c r="S87" s="70">
        <v>0</v>
      </c>
      <c r="T87" s="111">
        <f t="shared" si="17"/>
        <v>-1</v>
      </c>
      <c r="U87" s="70">
        <f t="shared" si="15"/>
        <v>1</v>
      </c>
      <c r="V87" s="71">
        <f t="shared" si="16"/>
        <v>-2</v>
      </c>
    </row>
    <row r="88" spans="1:22" ht="16.5" x14ac:dyDescent="0.15">
      <c r="A88" s="73"/>
      <c r="B88" s="99"/>
      <c r="C88" s="111"/>
      <c r="D88" s="70"/>
      <c r="E88" s="70"/>
      <c r="F88" s="71"/>
      <c r="G88" s="107"/>
      <c r="H88" s="70"/>
      <c r="I88" s="70"/>
      <c r="J88" s="111"/>
      <c r="K88" s="70"/>
      <c r="L88" s="70"/>
      <c r="M88" s="71"/>
      <c r="N88" s="70"/>
      <c r="O88" s="111"/>
      <c r="P88" s="70"/>
      <c r="Q88" s="70"/>
      <c r="R88" s="71"/>
      <c r="S88" s="70"/>
      <c r="T88" s="111"/>
      <c r="U88" s="70"/>
      <c r="V88" s="71"/>
    </row>
    <row r="89" spans="1:22" ht="16.5" x14ac:dyDescent="0.15">
      <c r="A89" s="86"/>
      <c r="B89" s="101"/>
      <c r="C89" s="112" t="s">
        <v>0</v>
      </c>
      <c r="D89" s="76" t="s">
        <v>72</v>
      </c>
      <c r="E89" s="76" t="s">
        <v>53</v>
      </c>
      <c r="F89" s="77" t="s">
        <v>73</v>
      </c>
      <c r="G89" s="108" t="s">
        <v>54</v>
      </c>
      <c r="H89" s="76" t="s">
        <v>55</v>
      </c>
      <c r="I89" s="76" t="s">
        <v>56</v>
      </c>
      <c r="J89" s="112" t="s">
        <v>0</v>
      </c>
      <c r="K89" s="76" t="s">
        <v>72</v>
      </c>
      <c r="L89" s="76" t="s">
        <v>53</v>
      </c>
      <c r="M89" s="77" t="s">
        <v>73</v>
      </c>
      <c r="N89" s="76" t="s">
        <v>54</v>
      </c>
      <c r="O89" s="112" t="s">
        <v>0</v>
      </c>
      <c r="P89" s="76" t="s">
        <v>72</v>
      </c>
      <c r="Q89" s="76" t="s">
        <v>53</v>
      </c>
      <c r="R89" s="77" t="s">
        <v>73</v>
      </c>
      <c r="S89" s="76" t="s">
        <v>54</v>
      </c>
      <c r="T89" s="112" t="s">
        <v>78</v>
      </c>
      <c r="U89" s="76"/>
      <c r="V89" s="77"/>
    </row>
    <row r="90" spans="1:22" ht="16.5" x14ac:dyDescent="0.15">
      <c r="A90" s="72" t="s">
        <v>26</v>
      </c>
      <c r="B90" s="99"/>
      <c r="C90" s="111">
        <v>-14</v>
      </c>
      <c r="D90" s="70">
        <v>-13</v>
      </c>
      <c r="E90" s="70">
        <v>-12</v>
      </c>
      <c r="F90" s="71">
        <v>-1</v>
      </c>
      <c r="G90" s="107">
        <v>5</v>
      </c>
      <c r="H90" s="70">
        <v>-1</v>
      </c>
      <c r="I90" s="70">
        <v>-6</v>
      </c>
      <c r="J90" s="111">
        <v>-28</v>
      </c>
      <c r="K90" s="70">
        <v>-12</v>
      </c>
      <c r="L90" s="70">
        <v>-11</v>
      </c>
      <c r="M90" s="71">
        <v>-16</v>
      </c>
      <c r="N90" s="70">
        <v>-16</v>
      </c>
      <c r="O90" s="111">
        <v>-8</v>
      </c>
      <c r="P90" s="70">
        <v>-6</v>
      </c>
      <c r="Q90" s="70">
        <v>0</v>
      </c>
      <c r="R90" s="71">
        <v>-2</v>
      </c>
      <c r="S90" s="70">
        <v>0</v>
      </c>
      <c r="T90" s="111">
        <f>SUM(C90+J90+O90)</f>
        <v>-50</v>
      </c>
      <c r="U90" s="70">
        <f t="shared" ref="U90:U102" si="18">SUM(D90+K90+P90)</f>
        <v>-31</v>
      </c>
      <c r="V90" s="71">
        <f t="shared" ref="V90:V102" si="19">SUM(F90+M90+R90)</f>
        <v>-19</v>
      </c>
    </row>
    <row r="91" spans="1:22" x14ac:dyDescent="0.15">
      <c r="A91" s="69"/>
      <c r="B91" s="100" t="s">
        <v>6</v>
      </c>
      <c r="C91" s="111">
        <v>0</v>
      </c>
      <c r="D91" s="70">
        <v>0</v>
      </c>
      <c r="E91" s="70">
        <v>0</v>
      </c>
      <c r="F91" s="71">
        <v>0</v>
      </c>
      <c r="G91" s="107">
        <v>2</v>
      </c>
      <c r="H91" s="70">
        <v>0</v>
      </c>
      <c r="I91" s="70">
        <v>-2</v>
      </c>
      <c r="J91" s="111">
        <v>-3</v>
      </c>
      <c r="K91" s="70">
        <v>-1</v>
      </c>
      <c r="L91" s="70">
        <v>-1</v>
      </c>
      <c r="M91" s="71">
        <v>-2</v>
      </c>
      <c r="N91" s="70">
        <v>-2</v>
      </c>
      <c r="O91" s="111">
        <v>0</v>
      </c>
      <c r="P91" s="70">
        <v>0</v>
      </c>
      <c r="Q91" s="70">
        <v>0</v>
      </c>
      <c r="R91" s="71">
        <v>0</v>
      </c>
      <c r="S91" s="70">
        <v>0</v>
      </c>
      <c r="T91" s="111">
        <f t="shared" ref="T91:T102" si="20">SUM(C91+J91+O91)</f>
        <v>-3</v>
      </c>
      <c r="U91" s="70">
        <f t="shared" si="18"/>
        <v>-1</v>
      </c>
      <c r="V91" s="71">
        <f t="shared" si="19"/>
        <v>-2</v>
      </c>
    </row>
    <row r="92" spans="1:22" x14ac:dyDescent="0.15">
      <c r="A92" s="69"/>
      <c r="B92" s="100" t="s">
        <v>7</v>
      </c>
      <c r="C92" s="111">
        <v>-4</v>
      </c>
      <c r="D92" s="70">
        <v>-3</v>
      </c>
      <c r="E92" s="70">
        <v>-2</v>
      </c>
      <c r="F92" s="71">
        <v>-1</v>
      </c>
      <c r="G92" s="107">
        <v>1</v>
      </c>
      <c r="H92" s="70">
        <v>-1</v>
      </c>
      <c r="I92" s="70">
        <v>-2</v>
      </c>
      <c r="J92" s="111">
        <v>-3</v>
      </c>
      <c r="K92" s="70">
        <v>-1</v>
      </c>
      <c r="L92" s="70">
        <v>-1</v>
      </c>
      <c r="M92" s="71">
        <v>-2</v>
      </c>
      <c r="N92" s="70">
        <v>-2</v>
      </c>
      <c r="O92" s="111">
        <v>-3</v>
      </c>
      <c r="P92" s="70">
        <v>0</v>
      </c>
      <c r="Q92" s="70">
        <v>0</v>
      </c>
      <c r="R92" s="71">
        <v>-3</v>
      </c>
      <c r="S92" s="70">
        <v>0</v>
      </c>
      <c r="T92" s="111">
        <f t="shared" si="20"/>
        <v>-10</v>
      </c>
      <c r="U92" s="70">
        <f t="shared" si="18"/>
        <v>-4</v>
      </c>
      <c r="V92" s="71">
        <f t="shared" si="19"/>
        <v>-6</v>
      </c>
    </row>
    <row r="93" spans="1:22" x14ac:dyDescent="0.15">
      <c r="A93" s="69"/>
      <c r="B93" s="100" t="s">
        <v>8</v>
      </c>
      <c r="C93" s="111">
        <v>-14</v>
      </c>
      <c r="D93" s="70">
        <v>-15</v>
      </c>
      <c r="E93" s="70">
        <v>-16</v>
      </c>
      <c r="F93" s="71">
        <v>1</v>
      </c>
      <c r="G93" s="107">
        <v>1</v>
      </c>
      <c r="H93" s="70">
        <v>1</v>
      </c>
      <c r="I93" s="70">
        <v>0</v>
      </c>
      <c r="J93" s="111">
        <v>-5</v>
      </c>
      <c r="K93" s="70">
        <v>-1</v>
      </c>
      <c r="L93" s="70">
        <v>-1</v>
      </c>
      <c r="M93" s="71">
        <v>-4</v>
      </c>
      <c r="N93" s="70">
        <v>-4</v>
      </c>
      <c r="O93" s="111">
        <v>0</v>
      </c>
      <c r="P93" s="70">
        <v>0</v>
      </c>
      <c r="Q93" s="70">
        <v>0</v>
      </c>
      <c r="R93" s="71">
        <v>0</v>
      </c>
      <c r="S93" s="70">
        <v>0</v>
      </c>
      <c r="T93" s="111">
        <f t="shared" si="20"/>
        <v>-19</v>
      </c>
      <c r="U93" s="70">
        <f t="shared" si="18"/>
        <v>-16</v>
      </c>
      <c r="V93" s="71">
        <f t="shared" si="19"/>
        <v>-3</v>
      </c>
    </row>
    <row r="94" spans="1:22" x14ac:dyDescent="0.15">
      <c r="A94" s="69"/>
      <c r="B94" s="100" t="s">
        <v>9</v>
      </c>
      <c r="C94" s="111">
        <v>12</v>
      </c>
      <c r="D94" s="70">
        <v>5</v>
      </c>
      <c r="E94" s="70">
        <v>4</v>
      </c>
      <c r="F94" s="71">
        <v>7</v>
      </c>
      <c r="G94" s="107">
        <v>6</v>
      </c>
      <c r="H94" s="70">
        <v>1</v>
      </c>
      <c r="I94" s="70">
        <v>1</v>
      </c>
      <c r="J94" s="111">
        <v>-1</v>
      </c>
      <c r="K94" s="70">
        <v>0</v>
      </c>
      <c r="L94" s="70">
        <v>0</v>
      </c>
      <c r="M94" s="71">
        <v>-1</v>
      </c>
      <c r="N94" s="70">
        <v>-1</v>
      </c>
      <c r="O94" s="111">
        <v>1</v>
      </c>
      <c r="P94" s="70">
        <v>0</v>
      </c>
      <c r="Q94" s="70">
        <v>0</v>
      </c>
      <c r="R94" s="71">
        <v>1</v>
      </c>
      <c r="S94" s="70">
        <v>0</v>
      </c>
      <c r="T94" s="111">
        <f t="shared" si="20"/>
        <v>12</v>
      </c>
      <c r="U94" s="70">
        <f t="shared" si="18"/>
        <v>5</v>
      </c>
      <c r="V94" s="71">
        <f t="shared" si="19"/>
        <v>7</v>
      </c>
    </row>
    <row r="95" spans="1:22" x14ac:dyDescent="0.15">
      <c r="A95" s="69"/>
      <c r="B95" s="100" t="s">
        <v>10</v>
      </c>
      <c r="C95" s="111">
        <v>-3</v>
      </c>
      <c r="D95" s="70">
        <v>-4</v>
      </c>
      <c r="E95" s="70">
        <v>-4</v>
      </c>
      <c r="F95" s="71">
        <v>1</v>
      </c>
      <c r="G95" s="107">
        <v>1</v>
      </c>
      <c r="H95" s="70">
        <v>0</v>
      </c>
      <c r="I95" s="70">
        <v>0</v>
      </c>
      <c r="J95" s="111">
        <v>-1</v>
      </c>
      <c r="K95" s="70">
        <v>-1</v>
      </c>
      <c r="L95" s="70">
        <v>-1</v>
      </c>
      <c r="M95" s="71">
        <v>0</v>
      </c>
      <c r="N95" s="70">
        <v>0</v>
      </c>
      <c r="O95" s="111">
        <v>-1</v>
      </c>
      <c r="P95" s="70">
        <v>-1</v>
      </c>
      <c r="Q95" s="70">
        <v>0</v>
      </c>
      <c r="R95" s="71">
        <v>0</v>
      </c>
      <c r="S95" s="70">
        <v>0</v>
      </c>
      <c r="T95" s="111">
        <f t="shared" si="20"/>
        <v>-5</v>
      </c>
      <c r="U95" s="70">
        <f t="shared" si="18"/>
        <v>-6</v>
      </c>
      <c r="V95" s="71">
        <f t="shared" si="19"/>
        <v>1</v>
      </c>
    </row>
    <row r="96" spans="1:22" x14ac:dyDescent="0.15">
      <c r="A96" s="69"/>
      <c r="B96" s="100" t="s">
        <v>11</v>
      </c>
      <c r="C96" s="111">
        <v>-6</v>
      </c>
      <c r="D96" s="70">
        <v>-2</v>
      </c>
      <c r="E96" s="70">
        <v>0</v>
      </c>
      <c r="F96" s="71">
        <v>-4</v>
      </c>
      <c r="G96" s="107">
        <v>-3</v>
      </c>
      <c r="H96" s="70">
        <v>-2</v>
      </c>
      <c r="I96" s="70">
        <v>-1</v>
      </c>
      <c r="J96" s="111">
        <v>-3</v>
      </c>
      <c r="K96" s="70">
        <v>-2</v>
      </c>
      <c r="L96" s="70">
        <v>-1</v>
      </c>
      <c r="M96" s="71">
        <v>-1</v>
      </c>
      <c r="N96" s="70">
        <v>-1</v>
      </c>
      <c r="O96" s="111">
        <v>0</v>
      </c>
      <c r="P96" s="70">
        <v>0</v>
      </c>
      <c r="Q96" s="70">
        <v>0</v>
      </c>
      <c r="R96" s="71">
        <v>0</v>
      </c>
      <c r="S96" s="70">
        <v>0</v>
      </c>
      <c r="T96" s="111">
        <f t="shared" si="20"/>
        <v>-9</v>
      </c>
      <c r="U96" s="70">
        <f t="shared" si="18"/>
        <v>-4</v>
      </c>
      <c r="V96" s="71">
        <f t="shared" si="19"/>
        <v>-5</v>
      </c>
    </row>
    <row r="97" spans="1:22" x14ac:dyDescent="0.15">
      <c r="A97" s="69"/>
      <c r="B97" s="100" t="s">
        <v>12</v>
      </c>
      <c r="C97" s="111">
        <v>0</v>
      </c>
      <c r="D97" s="70">
        <v>1</v>
      </c>
      <c r="E97" s="70">
        <v>1</v>
      </c>
      <c r="F97" s="71">
        <v>-1</v>
      </c>
      <c r="G97" s="107">
        <v>0</v>
      </c>
      <c r="H97" s="70">
        <v>0</v>
      </c>
      <c r="I97" s="70">
        <v>-1</v>
      </c>
      <c r="J97" s="111">
        <v>-2</v>
      </c>
      <c r="K97" s="70">
        <v>-1</v>
      </c>
      <c r="L97" s="70">
        <v>-1</v>
      </c>
      <c r="M97" s="71">
        <v>-1</v>
      </c>
      <c r="N97" s="70">
        <v>-1</v>
      </c>
      <c r="O97" s="111">
        <v>0</v>
      </c>
      <c r="P97" s="70">
        <v>0</v>
      </c>
      <c r="Q97" s="70">
        <v>0</v>
      </c>
      <c r="R97" s="71">
        <v>0</v>
      </c>
      <c r="S97" s="70">
        <v>0</v>
      </c>
      <c r="T97" s="111">
        <f t="shared" si="20"/>
        <v>-2</v>
      </c>
      <c r="U97" s="70">
        <f t="shared" si="18"/>
        <v>0</v>
      </c>
      <c r="V97" s="71">
        <f t="shared" si="19"/>
        <v>-2</v>
      </c>
    </row>
    <row r="98" spans="1:22" x14ac:dyDescent="0.15">
      <c r="A98" s="69"/>
      <c r="B98" s="100" t="s">
        <v>13</v>
      </c>
      <c r="C98" s="111">
        <v>3</v>
      </c>
      <c r="D98" s="70">
        <v>2</v>
      </c>
      <c r="E98" s="70">
        <v>2</v>
      </c>
      <c r="F98" s="71">
        <v>1</v>
      </c>
      <c r="G98" s="107">
        <v>1</v>
      </c>
      <c r="H98" s="70">
        <v>0</v>
      </c>
      <c r="I98" s="70">
        <v>0</v>
      </c>
      <c r="J98" s="111">
        <v>-1</v>
      </c>
      <c r="K98" s="70">
        <v>-1</v>
      </c>
      <c r="L98" s="70">
        <v>-1</v>
      </c>
      <c r="M98" s="71">
        <v>0</v>
      </c>
      <c r="N98" s="70">
        <v>0</v>
      </c>
      <c r="O98" s="111">
        <v>0</v>
      </c>
      <c r="P98" s="70">
        <v>0</v>
      </c>
      <c r="Q98" s="70">
        <v>0</v>
      </c>
      <c r="R98" s="71">
        <v>0</v>
      </c>
      <c r="S98" s="70">
        <v>0</v>
      </c>
      <c r="T98" s="111">
        <f t="shared" si="20"/>
        <v>2</v>
      </c>
      <c r="U98" s="70">
        <f t="shared" si="18"/>
        <v>1</v>
      </c>
      <c r="V98" s="71">
        <f t="shared" si="19"/>
        <v>1</v>
      </c>
    </row>
    <row r="99" spans="1:22" x14ac:dyDescent="0.15">
      <c r="A99" s="69"/>
      <c r="B99" s="100" t="s">
        <v>14</v>
      </c>
      <c r="C99" s="111">
        <v>-2</v>
      </c>
      <c r="D99" s="70">
        <v>2</v>
      </c>
      <c r="E99" s="70">
        <v>2</v>
      </c>
      <c r="F99" s="71">
        <v>-4</v>
      </c>
      <c r="G99" s="107">
        <v>-3</v>
      </c>
      <c r="H99" s="70">
        <v>0</v>
      </c>
      <c r="I99" s="70">
        <v>-1</v>
      </c>
      <c r="J99" s="111">
        <v>0</v>
      </c>
      <c r="K99" s="70">
        <v>0</v>
      </c>
      <c r="L99" s="70">
        <v>0</v>
      </c>
      <c r="M99" s="71">
        <v>0</v>
      </c>
      <c r="N99" s="70">
        <v>0</v>
      </c>
      <c r="O99" s="111">
        <v>0</v>
      </c>
      <c r="P99" s="70">
        <v>0</v>
      </c>
      <c r="Q99" s="70">
        <v>0</v>
      </c>
      <c r="R99" s="71">
        <v>0</v>
      </c>
      <c r="S99" s="70">
        <v>0</v>
      </c>
      <c r="T99" s="111">
        <f t="shared" si="20"/>
        <v>-2</v>
      </c>
      <c r="U99" s="70">
        <f t="shared" si="18"/>
        <v>2</v>
      </c>
      <c r="V99" s="71">
        <f t="shared" si="19"/>
        <v>-4</v>
      </c>
    </row>
    <row r="100" spans="1:22" x14ac:dyDescent="0.15">
      <c r="A100" s="69"/>
      <c r="B100" s="100" t="s">
        <v>15</v>
      </c>
      <c r="C100" s="111">
        <v>-1</v>
      </c>
      <c r="D100" s="70">
        <v>-1</v>
      </c>
      <c r="E100" s="70">
        <v>-1</v>
      </c>
      <c r="F100" s="71">
        <v>0</v>
      </c>
      <c r="G100" s="107">
        <v>0</v>
      </c>
      <c r="H100" s="70">
        <v>0</v>
      </c>
      <c r="I100" s="70">
        <v>0</v>
      </c>
      <c r="J100" s="111">
        <v>-2</v>
      </c>
      <c r="K100" s="70">
        <v>-1</v>
      </c>
      <c r="L100" s="70">
        <v>-1</v>
      </c>
      <c r="M100" s="71">
        <v>-1</v>
      </c>
      <c r="N100" s="70">
        <v>-1</v>
      </c>
      <c r="O100" s="111">
        <v>-1</v>
      </c>
      <c r="P100" s="70">
        <v>0</v>
      </c>
      <c r="Q100" s="70">
        <v>0</v>
      </c>
      <c r="R100" s="71">
        <v>-1</v>
      </c>
      <c r="S100" s="70">
        <v>0</v>
      </c>
      <c r="T100" s="111">
        <f t="shared" si="20"/>
        <v>-4</v>
      </c>
      <c r="U100" s="70">
        <f t="shared" si="18"/>
        <v>-2</v>
      </c>
      <c r="V100" s="71">
        <f t="shared" si="19"/>
        <v>-2</v>
      </c>
    </row>
    <row r="101" spans="1:22" x14ac:dyDescent="0.15">
      <c r="A101" s="69"/>
      <c r="B101" s="100" t="s">
        <v>16</v>
      </c>
      <c r="C101" s="111">
        <v>-4</v>
      </c>
      <c r="D101" s="70">
        <v>-1</v>
      </c>
      <c r="E101" s="70">
        <v>-1</v>
      </c>
      <c r="F101" s="71">
        <v>-3</v>
      </c>
      <c r="G101" s="107">
        <v>-3</v>
      </c>
      <c r="H101" s="70">
        <v>0</v>
      </c>
      <c r="I101" s="70">
        <v>0</v>
      </c>
      <c r="J101" s="111">
        <v>-3</v>
      </c>
      <c r="K101" s="70">
        <v>-2</v>
      </c>
      <c r="L101" s="70">
        <v>-2</v>
      </c>
      <c r="M101" s="71">
        <v>-1</v>
      </c>
      <c r="N101" s="70">
        <v>-1</v>
      </c>
      <c r="O101" s="111">
        <v>-1</v>
      </c>
      <c r="P101" s="70">
        <v>-2</v>
      </c>
      <c r="Q101" s="70">
        <v>0</v>
      </c>
      <c r="R101" s="71">
        <v>1</v>
      </c>
      <c r="S101" s="70">
        <v>0</v>
      </c>
      <c r="T101" s="111">
        <f t="shared" si="20"/>
        <v>-8</v>
      </c>
      <c r="U101" s="70">
        <f t="shared" si="18"/>
        <v>-5</v>
      </c>
      <c r="V101" s="71">
        <f t="shared" si="19"/>
        <v>-3</v>
      </c>
    </row>
    <row r="102" spans="1:22" x14ac:dyDescent="0.15">
      <c r="A102" s="69"/>
      <c r="B102" s="100" t="s">
        <v>17</v>
      </c>
      <c r="C102" s="111">
        <v>5</v>
      </c>
      <c r="D102" s="70">
        <v>3</v>
      </c>
      <c r="E102" s="70">
        <v>3</v>
      </c>
      <c r="F102" s="71">
        <v>2</v>
      </c>
      <c r="G102" s="107">
        <v>2</v>
      </c>
      <c r="H102" s="70">
        <v>0</v>
      </c>
      <c r="I102" s="70">
        <v>0</v>
      </c>
      <c r="J102" s="111">
        <v>-4</v>
      </c>
      <c r="K102" s="70">
        <v>-1</v>
      </c>
      <c r="L102" s="70">
        <v>-1</v>
      </c>
      <c r="M102" s="71">
        <v>-3</v>
      </c>
      <c r="N102" s="70">
        <v>-3</v>
      </c>
      <c r="O102" s="111">
        <v>-3</v>
      </c>
      <c r="P102" s="70">
        <v>-3</v>
      </c>
      <c r="Q102" s="70">
        <v>0</v>
      </c>
      <c r="R102" s="71">
        <v>0</v>
      </c>
      <c r="S102" s="70">
        <v>0</v>
      </c>
      <c r="T102" s="111">
        <f t="shared" si="20"/>
        <v>-2</v>
      </c>
      <c r="U102" s="70">
        <f t="shared" si="18"/>
        <v>-1</v>
      </c>
      <c r="V102" s="71">
        <f t="shared" si="19"/>
        <v>-1</v>
      </c>
    </row>
    <row r="103" spans="1:22" ht="16.5" x14ac:dyDescent="0.15">
      <c r="A103" s="73"/>
      <c r="B103" s="99"/>
      <c r="C103" s="111"/>
      <c r="D103" s="70"/>
      <c r="E103" s="70"/>
      <c r="F103" s="71"/>
      <c r="G103" s="107"/>
      <c r="H103" s="70"/>
      <c r="I103" s="70"/>
      <c r="J103" s="111"/>
      <c r="K103" s="70"/>
      <c r="L103" s="70"/>
      <c r="M103" s="71"/>
      <c r="N103" s="70"/>
      <c r="O103" s="111"/>
      <c r="P103" s="70"/>
      <c r="Q103" s="70"/>
      <c r="R103" s="71"/>
      <c r="S103" s="70"/>
      <c r="T103" s="111"/>
      <c r="U103" s="70"/>
      <c r="V103" s="71"/>
    </row>
    <row r="104" spans="1:22" ht="16.5" x14ac:dyDescent="0.15">
      <c r="A104" s="72" t="s">
        <v>27</v>
      </c>
      <c r="B104" s="99"/>
      <c r="C104" s="111">
        <v>-13</v>
      </c>
      <c r="D104" s="70">
        <v>-8</v>
      </c>
      <c r="E104" s="70">
        <v>-3</v>
      </c>
      <c r="F104" s="71">
        <v>-5</v>
      </c>
      <c r="G104" s="107">
        <v>-4</v>
      </c>
      <c r="H104" s="70">
        <v>-5</v>
      </c>
      <c r="I104" s="70">
        <v>-1</v>
      </c>
      <c r="J104" s="111">
        <v>-11</v>
      </c>
      <c r="K104" s="70">
        <v>-4</v>
      </c>
      <c r="L104" s="70">
        <v>-4</v>
      </c>
      <c r="M104" s="71">
        <v>-7</v>
      </c>
      <c r="N104" s="70">
        <v>-7</v>
      </c>
      <c r="O104" s="111">
        <v>0</v>
      </c>
      <c r="P104" s="70">
        <v>0</v>
      </c>
      <c r="Q104" s="70">
        <v>0</v>
      </c>
      <c r="R104" s="71">
        <v>0</v>
      </c>
      <c r="S104" s="70">
        <v>0</v>
      </c>
      <c r="T104" s="111">
        <f>SUM(C104+J104+O104)</f>
        <v>-24</v>
      </c>
      <c r="U104" s="70">
        <f t="shared" ref="U104:U116" si="21">SUM(D104+K104+P104)</f>
        <v>-12</v>
      </c>
      <c r="V104" s="71">
        <f t="shared" ref="V104:V116" si="22">SUM(F104+M104+R104)</f>
        <v>-12</v>
      </c>
    </row>
    <row r="105" spans="1:22" x14ac:dyDescent="0.15">
      <c r="A105" s="69"/>
      <c r="B105" s="100" t="s">
        <v>6</v>
      </c>
      <c r="C105" s="111">
        <v>-10</v>
      </c>
      <c r="D105" s="70">
        <v>-5</v>
      </c>
      <c r="E105" s="70">
        <v>-4</v>
      </c>
      <c r="F105" s="71">
        <v>-5</v>
      </c>
      <c r="G105" s="107">
        <v>-5</v>
      </c>
      <c r="H105" s="70">
        <v>-1</v>
      </c>
      <c r="I105" s="70">
        <v>0</v>
      </c>
      <c r="J105" s="111">
        <v>-7</v>
      </c>
      <c r="K105" s="70">
        <v>-2</v>
      </c>
      <c r="L105" s="70">
        <v>-2</v>
      </c>
      <c r="M105" s="71">
        <v>-5</v>
      </c>
      <c r="N105" s="70">
        <v>-5</v>
      </c>
      <c r="O105" s="111">
        <v>0</v>
      </c>
      <c r="P105" s="70">
        <v>0</v>
      </c>
      <c r="Q105" s="70">
        <v>0</v>
      </c>
      <c r="R105" s="71">
        <v>0</v>
      </c>
      <c r="S105" s="70">
        <v>0</v>
      </c>
      <c r="T105" s="111">
        <f t="shared" ref="T105:T116" si="23">SUM(C105+J105+O105)</f>
        <v>-17</v>
      </c>
      <c r="U105" s="70">
        <f t="shared" si="21"/>
        <v>-7</v>
      </c>
      <c r="V105" s="71">
        <f t="shared" si="22"/>
        <v>-10</v>
      </c>
    </row>
    <row r="106" spans="1:22" x14ac:dyDescent="0.15">
      <c r="A106" s="69"/>
      <c r="B106" s="100" t="s">
        <v>7</v>
      </c>
      <c r="C106" s="111">
        <v>-18</v>
      </c>
      <c r="D106" s="70">
        <v>-13</v>
      </c>
      <c r="E106" s="70">
        <v>-8</v>
      </c>
      <c r="F106" s="71">
        <v>-5</v>
      </c>
      <c r="G106" s="107">
        <v>-3</v>
      </c>
      <c r="H106" s="70">
        <v>-5</v>
      </c>
      <c r="I106" s="70">
        <v>-2</v>
      </c>
      <c r="J106" s="111">
        <v>0</v>
      </c>
      <c r="K106" s="70">
        <v>0</v>
      </c>
      <c r="L106" s="70">
        <v>0</v>
      </c>
      <c r="M106" s="71">
        <v>0</v>
      </c>
      <c r="N106" s="70">
        <v>0</v>
      </c>
      <c r="O106" s="111">
        <v>0</v>
      </c>
      <c r="P106" s="70">
        <v>0</v>
      </c>
      <c r="Q106" s="70">
        <v>0</v>
      </c>
      <c r="R106" s="71">
        <v>0</v>
      </c>
      <c r="S106" s="70">
        <v>0</v>
      </c>
      <c r="T106" s="111">
        <f t="shared" si="23"/>
        <v>-18</v>
      </c>
      <c r="U106" s="70">
        <f t="shared" si="21"/>
        <v>-13</v>
      </c>
      <c r="V106" s="71">
        <f t="shared" si="22"/>
        <v>-5</v>
      </c>
    </row>
    <row r="107" spans="1:22" x14ac:dyDescent="0.15">
      <c r="A107" s="69"/>
      <c r="B107" s="100" t="s">
        <v>8</v>
      </c>
      <c r="C107" s="111">
        <v>-18</v>
      </c>
      <c r="D107" s="70">
        <v>-10</v>
      </c>
      <c r="E107" s="70">
        <v>-10</v>
      </c>
      <c r="F107" s="71">
        <v>-8</v>
      </c>
      <c r="G107" s="107">
        <v>-8</v>
      </c>
      <c r="H107" s="70">
        <v>0</v>
      </c>
      <c r="I107" s="70">
        <v>0</v>
      </c>
      <c r="J107" s="111">
        <v>-3</v>
      </c>
      <c r="K107" s="70">
        <v>-1</v>
      </c>
      <c r="L107" s="70">
        <v>-1</v>
      </c>
      <c r="M107" s="71">
        <v>-2</v>
      </c>
      <c r="N107" s="70">
        <v>-2</v>
      </c>
      <c r="O107" s="111">
        <v>0</v>
      </c>
      <c r="P107" s="70">
        <v>0</v>
      </c>
      <c r="Q107" s="70">
        <v>0</v>
      </c>
      <c r="R107" s="71">
        <v>0</v>
      </c>
      <c r="S107" s="70">
        <v>0</v>
      </c>
      <c r="T107" s="111">
        <f t="shared" si="23"/>
        <v>-21</v>
      </c>
      <c r="U107" s="70">
        <f t="shared" si="21"/>
        <v>-11</v>
      </c>
      <c r="V107" s="71">
        <f t="shared" si="22"/>
        <v>-10</v>
      </c>
    </row>
    <row r="108" spans="1:22" x14ac:dyDescent="0.15">
      <c r="A108" s="69"/>
      <c r="B108" s="100" t="s">
        <v>9</v>
      </c>
      <c r="C108" s="111">
        <v>6</v>
      </c>
      <c r="D108" s="70">
        <v>1</v>
      </c>
      <c r="E108" s="70">
        <v>0</v>
      </c>
      <c r="F108" s="71">
        <v>5</v>
      </c>
      <c r="G108" s="107">
        <v>5</v>
      </c>
      <c r="H108" s="70">
        <v>1</v>
      </c>
      <c r="I108" s="70">
        <v>0</v>
      </c>
      <c r="J108" s="111">
        <v>1</v>
      </c>
      <c r="K108" s="70">
        <v>2</v>
      </c>
      <c r="L108" s="70">
        <v>2</v>
      </c>
      <c r="M108" s="71">
        <v>-1</v>
      </c>
      <c r="N108" s="70">
        <v>-1</v>
      </c>
      <c r="O108" s="111">
        <v>0</v>
      </c>
      <c r="P108" s="70">
        <v>0</v>
      </c>
      <c r="Q108" s="70">
        <v>0</v>
      </c>
      <c r="R108" s="71">
        <v>0</v>
      </c>
      <c r="S108" s="70">
        <v>0</v>
      </c>
      <c r="T108" s="111">
        <f t="shared" si="23"/>
        <v>7</v>
      </c>
      <c r="U108" s="70">
        <f t="shared" si="21"/>
        <v>3</v>
      </c>
      <c r="V108" s="71">
        <f t="shared" si="22"/>
        <v>4</v>
      </c>
    </row>
    <row r="109" spans="1:22" x14ac:dyDescent="0.15">
      <c r="A109" s="69"/>
      <c r="B109" s="100" t="s">
        <v>10</v>
      </c>
      <c r="C109" s="111">
        <v>5</v>
      </c>
      <c r="D109" s="70">
        <v>1</v>
      </c>
      <c r="E109" s="70">
        <v>1</v>
      </c>
      <c r="F109" s="71">
        <v>4</v>
      </c>
      <c r="G109" s="107">
        <v>3</v>
      </c>
      <c r="H109" s="70">
        <v>0</v>
      </c>
      <c r="I109" s="70">
        <v>1</v>
      </c>
      <c r="J109" s="111">
        <v>-1</v>
      </c>
      <c r="K109" s="70">
        <v>-1</v>
      </c>
      <c r="L109" s="70">
        <v>-1</v>
      </c>
      <c r="M109" s="71">
        <v>0</v>
      </c>
      <c r="N109" s="70">
        <v>0</v>
      </c>
      <c r="O109" s="111">
        <v>0</v>
      </c>
      <c r="P109" s="70">
        <v>0</v>
      </c>
      <c r="Q109" s="70">
        <v>0</v>
      </c>
      <c r="R109" s="71">
        <v>0</v>
      </c>
      <c r="S109" s="70">
        <v>0</v>
      </c>
      <c r="T109" s="111">
        <f t="shared" si="23"/>
        <v>4</v>
      </c>
      <c r="U109" s="70">
        <f t="shared" si="21"/>
        <v>0</v>
      </c>
      <c r="V109" s="71">
        <f t="shared" si="22"/>
        <v>4</v>
      </c>
    </row>
    <row r="110" spans="1:22" x14ac:dyDescent="0.15">
      <c r="A110" s="69"/>
      <c r="B110" s="100" t="s">
        <v>11</v>
      </c>
      <c r="C110" s="111">
        <v>2</v>
      </c>
      <c r="D110" s="70">
        <v>1</v>
      </c>
      <c r="E110" s="70">
        <v>2</v>
      </c>
      <c r="F110" s="71">
        <v>1</v>
      </c>
      <c r="G110" s="107">
        <v>1</v>
      </c>
      <c r="H110" s="70">
        <v>-1</v>
      </c>
      <c r="I110" s="70">
        <v>0</v>
      </c>
      <c r="J110" s="111">
        <v>-1</v>
      </c>
      <c r="K110" s="70">
        <v>-1</v>
      </c>
      <c r="L110" s="70">
        <v>-1</v>
      </c>
      <c r="M110" s="71">
        <v>0</v>
      </c>
      <c r="N110" s="70">
        <v>0</v>
      </c>
      <c r="O110" s="111">
        <v>0</v>
      </c>
      <c r="P110" s="70">
        <v>0</v>
      </c>
      <c r="Q110" s="70">
        <v>0</v>
      </c>
      <c r="R110" s="71">
        <v>0</v>
      </c>
      <c r="S110" s="70">
        <v>0</v>
      </c>
      <c r="T110" s="111">
        <f t="shared" si="23"/>
        <v>1</v>
      </c>
      <c r="U110" s="70">
        <f t="shared" si="21"/>
        <v>0</v>
      </c>
      <c r="V110" s="71">
        <f t="shared" si="22"/>
        <v>1</v>
      </c>
    </row>
    <row r="111" spans="1:22" x14ac:dyDescent="0.15">
      <c r="A111" s="69"/>
      <c r="B111" s="100" t="s">
        <v>12</v>
      </c>
      <c r="C111" s="111">
        <v>0</v>
      </c>
      <c r="D111" s="70">
        <v>3</v>
      </c>
      <c r="E111" s="70">
        <v>4</v>
      </c>
      <c r="F111" s="71">
        <v>-3</v>
      </c>
      <c r="G111" s="107">
        <v>-3</v>
      </c>
      <c r="H111" s="70">
        <v>-1</v>
      </c>
      <c r="I111" s="70">
        <v>0</v>
      </c>
      <c r="J111" s="111">
        <v>2</v>
      </c>
      <c r="K111" s="70">
        <v>2</v>
      </c>
      <c r="L111" s="70">
        <v>2</v>
      </c>
      <c r="M111" s="71">
        <v>0</v>
      </c>
      <c r="N111" s="70">
        <v>0</v>
      </c>
      <c r="O111" s="111">
        <v>0</v>
      </c>
      <c r="P111" s="70">
        <v>0</v>
      </c>
      <c r="Q111" s="70">
        <v>0</v>
      </c>
      <c r="R111" s="71">
        <v>0</v>
      </c>
      <c r="S111" s="70">
        <v>0</v>
      </c>
      <c r="T111" s="111">
        <f t="shared" si="23"/>
        <v>2</v>
      </c>
      <c r="U111" s="70">
        <f t="shared" si="21"/>
        <v>5</v>
      </c>
      <c r="V111" s="71">
        <f t="shared" si="22"/>
        <v>-3</v>
      </c>
    </row>
    <row r="112" spans="1:22" x14ac:dyDescent="0.15">
      <c r="A112" s="69"/>
      <c r="B112" s="100" t="s">
        <v>13</v>
      </c>
      <c r="C112" s="111">
        <v>1</v>
      </c>
      <c r="D112" s="70">
        <v>0</v>
      </c>
      <c r="E112" s="70">
        <v>0</v>
      </c>
      <c r="F112" s="71">
        <v>1</v>
      </c>
      <c r="G112" s="107">
        <v>1</v>
      </c>
      <c r="H112" s="70">
        <v>0</v>
      </c>
      <c r="I112" s="70">
        <v>0</v>
      </c>
      <c r="J112" s="111">
        <v>0</v>
      </c>
      <c r="K112" s="70">
        <v>-1</v>
      </c>
      <c r="L112" s="70">
        <v>-1</v>
      </c>
      <c r="M112" s="71">
        <v>1</v>
      </c>
      <c r="N112" s="70">
        <v>1</v>
      </c>
      <c r="O112" s="111">
        <v>0</v>
      </c>
      <c r="P112" s="70">
        <v>0</v>
      </c>
      <c r="Q112" s="70">
        <v>0</v>
      </c>
      <c r="R112" s="71">
        <v>0</v>
      </c>
      <c r="S112" s="70">
        <v>0</v>
      </c>
      <c r="T112" s="111">
        <f t="shared" si="23"/>
        <v>1</v>
      </c>
      <c r="U112" s="70">
        <f t="shared" si="21"/>
        <v>-1</v>
      </c>
      <c r="V112" s="71">
        <f t="shared" si="22"/>
        <v>2</v>
      </c>
    </row>
    <row r="113" spans="1:22" x14ac:dyDescent="0.15">
      <c r="A113" s="69"/>
      <c r="B113" s="100" t="s">
        <v>14</v>
      </c>
      <c r="C113" s="111">
        <v>2</v>
      </c>
      <c r="D113" s="70">
        <v>5</v>
      </c>
      <c r="E113" s="70">
        <v>5</v>
      </c>
      <c r="F113" s="71">
        <v>-3</v>
      </c>
      <c r="G113" s="107">
        <v>-3</v>
      </c>
      <c r="H113" s="70">
        <v>0</v>
      </c>
      <c r="I113" s="70">
        <v>0</v>
      </c>
      <c r="J113" s="111">
        <v>-1</v>
      </c>
      <c r="K113" s="70">
        <v>-1</v>
      </c>
      <c r="L113" s="70">
        <v>-1</v>
      </c>
      <c r="M113" s="71">
        <v>0</v>
      </c>
      <c r="N113" s="70">
        <v>0</v>
      </c>
      <c r="O113" s="111">
        <v>0</v>
      </c>
      <c r="P113" s="70">
        <v>0</v>
      </c>
      <c r="Q113" s="70">
        <v>0</v>
      </c>
      <c r="R113" s="71">
        <v>0</v>
      </c>
      <c r="S113" s="70">
        <v>0</v>
      </c>
      <c r="T113" s="111">
        <f t="shared" si="23"/>
        <v>1</v>
      </c>
      <c r="U113" s="70">
        <f t="shared" si="21"/>
        <v>4</v>
      </c>
      <c r="V113" s="71">
        <f t="shared" si="22"/>
        <v>-3</v>
      </c>
    </row>
    <row r="114" spans="1:22" x14ac:dyDescent="0.15">
      <c r="A114" s="69"/>
      <c r="B114" s="100" t="s">
        <v>15</v>
      </c>
      <c r="C114" s="111">
        <v>13</v>
      </c>
      <c r="D114" s="70">
        <v>7</v>
      </c>
      <c r="E114" s="70">
        <v>7</v>
      </c>
      <c r="F114" s="71">
        <v>6</v>
      </c>
      <c r="G114" s="107">
        <v>6</v>
      </c>
      <c r="H114" s="70">
        <v>0</v>
      </c>
      <c r="I114" s="70">
        <v>0</v>
      </c>
      <c r="J114" s="111">
        <v>2</v>
      </c>
      <c r="K114" s="70">
        <v>2</v>
      </c>
      <c r="L114" s="70">
        <v>2</v>
      </c>
      <c r="M114" s="71">
        <v>0</v>
      </c>
      <c r="N114" s="70">
        <v>0</v>
      </c>
      <c r="O114" s="111">
        <v>0</v>
      </c>
      <c r="P114" s="70">
        <v>0</v>
      </c>
      <c r="Q114" s="70">
        <v>0</v>
      </c>
      <c r="R114" s="71">
        <v>0</v>
      </c>
      <c r="S114" s="70">
        <v>0</v>
      </c>
      <c r="T114" s="111">
        <f t="shared" si="23"/>
        <v>15</v>
      </c>
      <c r="U114" s="70">
        <f t="shared" si="21"/>
        <v>9</v>
      </c>
      <c r="V114" s="71">
        <f t="shared" si="22"/>
        <v>6</v>
      </c>
    </row>
    <row r="115" spans="1:22" x14ac:dyDescent="0.15">
      <c r="A115" s="69"/>
      <c r="B115" s="100" t="s">
        <v>16</v>
      </c>
      <c r="C115" s="111">
        <v>2</v>
      </c>
      <c r="D115" s="70">
        <v>1</v>
      </c>
      <c r="E115" s="70">
        <v>0</v>
      </c>
      <c r="F115" s="71">
        <v>1</v>
      </c>
      <c r="G115" s="107">
        <v>1</v>
      </c>
      <c r="H115" s="70">
        <v>1</v>
      </c>
      <c r="I115" s="70">
        <v>0</v>
      </c>
      <c r="J115" s="111">
        <v>-1</v>
      </c>
      <c r="K115" s="70">
        <v>-2</v>
      </c>
      <c r="L115" s="70">
        <v>-2</v>
      </c>
      <c r="M115" s="71">
        <v>1</v>
      </c>
      <c r="N115" s="70">
        <v>1</v>
      </c>
      <c r="O115" s="111">
        <v>0</v>
      </c>
      <c r="P115" s="70">
        <v>0</v>
      </c>
      <c r="Q115" s="70">
        <v>0</v>
      </c>
      <c r="R115" s="71">
        <v>0</v>
      </c>
      <c r="S115" s="70">
        <v>0</v>
      </c>
      <c r="T115" s="111">
        <f t="shared" si="23"/>
        <v>1</v>
      </c>
      <c r="U115" s="70">
        <f t="shared" si="21"/>
        <v>-1</v>
      </c>
      <c r="V115" s="71">
        <f t="shared" si="22"/>
        <v>2</v>
      </c>
    </row>
    <row r="116" spans="1:22" x14ac:dyDescent="0.15">
      <c r="A116" s="69"/>
      <c r="B116" s="100" t="s">
        <v>17</v>
      </c>
      <c r="C116" s="111">
        <v>2</v>
      </c>
      <c r="D116" s="70">
        <v>1</v>
      </c>
      <c r="E116" s="70">
        <v>0</v>
      </c>
      <c r="F116" s="71">
        <v>1</v>
      </c>
      <c r="G116" s="107">
        <v>1</v>
      </c>
      <c r="H116" s="70">
        <v>1</v>
      </c>
      <c r="I116" s="70">
        <v>0</v>
      </c>
      <c r="J116" s="111">
        <v>-2</v>
      </c>
      <c r="K116" s="70">
        <v>-1</v>
      </c>
      <c r="L116" s="70">
        <v>-1</v>
      </c>
      <c r="M116" s="71">
        <v>-1</v>
      </c>
      <c r="N116" s="70">
        <v>-1</v>
      </c>
      <c r="O116" s="111">
        <v>0</v>
      </c>
      <c r="P116" s="70">
        <v>0</v>
      </c>
      <c r="Q116" s="70">
        <v>0</v>
      </c>
      <c r="R116" s="71">
        <v>0</v>
      </c>
      <c r="S116" s="70">
        <v>0</v>
      </c>
      <c r="T116" s="111">
        <f t="shared" si="23"/>
        <v>0</v>
      </c>
      <c r="U116" s="70">
        <f t="shared" si="21"/>
        <v>0</v>
      </c>
      <c r="V116" s="71">
        <f t="shared" si="22"/>
        <v>0</v>
      </c>
    </row>
    <row r="117" spans="1:22" ht="16.5" x14ac:dyDescent="0.15">
      <c r="A117" s="73"/>
      <c r="B117" s="99"/>
      <c r="C117" s="111"/>
      <c r="D117" s="70"/>
      <c r="E117" s="70"/>
      <c r="F117" s="71"/>
      <c r="G117" s="107"/>
      <c r="H117" s="70"/>
      <c r="I117" s="70"/>
      <c r="J117" s="111"/>
      <c r="K117" s="70"/>
      <c r="L117" s="70"/>
      <c r="M117" s="71"/>
      <c r="N117" s="70"/>
      <c r="O117" s="111">
        <v>0</v>
      </c>
      <c r="P117" s="70"/>
      <c r="Q117" s="70"/>
      <c r="R117" s="71"/>
      <c r="S117" s="70"/>
      <c r="T117" s="111"/>
      <c r="U117" s="70"/>
      <c r="V117" s="71"/>
    </row>
    <row r="118" spans="1:22" ht="16.5" x14ac:dyDescent="0.15">
      <c r="A118" s="72" t="s">
        <v>28</v>
      </c>
      <c r="B118" s="99"/>
      <c r="C118" s="111">
        <v>19</v>
      </c>
      <c r="D118" s="70">
        <v>14</v>
      </c>
      <c r="E118" s="70">
        <v>21</v>
      </c>
      <c r="F118" s="71">
        <v>5</v>
      </c>
      <c r="G118" s="107">
        <v>12</v>
      </c>
      <c r="H118" s="70">
        <v>-7</v>
      </c>
      <c r="I118" s="70">
        <v>-7</v>
      </c>
      <c r="J118" s="111">
        <v>-41</v>
      </c>
      <c r="K118" s="70">
        <v>-21</v>
      </c>
      <c r="L118" s="70">
        <v>-21</v>
      </c>
      <c r="M118" s="71">
        <v>-20</v>
      </c>
      <c r="N118" s="70">
        <v>-20</v>
      </c>
      <c r="O118" s="111">
        <v>1</v>
      </c>
      <c r="P118" s="70">
        <v>1</v>
      </c>
      <c r="Q118" s="70">
        <v>2</v>
      </c>
      <c r="R118" s="71">
        <v>0</v>
      </c>
      <c r="S118" s="70">
        <v>0</v>
      </c>
      <c r="T118" s="111">
        <f>SUM(C118+J118+O118)</f>
        <v>-21</v>
      </c>
      <c r="U118" s="70">
        <f t="shared" ref="U118:U130" si="24">SUM(D118+K118+P118)</f>
        <v>-6</v>
      </c>
      <c r="V118" s="71">
        <f t="shared" ref="V118:V130" si="25">SUM(F118+M118+R118)</f>
        <v>-15</v>
      </c>
    </row>
    <row r="119" spans="1:22" x14ac:dyDescent="0.15">
      <c r="A119" s="69"/>
      <c r="B119" s="100" t="s">
        <v>6</v>
      </c>
      <c r="C119" s="111">
        <v>-2</v>
      </c>
      <c r="D119" s="70">
        <v>4</v>
      </c>
      <c r="E119" s="70">
        <v>4</v>
      </c>
      <c r="F119" s="71">
        <v>-6</v>
      </c>
      <c r="G119" s="107">
        <v>-4</v>
      </c>
      <c r="H119" s="70">
        <v>0</v>
      </c>
      <c r="I119" s="70">
        <v>-2</v>
      </c>
      <c r="J119" s="111">
        <v>-3</v>
      </c>
      <c r="K119" s="70">
        <v>-1</v>
      </c>
      <c r="L119" s="70">
        <v>-1</v>
      </c>
      <c r="M119" s="71">
        <v>-2</v>
      </c>
      <c r="N119" s="70">
        <v>-2</v>
      </c>
      <c r="O119" s="111">
        <v>0</v>
      </c>
      <c r="P119" s="70">
        <v>0</v>
      </c>
      <c r="Q119" s="70">
        <v>0</v>
      </c>
      <c r="R119" s="71">
        <v>0</v>
      </c>
      <c r="S119" s="70">
        <v>0</v>
      </c>
      <c r="T119" s="111">
        <f t="shared" ref="T119:T130" si="26">SUM(C119+J119+O119)</f>
        <v>-5</v>
      </c>
      <c r="U119" s="70">
        <f t="shared" si="24"/>
        <v>3</v>
      </c>
      <c r="V119" s="71">
        <f t="shared" si="25"/>
        <v>-8</v>
      </c>
    </row>
    <row r="120" spans="1:22" x14ac:dyDescent="0.15">
      <c r="A120" s="69"/>
      <c r="B120" s="100" t="s">
        <v>7</v>
      </c>
      <c r="C120" s="111">
        <v>4</v>
      </c>
      <c r="D120" s="70">
        <v>3</v>
      </c>
      <c r="E120" s="70">
        <v>2</v>
      </c>
      <c r="F120" s="71">
        <v>1</v>
      </c>
      <c r="G120" s="107">
        <v>1</v>
      </c>
      <c r="H120" s="70">
        <v>1</v>
      </c>
      <c r="I120" s="70">
        <v>0</v>
      </c>
      <c r="J120" s="111">
        <v>0</v>
      </c>
      <c r="K120" s="70">
        <v>0</v>
      </c>
      <c r="L120" s="70">
        <v>0</v>
      </c>
      <c r="M120" s="71">
        <v>0</v>
      </c>
      <c r="N120" s="70">
        <v>0</v>
      </c>
      <c r="O120" s="111">
        <v>-1</v>
      </c>
      <c r="P120" s="70">
        <v>-1</v>
      </c>
      <c r="Q120" s="70">
        <v>0</v>
      </c>
      <c r="R120" s="71">
        <v>0</v>
      </c>
      <c r="S120" s="70">
        <v>0</v>
      </c>
      <c r="T120" s="111">
        <f t="shared" si="26"/>
        <v>3</v>
      </c>
      <c r="U120" s="70">
        <f t="shared" si="24"/>
        <v>2</v>
      </c>
      <c r="V120" s="71">
        <f t="shared" si="25"/>
        <v>1</v>
      </c>
    </row>
    <row r="121" spans="1:22" x14ac:dyDescent="0.15">
      <c r="A121" s="69"/>
      <c r="B121" s="100" t="s">
        <v>8</v>
      </c>
      <c r="C121" s="111">
        <v>-13</v>
      </c>
      <c r="D121" s="70">
        <v>-3</v>
      </c>
      <c r="E121" s="70">
        <v>-2</v>
      </c>
      <c r="F121" s="71">
        <v>-10</v>
      </c>
      <c r="G121" s="107">
        <v>-8</v>
      </c>
      <c r="H121" s="70">
        <v>-1</v>
      </c>
      <c r="I121" s="70">
        <v>-2</v>
      </c>
      <c r="J121" s="111">
        <v>-5</v>
      </c>
      <c r="K121" s="70">
        <v>-3</v>
      </c>
      <c r="L121" s="70">
        <v>-3</v>
      </c>
      <c r="M121" s="71">
        <v>-2</v>
      </c>
      <c r="N121" s="70">
        <v>-2</v>
      </c>
      <c r="O121" s="111">
        <v>0</v>
      </c>
      <c r="P121" s="70">
        <v>0</v>
      </c>
      <c r="Q121" s="70">
        <v>0</v>
      </c>
      <c r="R121" s="71">
        <v>0</v>
      </c>
      <c r="S121" s="70">
        <v>0</v>
      </c>
      <c r="T121" s="111">
        <f t="shared" si="26"/>
        <v>-18</v>
      </c>
      <c r="U121" s="70">
        <f t="shared" si="24"/>
        <v>-6</v>
      </c>
      <c r="V121" s="71">
        <f t="shared" si="25"/>
        <v>-12</v>
      </c>
    </row>
    <row r="122" spans="1:22" x14ac:dyDescent="0.15">
      <c r="A122" s="69"/>
      <c r="B122" s="100" t="s">
        <v>9</v>
      </c>
      <c r="C122" s="111">
        <v>11</v>
      </c>
      <c r="D122" s="70">
        <v>4</v>
      </c>
      <c r="E122" s="70">
        <v>7</v>
      </c>
      <c r="F122" s="71">
        <v>7</v>
      </c>
      <c r="G122" s="107">
        <v>8</v>
      </c>
      <c r="H122" s="70">
        <v>-3</v>
      </c>
      <c r="I122" s="70">
        <v>-1</v>
      </c>
      <c r="J122" s="111">
        <v>2</v>
      </c>
      <c r="K122" s="70">
        <v>1</v>
      </c>
      <c r="L122" s="70">
        <v>1</v>
      </c>
      <c r="M122" s="71">
        <v>1</v>
      </c>
      <c r="N122" s="70">
        <v>1</v>
      </c>
      <c r="O122" s="111">
        <v>1</v>
      </c>
      <c r="P122" s="70">
        <v>1</v>
      </c>
      <c r="Q122" s="70">
        <v>1</v>
      </c>
      <c r="R122" s="71">
        <v>0</v>
      </c>
      <c r="S122" s="70">
        <v>0</v>
      </c>
      <c r="T122" s="111">
        <f t="shared" si="26"/>
        <v>14</v>
      </c>
      <c r="U122" s="70">
        <f t="shared" si="24"/>
        <v>6</v>
      </c>
      <c r="V122" s="71">
        <f t="shared" si="25"/>
        <v>8</v>
      </c>
    </row>
    <row r="123" spans="1:22" x14ac:dyDescent="0.15">
      <c r="A123" s="69"/>
      <c r="B123" s="100" t="s">
        <v>10</v>
      </c>
      <c r="C123" s="111">
        <v>6</v>
      </c>
      <c r="D123" s="70">
        <v>4</v>
      </c>
      <c r="E123" s="70">
        <v>4</v>
      </c>
      <c r="F123" s="71">
        <v>2</v>
      </c>
      <c r="G123" s="107">
        <v>3</v>
      </c>
      <c r="H123" s="70">
        <v>0</v>
      </c>
      <c r="I123" s="70">
        <v>-1</v>
      </c>
      <c r="J123" s="111">
        <v>-7</v>
      </c>
      <c r="K123" s="70">
        <v>-3</v>
      </c>
      <c r="L123" s="70">
        <v>-3</v>
      </c>
      <c r="M123" s="71">
        <v>-4</v>
      </c>
      <c r="N123" s="70">
        <v>-4</v>
      </c>
      <c r="O123" s="111">
        <v>0</v>
      </c>
      <c r="P123" s="70">
        <v>0</v>
      </c>
      <c r="Q123" s="70">
        <v>0</v>
      </c>
      <c r="R123" s="71">
        <v>0</v>
      </c>
      <c r="S123" s="70">
        <v>0</v>
      </c>
      <c r="T123" s="111">
        <f t="shared" si="26"/>
        <v>-1</v>
      </c>
      <c r="U123" s="70">
        <f t="shared" si="24"/>
        <v>1</v>
      </c>
      <c r="V123" s="71">
        <f t="shared" si="25"/>
        <v>-2</v>
      </c>
    </row>
    <row r="124" spans="1:22" x14ac:dyDescent="0.15">
      <c r="A124" s="69"/>
      <c r="B124" s="100" t="s">
        <v>11</v>
      </c>
      <c r="C124" s="111">
        <v>8</v>
      </c>
      <c r="D124" s="70">
        <v>3</v>
      </c>
      <c r="E124" s="70">
        <v>2</v>
      </c>
      <c r="F124" s="71">
        <v>5</v>
      </c>
      <c r="G124" s="107">
        <v>4</v>
      </c>
      <c r="H124" s="70">
        <v>1</v>
      </c>
      <c r="I124" s="70">
        <v>1</v>
      </c>
      <c r="J124" s="111">
        <v>-3</v>
      </c>
      <c r="K124" s="70">
        <v>-2</v>
      </c>
      <c r="L124" s="70">
        <v>-2</v>
      </c>
      <c r="M124" s="71">
        <v>-1</v>
      </c>
      <c r="N124" s="70">
        <v>-1</v>
      </c>
      <c r="O124" s="111">
        <v>0</v>
      </c>
      <c r="P124" s="70">
        <v>0</v>
      </c>
      <c r="Q124" s="70">
        <v>0</v>
      </c>
      <c r="R124" s="71">
        <v>0</v>
      </c>
      <c r="S124" s="70">
        <v>0</v>
      </c>
      <c r="T124" s="111">
        <f t="shared" si="26"/>
        <v>5</v>
      </c>
      <c r="U124" s="70">
        <f t="shared" si="24"/>
        <v>1</v>
      </c>
      <c r="V124" s="71">
        <f t="shared" si="25"/>
        <v>4</v>
      </c>
    </row>
    <row r="125" spans="1:22" x14ac:dyDescent="0.15">
      <c r="A125" s="69"/>
      <c r="B125" s="100" t="s">
        <v>12</v>
      </c>
      <c r="C125" s="111">
        <v>-7</v>
      </c>
      <c r="D125" s="70">
        <v>-5</v>
      </c>
      <c r="E125" s="70">
        <v>-3</v>
      </c>
      <c r="F125" s="71">
        <v>-2</v>
      </c>
      <c r="G125" s="107">
        <v>-1</v>
      </c>
      <c r="H125" s="70">
        <v>-2</v>
      </c>
      <c r="I125" s="70">
        <v>-1</v>
      </c>
      <c r="J125" s="111">
        <v>-7</v>
      </c>
      <c r="K125" s="70">
        <v>-4</v>
      </c>
      <c r="L125" s="70">
        <v>-4</v>
      </c>
      <c r="M125" s="71">
        <v>-3</v>
      </c>
      <c r="N125" s="70">
        <v>-3</v>
      </c>
      <c r="O125" s="111">
        <v>0</v>
      </c>
      <c r="P125" s="70">
        <v>0</v>
      </c>
      <c r="Q125" s="70">
        <v>0</v>
      </c>
      <c r="R125" s="71">
        <v>0</v>
      </c>
      <c r="S125" s="70">
        <v>0</v>
      </c>
      <c r="T125" s="111">
        <f t="shared" si="26"/>
        <v>-14</v>
      </c>
      <c r="U125" s="70">
        <f t="shared" si="24"/>
        <v>-9</v>
      </c>
      <c r="V125" s="71">
        <f t="shared" si="25"/>
        <v>-5</v>
      </c>
    </row>
    <row r="126" spans="1:22" x14ac:dyDescent="0.15">
      <c r="A126" s="69"/>
      <c r="B126" s="100" t="s">
        <v>13</v>
      </c>
      <c r="C126" s="111">
        <v>-2</v>
      </c>
      <c r="D126" s="70">
        <v>-3</v>
      </c>
      <c r="E126" s="70">
        <v>-1</v>
      </c>
      <c r="F126" s="71">
        <v>1</v>
      </c>
      <c r="G126" s="107">
        <v>2</v>
      </c>
      <c r="H126" s="70">
        <v>-2</v>
      </c>
      <c r="I126" s="70">
        <v>-1</v>
      </c>
      <c r="J126" s="111">
        <v>-3</v>
      </c>
      <c r="K126" s="70">
        <v>-1</v>
      </c>
      <c r="L126" s="70">
        <v>-1</v>
      </c>
      <c r="M126" s="71">
        <v>-2</v>
      </c>
      <c r="N126" s="70">
        <v>-2</v>
      </c>
      <c r="O126" s="111">
        <v>0</v>
      </c>
      <c r="P126" s="70">
        <v>0</v>
      </c>
      <c r="Q126" s="70">
        <v>0</v>
      </c>
      <c r="R126" s="71">
        <v>0</v>
      </c>
      <c r="S126" s="70">
        <v>0</v>
      </c>
      <c r="T126" s="111">
        <f t="shared" si="26"/>
        <v>-5</v>
      </c>
      <c r="U126" s="70">
        <f t="shared" si="24"/>
        <v>-4</v>
      </c>
      <c r="V126" s="71">
        <f t="shared" si="25"/>
        <v>-1</v>
      </c>
    </row>
    <row r="127" spans="1:22" x14ac:dyDescent="0.15">
      <c r="A127" s="69"/>
      <c r="B127" s="100" t="s">
        <v>14</v>
      </c>
      <c r="C127" s="111">
        <v>3</v>
      </c>
      <c r="D127" s="70">
        <v>1</v>
      </c>
      <c r="E127" s="70">
        <v>0</v>
      </c>
      <c r="F127" s="71">
        <v>2</v>
      </c>
      <c r="G127" s="107">
        <v>1</v>
      </c>
      <c r="H127" s="70">
        <v>1</v>
      </c>
      <c r="I127" s="70">
        <v>1</v>
      </c>
      <c r="J127" s="111">
        <v>-2</v>
      </c>
      <c r="K127" s="70">
        <v>-2</v>
      </c>
      <c r="L127" s="70">
        <v>-2</v>
      </c>
      <c r="M127" s="71">
        <v>0</v>
      </c>
      <c r="N127" s="70">
        <v>0</v>
      </c>
      <c r="O127" s="111">
        <v>0</v>
      </c>
      <c r="P127" s="70">
        <v>0</v>
      </c>
      <c r="Q127" s="70">
        <v>0</v>
      </c>
      <c r="R127" s="71">
        <v>0</v>
      </c>
      <c r="S127" s="70">
        <v>0</v>
      </c>
      <c r="T127" s="111">
        <f t="shared" si="26"/>
        <v>1</v>
      </c>
      <c r="U127" s="70">
        <f t="shared" si="24"/>
        <v>-1</v>
      </c>
      <c r="V127" s="71">
        <f t="shared" si="25"/>
        <v>2</v>
      </c>
    </row>
    <row r="128" spans="1:22" x14ac:dyDescent="0.15">
      <c r="A128" s="69"/>
      <c r="B128" s="100" t="s">
        <v>15</v>
      </c>
      <c r="C128" s="111">
        <v>12</v>
      </c>
      <c r="D128" s="70">
        <v>10</v>
      </c>
      <c r="E128" s="70">
        <v>10</v>
      </c>
      <c r="F128" s="71">
        <v>2</v>
      </c>
      <c r="G128" s="107">
        <v>2</v>
      </c>
      <c r="H128" s="70">
        <v>0</v>
      </c>
      <c r="I128" s="70">
        <v>0</v>
      </c>
      <c r="J128" s="111">
        <v>-6</v>
      </c>
      <c r="K128" s="70">
        <v>-4</v>
      </c>
      <c r="L128" s="70">
        <v>-4</v>
      </c>
      <c r="M128" s="71">
        <v>-2</v>
      </c>
      <c r="N128" s="70">
        <v>-2</v>
      </c>
      <c r="O128" s="111">
        <v>0</v>
      </c>
      <c r="P128" s="70">
        <v>0</v>
      </c>
      <c r="Q128" s="70">
        <v>0</v>
      </c>
      <c r="R128" s="71">
        <v>0</v>
      </c>
      <c r="S128" s="70">
        <v>0</v>
      </c>
      <c r="T128" s="111">
        <f t="shared" si="26"/>
        <v>6</v>
      </c>
      <c r="U128" s="70">
        <f t="shared" si="24"/>
        <v>6</v>
      </c>
      <c r="V128" s="71">
        <f t="shared" si="25"/>
        <v>0</v>
      </c>
    </row>
    <row r="129" spans="1:22" x14ac:dyDescent="0.15">
      <c r="A129" s="69"/>
      <c r="B129" s="100" t="s">
        <v>16</v>
      </c>
      <c r="C129" s="111">
        <v>-1</v>
      </c>
      <c r="D129" s="70">
        <v>-4</v>
      </c>
      <c r="E129" s="70">
        <v>-3</v>
      </c>
      <c r="F129" s="71">
        <v>3</v>
      </c>
      <c r="G129" s="107">
        <v>4</v>
      </c>
      <c r="H129" s="70">
        <v>-1</v>
      </c>
      <c r="I129" s="70">
        <v>-1</v>
      </c>
      <c r="J129" s="111">
        <v>-3</v>
      </c>
      <c r="K129" s="70">
        <v>-1</v>
      </c>
      <c r="L129" s="70">
        <v>-1</v>
      </c>
      <c r="M129" s="71">
        <v>-2</v>
      </c>
      <c r="N129" s="70">
        <v>-2</v>
      </c>
      <c r="O129" s="111">
        <v>0</v>
      </c>
      <c r="P129" s="70">
        <v>0</v>
      </c>
      <c r="Q129" s="70">
        <v>0</v>
      </c>
      <c r="R129" s="71">
        <v>0</v>
      </c>
      <c r="S129" s="70">
        <v>0</v>
      </c>
      <c r="T129" s="111">
        <f t="shared" si="26"/>
        <v>-4</v>
      </c>
      <c r="U129" s="70">
        <f t="shared" si="24"/>
        <v>-5</v>
      </c>
      <c r="V129" s="71">
        <f t="shared" si="25"/>
        <v>1</v>
      </c>
    </row>
    <row r="130" spans="1:22" x14ac:dyDescent="0.15">
      <c r="A130" s="69"/>
      <c r="B130" s="100" t="s">
        <v>17</v>
      </c>
      <c r="C130" s="111">
        <v>0</v>
      </c>
      <c r="D130" s="70">
        <v>0</v>
      </c>
      <c r="E130" s="70">
        <v>1</v>
      </c>
      <c r="F130" s="71">
        <v>0</v>
      </c>
      <c r="G130" s="107">
        <v>0</v>
      </c>
      <c r="H130" s="70">
        <v>-1</v>
      </c>
      <c r="I130" s="70">
        <v>0</v>
      </c>
      <c r="J130" s="111">
        <v>-4</v>
      </c>
      <c r="K130" s="70">
        <v>-1</v>
      </c>
      <c r="L130" s="70">
        <v>-1</v>
      </c>
      <c r="M130" s="71">
        <v>-3</v>
      </c>
      <c r="N130" s="70">
        <v>-3</v>
      </c>
      <c r="O130" s="111">
        <v>1</v>
      </c>
      <c r="P130" s="70">
        <v>1</v>
      </c>
      <c r="Q130" s="70">
        <v>1</v>
      </c>
      <c r="R130" s="71">
        <v>0</v>
      </c>
      <c r="S130" s="70">
        <v>0</v>
      </c>
      <c r="T130" s="111">
        <f t="shared" si="26"/>
        <v>-3</v>
      </c>
      <c r="U130" s="70">
        <f t="shared" si="24"/>
        <v>0</v>
      </c>
      <c r="V130" s="71">
        <f t="shared" si="25"/>
        <v>-3</v>
      </c>
    </row>
    <row r="131" spans="1:22" ht="16.5" x14ac:dyDescent="0.15">
      <c r="A131" s="73"/>
      <c r="B131" s="99"/>
      <c r="C131" s="111"/>
      <c r="D131" s="70"/>
      <c r="E131" s="70"/>
      <c r="F131" s="71"/>
      <c r="G131" s="107"/>
      <c r="H131" s="70"/>
      <c r="I131" s="70"/>
      <c r="J131" s="111"/>
      <c r="K131" s="70"/>
      <c r="L131" s="70"/>
      <c r="M131" s="71"/>
      <c r="N131" s="70"/>
      <c r="O131" s="111"/>
      <c r="P131" s="70"/>
      <c r="Q131" s="70"/>
      <c r="R131" s="71"/>
      <c r="S131" s="70"/>
      <c r="T131" s="111"/>
      <c r="U131" s="70"/>
      <c r="V131" s="71"/>
    </row>
    <row r="132" spans="1:22" ht="16.5" x14ac:dyDescent="0.15">
      <c r="A132" s="86"/>
      <c r="B132" s="101"/>
      <c r="C132" s="112" t="s">
        <v>0</v>
      </c>
      <c r="D132" s="76" t="s">
        <v>72</v>
      </c>
      <c r="E132" s="76" t="s">
        <v>53</v>
      </c>
      <c r="F132" s="77" t="s">
        <v>73</v>
      </c>
      <c r="G132" s="108" t="s">
        <v>54</v>
      </c>
      <c r="H132" s="76" t="s">
        <v>55</v>
      </c>
      <c r="I132" s="76" t="s">
        <v>56</v>
      </c>
      <c r="J132" s="112" t="s">
        <v>0</v>
      </c>
      <c r="K132" s="76" t="s">
        <v>72</v>
      </c>
      <c r="L132" s="76" t="s">
        <v>53</v>
      </c>
      <c r="M132" s="77" t="s">
        <v>73</v>
      </c>
      <c r="N132" s="76" t="s">
        <v>54</v>
      </c>
      <c r="O132" s="112" t="s">
        <v>0</v>
      </c>
      <c r="P132" s="76" t="s">
        <v>72</v>
      </c>
      <c r="Q132" s="76" t="s">
        <v>53</v>
      </c>
      <c r="R132" s="77" t="s">
        <v>73</v>
      </c>
      <c r="S132" s="76" t="s">
        <v>54</v>
      </c>
      <c r="T132" s="112" t="s">
        <v>78</v>
      </c>
      <c r="U132" s="76"/>
      <c r="V132" s="77"/>
    </row>
    <row r="133" spans="1:22" ht="16.5" x14ac:dyDescent="0.15">
      <c r="A133" s="72" t="s">
        <v>29</v>
      </c>
      <c r="B133" s="99"/>
      <c r="C133" s="111">
        <v>51</v>
      </c>
      <c r="D133" s="70">
        <v>19</v>
      </c>
      <c r="E133" s="70">
        <v>6</v>
      </c>
      <c r="F133" s="71">
        <v>32</v>
      </c>
      <c r="G133" s="107">
        <v>17</v>
      </c>
      <c r="H133" s="70">
        <v>13</v>
      </c>
      <c r="I133" s="70">
        <v>15</v>
      </c>
      <c r="J133" s="111">
        <v>-20</v>
      </c>
      <c r="K133" s="70">
        <v>-11</v>
      </c>
      <c r="L133" s="70">
        <v>-11</v>
      </c>
      <c r="M133" s="71">
        <v>-9</v>
      </c>
      <c r="N133" s="70">
        <v>-9</v>
      </c>
      <c r="O133" s="111">
        <v>1</v>
      </c>
      <c r="P133" s="70">
        <v>1</v>
      </c>
      <c r="Q133" s="70">
        <v>1</v>
      </c>
      <c r="R133" s="71">
        <v>0</v>
      </c>
      <c r="S133" s="70">
        <v>2</v>
      </c>
      <c r="T133" s="111">
        <f>SUM(C133+J133+O133)</f>
        <v>32</v>
      </c>
      <c r="U133" s="70">
        <f t="shared" ref="U133:U145" si="27">SUM(D133+K133+P133)</f>
        <v>9</v>
      </c>
      <c r="V133" s="71">
        <f t="shared" ref="V133:V145" si="28">SUM(F133+M133+R133)</f>
        <v>23</v>
      </c>
    </row>
    <row r="134" spans="1:22" x14ac:dyDescent="0.15">
      <c r="A134" s="69"/>
      <c r="B134" s="100" t="s">
        <v>6</v>
      </c>
      <c r="C134" s="111">
        <v>13</v>
      </c>
      <c r="D134" s="70">
        <v>3</v>
      </c>
      <c r="E134" s="70">
        <v>-1</v>
      </c>
      <c r="F134" s="71">
        <v>10</v>
      </c>
      <c r="G134" s="107">
        <v>8</v>
      </c>
      <c r="H134" s="70">
        <v>4</v>
      </c>
      <c r="I134" s="70">
        <v>2</v>
      </c>
      <c r="J134" s="111">
        <v>-1</v>
      </c>
      <c r="K134" s="70">
        <v>-1</v>
      </c>
      <c r="L134" s="70">
        <v>-1</v>
      </c>
      <c r="M134" s="71">
        <v>0</v>
      </c>
      <c r="N134" s="70">
        <v>0</v>
      </c>
      <c r="O134" s="111">
        <v>0</v>
      </c>
      <c r="P134" s="70">
        <v>0</v>
      </c>
      <c r="Q134" s="70">
        <v>0</v>
      </c>
      <c r="R134" s="71">
        <v>0</v>
      </c>
      <c r="S134" s="70">
        <v>0</v>
      </c>
      <c r="T134" s="111">
        <f t="shared" ref="T134:T145" si="29">SUM(C134+J134+O134)</f>
        <v>12</v>
      </c>
      <c r="U134" s="70">
        <f t="shared" si="27"/>
        <v>2</v>
      </c>
      <c r="V134" s="71">
        <f t="shared" si="28"/>
        <v>10</v>
      </c>
    </row>
    <row r="135" spans="1:22" x14ac:dyDescent="0.15">
      <c r="A135" s="69"/>
      <c r="B135" s="100" t="s">
        <v>7</v>
      </c>
      <c r="C135" s="111">
        <v>15</v>
      </c>
      <c r="D135" s="70">
        <v>7</v>
      </c>
      <c r="E135" s="70">
        <v>5</v>
      </c>
      <c r="F135" s="71">
        <v>8</v>
      </c>
      <c r="G135" s="107">
        <v>6</v>
      </c>
      <c r="H135" s="70">
        <v>2</v>
      </c>
      <c r="I135" s="70">
        <v>2</v>
      </c>
      <c r="J135" s="111">
        <v>-4</v>
      </c>
      <c r="K135" s="70">
        <v>-2</v>
      </c>
      <c r="L135" s="70">
        <v>-2</v>
      </c>
      <c r="M135" s="71">
        <v>-2</v>
      </c>
      <c r="N135" s="70">
        <v>-2</v>
      </c>
      <c r="O135" s="111">
        <v>0</v>
      </c>
      <c r="P135" s="70">
        <v>0</v>
      </c>
      <c r="Q135" s="70">
        <v>0</v>
      </c>
      <c r="R135" s="71">
        <v>0</v>
      </c>
      <c r="S135" s="70">
        <v>0</v>
      </c>
      <c r="T135" s="111">
        <f t="shared" si="29"/>
        <v>11</v>
      </c>
      <c r="U135" s="70">
        <f t="shared" si="27"/>
        <v>5</v>
      </c>
      <c r="V135" s="71">
        <f t="shared" si="28"/>
        <v>6</v>
      </c>
    </row>
    <row r="136" spans="1:22" x14ac:dyDescent="0.15">
      <c r="A136" s="69"/>
      <c r="B136" s="100" t="s">
        <v>8</v>
      </c>
      <c r="C136" s="111">
        <v>16</v>
      </c>
      <c r="D136" s="70">
        <v>9</v>
      </c>
      <c r="E136" s="70">
        <v>6</v>
      </c>
      <c r="F136" s="71">
        <v>7</v>
      </c>
      <c r="G136" s="107">
        <v>7</v>
      </c>
      <c r="H136" s="70">
        <v>3</v>
      </c>
      <c r="I136" s="70">
        <v>0</v>
      </c>
      <c r="J136" s="111">
        <v>0</v>
      </c>
      <c r="K136" s="70">
        <v>1</v>
      </c>
      <c r="L136" s="70">
        <v>1</v>
      </c>
      <c r="M136" s="71">
        <v>-1</v>
      </c>
      <c r="N136" s="70">
        <v>-1</v>
      </c>
      <c r="O136" s="111">
        <v>-1</v>
      </c>
      <c r="P136" s="70">
        <v>0</v>
      </c>
      <c r="Q136" s="70">
        <v>0</v>
      </c>
      <c r="R136" s="71">
        <v>-1</v>
      </c>
      <c r="S136" s="70">
        <v>0</v>
      </c>
      <c r="T136" s="111">
        <f t="shared" si="29"/>
        <v>15</v>
      </c>
      <c r="U136" s="70">
        <f t="shared" si="27"/>
        <v>10</v>
      </c>
      <c r="V136" s="71">
        <f t="shared" si="28"/>
        <v>5</v>
      </c>
    </row>
    <row r="137" spans="1:22" x14ac:dyDescent="0.15">
      <c r="A137" s="69"/>
      <c r="B137" s="100" t="s">
        <v>9</v>
      </c>
      <c r="C137" s="111">
        <v>3</v>
      </c>
      <c r="D137" s="70">
        <v>0</v>
      </c>
      <c r="E137" s="70">
        <v>2</v>
      </c>
      <c r="F137" s="71">
        <v>3</v>
      </c>
      <c r="G137" s="107">
        <v>-4</v>
      </c>
      <c r="H137" s="70">
        <v>-2</v>
      </c>
      <c r="I137" s="70">
        <v>7</v>
      </c>
      <c r="J137" s="111">
        <v>-2</v>
      </c>
      <c r="K137" s="70">
        <v>0</v>
      </c>
      <c r="L137" s="70">
        <v>0</v>
      </c>
      <c r="M137" s="71">
        <v>-2</v>
      </c>
      <c r="N137" s="70">
        <v>-2</v>
      </c>
      <c r="O137" s="111">
        <v>2</v>
      </c>
      <c r="P137" s="70">
        <v>0</v>
      </c>
      <c r="Q137" s="70">
        <v>0</v>
      </c>
      <c r="R137" s="71">
        <v>2</v>
      </c>
      <c r="S137" s="70">
        <v>2</v>
      </c>
      <c r="T137" s="111">
        <f t="shared" si="29"/>
        <v>3</v>
      </c>
      <c r="U137" s="70">
        <f t="shared" si="27"/>
        <v>0</v>
      </c>
      <c r="V137" s="71">
        <f t="shared" si="28"/>
        <v>3</v>
      </c>
    </row>
    <row r="138" spans="1:22" x14ac:dyDescent="0.15">
      <c r="A138" s="69"/>
      <c r="B138" s="100" t="s">
        <v>10</v>
      </c>
      <c r="C138" s="111">
        <v>-5</v>
      </c>
      <c r="D138" s="70">
        <v>-2</v>
      </c>
      <c r="E138" s="70">
        <v>-2</v>
      </c>
      <c r="F138" s="71">
        <v>-3</v>
      </c>
      <c r="G138" s="107">
        <v>-3</v>
      </c>
      <c r="H138" s="70">
        <v>0</v>
      </c>
      <c r="I138" s="70">
        <v>0</v>
      </c>
      <c r="J138" s="111">
        <v>-1</v>
      </c>
      <c r="K138" s="70">
        <v>-2</v>
      </c>
      <c r="L138" s="70">
        <v>-2</v>
      </c>
      <c r="M138" s="71">
        <v>1</v>
      </c>
      <c r="N138" s="70">
        <v>1</v>
      </c>
      <c r="O138" s="111">
        <v>0</v>
      </c>
      <c r="P138" s="70">
        <v>0</v>
      </c>
      <c r="Q138" s="70">
        <v>0</v>
      </c>
      <c r="R138" s="71">
        <v>0</v>
      </c>
      <c r="S138" s="70">
        <v>0</v>
      </c>
      <c r="T138" s="111">
        <f t="shared" si="29"/>
        <v>-6</v>
      </c>
      <c r="U138" s="70">
        <f t="shared" si="27"/>
        <v>-4</v>
      </c>
      <c r="V138" s="71">
        <f t="shared" si="28"/>
        <v>-2</v>
      </c>
    </row>
    <row r="139" spans="1:22" x14ac:dyDescent="0.15">
      <c r="A139" s="69"/>
      <c r="B139" s="100" t="s">
        <v>11</v>
      </c>
      <c r="C139" s="111">
        <v>1</v>
      </c>
      <c r="D139" s="70">
        <v>1</v>
      </c>
      <c r="E139" s="70">
        <v>1</v>
      </c>
      <c r="F139" s="71">
        <v>0</v>
      </c>
      <c r="G139" s="107">
        <v>0</v>
      </c>
      <c r="H139" s="70">
        <v>0</v>
      </c>
      <c r="I139" s="70">
        <v>0</v>
      </c>
      <c r="J139" s="111">
        <v>-2</v>
      </c>
      <c r="K139" s="70">
        <v>-2</v>
      </c>
      <c r="L139" s="70">
        <v>-2</v>
      </c>
      <c r="M139" s="71">
        <v>0</v>
      </c>
      <c r="N139" s="70">
        <v>0</v>
      </c>
      <c r="O139" s="111">
        <v>0</v>
      </c>
      <c r="P139" s="70">
        <v>0</v>
      </c>
      <c r="Q139" s="70">
        <v>0</v>
      </c>
      <c r="R139" s="71">
        <v>0</v>
      </c>
      <c r="S139" s="70">
        <v>0</v>
      </c>
      <c r="T139" s="111">
        <f t="shared" si="29"/>
        <v>-1</v>
      </c>
      <c r="U139" s="70">
        <f t="shared" si="27"/>
        <v>-1</v>
      </c>
      <c r="V139" s="71">
        <f t="shared" si="28"/>
        <v>0</v>
      </c>
    </row>
    <row r="140" spans="1:22" x14ac:dyDescent="0.15">
      <c r="A140" s="69"/>
      <c r="B140" s="100" t="s">
        <v>12</v>
      </c>
      <c r="C140" s="111">
        <v>0</v>
      </c>
      <c r="D140" s="70">
        <v>-2</v>
      </c>
      <c r="E140" s="70">
        <v>0</v>
      </c>
      <c r="F140" s="71">
        <v>2</v>
      </c>
      <c r="G140" s="107">
        <v>2</v>
      </c>
      <c r="H140" s="70">
        <v>-2</v>
      </c>
      <c r="I140" s="70">
        <v>0</v>
      </c>
      <c r="J140" s="111">
        <v>1</v>
      </c>
      <c r="K140" s="70">
        <v>0</v>
      </c>
      <c r="L140" s="70">
        <v>0</v>
      </c>
      <c r="M140" s="71">
        <v>1</v>
      </c>
      <c r="N140" s="70">
        <v>1</v>
      </c>
      <c r="O140" s="111">
        <v>0</v>
      </c>
      <c r="P140" s="70">
        <v>0</v>
      </c>
      <c r="Q140" s="70">
        <v>0</v>
      </c>
      <c r="R140" s="71">
        <v>0</v>
      </c>
      <c r="S140" s="70">
        <v>0</v>
      </c>
      <c r="T140" s="111">
        <f t="shared" si="29"/>
        <v>1</v>
      </c>
      <c r="U140" s="70">
        <f t="shared" si="27"/>
        <v>-2</v>
      </c>
      <c r="V140" s="71">
        <f t="shared" si="28"/>
        <v>3</v>
      </c>
    </row>
    <row r="141" spans="1:22" x14ac:dyDescent="0.15">
      <c r="A141" s="69"/>
      <c r="B141" s="100" t="s">
        <v>13</v>
      </c>
      <c r="C141" s="111">
        <v>9</v>
      </c>
      <c r="D141" s="70">
        <v>2</v>
      </c>
      <c r="E141" s="70">
        <v>1</v>
      </c>
      <c r="F141" s="71">
        <v>7</v>
      </c>
      <c r="G141" s="107">
        <v>7</v>
      </c>
      <c r="H141" s="70">
        <v>1</v>
      </c>
      <c r="I141" s="70">
        <v>0</v>
      </c>
      <c r="J141" s="111">
        <v>-1</v>
      </c>
      <c r="K141" s="70">
        <v>0</v>
      </c>
      <c r="L141" s="70">
        <v>0</v>
      </c>
      <c r="M141" s="71">
        <v>-1</v>
      </c>
      <c r="N141" s="70">
        <v>-1</v>
      </c>
      <c r="O141" s="111">
        <v>-1</v>
      </c>
      <c r="P141" s="70">
        <v>0</v>
      </c>
      <c r="Q141" s="70">
        <v>0</v>
      </c>
      <c r="R141" s="71">
        <v>-1</v>
      </c>
      <c r="S141" s="70">
        <v>0</v>
      </c>
      <c r="T141" s="111">
        <f t="shared" si="29"/>
        <v>7</v>
      </c>
      <c r="U141" s="70">
        <f t="shared" si="27"/>
        <v>2</v>
      </c>
      <c r="V141" s="71">
        <f t="shared" si="28"/>
        <v>5</v>
      </c>
    </row>
    <row r="142" spans="1:22" x14ac:dyDescent="0.15">
      <c r="A142" s="69"/>
      <c r="B142" s="100" t="s">
        <v>14</v>
      </c>
      <c r="C142" s="111">
        <v>-4</v>
      </c>
      <c r="D142" s="70">
        <v>-2</v>
      </c>
      <c r="E142" s="70">
        <v>-1</v>
      </c>
      <c r="F142" s="71">
        <v>-2</v>
      </c>
      <c r="G142" s="107">
        <v>-1</v>
      </c>
      <c r="H142" s="70">
        <v>-1</v>
      </c>
      <c r="I142" s="70">
        <v>-1</v>
      </c>
      <c r="J142" s="111">
        <v>0</v>
      </c>
      <c r="K142" s="70">
        <v>0</v>
      </c>
      <c r="L142" s="70">
        <v>0</v>
      </c>
      <c r="M142" s="71">
        <v>0</v>
      </c>
      <c r="N142" s="70">
        <v>0</v>
      </c>
      <c r="O142" s="111">
        <v>1</v>
      </c>
      <c r="P142" s="70">
        <v>1</v>
      </c>
      <c r="Q142" s="70">
        <v>1</v>
      </c>
      <c r="R142" s="71">
        <v>0</v>
      </c>
      <c r="S142" s="70">
        <v>0</v>
      </c>
      <c r="T142" s="111">
        <f t="shared" si="29"/>
        <v>-3</v>
      </c>
      <c r="U142" s="70">
        <f t="shared" si="27"/>
        <v>-1</v>
      </c>
      <c r="V142" s="71">
        <f t="shared" si="28"/>
        <v>-2</v>
      </c>
    </row>
    <row r="143" spans="1:22" x14ac:dyDescent="0.15">
      <c r="A143" s="69"/>
      <c r="B143" s="100" t="s">
        <v>15</v>
      </c>
      <c r="C143" s="111">
        <v>-4</v>
      </c>
      <c r="D143" s="70">
        <v>-5</v>
      </c>
      <c r="E143" s="70">
        <v>-5</v>
      </c>
      <c r="F143" s="71">
        <v>1</v>
      </c>
      <c r="G143" s="107">
        <v>0</v>
      </c>
      <c r="H143" s="70">
        <v>0</v>
      </c>
      <c r="I143" s="70">
        <v>1</v>
      </c>
      <c r="J143" s="111">
        <v>-5</v>
      </c>
      <c r="K143" s="70">
        <v>-2</v>
      </c>
      <c r="L143" s="70">
        <v>-2</v>
      </c>
      <c r="M143" s="71">
        <v>-3</v>
      </c>
      <c r="N143" s="70">
        <v>-3</v>
      </c>
      <c r="O143" s="111">
        <v>0</v>
      </c>
      <c r="P143" s="70">
        <v>0</v>
      </c>
      <c r="Q143" s="70">
        <v>0</v>
      </c>
      <c r="R143" s="71">
        <v>0</v>
      </c>
      <c r="S143" s="70">
        <v>0</v>
      </c>
      <c r="T143" s="111">
        <f t="shared" si="29"/>
        <v>-9</v>
      </c>
      <c r="U143" s="70">
        <f t="shared" si="27"/>
        <v>-7</v>
      </c>
      <c r="V143" s="71">
        <f t="shared" si="28"/>
        <v>-2</v>
      </c>
    </row>
    <row r="144" spans="1:22" x14ac:dyDescent="0.15">
      <c r="A144" s="69"/>
      <c r="B144" s="100" t="s">
        <v>16</v>
      </c>
      <c r="C144" s="111">
        <v>5</v>
      </c>
      <c r="D144" s="70">
        <v>6</v>
      </c>
      <c r="E144" s="70">
        <v>2</v>
      </c>
      <c r="F144" s="71">
        <v>-1</v>
      </c>
      <c r="G144" s="107">
        <v>-4</v>
      </c>
      <c r="H144" s="70">
        <v>4</v>
      </c>
      <c r="I144" s="70">
        <v>3</v>
      </c>
      <c r="J144" s="111">
        <v>-3</v>
      </c>
      <c r="K144" s="70">
        <v>-1</v>
      </c>
      <c r="L144" s="70">
        <v>-1</v>
      </c>
      <c r="M144" s="71">
        <v>-2</v>
      </c>
      <c r="N144" s="70">
        <v>-2</v>
      </c>
      <c r="O144" s="111">
        <v>0</v>
      </c>
      <c r="P144" s="70">
        <v>0</v>
      </c>
      <c r="Q144" s="70">
        <v>0</v>
      </c>
      <c r="R144" s="71">
        <v>0</v>
      </c>
      <c r="S144" s="70">
        <v>0</v>
      </c>
      <c r="T144" s="111">
        <f t="shared" si="29"/>
        <v>2</v>
      </c>
      <c r="U144" s="70">
        <f t="shared" si="27"/>
        <v>5</v>
      </c>
      <c r="V144" s="71">
        <f t="shared" si="28"/>
        <v>-3</v>
      </c>
    </row>
    <row r="145" spans="1:22" x14ac:dyDescent="0.15">
      <c r="A145" s="69"/>
      <c r="B145" s="100" t="s">
        <v>17</v>
      </c>
      <c r="C145" s="111">
        <v>2</v>
      </c>
      <c r="D145" s="70">
        <v>2</v>
      </c>
      <c r="E145" s="70">
        <v>-2</v>
      </c>
      <c r="F145" s="71">
        <v>0</v>
      </c>
      <c r="G145" s="107">
        <v>-1</v>
      </c>
      <c r="H145" s="70">
        <v>4</v>
      </c>
      <c r="I145" s="70">
        <v>1</v>
      </c>
      <c r="J145" s="111">
        <v>-2</v>
      </c>
      <c r="K145" s="70">
        <v>-2</v>
      </c>
      <c r="L145" s="70">
        <v>-2</v>
      </c>
      <c r="M145" s="71">
        <v>0</v>
      </c>
      <c r="N145" s="70">
        <v>0</v>
      </c>
      <c r="O145" s="111">
        <v>0</v>
      </c>
      <c r="P145" s="70">
        <v>0</v>
      </c>
      <c r="Q145" s="70">
        <v>0</v>
      </c>
      <c r="R145" s="71">
        <v>0</v>
      </c>
      <c r="S145" s="70">
        <v>0</v>
      </c>
      <c r="T145" s="111">
        <f t="shared" si="29"/>
        <v>0</v>
      </c>
      <c r="U145" s="70">
        <f t="shared" si="27"/>
        <v>0</v>
      </c>
      <c r="V145" s="71">
        <f t="shared" si="28"/>
        <v>0</v>
      </c>
    </row>
    <row r="146" spans="1:22" ht="16.5" x14ac:dyDescent="0.15">
      <c r="A146" s="73"/>
      <c r="B146" s="99"/>
      <c r="C146" s="111"/>
      <c r="D146" s="70"/>
      <c r="E146" s="70"/>
      <c r="F146" s="71"/>
      <c r="G146" s="107"/>
      <c r="H146" s="70"/>
      <c r="I146" s="70"/>
      <c r="J146" s="111"/>
      <c r="K146" s="70"/>
      <c r="L146" s="70"/>
      <c r="M146" s="71"/>
      <c r="N146" s="70"/>
      <c r="O146" s="111"/>
      <c r="P146" s="70"/>
      <c r="Q146" s="70"/>
      <c r="R146" s="71"/>
      <c r="S146" s="70"/>
      <c r="T146" s="111"/>
      <c r="U146" s="70"/>
      <c r="V146" s="71"/>
    </row>
    <row r="147" spans="1:22" ht="16.5" x14ac:dyDescent="0.15">
      <c r="A147" s="72" t="s">
        <v>33</v>
      </c>
      <c r="B147" s="99"/>
      <c r="C147" s="111">
        <v>-53</v>
      </c>
      <c r="D147" s="70">
        <v>-15</v>
      </c>
      <c r="E147" s="70">
        <v>-26</v>
      </c>
      <c r="F147" s="71">
        <v>-38</v>
      </c>
      <c r="G147" s="107">
        <v>-48</v>
      </c>
      <c r="H147" s="70">
        <v>11</v>
      </c>
      <c r="I147" s="70">
        <v>10</v>
      </c>
      <c r="J147" s="111">
        <v>-291</v>
      </c>
      <c r="K147" s="70">
        <v>-154</v>
      </c>
      <c r="L147" s="70">
        <v>-155</v>
      </c>
      <c r="M147" s="71">
        <v>-137</v>
      </c>
      <c r="N147" s="70">
        <v>-137</v>
      </c>
      <c r="O147" s="111">
        <v>-4</v>
      </c>
      <c r="P147" s="70">
        <v>-14</v>
      </c>
      <c r="Q147" s="70">
        <v>20</v>
      </c>
      <c r="R147" s="71">
        <v>10</v>
      </c>
      <c r="S147" s="70">
        <v>19</v>
      </c>
      <c r="T147" s="111">
        <f>SUM(C147+J147+O147)</f>
        <v>-348</v>
      </c>
      <c r="U147" s="70">
        <f t="shared" ref="U147:U159" si="30">SUM(D147+K147+P147)</f>
        <v>-183</v>
      </c>
      <c r="V147" s="71">
        <f t="shared" ref="V147:V159" si="31">SUM(F147+M147+R147)</f>
        <v>-165</v>
      </c>
    </row>
    <row r="148" spans="1:22" x14ac:dyDescent="0.15">
      <c r="A148" s="69"/>
      <c r="B148" s="100" t="s">
        <v>6</v>
      </c>
      <c r="C148" s="111">
        <v>24</v>
      </c>
      <c r="D148" s="70">
        <v>20</v>
      </c>
      <c r="E148" s="70">
        <v>2</v>
      </c>
      <c r="F148" s="71">
        <v>4</v>
      </c>
      <c r="G148" s="107">
        <v>6</v>
      </c>
      <c r="H148" s="70">
        <v>18</v>
      </c>
      <c r="I148" s="70">
        <v>-2</v>
      </c>
      <c r="J148" s="111">
        <v>-44</v>
      </c>
      <c r="K148" s="70">
        <v>-17</v>
      </c>
      <c r="L148" s="70">
        <v>-17</v>
      </c>
      <c r="M148" s="71">
        <v>-27</v>
      </c>
      <c r="N148" s="70">
        <v>-27</v>
      </c>
      <c r="O148" s="111">
        <v>-1</v>
      </c>
      <c r="P148" s="70">
        <v>-3</v>
      </c>
      <c r="Q148" s="70">
        <v>0</v>
      </c>
      <c r="R148" s="71">
        <v>2</v>
      </c>
      <c r="S148" s="70">
        <v>0</v>
      </c>
      <c r="T148" s="111">
        <f t="shared" ref="T148:T159" si="32">SUM(C148+J148+O148)</f>
        <v>-21</v>
      </c>
      <c r="U148" s="70">
        <f t="shared" si="30"/>
        <v>0</v>
      </c>
      <c r="V148" s="71">
        <f t="shared" si="31"/>
        <v>-21</v>
      </c>
    </row>
    <row r="149" spans="1:22" x14ac:dyDescent="0.15">
      <c r="A149" s="69"/>
      <c r="B149" s="100" t="s">
        <v>7</v>
      </c>
      <c r="C149" s="111">
        <v>-69</v>
      </c>
      <c r="D149" s="70">
        <v>-37</v>
      </c>
      <c r="E149" s="70">
        <v>-32</v>
      </c>
      <c r="F149" s="71">
        <v>-32</v>
      </c>
      <c r="G149" s="107">
        <v>-33</v>
      </c>
      <c r="H149" s="70">
        <v>-5</v>
      </c>
      <c r="I149" s="70">
        <v>1</v>
      </c>
      <c r="J149" s="111">
        <v>-24</v>
      </c>
      <c r="K149" s="70">
        <v>-19</v>
      </c>
      <c r="L149" s="70">
        <v>-20</v>
      </c>
      <c r="M149" s="71">
        <v>-5</v>
      </c>
      <c r="N149" s="70">
        <v>-5</v>
      </c>
      <c r="O149" s="111">
        <v>-9</v>
      </c>
      <c r="P149" s="70">
        <v>-6</v>
      </c>
      <c r="Q149" s="70">
        <v>0</v>
      </c>
      <c r="R149" s="71">
        <v>-3</v>
      </c>
      <c r="S149" s="70">
        <v>1</v>
      </c>
      <c r="T149" s="111">
        <f t="shared" si="32"/>
        <v>-102</v>
      </c>
      <c r="U149" s="70">
        <f t="shared" si="30"/>
        <v>-62</v>
      </c>
      <c r="V149" s="71">
        <f t="shared" si="31"/>
        <v>-40</v>
      </c>
    </row>
    <row r="150" spans="1:22" x14ac:dyDescent="0.15">
      <c r="A150" s="69"/>
      <c r="B150" s="100" t="s">
        <v>8</v>
      </c>
      <c r="C150" s="111">
        <v>-160</v>
      </c>
      <c r="D150" s="70">
        <v>-82</v>
      </c>
      <c r="E150" s="70">
        <v>-93</v>
      </c>
      <c r="F150" s="71">
        <v>-78</v>
      </c>
      <c r="G150" s="107">
        <v>-85</v>
      </c>
      <c r="H150" s="70">
        <v>11</v>
      </c>
      <c r="I150" s="70">
        <v>7</v>
      </c>
      <c r="J150" s="111">
        <v>-43</v>
      </c>
      <c r="K150" s="70">
        <v>-23</v>
      </c>
      <c r="L150" s="70">
        <v>-23</v>
      </c>
      <c r="M150" s="71">
        <v>-20</v>
      </c>
      <c r="N150" s="70">
        <v>-20</v>
      </c>
      <c r="O150" s="111">
        <v>9</v>
      </c>
      <c r="P150" s="70">
        <v>6</v>
      </c>
      <c r="Q150" s="70">
        <v>4</v>
      </c>
      <c r="R150" s="71">
        <v>3</v>
      </c>
      <c r="S150" s="70">
        <v>4</v>
      </c>
      <c r="T150" s="111">
        <f t="shared" si="32"/>
        <v>-194</v>
      </c>
      <c r="U150" s="70">
        <f t="shared" si="30"/>
        <v>-99</v>
      </c>
      <c r="V150" s="71">
        <f t="shared" si="31"/>
        <v>-95</v>
      </c>
    </row>
    <row r="151" spans="1:22" x14ac:dyDescent="0.15">
      <c r="A151" s="69"/>
      <c r="B151" s="100" t="s">
        <v>9</v>
      </c>
      <c r="C151" s="111">
        <v>132</v>
      </c>
      <c r="D151" s="70">
        <v>78</v>
      </c>
      <c r="E151" s="70">
        <v>87</v>
      </c>
      <c r="F151" s="71">
        <v>54</v>
      </c>
      <c r="G151" s="107">
        <v>47</v>
      </c>
      <c r="H151" s="70">
        <v>-9</v>
      </c>
      <c r="I151" s="70">
        <v>7</v>
      </c>
      <c r="J151" s="111">
        <v>-4</v>
      </c>
      <c r="K151" s="70">
        <v>9</v>
      </c>
      <c r="L151" s="70">
        <v>9</v>
      </c>
      <c r="M151" s="71">
        <v>-13</v>
      </c>
      <c r="N151" s="70">
        <v>-13</v>
      </c>
      <c r="O151" s="111">
        <v>7</v>
      </c>
      <c r="P151" s="70">
        <v>3</v>
      </c>
      <c r="Q151" s="70">
        <v>5</v>
      </c>
      <c r="R151" s="71">
        <v>4</v>
      </c>
      <c r="S151" s="70">
        <v>6</v>
      </c>
      <c r="T151" s="111">
        <f t="shared" si="32"/>
        <v>135</v>
      </c>
      <c r="U151" s="70">
        <f t="shared" si="30"/>
        <v>90</v>
      </c>
      <c r="V151" s="71">
        <f t="shared" si="31"/>
        <v>45</v>
      </c>
    </row>
    <row r="152" spans="1:22" x14ac:dyDescent="0.15">
      <c r="A152" s="69"/>
      <c r="B152" s="100" t="s">
        <v>10</v>
      </c>
      <c r="C152" s="111">
        <v>8</v>
      </c>
      <c r="D152" s="70">
        <v>5</v>
      </c>
      <c r="E152" s="70">
        <v>8</v>
      </c>
      <c r="F152" s="71">
        <v>3</v>
      </c>
      <c r="G152" s="107">
        <v>6</v>
      </c>
      <c r="H152" s="70">
        <v>-3</v>
      </c>
      <c r="I152" s="70">
        <v>-3</v>
      </c>
      <c r="J152" s="111">
        <v>-30</v>
      </c>
      <c r="K152" s="70">
        <v>-17</v>
      </c>
      <c r="L152" s="70">
        <v>-17</v>
      </c>
      <c r="M152" s="71">
        <v>-13</v>
      </c>
      <c r="N152" s="70">
        <v>-13</v>
      </c>
      <c r="O152" s="111">
        <v>3</v>
      </c>
      <c r="P152" s="70">
        <v>2</v>
      </c>
      <c r="Q152" s="70">
        <v>3</v>
      </c>
      <c r="R152" s="71">
        <v>1</v>
      </c>
      <c r="S152" s="70">
        <v>1</v>
      </c>
      <c r="T152" s="111">
        <f t="shared" si="32"/>
        <v>-19</v>
      </c>
      <c r="U152" s="70">
        <f t="shared" si="30"/>
        <v>-10</v>
      </c>
      <c r="V152" s="71">
        <f t="shared" si="31"/>
        <v>-9</v>
      </c>
    </row>
    <row r="153" spans="1:22" x14ac:dyDescent="0.15">
      <c r="A153" s="69"/>
      <c r="B153" s="100" t="s">
        <v>11</v>
      </c>
      <c r="C153" s="111">
        <v>-35</v>
      </c>
      <c r="D153" s="70">
        <v>-23</v>
      </c>
      <c r="E153" s="70">
        <v>-17</v>
      </c>
      <c r="F153" s="71">
        <v>-12</v>
      </c>
      <c r="G153" s="107">
        <v>-12</v>
      </c>
      <c r="H153" s="70">
        <v>-6</v>
      </c>
      <c r="I153" s="70">
        <v>0</v>
      </c>
      <c r="J153" s="111">
        <v>-20</v>
      </c>
      <c r="K153" s="70">
        <v>-14</v>
      </c>
      <c r="L153" s="70">
        <v>-13</v>
      </c>
      <c r="M153" s="71">
        <v>-6</v>
      </c>
      <c r="N153" s="70">
        <v>-6</v>
      </c>
      <c r="O153" s="111">
        <v>-5</v>
      </c>
      <c r="P153" s="70">
        <v>-4</v>
      </c>
      <c r="Q153" s="70">
        <v>1</v>
      </c>
      <c r="R153" s="71">
        <v>-1</v>
      </c>
      <c r="S153" s="70">
        <v>1</v>
      </c>
      <c r="T153" s="111">
        <f t="shared" si="32"/>
        <v>-60</v>
      </c>
      <c r="U153" s="70">
        <f t="shared" si="30"/>
        <v>-41</v>
      </c>
      <c r="V153" s="71">
        <f t="shared" si="31"/>
        <v>-19</v>
      </c>
    </row>
    <row r="154" spans="1:22" x14ac:dyDescent="0.15">
      <c r="A154" s="69"/>
      <c r="B154" s="100" t="s">
        <v>12</v>
      </c>
      <c r="C154" s="111">
        <v>3</v>
      </c>
      <c r="D154" s="70">
        <v>7</v>
      </c>
      <c r="E154" s="70">
        <v>8</v>
      </c>
      <c r="F154" s="71">
        <v>-4</v>
      </c>
      <c r="G154" s="107">
        <v>-3</v>
      </c>
      <c r="H154" s="70">
        <v>-1</v>
      </c>
      <c r="I154" s="70">
        <v>-1</v>
      </c>
      <c r="J154" s="111">
        <v>-12</v>
      </c>
      <c r="K154" s="70">
        <v>-9</v>
      </c>
      <c r="L154" s="70">
        <v>-9</v>
      </c>
      <c r="M154" s="71">
        <v>-3</v>
      </c>
      <c r="N154" s="70">
        <v>-3</v>
      </c>
      <c r="O154" s="111">
        <v>-5</v>
      </c>
      <c r="P154" s="70">
        <v>-3</v>
      </c>
      <c r="Q154" s="70">
        <v>-1</v>
      </c>
      <c r="R154" s="71">
        <v>-2</v>
      </c>
      <c r="S154" s="70">
        <v>0</v>
      </c>
      <c r="T154" s="111">
        <f t="shared" si="32"/>
        <v>-14</v>
      </c>
      <c r="U154" s="70">
        <f t="shared" si="30"/>
        <v>-5</v>
      </c>
      <c r="V154" s="71">
        <f t="shared" si="31"/>
        <v>-9</v>
      </c>
    </row>
    <row r="155" spans="1:22" x14ac:dyDescent="0.15">
      <c r="A155" s="69"/>
      <c r="B155" s="100" t="s">
        <v>13</v>
      </c>
      <c r="C155" s="111">
        <v>51</v>
      </c>
      <c r="D155" s="70">
        <v>12</v>
      </c>
      <c r="E155" s="70">
        <v>14</v>
      </c>
      <c r="F155" s="71">
        <v>39</v>
      </c>
      <c r="G155" s="107">
        <v>34</v>
      </c>
      <c r="H155" s="70">
        <v>-2</v>
      </c>
      <c r="I155" s="70">
        <v>5</v>
      </c>
      <c r="J155" s="111">
        <v>-17</v>
      </c>
      <c r="K155" s="70">
        <v>-7</v>
      </c>
      <c r="L155" s="70">
        <v>-7</v>
      </c>
      <c r="M155" s="71">
        <v>-10</v>
      </c>
      <c r="N155" s="70">
        <v>-10</v>
      </c>
      <c r="O155" s="111">
        <v>-5</v>
      </c>
      <c r="P155" s="70">
        <v>-2</v>
      </c>
      <c r="Q155" s="70">
        <v>2</v>
      </c>
      <c r="R155" s="71">
        <v>-3</v>
      </c>
      <c r="S155" s="70">
        <v>0</v>
      </c>
      <c r="T155" s="111">
        <f t="shared" si="32"/>
        <v>29</v>
      </c>
      <c r="U155" s="70">
        <f t="shared" si="30"/>
        <v>3</v>
      </c>
      <c r="V155" s="71">
        <f t="shared" si="31"/>
        <v>26</v>
      </c>
    </row>
    <row r="156" spans="1:22" x14ac:dyDescent="0.15">
      <c r="A156" s="69"/>
      <c r="B156" s="100" t="s">
        <v>14</v>
      </c>
      <c r="C156" s="111">
        <v>-27</v>
      </c>
      <c r="D156" s="70">
        <v>-10</v>
      </c>
      <c r="E156" s="70">
        <v>-5</v>
      </c>
      <c r="F156" s="71">
        <v>-17</v>
      </c>
      <c r="G156" s="107">
        <v>-18</v>
      </c>
      <c r="H156" s="70">
        <v>-5</v>
      </c>
      <c r="I156" s="70">
        <v>1</v>
      </c>
      <c r="J156" s="111">
        <v>-15</v>
      </c>
      <c r="K156" s="70">
        <v>-6</v>
      </c>
      <c r="L156" s="70">
        <v>-6</v>
      </c>
      <c r="M156" s="71">
        <v>-9</v>
      </c>
      <c r="N156" s="70">
        <v>-9</v>
      </c>
      <c r="O156" s="111">
        <v>2</v>
      </c>
      <c r="P156" s="70">
        <v>-1</v>
      </c>
      <c r="Q156" s="70">
        <v>1</v>
      </c>
      <c r="R156" s="71">
        <v>3</v>
      </c>
      <c r="S156" s="70">
        <v>3</v>
      </c>
      <c r="T156" s="111">
        <f t="shared" si="32"/>
        <v>-40</v>
      </c>
      <c r="U156" s="70">
        <f t="shared" si="30"/>
        <v>-17</v>
      </c>
      <c r="V156" s="71">
        <f t="shared" si="31"/>
        <v>-23</v>
      </c>
    </row>
    <row r="157" spans="1:22" x14ac:dyDescent="0.15">
      <c r="A157" s="69"/>
      <c r="B157" s="100" t="s">
        <v>15</v>
      </c>
      <c r="C157" s="111">
        <v>38</v>
      </c>
      <c r="D157" s="70">
        <v>16</v>
      </c>
      <c r="E157" s="70">
        <v>9</v>
      </c>
      <c r="F157" s="71">
        <v>22</v>
      </c>
      <c r="G157" s="107">
        <v>15</v>
      </c>
      <c r="H157" s="70">
        <v>7</v>
      </c>
      <c r="I157" s="70">
        <v>7</v>
      </c>
      <c r="J157" s="111">
        <v>-31</v>
      </c>
      <c r="K157" s="70">
        <v>-23</v>
      </c>
      <c r="L157" s="70">
        <v>-23</v>
      </c>
      <c r="M157" s="71">
        <v>-8</v>
      </c>
      <c r="N157" s="70">
        <v>-8</v>
      </c>
      <c r="O157" s="111">
        <v>0</v>
      </c>
      <c r="P157" s="70">
        <v>0</v>
      </c>
      <c r="Q157" s="70">
        <v>1</v>
      </c>
      <c r="R157" s="71">
        <v>0</v>
      </c>
      <c r="S157" s="70">
        <v>0</v>
      </c>
      <c r="T157" s="111">
        <f t="shared" si="32"/>
        <v>7</v>
      </c>
      <c r="U157" s="70">
        <f t="shared" si="30"/>
        <v>-7</v>
      </c>
      <c r="V157" s="71">
        <f t="shared" si="31"/>
        <v>14</v>
      </c>
    </row>
    <row r="158" spans="1:22" x14ac:dyDescent="0.15">
      <c r="A158" s="69"/>
      <c r="B158" s="100" t="s">
        <v>16</v>
      </c>
      <c r="C158" s="111">
        <v>7</v>
      </c>
      <c r="D158" s="70">
        <v>6</v>
      </c>
      <c r="E158" s="70">
        <v>4</v>
      </c>
      <c r="F158" s="71">
        <v>1</v>
      </c>
      <c r="G158" s="107">
        <v>6</v>
      </c>
      <c r="H158" s="70">
        <v>2</v>
      </c>
      <c r="I158" s="70">
        <v>-5</v>
      </c>
      <c r="J158" s="111">
        <v>-25</v>
      </c>
      <c r="K158" s="70">
        <v>-15</v>
      </c>
      <c r="L158" s="70">
        <v>-16</v>
      </c>
      <c r="M158" s="71">
        <v>-10</v>
      </c>
      <c r="N158" s="70">
        <v>-10</v>
      </c>
      <c r="O158" s="111">
        <v>-2</v>
      </c>
      <c r="P158" s="70">
        <v>-4</v>
      </c>
      <c r="Q158" s="70">
        <v>0</v>
      </c>
      <c r="R158" s="71">
        <v>2</v>
      </c>
      <c r="S158" s="70">
        <v>0</v>
      </c>
      <c r="T158" s="111">
        <f t="shared" si="32"/>
        <v>-20</v>
      </c>
      <c r="U158" s="70">
        <f t="shared" si="30"/>
        <v>-13</v>
      </c>
      <c r="V158" s="71">
        <f t="shared" si="31"/>
        <v>-7</v>
      </c>
    </row>
    <row r="159" spans="1:22" x14ac:dyDescent="0.15">
      <c r="A159" s="75"/>
      <c r="B159" s="104" t="s">
        <v>17</v>
      </c>
      <c r="C159" s="112">
        <v>-25</v>
      </c>
      <c r="D159" s="76">
        <v>-7</v>
      </c>
      <c r="E159" s="76">
        <v>-11</v>
      </c>
      <c r="F159" s="77">
        <v>-18</v>
      </c>
      <c r="G159" s="108">
        <v>-11</v>
      </c>
      <c r="H159" s="76">
        <v>4</v>
      </c>
      <c r="I159" s="76">
        <v>-7</v>
      </c>
      <c r="J159" s="112">
        <v>-26</v>
      </c>
      <c r="K159" s="76">
        <v>-13</v>
      </c>
      <c r="L159" s="76">
        <v>-13</v>
      </c>
      <c r="M159" s="77">
        <v>-13</v>
      </c>
      <c r="N159" s="76">
        <v>-13</v>
      </c>
      <c r="O159" s="112">
        <v>2</v>
      </c>
      <c r="P159" s="76">
        <v>-2</v>
      </c>
      <c r="Q159" s="76">
        <v>4</v>
      </c>
      <c r="R159" s="77">
        <v>4</v>
      </c>
      <c r="S159" s="76">
        <v>3</v>
      </c>
      <c r="T159" s="112">
        <f t="shared" si="32"/>
        <v>-49</v>
      </c>
      <c r="U159" s="76">
        <f t="shared" si="30"/>
        <v>-22</v>
      </c>
      <c r="V159" s="77">
        <f t="shared" si="31"/>
        <v>-27</v>
      </c>
    </row>
  </sheetData>
  <phoneticPr fontId="2"/>
  <pageMargins left="0.7" right="0.7" top="0.75" bottom="0.75" header="0.3" footer="0.3"/>
  <pageSetup paperSize="9" scale="85" orientation="landscape" r:id="rId1"/>
  <rowBreaks count="3" manualBreakCount="3">
    <brk id="45" max="19" man="1"/>
    <brk id="88" max="16383" man="1"/>
    <brk id="13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105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120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20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20" t="s">
        <v>0</v>
      </c>
      <c r="O4" s="120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8</v>
      </c>
      <c r="E6" s="29">
        <f>SUM(E7:E18)</f>
        <v>4</v>
      </c>
      <c r="F6" s="29">
        <f>SUM(F7:F18)</f>
        <v>3</v>
      </c>
      <c r="G6" s="29">
        <f t="shared" ref="G6:H6" si="0">SUM(G7:G18)</f>
        <v>0</v>
      </c>
      <c r="H6" s="29">
        <f t="shared" si="0"/>
        <v>1</v>
      </c>
      <c r="I6" s="29">
        <f>SUM(J6+K6+L6+M6)</f>
        <v>4</v>
      </c>
      <c r="J6" s="29">
        <f>SUM(J7:J18)</f>
        <v>0</v>
      </c>
      <c r="K6" s="29">
        <f>SUM(K7:K18)</f>
        <v>0</v>
      </c>
      <c r="L6" s="29">
        <f t="shared" ref="L6:M6" si="1">SUM(L7:L18)</f>
        <v>3</v>
      </c>
      <c r="M6" s="29">
        <f t="shared" si="1"/>
        <v>1</v>
      </c>
      <c r="N6" s="29">
        <f t="shared" ref="N6:N18" si="2">SUM(Q6+R6+S6+T6)</f>
        <v>4</v>
      </c>
      <c r="O6" s="29">
        <f>SUM(O7:O18)</f>
        <v>1</v>
      </c>
      <c r="P6" s="29">
        <f>SUM(P7:P18)</f>
        <v>3</v>
      </c>
      <c r="Q6" s="29">
        <f>SUM(Q7:Q18)</f>
        <v>4</v>
      </c>
      <c r="R6" s="29">
        <f t="shared" ref="R6:T6" si="3">SUM(R7:R18)</f>
        <v>3</v>
      </c>
      <c r="S6">
        <f t="shared" si="3"/>
        <v>-3</v>
      </c>
      <c r="T6">
        <f t="shared" si="3"/>
        <v>0</v>
      </c>
    </row>
    <row r="7" spans="2:20" s="3" customFormat="1" ht="13.5" customHeight="1" x14ac:dyDescent="0.25">
      <c r="B7" s="10"/>
      <c r="C7" s="11" t="s">
        <v>6</v>
      </c>
      <c r="D7" s="33">
        <f t="shared" ref="D7:D18" si="4">SUM(E7+F7+G7+H7)</f>
        <v>0</v>
      </c>
      <c r="E7" s="93">
        <v>0</v>
      </c>
      <c r="F7" s="93">
        <v>0</v>
      </c>
      <c r="G7" s="93">
        <v>0</v>
      </c>
      <c r="H7" s="93">
        <v>0</v>
      </c>
      <c r="I7" s="33">
        <f t="shared" ref="I7:I18" si="5">SUM(J7+K7+L7+M7)</f>
        <v>1</v>
      </c>
      <c r="J7" s="93">
        <v>0</v>
      </c>
      <c r="K7" s="93">
        <v>0</v>
      </c>
      <c r="L7" s="93">
        <v>1</v>
      </c>
      <c r="M7" s="93">
        <v>0</v>
      </c>
      <c r="N7" s="33">
        <f t="shared" si="2"/>
        <v>-1</v>
      </c>
      <c r="O7" s="33">
        <f t="shared" ref="O7:P18" si="6">SUM(Q7+S7)</f>
        <v>-1</v>
      </c>
      <c r="P7" s="33">
        <f t="shared" si="6"/>
        <v>0</v>
      </c>
      <c r="Q7" s="33">
        <f>SUM(E7-J7)</f>
        <v>0</v>
      </c>
      <c r="R7" s="33">
        <f>SUM(F7-K7)</f>
        <v>0</v>
      </c>
      <c r="S7" s="47">
        <f>SUM(G7-L7)</f>
        <v>-1</v>
      </c>
      <c r="T7" s="49">
        <f>SUM(H7-M7)</f>
        <v>0</v>
      </c>
    </row>
    <row r="8" spans="2:20" s="3" customFormat="1" ht="13.5" customHeight="1" x14ac:dyDescent="0.25">
      <c r="B8" s="10"/>
      <c r="C8" s="11" t="s">
        <v>7</v>
      </c>
      <c r="D8" s="33">
        <f t="shared" si="4"/>
        <v>3</v>
      </c>
      <c r="E8" s="93">
        <v>1</v>
      </c>
      <c r="F8" s="93">
        <v>2</v>
      </c>
      <c r="G8" s="93">
        <v>0</v>
      </c>
      <c r="H8" s="93">
        <v>0</v>
      </c>
      <c r="I8" s="33">
        <f t="shared" si="5"/>
        <v>0</v>
      </c>
      <c r="J8" s="93">
        <v>0</v>
      </c>
      <c r="K8" s="93">
        <v>0</v>
      </c>
      <c r="L8" s="93">
        <v>0</v>
      </c>
      <c r="M8" s="93">
        <v>0</v>
      </c>
      <c r="N8" s="33">
        <f t="shared" si="2"/>
        <v>3</v>
      </c>
      <c r="O8" s="33">
        <f t="shared" si="6"/>
        <v>1</v>
      </c>
      <c r="P8" s="33">
        <f t="shared" si="6"/>
        <v>2</v>
      </c>
      <c r="Q8" s="33">
        <f t="shared" ref="Q8:T18" si="7">SUM(E8-J8)</f>
        <v>1</v>
      </c>
      <c r="R8" s="33">
        <f t="shared" si="7"/>
        <v>2</v>
      </c>
      <c r="S8" s="47">
        <f t="shared" si="7"/>
        <v>0</v>
      </c>
      <c r="T8" s="49">
        <f t="shared" si="7"/>
        <v>0</v>
      </c>
    </row>
    <row r="9" spans="2:20" s="3" customFormat="1" ht="13.5" customHeight="1" x14ac:dyDescent="0.25">
      <c r="B9" s="10"/>
      <c r="C9" s="11" t="s">
        <v>8</v>
      </c>
      <c r="D9" s="33">
        <f t="shared" si="4"/>
        <v>1</v>
      </c>
      <c r="E9" s="93">
        <v>1</v>
      </c>
      <c r="F9" s="93">
        <v>0</v>
      </c>
      <c r="G9" s="93">
        <v>0</v>
      </c>
      <c r="H9" s="93">
        <v>0</v>
      </c>
      <c r="I9" s="33">
        <f t="shared" si="5"/>
        <v>2</v>
      </c>
      <c r="J9" s="93">
        <v>0</v>
      </c>
      <c r="K9" s="93">
        <v>0</v>
      </c>
      <c r="L9" s="93">
        <v>2</v>
      </c>
      <c r="M9" s="93">
        <v>0</v>
      </c>
      <c r="N9" s="33">
        <f t="shared" si="2"/>
        <v>-1</v>
      </c>
      <c r="O9" s="33">
        <f t="shared" si="6"/>
        <v>-1</v>
      </c>
      <c r="P9" s="33">
        <f t="shared" si="6"/>
        <v>0</v>
      </c>
      <c r="Q9" s="33">
        <f t="shared" si="7"/>
        <v>1</v>
      </c>
      <c r="R9" s="33">
        <f t="shared" si="7"/>
        <v>0</v>
      </c>
      <c r="S9" s="47">
        <f t="shared" si="7"/>
        <v>-2</v>
      </c>
      <c r="T9" s="49">
        <f t="shared" si="7"/>
        <v>0</v>
      </c>
    </row>
    <row r="10" spans="2:20" s="3" customFormat="1" ht="13.5" customHeight="1" x14ac:dyDescent="0.25">
      <c r="B10" s="10"/>
      <c r="C10" s="11" t="s">
        <v>9</v>
      </c>
      <c r="D10" s="33">
        <f t="shared" si="4"/>
        <v>0</v>
      </c>
      <c r="E10" s="93">
        <v>0</v>
      </c>
      <c r="F10" s="93">
        <v>0</v>
      </c>
      <c r="G10" s="93">
        <v>0</v>
      </c>
      <c r="H10" s="93">
        <v>0</v>
      </c>
      <c r="I10" s="33">
        <f t="shared" si="5"/>
        <v>0</v>
      </c>
      <c r="J10" s="93">
        <v>0</v>
      </c>
      <c r="K10" s="93">
        <v>0</v>
      </c>
      <c r="L10" s="93">
        <v>0</v>
      </c>
      <c r="M10" s="93">
        <v>0</v>
      </c>
      <c r="N10" s="33">
        <f t="shared" si="2"/>
        <v>0</v>
      </c>
      <c r="O10" s="33">
        <f t="shared" si="6"/>
        <v>0</v>
      </c>
      <c r="P10" s="33">
        <f t="shared" si="6"/>
        <v>0</v>
      </c>
      <c r="Q10" s="33">
        <f t="shared" si="7"/>
        <v>0</v>
      </c>
      <c r="R10" s="33">
        <f t="shared" si="7"/>
        <v>0</v>
      </c>
      <c r="S10" s="47">
        <f t="shared" si="7"/>
        <v>0</v>
      </c>
      <c r="T10" s="49">
        <f t="shared" si="7"/>
        <v>0</v>
      </c>
    </row>
    <row r="11" spans="2:20" s="3" customFormat="1" ht="13.5" customHeight="1" x14ac:dyDescent="0.25">
      <c r="B11" s="10"/>
      <c r="C11" s="11" t="s">
        <v>10</v>
      </c>
      <c r="D11" s="33">
        <f t="shared" si="4"/>
        <v>0</v>
      </c>
      <c r="E11" s="93">
        <v>0</v>
      </c>
      <c r="F11" s="93">
        <v>0</v>
      </c>
      <c r="G11" s="93">
        <v>0</v>
      </c>
      <c r="H11" s="93">
        <v>0</v>
      </c>
      <c r="I11" s="33">
        <f t="shared" si="5"/>
        <v>1</v>
      </c>
      <c r="J11" s="93">
        <v>0</v>
      </c>
      <c r="K11" s="93">
        <v>0</v>
      </c>
      <c r="L11" s="93">
        <v>0</v>
      </c>
      <c r="M11" s="93">
        <v>1</v>
      </c>
      <c r="N11" s="33">
        <f t="shared" si="2"/>
        <v>-1</v>
      </c>
      <c r="O11" s="33">
        <f t="shared" si="6"/>
        <v>0</v>
      </c>
      <c r="P11" s="33">
        <f t="shared" si="6"/>
        <v>-1</v>
      </c>
      <c r="Q11" s="33">
        <f t="shared" si="7"/>
        <v>0</v>
      </c>
      <c r="R11" s="33">
        <f t="shared" si="7"/>
        <v>0</v>
      </c>
      <c r="S11" s="47">
        <f t="shared" si="7"/>
        <v>0</v>
      </c>
      <c r="T11" s="49">
        <f t="shared" si="7"/>
        <v>-1</v>
      </c>
    </row>
    <row r="12" spans="2:20" s="3" customFormat="1" ht="13.5" customHeight="1" x14ac:dyDescent="0.25">
      <c r="B12" s="10"/>
      <c r="C12" s="11" t="s">
        <v>11</v>
      </c>
      <c r="D12" s="33">
        <f t="shared" si="4"/>
        <v>0</v>
      </c>
      <c r="E12" s="93">
        <v>0</v>
      </c>
      <c r="F12" s="93">
        <v>0</v>
      </c>
      <c r="G12" s="93">
        <v>0</v>
      </c>
      <c r="H12" s="93">
        <v>0</v>
      </c>
      <c r="I12" s="33">
        <f t="shared" si="5"/>
        <v>0</v>
      </c>
      <c r="J12" s="93">
        <v>0</v>
      </c>
      <c r="K12" s="93">
        <v>0</v>
      </c>
      <c r="L12" s="93">
        <v>0</v>
      </c>
      <c r="M12" s="93">
        <v>0</v>
      </c>
      <c r="N12" s="33">
        <f t="shared" si="2"/>
        <v>0</v>
      </c>
      <c r="O12" s="33">
        <f t="shared" si="6"/>
        <v>0</v>
      </c>
      <c r="P12" s="33">
        <f t="shared" si="6"/>
        <v>0</v>
      </c>
      <c r="Q12" s="33">
        <f t="shared" si="7"/>
        <v>0</v>
      </c>
      <c r="R12" s="33">
        <f t="shared" si="7"/>
        <v>0</v>
      </c>
      <c r="S12" s="47">
        <f t="shared" si="7"/>
        <v>0</v>
      </c>
      <c r="T12" s="49">
        <f t="shared" si="7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4"/>
        <v>0</v>
      </c>
      <c r="E13" s="93">
        <v>0</v>
      </c>
      <c r="F13" s="93">
        <v>0</v>
      </c>
      <c r="G13" s="93">
        <v>0</v>
      </c>
      <c r="H13" s="93">
        <v>0</v>
      </c>
      <c r="I13" s="33">
        <f t="shared" si="5"/>
        <v>0</v>
      </c>
      <c r="J13" s="93">
        <v>0</v>
      </c>
      <c r="K13" s="93">
        <v>0</v>
      </c>
      <c r="L13" s="93">
        <v>0</v>
      </c>
      <c r="M13" s="93">
        <v>0</v>
      </c>
      <c r="N13" s="33">
        <f t="shared" si="2"/>
        <v>0</v>
      </c>
      <c r="O13" s="33">
        <f t="shared" si="6"/>
        <v>0</v>
      </c>
      <c r="P13" s="33">
        <f t="shared" si="6"/>
        <v>0</v>
      </c>
      <c r="Q13" s="33">
        <f t="shared" si="7"/>
        <v>0</v>
      </c>
      <c r="R13" s="33">
        <f t="shared" si="7"/>
        <v>0</v>
      </c>
      <c r="S13" s="47">
        <f t="shared" si="7"/>
        <v>0</v>
      </c>
      <c r="T13" s="49">
        <f t="shared" si="7"/>
        <v>0</v>
      </c>
    </row>
    <row r="14" spans="2:20" s="3" customFormat="1" ht="13.5" customHeight="1" x14ac:dyDescent="0.25">
      <c r="B14" s="10"/>
      <c r="C14" s="11" t="s">
        <v>13</v>
      </c>
      <c r="D14" s="33">
        <f t="shared" si="4"/>
        <v>1</v>
      </c>
      <c r="E14" s="93">
        <v>1</v>
      </c>
      <c r="F14" s="93">
        <v>0</v>
      </c>
      <c r="G14" s="93">
        <v>0</v>
      </c>
      <c r="H14" s="93">
        <v>0</v>
      </c>
      <c r="I14" s="33">
        <f t="shared" si="5"/>
        <v>0</v>
      </c>
      <c r="J14" s="93">
        <v>0</v>
      </c>
      <c r="K14" s="93">
        <v>0</v>
      </c>
      <c r="L14" s="93">
        <v>0</v>
      </c>
      <c r="M14" s="93">
        <v>0</v>
      </c>
      <c r="N14" s="33">
        <f t="shared" si="2"/>
        <v>1</v>
      </c>
      <c r="O14" s="33">
        <f t="shared" si="6"/>
        <v>1</v>
      </c>
      <c r="P14" s="33">
        <f t="shared" si="6"/>
        <v>0</v>
      </c>
      <c r="Q14" s="33">
        <f t="shared" si="7"/>
        <v>1</v>
      </c>
      <c r="R14" s="33">
        <f t="shared" si="7"/>
        <v>0</v>
      </c>
      <c r="S14" s="47">
        <f t="shared" si="7"/>
        <v>0</v>
      </c>
      <c r="T14" s="49">
        <f t="shared" si="7"/>
        <v>0</v>
      </c>
    </row>
    <row r="15" spans="2:20" s="3" customFormat="1" ht="13.5" customHeight="1" x14ac:dyDescent="0.25">
      <c r="B15" s="10"/>
      <c r="C15" s="11" t="s">
        <v>14</v>
      </c>
      <c r="D15" s="33">
        <f t="shared" si="4"/>
        <v>1</v>
      </c>
      <c r="E15" s="93">
        <v>1</v>
      </c>
      <c r="F15" s="93">
        <v>0</v>
      </c>
      <c r="G15" s="93">
        <v>0</v>
      </c>
      <c r="H15" s="93">
        <v>0</v>
      </c>
      <c r="I15" s="33">
        <f t="shared" si="5"/>
        <v>0</v>
      </c>
      <c r="J15" s="93">
        <v>0</v>
      </c>
      <c r="K15" s="93">
        <v>0</v>
      </c>
      <c r="L15" s="93">
        <v>0</v>
      </c>
      <c r="M15" s="93">
        <v>0</v>
      </c>
      <c r="N15" s="33">
        <f t="shared" si="2"/>
        <v>1</v>
      </c>
      <c r="O15" s="33">
        <f t="shared" si="6"/>
        <v>1</v>
      </c>
      <c r="P15" s="33">
        <f t="shared" si="6"/>
        <v>0</v>
      </c>
      <c r="Q15" s="33">
        <f t="shared" si="7"/>
        <v>1</v>
      </c>
      <c r="R15" s="33">
        <f t="shared" si="7"/>
        <v>0</v>
      </c>
      <c r="S15" s="47">
        <f t="shared" si="7"/>
        <v>0</v>
      </c>
      <c r="T15" s="49">
        <f t="shared" si="7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4"/>
        <v>0</v>
      </c>
      <c r="E16" s="93">
        <v>0</v>
      </c>
      <c r="F16" s="93">
        <v>0</v>
      </c>
      <c r="G16" s="93">
        <v>0</v>
      </c>
      <c r="H16" s="93">
        <v>0</v>
      </c>
      <c r="I16" s="33">
        <f t="shared" si="5"/>
        <v>0</v>
      </c>
      <c r="J16" s="93">
        <v>0</v>
      </c>
      <c r="K16" s="93">
        <v>0</v>
      </c>
      <c r="L16" s="93">
        <v>0</v>
      </c>
      <c r="M16" s="93">
        <v>0</v>
      </c>
      <c r="N16" s="33">
        <f t="shared" si="2"/>
        <v>0</v>
      </c>
      <c r="O16" s="33">
        <f t="shared" si="6"/>
        <v>0</v>
      </c>
      <c r="P16" s="33">
        <f t="shared" si="6"/>
        <v>0</v>
      </c>
      <c r="Q16" s="33">
        <f t="shared" si="7"/>
        <v>0</v>
      </c>
      <c r="R16" s="33">
        <f t="shared" si="7"/>
        <v>0</v>
      </c>
      <c r="S16" s="47">
        <f t="shared" si="7"/>
        <v>0</v>
      </c>
      <c r="T16" s="49">
        <f t="shared" si="7"/>
        <v>0</v>
      </c>
    </row>
    <row r="17" spans="2:20" s="3" customFormat="1" ht="13.5" customHeight="1" x14ac:dyDescent="0.25">
      <c r="B17" s="10"/>
      <c r="C17" s="11" t="s">
        <v>16</v>
      </c>
      <c r="D17" s="33">
        <f t="shared" si="4"/>
        <v>2</v>
      </c>
      <c r="E17" s="93">
        <v>0</v>
      </c>
      <c r="F17" s="93">
        <v>1</v>
      </c>
      <c r="G17" s="93">
        <v>0</v>
      </c>
      <c r="H17" s="93">
        <v>1</v>
      </c>
      <c r="I17" s="33">
        <f t="shared" si="5"/>
        <v>0</v>
      </c>
      <c r="J17" s="93">
        <v>0</v>
      </c>
      <c r="K17" s="93">
        <v>0</v>
      </c>
      <c r="L17" s="93">
        <v>0</v>
      </c>
      <c r="M17" s="93">
        <v>0</v>
      </c>
      <c r="N17" s="33">
        <f t="shared" si="2"/>
        <v>2</v>
      </c>
      <c r="O17" s="33">
        <f t="shared" si="6"/>
        <v>0</v>
      </c>
      <c r="P17" s="33">
        <f t="shared" si="6"/>
        <v>2</v>
      </c>
      <c r="Q17" s="33">
        <f t="shared" si="7"/>
        <v>0</v>
      </c>
      <c r="R17" s="33">
        <f t="shared" si="7"/>
        <v>1</v>
      </c>
      <c r="S17" s="47">
        <f t="shared" si="7"/>
        <v>0</v>
      </c>
      <c r="T17" s="49">
        <f t="shared" si="7"/>
        <v>1</v>
      </c>
    </row>
    <row r="18" spans="2:20" s="3" customFormat="1" ht="13.5" customHeight="1" x14ac:dyDescent="0.25">
      <c r="B18" s="10"/>
      <c r="C18" s="11" t="s">
        <v>17</v>
      </c>
      <c r="D18" s="33">
        <f t="shared" si="4"/>
        <v>0</v>
      </c>
      <c r="E18" s="93">
        <v>0</v>
      </c>
      <c r="F18" s="93">
        <v>0</v>
      </c>
      <c r="G18" s="93">
        <v>0</v>
      </c>
      <c r="H18" s="93">
        <v>0</v>
      </c>
      <c r="I18" s="33">
        <f t="shared" si="5"/>
        <v>0</v>
      </c>
      <c r="J18" s="93">
        <v>0</v>
      </c>
      <c r="K18" s="93">
        <v>0</v>
      </c>
      <c r="L18" s="93">
        <v>0</v>
      </c>
      <c r="M18" s="93">
        <v>0</v>
      </c>
      <c r="N18" s="33">
        <f t="shared" si="2"/>
        <v>0</v>
      </c>
      <c r="O18" s="33">
        <f t="shared" si="6"/>
        <v>0</v>
      </c>
      <c r="P18" s="33">
        <f t="shared" si="6"/>
        <v>0</v>
      </c>
      <c r="Q18" s="33">
        <f t="shared" si="7"/>
        <v>0</v>
      </c>
      <c r="R18" s="33">
        <f t="shared" si="7"/>
        <v>0</v>
      </c>
      <c r="S18" s="47">
        <f t="shared" si="7"/>
        <v>0</v>
      </c>
      <c r="T18" s="49">
        <f t="shared" si="7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8">SUM(E20+F20+G20+H20)</f>
        <v>6</v>
      </c>
      <c r="E20" s="29">
        <f>SUM(E21:E32)</f>
        <v>3</v>
      </c>
      <c r="F20" s="29">
        <f>SUM(F21:F32)</f>
        <v>2</v>
      </c>
      <c r="G20" s="29">
        <f t="shared" ref="G20:H20" si="9">SUM(G21:G32)</f>
        <v>1</v>
      </c>
      <c r="H20" s="29">
        <f t="shared" si="9"/>
        <v>0</v>
      </c>
      <c r="I20" s="29">
        <f t="shared" ref="I20:I32" si="10">SUM(J20+K20+L20+M20)</f>
        <v>3</v>
      </c>
      <c r="J20" s="29">
        <f>SUM(J21:J32)</f>
        <v>2</v>
      </c>
      <c r="K20" s="29">
        <f>SUM(K21:K32)</f>
        <v>0</v>
      </c>
      <c r="L20" s="29">
        <f t="shared" ref="L20:T20" si="11">SUM(L21:L32)</f>
        <v>1</v>
      </c>
      <c r="M20" s="29">
        <f t="shared" si="11"/>
        <v>0</v>
      </c>
      <c r="N20" s="29">
        <f t="shared" si="11"/>
        <v>3</v>
      </c>
      <c r="O20" s="29">
        <f t="shared" si="11"/>
        <v>1</v>
      </c>
      <c r="P20" s="29">
        <f>SUM(P21:P32)</f>
        <v>2</v>
      </c>
      <c r="Q20" s="29">
        <f t="shared" si="11"/>
        <v>1</v>
      </c>
      <c r="R20" s="29">
        <f t="shared" si="11"/>
        <v>2</v>
      </c>
      <c r="S20" s="29">
        <f t="shared" si="11"/>
        <v>0</v>
      </c>
      <c r="T20" s="29">
        <f t="shared" si="11"/>
        <v>0</v>
      </c>
    </row>
    <row r="21" spans="2:20" s="3" customFormat="1" ht="13.5" customHeight="1" x14ac:dyDescent="0.25">
      <c r="B21" s="10"/>
      <c r="C21" s="11" t="s">
        <v>6</v>
      </c>
      <c r="D21" s="33">
        <f>SUM(E21+F21)</f>
        <v>0</v>
      </c>
      <c r="E21" s="93">
        <v>0</v>
      </c>
      <c r="F21" s="93">
        <v>0</v>
      </c>
      <c r="G21" s="93">
        <v>0</v>
      </c>
      <c r="H21" s="93">
        <v>0</v>
      </c>
      <c r="I21" s="33">
        <f t="shared" si="10"/>
        <v>0</v>
      </c>
      <c r="J21" s="93">
        <v>0</v>
      </c>
      <c r="K21" s="93">
        <v>0</v>
      </c>
      <c r="L21" s="93">
        <v>0</v>
      </c>
      <c r="M21" s="93">
        <v>0</v>
      </c>
      <c r="N21" s="33">
        <f t="shared" ref="N21:N32" si="12">SUM(Q21+R21+S21+T21)</f>
        <v>0</v>
      </c>
      <c r="O21" s="33">
        <f t="shared" ref="O21:P32" si="13">SUM(Q21+S21)</f>
        <v>0</v>
      </c>
      <c r="P21" s="33">
        <f t="shared" si="13"/>
        <v>0</v>
      </c>
      <c r="Q21" s="33">
        <f t="shared" ref="Q21:T32" si="14">SUM(E21-J21)</f>
        <v>0</v>
      </c>
      <c r="R21" s="33">
        <f t="shared" si="14"/>
        <v>0</v>
      </c>
      <c r="S21" s="33">
        <f t="shared" si="14"/>
        <v>0</v>
      </c>
      <c r="T21" s="33">
        <f t="shared" si="14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15">SUM(E22+F22)</f>
        <v>1</v>
      </c>
      <c r="E22" s="93">
        <v>0</v>
      </c>
      <c r="F22" s="93">
        <v>1</v>
      </c>
      <c r="G22" s="93">
        <v>0</v>
      </c>
      <c r="H22" s="93">
        <v>0</v>
      </c>
      <c r="I22" s="33">
        <f t="shared" si="10"/>
        <v>0</v>
      </c>
      <c r="J22" s="93">
        <v>0</v>
      </c>
      <c r="K22" s="93">
        <v>0</v>
      </c>
      <c r="L22" s="93">
        <v>0</v>
      </c>
      <c r="M22" s="93">
        <v>0</v>
      </c>
      <c r="N22" s="33">
        <f t="shared" si="12"/>
        <v>1</v>
      </c>
      <c r="O22" s="33">
        <f t="shared" si="13"/>
        <v>0</v>
      </c>
      <c r="P22" s="33">
        <f t="shared" si="13"/>
        <v>1</v>
      </c>
      <c r="Q22" s="33">
        <f t="shared" si="14"/>
        <v>0</v>
      </c>
      <c r="R22" s="33">
        <f t="shared" si="14"/>
        <v>1</v>
      </c>
      <c r="S22" s="33">
        <f t="shared" si="14"/>
        <v>0</v>
      </c>
      <c r="T22" s="33">
        <f t="shared" si="14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15"/>
        <v>0</v>
      </c>
      <c r="E23" s="93">
        <v>0</v>
      </c>
      <c r="F23" s="93">
        <v>0</v>
      </c>
      <c r="G23" s="93">
        <v>0</v>
      </c>
      <c r="H23" s="93">
        <v>0</v>
      </c>
      <c r="I23" s="33">
        <f t="shared" si="10"/>
        <v>0</v>
      </c>
      <c r="J23" s="93">
        <v>0</v>
      </c>
      <c r="K23" s="93">
        <v>0</v>
      </c>
      <c r="L23" s="93">
        <v>0</v>
      </c>
      <c r="M23" s="93">
        <v>0</v>
      </c>
      <c r="N23" s="33">
        <f t="shared" si="12"/>
        <v>0</v>
      </c>
      <c r="O23" s="33">
        <f t="shared" si="13"/>
        <v>0</v>
      </c>
      <c r="P23" s="33">
        <f t="shared" si="13"/>
        <v>0</v>
      </c>
      <c r="Q23" s="33">
        <f t="shared" si="14"/>
        <v>0</v>
      </c>
      <c r="R23" s="33">
        <f t="shared" si="14"/>
        <v>0</v>
      </c>
      <c r="S23" s="33">
        <f t="shared" si="14"/>
        <v>0</v>
      </c>
      <c r="T23" s="33">
        <f t="shared" si="14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15"/>
        <v>0</v>
      </c>
      <c r="E24" s="93">
        <v>0</v>
      </c>
      <c r="F24" s="93">
        <v>0</v>
      </c>
      <c r="G24" s="93">
        <v>1</v>
      </c>
      <c r="H24" s="93">
        <v>0</v>
      </c>
      <c r="I24" s="33">
        <f t="shared" si="10"/>
        <v>0</v>
      </c>
      <c r="J24" s="93">
        <v>0</v>
      </c>
      <c r="K24" s="93">
        <v>0</v>
      </c>
      <c r="L24" s="93">
        <v>0</v>
      </c>
      <c r="M24" s="93">
        <v>0</v>
      </c>
      <c r="N24" s="33">
        <f t="shared" si="12"/>
        <v>1</v>
      </c>
      <c r="O24" s="33">
        <f t="shared" si="13"/>
        <v>1</v>
      </c>
      <c r="P24" s="33">
        <f t="shared" si="13"/>
        <v>0</v>
      </c>
      <c r="Q24" s="33">
        <f t="shared" si="14"/>
        <v>0</v>
      </c>
      <c r="R24" s="33">
        <f t="shared" si="14"/>
        <v>0</v>
      </c>
      <c r="S24" s="33">
        <f t="shared" si="14"/>
        <v>1</v>
      </c>
      <c r="T24" s="33">
        <f t="shared" si="14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15"/>
        <v>0</v>
      </c>
      <c r="E25" s="93">
        <v>0</v>
      </c>
      <c r="F25" s="93">
        <v>0</v>
      </c>
      <c r="G25" s="93">
        <v>0</v>
      </c>
      <c r="H25" s="93">
        <v>0</v>
      </c>
      <c r="I25" s="33">
        <f t="shared" si="10"/>
        <v>0</v>
      </c>
      <c r="J25" s="93">
        <v>0</v>
      </c>
      <c r="K25" s="93">
        <v>0</v>
      </c>
      <c r="L25" s="93">
        <v>0</v>
      </c>
      <c r="M25" s="93">
        <v>0</v>
      </c>
      <c r="N25" s="33">
        <f t="shared" si="12"/>
        <v>0</v>
      </c>
      <c r="O25" s="33">
        <f t="shared" si="13"/>
        <v>0</v>
      </c>
      <c r="P25" s="33">
        <f t="shared" si="13"/>
        <v>0</v>
      </c>
      <c r="Q25" s="33">
        <f t="shared" si="14"/>
        <v>0</v>
      </c>
      <c r="R25" s="33">
        <f t="shared" si="14"/>
        <v>0</v>
      </c>
      <c r="S25" s="33">
        <f t="shared" si="14"/>
        <v>0</v>
      </c>
      <c r="T25" s="33">
        <f t="shared" si="14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15"/>
        <v>0</v>
      </c>
      <c r="E26" s="93">
        <v>0</v>
      </c>
      <c r="F26" s="93">
        <v>0</v>
      </c>
      <c r="G26" s="93">
        <v>0</v>
      </c>
      <c r="H26" s="93">
        <v>0</v>
      </c>
      <c r="I26" s="33">
        <f t="shared" si="10"/>
        <v>2</v>
      </c>
      <c r="J26" s="93">
        <v>2</v>
      </c>
      <c r="K26" s="93">
        <v>0</v>
      </c>
      <c r="L26" s="93">
        <v>0</v>
      </c>
      <c r="M26" s="93">
        <v>0</v>
      </c>
      <c r="N26" s="33">
        <f t="shared" si="12"/>
        <v>-2</v>
      </c>
      <c r="O26" s="33">
        <f t="shared" si="13"/>
        <v>-2</v>
      </c>
      <c r="P26" s="33">
        <f t="shared" si="13"/>
        <v>0</v>
      </c>
      <c r="Q26" s="33">
        <f t="shared" si="14"/>
        <v>-2</v>
      </c>
      <c r="R26" s="33">
        <f t="shared" si="14"/>
        <v>0</v>
      </c>
      <c r="S26" s="33">
        <f t="shared" si="14"/>
        <v>0</v>
      </c>
      <c r="T26" s="33">
        <f t="shared" si="14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15"/>
        <v>1</v>
      </c>
      <c r="E27" s="93">
        <v>0</v>
      </c>
      <c r="F27" s="93">
        <v>1</v>
      </c>
      <c r="G27" s="93">
        <v>0</v>
      </c>
      <c r="H27" s="93">
        <v>0</v>
      </c>
      <c r="I27" s="33">
        <f t="shared" si="10"/>
        <v>0</v>
      </c>
      <c r="J27" s="93">
        <v>0</v>
      </c>
      <c r="K27" s="93">
        <v>0</v>
      </c>
      <c r="L27" s="93">
        <v>0</v>
      </c>
      <c r="M27" s="93">
        <v>0</v>
      </c>
      <c r="N27" s="33">
        <f t="shared" si="12"/>
        <v>1</v>
      </c>
      <c r="O27" s="33">
        <f t="shared" si="13"/>
        <v>0</v>
      </c>
      <c r="P27" s="33">
        <f t="shared" si="13"/>
        <v>1</v>
      </c>
      <c r="Q27" s="33">
        <f t="shared" si="14"/>
        <v>0</v>
      </c>
      <c r="R27" s="33">
        <f t="shared" si="14"/>
        <v>1</v>
      </c>
      <c r="S27" s="33">
        <f t="shared" si="14"/>
        <v>0</v>
      </c>
      <c r="T27" s="33">
        <f t="shared" si="14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15"/>
        <v>1</v>
      </c>
      <c r="E28" s="93">
        <v>1</v>
      </c>
      <c r="F28" s="93">
        <v>0</v>
      </c>
      <c r="G28" s="93">
        <v>0</v>
      </c>
      <c r="H28" s="93">
        <v>0</v>
      </c>
      <c r="I28" s="33">
        <f t="shared" si="10"/>
        <v>0</v>
      </c>
      <c r="J28" s="93">
        <v>0</v>
      </c>
      <c r="K28" s="93">
        <v>0</v>
      </c>
      <c r="L28" s="93">
        <v>0</v>
      </c>
      <c r="M28" s="93">
        <v>0</v>
      </c>
      <c r="N28" s="33">
        <f t="shared" si="12"/>
        <v>1</v>
      </c>
      <c r="O28" s="33">
        <f t="shared" si="13"/>
        <v>1</v>
      </c>
      <c r="P28" s="33">
        <f t="shared" si="13"/>
        <v>0</v>
      </c>
      <c r="Q28" s="33">
        <f t="shared" si="14"/>
        <v>1</v>
      </c>
      <c r="R28" s="33">
        <f t="shared" si="14"/>
        <v>0</v>
      </c>
      <c r="S28" s="33">
        <f t="shared" si="14"/>
        <v>0</v>
      </c>
      <c r="T28" s="33">
        <f t="shared" si="14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15"/>
        <v>0</v>
      </c>
      <c r="E29" s="93">
        <v>0</v>
      </c>
      <c r="F29" s="93">
        <v>0</v>
      </c>
      <c r="G29" s="93">
        <v>0</v>
      </c>
      <c r="H29" s="93">
        <v>0</v>
      </c>
      <c r="I29" s="33">
        <f t="shared" si="10"/>
        <v>0</v>
      </c>
      <c r="J29" s="93">
        <v>0</v>
      </c>
      <c r="K29" s="93">
        <v>0</v>
      </c>
      <c r="L29" s="93">
        <v>0</v>
      </c>
      <c r="M29" s="93">
        <v>0</v>
      </c>
      <c r="N29" s="33">
        <f t="shared" si="12"/>
        <v>0</v>
      </c>
      <c r="O29" s="33">
        <f t="shared" si="13"/>
        <v>0</v>
      </c>
      <c r="P29" s="33">
        <f t="shared" si="13"/>
        <v>0</v>
      </c>
      <c r="Q29" s="33">
        <f t="shared" si="14"/>
        <v>0</v>
      </c>
      <c r="R29" s="33">
        <f t="shared" si="14"/>
        <v>0</v>
      </c>
      <c r="S29" s="33">
        <f t="shared" si="14"/>
        <v>0</v>
      </c>
      <c r="T29" s="33">
        <f t="shared" si="14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15"/>
        <v>2</v>
      </c>
      <c r="E30" s="93">
        <v>2</v>
      </c>
      <c r="F30" s="93">
        <v>0</v>
      </c>
      <c r="G30" s="93">
        <v>0</v>
      </c>
      <c r="H30" s="93">
        <v>0</v>
      </c>
      <c r="I30" s="33">
        <f t="shared" si="10"/>
        <v>1</v>
      </c>
      <c r="J30" s="93">
        <v>0</v>
      </c>
      <c r="K30" s="93">
        <v>0</v>
      </c>
      <c r="L30" s="93">
        <v>1</v>
      </c>
      <c r="M30" s="93">
        <v>0</v>
      </c>
      <c r="N30" s="33">
        <f t="shared" si="12"/>
        <v>1</v>
      </c>
      <c r="O30" s="33">
        <f t="shared" si="13"/>
        <v>1</v>
      </c>
      <c r="P30" s="33">
        <f t="shared" si="13"/>
        <v>0</v>
      </c>
      <c r="Q30" s="33">
        <f t="shared" si="14"/>
        <v>2</v>
      </c>
      <c r="R30" s="33">
        <f t="shared" si="14"/>
        <v>0</v>
      </c>
      <c r="S30" s="33">
        <f t="shared" si="14"/>
        <v>-1</v>
      </c>
      <c r="T30" s="33">
        <f t="shared" si="14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15"/>
        <v>0</v>
      </c>
      <c r="E31" s="93">
        <v>0</v>
      </c>
      <c r="F31" s="93">
        <v>0</v>
      </c>
      <c r="G31" s="93">
        <v>0</v>
      </c>
      <c r="H31" s="93">
        <v>0</v>
      </c>
      <c r="I31" s="33">
        <f t="shared" si="10"/>
        <v>0</v>
      </c>
      <c r="J31" s="93">
        <v>0</v>
      </c>
      <c r="K31" s="93">
        <v>0</v>
      </c>
      <c r="L31" s="93">
        <v>0</v>
      </c>
      <c r="M31" s="93">
        <v>0</v>
      </c>
      <c r="N31" s="33">
        <f t="shared" si="12"/>
        <v>0</v>
      </c>
      <c r="O31" s="33">
        <f t="shared" si="13"/>
        <v>0</v>
      </c>
      <c r="P31" s="33">
        <f t="shared" si="13"/>
        <v>0</v>
      </c>
      <c r="Q31" s="33">
        <f t="shared" si="14"/>
        <v>0</v>
      </c>
      <c r="R31" s="33">
        <f t="shared" si="14"/>
        <v>0</v>
      </c>
      <c r="S31" s="33">
        <f t="shared" si="14"/>
        <v>0</v>
      </c>
      <c r="T31" s="33">
        <f t="shared" si="14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15"/>
        <v>0</v>
      </c>
      <c r="E32" s="93">
        <v>0</v>
      </c>
      <c r="F32" s="93">
        <v>0</v>
      </c>
      <c r="G32" s="93">
        <v>0</v>
      </c>
      <c r="H32" s="93">
        <v>0</v>
      </c>
      <c r="I32" s="33">
        <f t="shared" si="10"/>
        <v>0</v>
      </c>
      <c r="J32" s="93">
        <v>0</v>
      </c>
      <c r="K32" s="93">
        <v>0</v>
      </c>
      <c r="L32" s="93">
        <v>0</v>
      </c>
      <c r="M32" s="93">
        <v>0</v>
      </c>
      <c r="N32" s="33">
        <f t="shared" si="12"/>
        <v>0</v>
      </c>
      <c r="O32" s="33">
        <f t="shared" si="13"/>
        <v>0</v>
      </c>
      <c r="P32" s="33">
        <f t="shared" si="13"/>
        <v>0</v>
      </c>
      <c r="Q32" s="33">
        <f t="shared" si="14"/>
        <v>0</v>
      </c>
      <c r="R32" s="33">
        <f t="shared" si="14"/>
        <v>0</v>
      </c>
      <c r="S32" s="33">
        <f t="shared" si="14"/>
        <v>0</v>
      </c>
      <c r="T32" s="33">
        <f t="shared" si="14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16">SUM(E34+F34+G34+H34)</f>
        <v>1</v>
      </c>
      <c r="E34" s="29">
        <f>SUM(E35:E46)</f>
        <v>0</v>
      </c>
      <c r="F34" s="29">
        <f>SUM(F35:F46)</f>
        <v>0</v>
      </c>
      <c r="G34" s="29">
        <f t="shared" ref="G34:H34" si="17">SUM(G35:G46)</f>
        <v>1</v>
      </c>
      <c r="H34" s="29">
        <f t="shared" si="17"/>
        <v>0</v>
      </c>
      <c r="I34" s="29">
        <f t="shared" ref="I34:I46" si="18">SUM(J34+K34+L34+M34)</f>
        <v>0</v>
      </c>
      <c r="J34" s="29">
        <f t="shared" ref="J34:T34" si="19">SUM(J35:J46)</f>
        <v>0</v>
      </c>
      <c r="K34" s="29">
        <f t="shared" si="19"/>
        <v>0</v>
      </c>
      <c r="L34" s="29">
        <f t="shared" si="19"/>
        <v>0</v>
      </c>
      <c r="M34" s="29">
        <f t="shared" si="19"/>
        <v>0</v>
      </c>
      <c r="N34" s="29">
        <f t="shared" si="19"/>
        <v>1</v>
      </c>
      <c r="O34" s="29">
        <f t="shared" si="19"/>
        <v>1</v>
      </c>
      <c r="P34" s="29">
        <f>SUM(P35:P46)</f>
        <v>0</v>
      </c>
      <c r="Q34" s="29">
        <f t="shared" si="19"/>
        <v>0</v>
      </c>
      <c r="R34" s="29">
        <f t="shared" si="19"/>
        <v>0</v>
      </c>
      <c r="S34" s="29">
        <f t="shared" si="19"/>
        <v>1</v>
      </c>
      <c r="T34" s="29">
        <f t="shared" si="19"/>
        <v>0</v>
      </c>
    </row>
    <row r="35" spans="2:20" s="3" customFormat="1" ht="13.5" customHeight="1" x14ac:dyDescent="0.25">
      <c r="B35" s="10"/>
      <c r="C35" s="11" t="s">
        <v>6</v>
      </c>
      <c r="D35" s="33">
        <f t="shared" si="16"/>
        <v>0</v>
      </c>
      <c r="E35" s="93">
        <v>0</v>
      </c>
      <c r="F35" s="93">
        <v>0</v>
      </c>
      <c r="G35" s="93">
        <v>0</v>
      </c>
      <c r="H35" s="93">
        <v>0</v>
      </c>
      <c r="I35" s="33">
        <f t="shared" si="18"/>
        <v>0</v>
      </c>
      <c r="J35" s="93">
        <v>0</v>
      </c>
      <c r="K35" s="93">
        <v>0</v>
      </c>
      <c r="L35" s="93">
        <v>0</v>
      </c>
      <c r="M35" s="93">
        <v>0</v>
      </c>
      <c r="N35" s="33">
        <f t="shared" ref="N35:N46" si="20">SUM(Q35+R35+S35+T35)</f>
        <v>0</v>
      </c>
      <c r="O35" s="33">
        <f t="shared" ref="O35:P46" si="21">SUM(Q35+S35)</f>
        <v>0</v>
      </c>
      <c r="P35" s="33">
        <f t="shared" si="21"/>
        <v>0</v>
      </c>
      <c r="Q35" s="33">
        <f t="shared" ref="Q35:T46" si="22">SUM(E35-J35)</f>
        <v>0</v>
      </c>
      <c r="R35" s="33">
        <f t="shared" si="22"/>
        <v>0</v>
      </c>
      <c r="S35" s="33">
        <f t="shared" si="22"/>
        <v>0</v>
      </c>
      <c r="T35" s="33">
        <f t="shared" si="22"/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16"/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si="18"/>
        <v>0</v>
      </c>
      <c r="J36" s="93">
        <v>0</v>
      </c>
      <c r="K36" s="93">
        <v>0</v>
      </c>
      <c r="L36" s="93">
        <v>0</v>
      </c>
      <c r="M36" s="93">
        <v>0</v>
      </c>
      <c r="N36" s="33">
        <f t="shared" si="20"/>
        <v>0</v>
      </c>
      <c r="O36" s="33">
        <f t="shared" si="21"/>
        <v>0</v>
      </c>
      <c r="P36" s="33">
        <f t="shared" si="21"/>
        <v>0</v>
      </c>
      <c r="Q36" s="33">
        <f t="shared" si="22"/>
        <v>0</v>
      </c>
      <c r="R36" s="33">
        <f t="shared" si="22"/>
        <v>0</v>
      </c>
      <c r="S36" s="33">
        <f t="shared" si="22"/>
        <v>0</v>
      </c>
      <c r="T36" s="33">
        <f t="shared" si="22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16"/>
        <v>1</v>
      </c>
      <c r="E37" s="93">
        <v>0</v>
      </c>
      <c r="F37" s="93">
        <v>0</v>
      </c>
      <c r="G37" s="93">
        <v>1</v>
      </c>
      <c r="H37" s="93">
        <v>0</v>
      </c>
      <c r="I37" s="33">
        <f t="shared" si="18"/>
        <v>0</v>
      </c>
      <c r="J37" s="93">
        <v>0</v>
      </c>
      <c r="K37" s="93">
        <v>0</v>
      </c>
      <c r="L37" s="93">
        <v>0</v>
      </c>
      <c r="M37" s="93">
        <v>0</v>
      </c>
      <c r="N37" s="33">
        <f t="shared" si="20"/>
        <v>1</v>
      </c>
      <c r="O37" s="33">
        <f t="shared" si="21"/>
        <v>1</v>
      </c>
      <c r="P37" s="33">
        <f t="shared" si="21"/>
        <v>0</v>
      </c>
      <c r="Q37" s="33">
        <f t="shared" si="22"/>
        <v>0</v>
      </c>
      <c r="R37" s="33">
        <f t="shared" si="22"/>
        <v>0</v>
      </c>
      <c r="S37" s="33">
        <f t="shared" si="22"/>
        <v>1</v>
      </c>
      <c r="T37" s="33">
        <f t="shared" si="22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16"/>
        <v>0</v>
      </c>
      <c r="E38" s="93">
        <v>0</v>
      </c>
      <c r="F38" s="93">
        <v>0</v>
      </c>
      <c r="G38" s="93">
        <v>0</v>
      </c>
      <c r="H38" s="93">
        <v>0</v>
      </c>
      <c r="I38" s="33">
        <f t="shared" si="18"/>
        <v>0</v>
      </c>
      <c r="J38" s="93">
        <v>0</v>
      </c>
      <c r="K38" s="93">
        <v>0</v>
      </c>
      <c r="L38" s="93">
        <v>0</v>
      </c>
      <c r="M38" s="93">
        <v>0</v>
      </c>
      <c r="N38" s="33">
        <f t="shared" si="20"/>
        <v>0</v>
      </c>
      <c r="O38" s="33">
        <f t="shared" si="21"/>
        <v>0</v>
      </c>
      <c r="P38" s="33">
        <f t="shared" si="21"/>
        <v>0</v>
      </c>
      <c r="Q38" s="33">
        <f t="shared" si="22"/>
        <v>0</v>
      </c>
      <c r="R38" s="33">
        <f t="shared" si="22"/>
        <v>0</v>
      </c>
      <c r="S38" s="33">
        <f t="shared" si="22"/>
        <v>0</v>
      </c>
      <c r="T38" s="33">
        <f t="shared" si="22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16"/>
        <v>0</v>
      </c>
      <c r="E39" s="93">
        <v>0</v>
      </c>
      <c r="F39" s="93">
        <v>0</v>
      </c>
      <c r="G39" s="93">
        <v>0</v>
      </c>
      <c r="H39" s="93">
        <v>0</v>
      </c>
      <c r="I39" s="33">
        <f t="shared" si="18"/>
        <v>0</v>
      </c>
      <c r="J39" s="93">
        <v>0</v>
      </c>
      <c r="K39" s="93">
        <v>0</v>
      </c>
      <c r="L39" s="93">
        <v>0</v>
      </c>
      <c r="M39" s="93">
        <v>0</v>
      </c>
      <c r="N39" s="33">
        <f t="shared" si="20"/>
        <v>0</v>
      </c>
      <c r="O39" s="33">
        <f t="shared" si="21"/>
        <v>0</v>
      </c>
      <c r="P39" s="33">
        <f t="shared" si="21"/>
        <v>0</v>
      </c>
      <c r="Q39" s="33">
        <f t="shared" si="22"/>
        <v>0</v>
      </c>
      <c r="R39" s="33">
        <f t="shared" si="22"/>
        <v>0</v>
      </c>
      <c r="S39" s="33">
        <f t="shared" si="22"/>
        <v>0</v>
      </c>
      <c r="T39" s="33">
        <f t="shared" si="22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16"/>
        <v>0</v>
      </c>
      <c r="E40" s="93">
        <v>0</v>
      </c>
      <c r="F40" s="93">
        <v>0</v>
      </c>
      <c r="G40" s="93">
        <v>0</v>
      </c>
      <c r="H40" s="93">
        <v>0</v>
      </c>
      <c r="I40" s="33">
        <f t="shared" si="18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20"/>
        <v>0</v>
      </c>
      <c r="O40" s="33">
        <f t="shared" si="21"/>
        <v>0</v>
      </c>
      <c r="P40" s="33">
        <f t="shared" si="21"/>
        <v>0</v>
      </c>
      <c r="Q40" s="33">
        <f t="shared" si="22"/>
        <v>0</v>
      </c>
      <c r="R40" s="33">
        <f t="shared" si="22"/>
        <v>0</v>
      </c>
      <c r="S40" s="33">
        <f t="shared" si="22"/>
        <v>0</v>
      </c>
      <c r="T40" s="33">
        <f t="shared" si="22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16"/>
        <v>0</v>
      </c>
      <c r="E41" s="93">
        <v>0</v>
      </c>
      <c r="F41" s="93">
        <v>0</v>
      </c>
      <c r="G41" s="93">
        <v>0</v>
      </c>
      <c r="H41" s="93">
        <v>0</v>
      </c>
      <c r="I41" s="33">
        <f t="shared" si="18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0"/>
        <v>0</v>
      </c>
      <c r="O41" s="33">
        <f t="shared" si="21"/>
        <v>0</v>
      </c>
      <c r="P41" s="33">
        <f t="shared" si="21"/>
        <v>0</v>
      </c>
      <c r="Q41" s="33">
        <f t="shared" si="22"/>
        <v>0</v>
      </c>
      <c r="R41" s="33">
        <f t="shared" si="22"/>
        <v>0</v>
      </c>
      <c r="S41" s="33">
        <f t="shared" si="22"/>
        <v>0</v>
      </c>
      <c r="T41" s="33">
        <f t="shared" si="22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16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18"/>
        <v>0</v>
      </c>
      <c r="J42" s="93">
        <v>0</v>
      </c>
      <c r="K42" s="93">
        <v>0</v>
      </c>
      <c r="L42" s="93">
        <v>0</v>
      </c>
      <c r="M42" s="93">
        <v>0</v>
      </c>
      <c r="N42" s="33">
        <f t="shared" si="20"/>
        <v>0</v>
      </c>
      <c r="O42" s="33">
        <f t="shared" si="21"/>
        <v>0</v>
      </c>
      <c r="P42" s="33">
        <f t="shared" si="21"/>
        <v>0</v>
      </c>
      <c r="Q42" s="33">
        <f t="shared" si="22"/>
        <v>0</v>
      </c>
      <c r="R42" s="33">
        <f t="shared" si="22"/>
        <v>0</v>
      </c>
      <c r="S42" s="33">
        <f t="shared" si="22"/>
        <v>0</v>
      </c>
      <c r="T42" s="33">
        <f t="shared" si="22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16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18"/>
        <v>0</v>
      </c>
      <c r="J43" s="93">
        <v>0</v>
      </c>
      <c r="K43" s="93">
        <v>0</v>
      </c>
      <c r="L43" s="93">
        <v>0</v>
      </c>
      <c r="M43" s="93">
        <v>0</v>
      </c>
      <c r="N43" s="33">
        <f t="shared" si="20"/>
        <v>0</v>
      </c>
      <c r="O43" s="33">
        <f t="shared" si="21"/>
        <v>0</v>
      </c>
      <c r="P43" s="33">
        <f t="shared" si="21"/>
        <v>0</v>
      </c>
      <c r="Q43" s="33">
        <f t="shared" si="22"/>
        <v>0</v>
      </c>
      <c r="R43" s="33">
        <f t="shared" si="22"/>
        <v>0</v>
      </c>
      <c r="S43" s="33">
        <f t="shared" si="22"/>
        <v>0</v>
      </c>
      <c r="T43" s="33">
        <f t="shared" si="22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16"/>
        <v>0</v>
      </c>
      <c r="E44" s="93">
        <v>0</v>
      </c>
      <c r="F44" s="93">
        <v>0</v>
      </c>
      <c r="G44" s="93">
        <v>0</v>
      </c>
      <c r="H44" s="93">
        <v>0</v>
      </c>
      <c r="I44" s="33">
        <f t="shared" si="18"/>
        <v>0</v>
      </c>
      <c r="J44" s="93">
        <v>0</v>
      </c>
      <c r="K44" s="93">
        <v>0</v>
      </c>
      <c r="L44" s="93">
        <v>0</v>
      </c>
      <c r="M44" s="93">
        <v>0</v>
      </c>
      <c r="N44" s="33">
        <f t="shared" si="20"/>
        <v>0</v>
      </c>
      <c r="O44" s="33">
        <f t="shared" si="21"/>
        <v>0</v>
      </c>
      <c r="P44" s="33">
        <f t="shared" si="21"/>
        <v>0</v>
      </c>
      <c r="Q44" s="33">
        <f t="shared" si="22"/>
        <v>0</v>
      </c>
      <c r="R44" s="33">
        <f t="shared" si="22"/>
        <v>0</v>
      </c>
      <c r="S44" s="33">
        <f t="shared" si="22"/>
        <v>0</v>
      </c>
      <c r="T44" s="33">
        <f t="shared" si="22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16"/>
        <v>0</v>
      </c>
      <c r="E45" s="93">
        <v>0</v>
      </c>
      <c r="F45" s="93">
        <v>0</v>
      </c>
      <c r="G45" s="93">
        <v>0</v>
      </c>
      <c r="H45" s="93">
        <v>0</v>
      </c>
      <c r="I45" s="33">
        <f t="shared" si="18"/>
        <v>0</v>
      </c>
      <c r="J45" s="93">
        <v>0</v>
      </c>
      <c r="K45" s="93">
        <v>0</v>
      </c>
      <c r="L45" s="93">
        <v>0</v>
      </c>
      <c r="M45" s="93">
        <v>0</v>
      </c>
      <c r="N45" s="33">
        <f t="shared" si="20"/>
        <v>0</v>
      </c>
      <c r="O45" s="33">
        <f t="shared" si="21"/>
        <v>0</v>
      </c>
      <c r="P45" s="33">
        <f t="shared" si="21"/>
        <v>0</v>
      </c>
      <c r="Q45" s="33">
        <f t="shared" si="22"/>
        <v>0</v>
      </c>
      <c r="R45" s="33">
        <f t="shared" si="22"/>
        <v>0</v>
      </c>
      <c r="S45" s="33">
        <f t="shared" si="22"/>
        <v>0</v>
      </c>
      <c r="T45" s="33">
        <f t="shared" si="22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16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18"/>
        <v>0</v>
      </c>
      <c r="J46" s="93">
        <v>0</v>
      </c>
      <c r="K46" s="93">
        <v>0</v>
      </c>
      <c r="L46" s="93">
        <v>0</v>
      </c>
      <c r="M46" s="93">
        <v>0</v>
      </c>
      <c r="N46" s="33">
        <f t="shared" si="20"/>
        <v>0</v>
      </c>
      <c r="O46" s="33">
        <f t="shared" si="21"/>
        <v>0</v>
      </c>
      <c r="P46" s="33">
        <f t="shared" si="21"/>
        <v>0</v>
      </c>
      <c r="Q46" s="33">
        <f t="shared" si="22"/>
        <v>0</v>
      </c>
      <c r="R46" s="33">
        <f t="shared" si="22"/>
        <v>0</v>
      </c>
      <c r="S46" s="33">
        <f t="shared" si="22"/>
        <v>0</v>
      </c>
      <c r="T46" s="33">
        <f t="shared" si="22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23">SUM(E48+F48+G48+H48)</f>
        <v>2</v>
      </c>
      <c r="E48" s="29">
        <f>SUM(E49:E60)</f>
        <v>0</v>
      </c>
      <c r="F48" s="29">
        <f>SUM(F49:F60)</f>
        <v>0</v>
      </c>
      <c r="G48" s="29">
        <f t="shared" ref="G48:H48" si="24">SUM(G49:G60)</f>
        <v>2</v>
      </c>
      <c r="H48" s="29">
        <f t="shared" si="24"/>
        <v>0</v>
      </c>
      <c r="I48" s="29">
        <f t="shared" ref="I48:I60" si="25">SUM(J48+K48+L48+M48)</f>
        <v>6</v>
      </c>
      <c r="J48" s="29">
        <f>SUM(J49:J60)</f>
        <v>0</v>
      </c>
      <c r="K48" s="29">
        <f>SUM(K49:K60)</f>
        <v>0</v>
      </c>
      <c r="L48" s="29">
        <f t="shared" ref="L48:T48" si="26">SUM(L49:L60)</f>
        <v>6</v>
      </c>
      <c r="M48" s="29">
        <f t="shared" si="26"/>
        <v>0</v>
      </c>
      <c r="N48" s="29">
        <f t="shared" si="26"/>
        <v>-4</v>
      </c>
      <c r="O48" s="29">
        <f t="shared" si="26"/>
        <v>-4</v>
      </c>
      <c r="P48" s="29">
        <f>SUM(P49:P60)</f>
        <v>0</v>
      </c>
      <c r="Q48" s="29">
        <f t="shared" si="26"/>
        <v>0</v>
      </c>
      <c r="R48" s="29">
        <f t="shared" si="26"/>
        <v>0</v>
      </c>
      <c r="S48" s="29">
        <f t="shared" si="26"/>
        <v>-4</v>
      </c>
      <c r="T48" s="29">
        <f t="shared" si="26"/>
        <v>0</v>
      </c>
    </row>
    <row r="49" spans="2:20" s="3" customFormat="1" ht="13.5" customHeight="1" x14ac:dyDescent="0.25">
      <c r="B49" s="10"/>
      <c r="C49" s="11" t="s">
        <v>6</v>
      </c>
      <c r="D49" s="33">
        <f t="shared" si="23"/>
        <v>0</v>
      </c>
      <c r="E49" s="93">
        <v>0</v>
      </c>
      <c r="F49" s="93">
        <v>0</v>
      </c>
      <c r="G49" s="93">
        <v>0</v>
      </c>
      <c r="H49" s="93">
        <v>0</v>
      </c>
      <c r="I49" s="33">
        <f t="shared" si="25"/>
        <v>0</v>
      </c>
      <c r="J49" s="93">
        <v>0</v>
      </c>
      <c r="K49" s="93">
        <v>0</v>
      </c>
      <c r="L49" s="93">
        <v>0</v>
      </c>
      <c r="M49" s="93">
        <v>0</v>
      </c>
      <c r="N49" s="33">
        <f t="shared" ref="N49:N60" si="27">SUM(Q49+R49+S49+T49)</f>
        <v>0</v>
      </c>
      <c r="O49" s="33">
        <f t="shared" ref="O49:P60" si="28">SUM(Q49+S49)</f>
        <v>0</v>
      </c>
      <c r="P49" s="33">
        <f t="shared" si="28"/>
        <v>0</v>
      </c>
      <c r="Q49" s="33">
        <f t="shared" ref="Q49:T60" si="29">SUM(E49-J49)</f>
        <v>0</v>
      </c>
      <c r="R49" s="33">
        <f t="shared" si="29"/>
        <v>0</v>
      </c>
      <c r="S49" s="33">
        <f t="shared" si="29"/>
        <v>0</v>
      </c>
      <c r="T49" s="33">
        <f t="shared" si="29"/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23"/>
        <v>0</v>
      </c>
      <c r="E50" s="93">
        <v>0</v>
      </c>
      <c r="F50" s="93">
        <v>0</v>
      </c>
      <c r="G50" s="93">
        <v>0</v>
      </c>
      <c r="H50" s="93">
        <v>0</v>
      </c>
      <c r="I50" s="33">
        <f t="shared" si="25"/>
        <v>0</v>
      </c>
      <c r="J50" s="93">
        <v>0</v>
      </c>
      <c r="K50" s="93">
        <v>0</v>
      </c>
      <c r="L50" s="93">
        <v>0</v>
      </c>
      <c r="M50" s="93">
        <v>0</v>
      </c>
      <c r="N50" s="33">
        <f t="shared" si="27"/>
        <v>0</v>
      </c>
      <c r="O50" s="33">
        <f t="shared" si="28"/>
        <v>0</v>
      </c>
      <c r="P50" s="33">
        <f t="shared" si="28"/>
        <v>0</v>
      </c>
      <c r="Q50" s="33">
        <f t="shared" si="29"/>
        <v>0</v>
      </c>
      <c r="R50" s="33">
        <f t="shared" si="29"/>
        <v>0</v>
      </c>
      <c r="S50" s="33">
        <f t="shared" si="29"/>
        <v>0</v>
      </c>
      <c r="T50" s="33">
        <f t="shared" si="29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23"/>
        <v>0</v>
      </c>
      <c r="E51" s="93">
        <v>0</v>
      </c>
      <c r="F51" s="93">
        <v>0</v>
      </c>
      <c r="G51" s="93">
        <v>0</v>
      </c>
      <c r="H51" s="93">
        <v>0</v>
      </c>
      <c r="I51" s="33">
        <f t="shared" si="25"/>
        <v>0</v>
      </c>
      <c r="J51" s="93">
        <v>0</v>
      </c>
      <c r="K51" s="93">
        <v>0</v>
      </c>
      <c r="L51" s="93">
        <v>0</v>
      </c>
      <c r="M51" s="93">
        <v>0</v>
      </c>
      <c r="N51" s="33">
        <f t="shared" si="27"/>
        <v>0</v>
      </c>
      <c r="O51" s="33">
        <f t="shared" si="28"/>
        <v>0</v>
      </c>
      <c r="P51" s="33">
        <f t="shared" si="28"/>
        <v>0</v>
      </c>
      <c r="Q51" s="33">
        <f t="shared" si="29"/>
        <v>0</v>
      </c>
      <c r="R51" s="33">
        <f t="shared" si="29"/>
        <v>0</v>
      </c>
      <c r="S51" s="33">
        <f t="shared" si="29"/>
        <v>0</v>
      </c>
      <c r="T51" s="33">
        <f t="shared" si="29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23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25"/>
        <v>1</v>
      </c>
      <c r="J52" s="93">
        <v>0</v>
      </c>
      <c r="K52" s="93">
        <v>0</v>
      </c>
      <c r="L52" s="93">
        <v>1</v>
      </c>
      <c r="M52" s="93">
        <v>0</v>
      </c>
      <c r="N52" s="33">
        <f t="shared" si="27"/>
        <v>-1</v>
      </c>
      <c r="O52" s="33">
        <f t="shared" si="28"/>
        <v>-1</v>
      </c>
      <c r="P52" s="33">
        <f t="shared" si="28"/>
        <v>0</v>
      </c>
      <c r="Q52" s="33">
        <f t="shared" si="29"/>
        <v>0</v>
      </c>
      <c r="R52" s="33">
        <f t="shared" si="29"/>
        <v>0</v>
      </c>
      <c r="S52" s="33">
        <f t="shared" si="29"/>
        <v>-1</v>
      </c>
      <c r="T52" s="33">
        <f t="shared" si="29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23"/>
        <v>0</v>
      </c>
      <c r="E53" s="93">
        <v>0</v>
      </c>
      <c r="F53" s="93">
        <v>0</v>
      </c>
      <c r="G53" s="93">
        <v>0</v>
      </c>
      <c r="H53" s="93">
        <v>0</v>
      </c>
      <c r="I53" s="33">
        <f t="shared" si="25"/>
        <v>0</v>
      </c>
      <c r="J53" s="93">
        <v>0</v>
      </c>
      <c r="K53" s="93">
        <v>0</v>
      </c>
      <c r="L53" s="93">
        <v>0</v>
      </c>
      <c r="M53" s="93">
        <v>0</v>
      </c>
      <c r="N53" s="33">
        <f t="shared" si="27"/>
        <v>0</v>
      </c>
      <c r="O53" s="33">
        <f t="shared" si="28"/>
        <v>0</v>
      </c>
      <c r="P53" s="33">
        <f t="shared" si="28"/>
        <v>0</v>
      </c>
      <c r="Q53" s="33">
        <f t="shared" si="29"/>
        <v>0</v>
      </c>
      <c r="R53" s="33">
        <f t="shared" si="29"/>
        <v>0</v>
      </c>
      <c r="S53" s="33">
        <f t="shared" si="29"/>
        <v>0</v>
      </c>
      <c r="T53" s="33">
        <f t="shared" si="29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23"/>
        <v>2</v>
      </c>
      <c r="E54" s="93">
        <v>0</v>
      </c>
      <c r="F54" s="93">
        <v>0</v>
      </c>
      <c r="G54" s="93">
        <v>2</v>
      </c>
      <c r="H54" s="93">
        <v>0</v>
      </c>
      <c r="I54" s="33">
        <f t="shared" si="25"/>
        <v>0</v>
      </c>
      <c r="J54" s="93">
        <v>0</v>
      </c>
      <c r="K54" s="93">
        <v>0</v>
      </c>
      <c r="L54" s="93">
        <v>0</v>
      </c>
      <c r="M54" s="93">
        <v>0</v>
      </c>
      <c r="N54" s="33">
        <f t="shared" si="27"/>
        <v>2</v>
      </c>
      <c r="O54" s="33">
        <f t="shared" si="28"/>
        <v>2</v>
      </c>
      <c r="P54" s="33">
        <f t="shared" si="28"/>
        <v>0</v>
      </c>
      <c r="Q54" s="33">
        <f t="shared" si="29"/>
        <v>0</v>
      </c>
      <c r="R54" s="33">
        <f t="shared" si="29"/>
        <v>0</v>
      </c>
      <c r="S54" s="33">
        <f t="shared" si="29"/>
        <v>2</v>
      </c>
      <c r="T54" s="33">
        <f t="shared" si="29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23"/>
        <v>0</v>
      </c>
      <c r="E55" s="93">
        <v>0</v>
      </c>
      <c r="F55" s="93">
        <v>0</v>
      </c>
      <c r="G55" s="93">
        <v>0</v>
      </c>
      <c r="H55" s="93">
        <v>0</v>
      </c>
      <c r="I55" s="33">
        <f t="shared" si="25"/>
        <v>1</v>
      </c>
      <c r="J55" s="93">
        <v>0</v>
      </c>
      <c r="K55" s="93">
        <v>0</v>
      </c>
      <c r="L55" s="93">
        <v>1</v>
      </c>
      <c r="M55" s="93">
        <v>0</v>
      </c>
      <c r="N55" s="33">
        <f t="shared" si="27"/>
        <v>-1</v>
      </c>
      <c r="O55" s="33">
        <f t="shared" si="28"/>
        <v>-1</v>
      </c>
      <c r="P55" s="33">
        <f t="shared" si="28"/>
        <v>0</v>
      </c>
      <c r="Q55" s="33">
        <f t="shared" si="29"/>
        <v>0</v>
      </c>
      <c r="R55" s="33">
        <f t="shared" si="29"/>
        <v>0</v>
      </c>
      <c r="S55" s="33">
        <f t="shared" si="29"/>
        <v>-1</v>
      </c>
      <c r="T55" s="33">
        <f t="shared" si="29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23"/>
        <v>0</v>
      </c>
      <c r="E56" s="93">
        <v>0</v>
      </c>
      <c r="F56" s="93">
        <v>0</v>
      </c>
      <c r="G56" s="93">
        <v>0</v>
      </c>
      <c r="H56" s="93">
        <v>0</v>
      </c>
      <c r="I56" s="33">
        <f t="shared" si="25"/>
        <v>0</v>
      </c>
      <c r="J56" s="93">
        <v>0</v>
      </c>
      <c r="K56" s="93">
        <v>0</v>
      </c>
      <c r="L56" s="93">
        <v>0</v>
      </c>
      <c r="M56" s="93">
        <v>0</v>
      </c>
      <c r="N56" s="33">
        <f t="shared" si="27"/>
        <v>0</v>
      </c>
      <c r="O56" s="33">
        <f t="shared" si="28"/>
        <v>0</v>
      </c>
      <c r="P56" s="33">
        <f t="shared" si="28"/>
        <v>0</v>
      </c>
      <c r="Q56" s="33">
        <f t="shared" si="29"/>
        <v>0</v>
      </c>
      <c r="R56" s="33">
        <f t="shared" si="29"/>
        <v>0</v>
      </c>
      <c r="S56" s="33">
        <f t="shared" si="29"/>
        <v>0</v>
      </c>
      <c r="T56" s="33">
        <f t="shared" si="29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23"/>
        <v>0</v>
      </c>
      <c r="E57" s="93">
        <v>0</v>
      </c>
      <c r="F57" s="93">
        <v>0</v>
      </c>
      <c r="G57" s="93">
        <v>0</v>
      </c>
      <c r="H57" s="93">
        <v>0</v>
      </c>
      <c r="I57" s="33">
        <f t="shared" si="25"/>
        <v>0</v>
      </c>
      <c r="J57" s="93">
        <v>0</v>
      </c>
      <c r="K57" s="93">
        <v>0</v>
      </c>
      <c r="L57" s="93">
        <v>0</v>
      </c>
      <c r="M57" s="93">
        <v>0</v>
      </c>
      <c r="N57" s="33">
        <f t="shared" si="27"/>
        <v>0</v>
      </c>
      <c r="O57" s="33">
        <f t="shared" si="28"/>
        <v>0</v>
      </c>
      <c r="P57" s="33">
        <f t="shared" si="28"/>
        <v>0</v>
      </c>
      <c r="Q57" s="33">
        <f t="shared" si="29"/>
        <v>0</v>
      </c>
      <c r="R57" s="33">
        <f t="shared" si="29"/>
        <v>0</v>
      </c>
      <c r="S57" s="33">
        <f t="shared" si="29"/>
        <v>0</v>
      </c>
      <c r="T57" s="33">
        <f t="shared" si="29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23"/>
        <v>0</v>
      </c>
      <c r="E58" s="93">
        <v>0</v>
      </c>
      <c r="F58" s="93">
        <v>0</v>
      </c>
      <c r="G58" s="93">
        <v>0</v>
      </c>
      <c r="H58" s="93">
        <v>0</v>
      </c>
      <c r="I58" s="33">
        <f t="shared" si="25"/>
        <v>0</v>
      </c>
      <c r="J58" s="93">
        <v>0</v>
      </c>
      <c r="K58" s="93">
        <v>0</v>
      </c>
      <c r="L58" s="93">
        <v>0</v>
      </c>
      <c r="M58" s="93">
        <v>0</v>
      </c>
      <c r="N58" s="33">
        <f t="shared" si="27"/>
        <v>0</v>
      </c>
      <c r="O58" s="33">
        <f t="shared" si="28"/>
        <v>0</v>
      </c>
      <c r="P58" s="33">
        <f t="shared" si="28"/>
        <v>0</v>
      </c>
      <c r="Q58" s="33">
        <f t="shared" si="29"/>
        <v>0</v>
      </c>
      <c r="R58" s="33">
        <f t="shared" si="29"/>
        <v>0</v>
      </c>
      <c r="S58" s="33">
        <f t="shared" si="29"/>
        <v>0</v>
      </c>
      <c r="T58" s="33">
        <f t="shared" si="29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23"/>
        <v>0</v>
      </c>
      <c r="E59" s="93">
        <v>0</v>
      </c>
      <c r="F59" s="93">
        <v>0</v>
      </c>
      <c r="G59" s="93">
        <v>0</v>
      </c>
      <c r="H59" s="93">
        <v>0</v>
      </c>
      <c r="I59" s="33">
        <f t="shared" si="25"/>
        <v>4</v>
      </c>
      <c r="J59" s="93">
        <v>0</v>
      </c>
      <c r="K59" s="93">
        <v>0</v>
      </c>
      <c r="L59" s="93">
        <v>4</v>
      </c>
      <c r="M59" s="93">
        <v>0</v>
      </c>
      <c r="N59" s="33">
        <f t="shared" si="27"/>
        <v>-4</v>
      </c>
      <c r="O59" s="33">
        <f t="shared" si="28"/>
        <v>-4</v>
      </c>
      <c r="P59" s="33">
        <f t="shared" si="28"/>
        <v>0</v>
      </c>
      <c r="Q59" s="33">
        <f t="shared" si="29"/>
        <v>0</v>
      </c>
      <c r="R59" s="33">
        <f t="shared" si="29"/>
        <v>0</v>
      </c>
      <c r="S59" s="33">
        <f t="shared" si="29"/>
        <v>-4</v>
      </c>
      <c r="T59" s="33">
        <f t="shared" si="29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23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25"/>
        <v>0</v>
      </c>
      <c r="J60" s="93">
        <v>0</v>
      </c>
      <c r="K60" s="93">
        <v>0</v>
      </c>
      <c r="L60" s="93">
        <v>0</v>
      </c>
      <c r="M60" s="93">
        <v>0</v>
      </c>
      <c r="N60" s="33">
        <f t="shared" si="27"/>
        <v>0</v>
      </c>
      <c r="O60" s="33">
        <f t="shared" si="28"/>
        <v>0</v>
      </c>
      <c r="P60" s="33">
        <f t="shared" si="28"/>
        <v>0</v>
      </c>
      <c r="Q60" s="33">
        <f t="shared" si="29"/>
        <v>0</v>
      </c>
      <c r="R60" s="33">
        <f t="shared" si="29"/>
        <v>0</v>
      </c>
      <c r="S60" s="33">
        <f t="shared" si="29"/>
        <v>0</v>
      </c>
      <c r="T60" s="33">
        <f t="shared" si="29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30">SUM(E62+F62+G62+H62)</f>
        <v>5</v>
      </c>
      <c r="E62" s="29">
        <f>SUM(E63:E74)</f>
        <v>2</v>
      </c>
      <c r="F62" s="29">
        <f>SUM(F63:F74)</f>
        <v>2</v>
      </c>
      <c r="G62" s="29">
        <f t="shared" ref="G62:H62" si="31">SUM(G63:G74)</f>
        <v>1</v>
      </c>
      <c r="H62" s="29">
        <f t="shared" si="31"/>
        <v>0</v>
      </c>
      <c r="I62" s="29">
        <f t="shared" ref="I62:I74" si="32">SUM(J62+K62+L62+M62)</f>
        <v>12</v>
      </c>
      <c r="J62" s="29">
        <f>SUM(J63:J74)</f>
        <v>1</v>
      </c>
      <c r="K62" s="29">
        <f>SUM(K63:K74)</f>
        <v>0</v>
      </c>
      <c r="L62" s="29">
        <f t="shared" ref="L62:T62" si="33">SUM(L63:L74)</f>
        <v>3</v>
      </c>
      <c r="M62" s="29">
        <f t="shared" si="33"/>
        <v>8</v>
      </c>
      <c r="N62" s="29">
        <f t="shared" si="33"/>
        <v>-7</v>
      </c>
      <c r="O62" s="29">
        <f t="shared" si="33"/>
        <v>-1</v>
      </c>
      <c r="P62" s="29">
        <f>SUM(P63:P74)</f>
        <v>-6</v>
      </c>
      <c r="Q62" s="29">
        <f t="shared" si="33"/>
        <v>1</v>
      </c>
      <c r="R62" s="29">
        <f t="shared" si="33"/>
        <v>2</v>
      </c>
      <c r="S62" s="29">
        <f t="shared" si="33"/>
        <v>-2</v>
      </c>
      <c r="T62" s="29">
        <f t="shared" si="33"/>
        <v>-8</v>
      </c>
    </row>
    <row r="63" spans="2:20" s="3" customFormat="1" ht="13.5" customHeight="1" x14ac:dyDescent="0.25">
      <c r="B63" s="10"/>
      <c r="C63" s="11" t="s">
        <v>6</v>
      </c>
      <c r="D63" s="33">
        <f t="shared" si="30"/>
        <v>0</v>
      </c>
      <c r="E63" s="93">
        <v>0</v>
      </c>
      <c r="F63" s="93">
        <v>0</v>
      </c>
      <c r="G63" s="93">
        <v>0</v>
      </c>
      <c r="H63" s="93">
        <v>0</v>
      </c>
      <c r="I63" s="33">
        <f t="shared" si="32"/>
        <v>0</v>
      </c>
      <c r="J63" s="93">
        <v>0</v>
      </c>
      <c r="K63" s="93">
        <v>0</v>
      </c>
      <c r="L63" s="93">
        <v>0</v>
      </c>
      <c r="M63" s="93">
        <v>0</v>
      </c>
      <c r="N63" s="33">
        <f t="shared" ref="N63:N74" si="34">SUM(Q63+R63+S63+T63)</f>
        <v>0</v>
      </c>
      <c r="O63" s="33">
        <f t="shared" ref="O63:P74" si="35">SUM(Q63+S63)</f>
        <v>0</v>
      </c>
      <c r="P63" s="33">
        <f t="shared" si="35"/>
        <v>0</v>
      </c>
      <c r="Q63" s="33">
        <f t="shared" ref="Q63:T74" si="36">SUM(E63-J63)</f>
        <v>0</v>
      </c>
      <c r="R63" s="33">
        <f t="shared" si="36"/>
        <v>0</v>
      </c>
      <c r="S63" s="33">
        <f t="shared" si="36"/>
        <v>0</v>
      </c>
      <c r="T63" s="33">
        <f t="shared" si="36"/>
        <v>0</v>
      </c>
    </row>
    <row r="64" spans="2:20" s="3" customFormat="1" ht="13.5" customHeight="1" x14ac:dyDescent="0.25">
      <c r="B64" s="10"/>
      <c r="C64" s="11" t="s">
        <v>7</v>
      </c>
      <c r="D64" s="33">
        <f t="shared" si="30"/>
        <v>1</v>
      </c>
      <c r="E64" s="93">
        <v>1</v>
      </c>
      <c r="F64" s="93">
        <v>0</v>
      </c>
      <c r="G64" s="93">
        <v>0</v>
      </c>
      <c r="H64" s="93">
        <v>0</v>
      </c>
      <c r="I64" s="33">
        <f t="shared" si="32"/>
        <v>1</v>
      </c>
      <c r="J64" s="93">
        <v>1</v>
      </c>
      <c r="K64" s="93">
        <v>0</v>
      </c>
      <c r="L64" s="93">
        <v>0</v>
      </c>
      <c r="M64" s="93">
        <v>0</v>
      </c>
      <c r="N64" s="33">
        <f t="shared" si="34"/>
        <v>0</v>
      </c>
      <c r="O64" s="33">
        <f t="shared" si="35"/>
        <v>0</v>
      </c>
      <c r="P64" s="33">
        <f t="shared" si="35"/>
        <v>0</v>
      </c>
      <c r="Q64" s="33">
        <f t="shared" si="36"/>
        <v>0</v>
      </c>
      <c r="R64" s="33">
        <f t="shared" si="36"/>
        <v>0</v>
      </c>
      <c r="S64" s="33">
        <f t="shared" si="36"/>
        <v>0</v>
      </c>
      <c r="T64" s="33">
        <f t="shared" si="36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30"/>
        <v>1</v>
      </c>
      <c r="E65" s="93">
        <v>0</v>
      </c>
      <c r="F65" s="93">
        <v>0</v>
      </c>
      <c r="G65" s="93">
        <v>1</v>
      </c>
      <c r="H65" s="93">
        <v>0</v>
      </c>
      <c r="I65" s="33">
        <f t="shared" si="32"/>
        <v>1</v>
      </c>
      <c r="J65" s="93">
        <v>0</v>
      </c>
      <c r="K65" s="93">
        <v>0</v>
      </c>
      <c r="L65" s="93">
        <v>0</v>
      </c>
      <c r="M65" s="93">
        <v>1</v>
      </c>
      <c r="N65" s="33">
        <f t="shared" si="34"/>
        <v>0</v>
      </c>
      <c r="O65" s="33">
        <f t="shared" si="35"/>
        <v>1</v>
      </c>
      <c r="P65" s="33">
        <f t="shared" si="35"/>
        <v>-1</v>
      </c>
      <c r="Q65" s="33">
        <f t="shared" si="36"/>
        <v>0</v>
      </c>
      <c r="R65" s="33">
        <f t="shared" si="36"/>
        <v>0</v>
      </c>
      <c r="S65" s="33">
        <f t="shared" si="36"/>
        <v>1</v>
      </c>
      <c r="T65" s="33">
        <f t="shared" si="36"/>
        <v>-1</v>
      </c>
    </row>
    <row r="66" spans="2:20" s="3" customFormat="1" ht="13.5" customHeight="1" x14ac:dyDescent="0.25">
      <c r="B66" s="10"/>
      <c r="C66" s="11" t="s">
        <v>9</v>
      </c>
      <c r="D66" s="33">
        <f t="shared" si="30"/>
        <v>0</v>
      </c>
      <c r="E66" s="93">
        <v>0</v>
      </c>
      <c r="F66" s="93">
        <v>0</v>
      </c>
      <c r="G66" s="93">
        <v>0</v>
      </c>
      <c r="H66" s="93">
        <v>0</v>
      </c>
      <c r="I66" s="33">
        <f t="shared" si="32"/>
        <v>2</v>
      </c>
      <c r="J66" s="93">
        <v>0</v>
      </c>
      <c r="K66" s="93">
        <v>0</v>
      </c>
      <c r="L66" s="93">
        <v>1</v>
      </c>
      <c r="M66" s="93">
        <v>1</v>
      </c>
      <c r="N66" s="33">
        <f t="shared" si="34"/>
        <v>-2</v>
      </c>
      <c r="O66" s="33">
        <f t="shared" si="35"/>
        <v>-1</v>
      </c>
      <c r="P66" s="33">
        <f t="shared" si="35"/>
        <v>-1</v>
      </c>
      <c r="Q66" s="33">
        <f t="shared" si="36"/>
        <v>0</v>
      </c>
      <c r="R66" s="33">
        <f t="shared" si="36"/>
        <v>0</v>
      </c>
      <c r="S66" s="33">
        <f t="shared" si="36"/>
        <v>-1</v>
      </c>
      <c r="T66" s="33">
        <f t="shared" si="36"/>
        <v>-1</v>
      </c>
    </row>
    <row r="67" spans="2:20" s="3" customFormat="1" ht="13.5" customHeight="1" x14ac:dyDescent="0.25">
      <c r="B67" s="10"/>
      <c r="C67" s="11" t="s">
        <v>10</v>
      </c>
      <c r="D67" s="33">
        <f t="shared" si="30"/>
        <v>0</v>
      </c>
      <c r="E67" s="93">
        <v>0</v>
      </c>
      <c r="F67" s="93">
        <v>0</v>
      </c>
      <c r="G67" s="93">
        <v>0</v>
      </c>
      <c r="H67" s="93">
        <v>0</v>
      </c>
      <c r="I67" s="33">
        <f t="shared" si="32"/>
        <v>0</v>
      </c>
      <c r="J67" s="93">
        <v>0</v>
      </c>
      <c r="K67" s="93">
        <v>0</v>
      </c>
      <c r="L67" s="93">
        <v>0</v>
      </c>
      <c r="M67" s="93">
        <v>0</v>
      </c>
      <c r="N67" s="33">
        <f t="shared" si="34"/>
        <v>0</v>
      </c>
      <c r="O67" s="33">
        <f t="shared" si="35"/>
        <v>0</v>
      </c>
      <c r="P67" s="33">
        <f t="shared" si="35"/>
        <v>0</v>
      </c>
      <c r="Q67" s="33">
        <f t="shared" si="36"/>
        <v>0</v>
      </c>
      <c r="R67" s="33">
        <f t="shared" si="36"/>
        <v>0</v>
      </c>
      <c r="S67" s="33">
        <f t="shared" si="36"/>
        <v>0</v>
      </c>
      <c r="T67" s="33">
        <f t="shared" si="36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30"/>
        <v>1</v>
      </c>
      <c r="E68" s="93">
        <v>0</v>
      </c>
      <c r="F68" s="93">
        <v>1</v>
      </c>
      <c r="G68" s="93">
        <v>0</v>
      </c>
      <c r="H68" s="93">
        <v>0</v>
      </c>
      <c r="I68" s="33">
        <f t="shared" si="32"/>
        <v>0</v>
      </c>
      <c r="J68" s="93">
        <v>0</v>
      </c>
      <c r="K68" s="93">
        <v>0</v>
      </c>
      <c r="L68" s="93">
        <v>0</v>
      </c>
      <c r="M68" s="93">
        <v>0</v>
      </c>
      <c r="N68" s="33">
        <f t="shared" si="34"/>
        <v>1</v>
      </c>
      <c r="O68" s="33">
        <f t="shared" si="35"/>
        <v>0</v>
      </c>
      <c r="P68" s="33">
        <f t="shared" si="35"/>
        <v>1</v>
      </c>
      <c r="Q68" s="33">
        <f t="shared" si="36"/>
        <v>0</v>
      </c>
      <c r="R68" s="33">
        <f t="shared" si="36"/>
        <v>1</v>
      </c>
      <c r="S68" s="33">
        <f t="shared" si="36"/>
        <v>0</v>
      </c>
      <c r="T68" s="33">
        <f t="shared" si="36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30"/>
        <v>2</v>
      </c>
      <c r="E69" s="93">
        <v>1</v>
      </c>
      <c r="F69" s="93">
        <v>1</v>
      </c>
      <c r="G69" s="93">
        <v>0</v>
      </c>
      <c r="H69" s="93">
        <v>0</v>
      </c>
      <c r="I69" s="33">
        <f t="shared" si="32"/>
        <v>2</v>
      </c>
      <c r="J69" s="93">
        <v>0</v>
      </c>
      <c r="K69" s="93">
        <v>0</v>
      </c>
      <c r="L69" s="93">
        <v>0</v>
      </c>
      <c r="M69" s="93">
        <v>2</v>
      </c>
      <c r="N69" s="33">
        <f t="shared" si="34"/>
        <v>0</v>
      </c>
      <c r="O69" s="33">
        <f t="shared" si="35"/>
        <v>1</v>
      </c>
      <c r="P69" s="33">
        <f t="shared" si="35"/>
        <v>-1</v>
      </c>
      <c r="Q69" s="33">
        <f t="shared" si="36"/>
        <v>1</v>
      </c>
      <c r="R69" s="33">
        <f t="shared" si="36"/>
        <v>1</v>
      </c>
      <c r="S69" s="33">
        <f t="shared" si="36"/>
        <v>0</v>
      </c>
      <c r="T69" s="33">
        <f t="shared" si="36"/>
        <v>-2</v>
      </c>
    </row>
    <row r="70" spans="2:20" s="3" customFormat="1" ht="13.5" customHeight="1" x14ac:dyDescent="0.25">
      <c r="B70" s="10"/>
      <c r="C70" s="11" t="s">
        <v>13</v>
      </c>
      <c r="D70" s="33">
        <f t="shared" si="30"/>
        <v>0</v>
      </c>
      <c r="E70" s="93">
        <v>0</v>
      </c>
      <c r="F70" s="93">
        <v>0</v>
      </c>
      <c r="G70" s="93">
        <v>0</v>
      </c>
      <c r="H70" s="93">
        <v>0</v>
      </c>
      <c r="I70" s="33">
        <f t="shared" si="32"/>
        <v>0</v>
      </c>
      <c r="J70" s="93">
        <v>0</v>
      </c>
      <c r="K70" s="93">
        <v>0</v>
      </c>
      <c r="L70" s="93">
        <v>0</v>
      </c>
      <c r="M70" s="93">
        <v>0</v>
      </c>
      <c r="N70" s="33">
        <f t="shared" si="34"/>
        <v>0</v>
      </c>
      <c r="O70" s="33">
        <f t="shared" si="35"/>
        <v>0</v>
      </c>
      <c r="P70" s="33">
        <f t="shared" si="35"/>
        <v>0</v>
      </c>
      <c r="Q70" s="33">
        <f t="shared" si="36"/>
        <v>0</v>
      </c>
      <c r="R70" s="33">
        <f t="shared" si="36"/>
        <v>0</v>
      </c>
      <c r="S70" s="33">
        <f t="shared" si="36"/>
        <v>0</v>
      </c>
      <c r="T70" s="33">
        <f t="shared" si="36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30"/>
        <v>0</v>
      </c>
      <c r="E71" s="93">
        <v>0</v>
      </c>
      <c r="F71" s="93">
        <v>0</v>
      </c>
      <c r="G71" s="93">
        <v>0</v>
      </c>
      <c r="H71" s="93">
        <v>0</v>
      </c>
      <c r="I71" s="33">
        <f t="shared" si="32"/>
        <v>2</v>
      </c>
      <c r="J71" s="93">
        <v>0</v>
      </c>
      <c r="K71" s="93">
        <v>0</v>
      </c>
      <c r="L71" s="93">
        <v>2</v>
      </c>
      <c r="M71" s="93">
        <v>0</v>
      </c>
      <c r="N71" s="33">
        <f t="shared" si="34"/>
        <v>-2</v>
      </c>
      <c r="O71" s="33">
        <f t="shared" si="35"/>
        <v>-2</v>
      </c>
      <c r="P71" s="33">
        <f t="shared" si="35"/>
        <v>0</v>
      </c>
      <c r="Q71" s="33">
        <f t="shared" si="36"/>
        <v>0</v>
      </c>
      <c r="R71" s="33">
        <f t="shared" si="36"/>
        <v>0</v>
      </c>
      <c r="S71" s="33">
        <f t="shared" si="36"/>
        <v>-2</v>
      </c>
      <c r="T71" s="33">
        <f t="shared" si="36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30"/>
        <v>0</v>
      </c>
      <c r="E72" s="93">
        <v>0</v>
      </c>
      <c r="F72" s="93">
        <v>0</v>
      </c>
      <c r="G72" s="93">
        <v>0</v>
      </c>
      <c r="H72" s="93">
        <v>0</v>
      </c>
      <c r="I72" s="33">
        <f t="shared" si="32"/>
        <v>1</v>
      </c>
      <c r="J72" s="93">
        <v>0</v>
      </c>
      <c r="K72" s="93">
        <v>0</v>
      </c>
      <c r="L72" s="93">
        <v>0</v>
      </c>
      <c r="M72" s="93">
        <v>1</v>
      </c>
      <c r="N72" s="33">
        <f t="shared" si="34"/>
        <v>-1</v>
      </c>
      <c r="O72" s="33">
        <f t="shared" si="35"/>
        <v>0</v>
      </c>
      <c r="P72" s="33">
        <f t="shared" si="35"/>
        <v>-1</v>
      </c>
      <c r="Q72" s="33">
        <f t="shared" si="36"/>
        <v>0</v>
      </c>
      <c r="R72" s="33">
        <f t="shared" si="36"/>
        <v>0</v>
      </c>
      <c r="S72" s="33">
        <f t="shared" si="36"/>
        <v>0</v>
      </c>
      <c r="T72" s="33">
        <f t="shared" si="36"/>
        <v>-1</v>
      </c>
    </row>
    <row r="73" spans="2:20" s="3" customFormat="1" ht="13.5" customHeight="1" x14ac:dyDescent="0.25">
      <c r="B73" s="10"/>
      <c r="C73" s="11" t="s">
        <v>16</v>
      </c>
      <c r="D73" s="33">
        <f t="shared" si="30"/>
        <v>0</v>
      </c>
      <c r="E73" s="93">
        <v>0</v>
      </c>
      <c r="F73" s="93">
        <v>0</v>
      </c>
      <c r="G73" s="93">
        <v>0</v>
      </c>
      <c r="H73" s="93">
        <v>0</v>
      </c>
      <c r="I73" s="33">
        <f t="shared" si="32"/>
        <v>1</v>
      </c>
      <c r="J73" s="93">
        <v>0</v>
      </c>
      <c r="K73" s="93">
        <v>0</v>
      </c>
      <c r="L73" s="93">
        <v>0</v>
      </c>
      <c r="M73" s="93">
        <v>1</v>
      </c>
      <c r="N73" s="33">
        <f t="shared" si="34"/>
        <v>-1</v>
      </c>
      <c r="O73" s="33">
        <f t="shared" si="35"/>
        <v>0</v>
      </c>
      <c r="P73" s="33">
        <f t="shared" si="35"/>
        <v>-1</v>
      </c>
      <c r="Q73" s="33">
        <f t="shared" si="36"/>
        <v>0</v>
      </c>
      <c r="R73" s="33">
        <f t="shared" si="36"/>
        <v>0</v>
      </c>
      <c r="S73" s="33">
        <f t="shared" si="36"/>
        <v>0</v>
      </c>
      <c r="T73" s="33">
        <f t="shared" si="36"/>
        <v>-1</v>
      </c>
    </row>
    <row r="74" spans="2:20" s="3" customFormat="1" ht="13.5" customHeight="1" x14ac:dyDescent="0.25">
      <c r="B74" s="10"/>
      <c r="C74" s="11" t="s">
        <v>17</v>
      </c>
      <c r="D74" s="33">
        <f t="shared" si="30"/>
        <v>0</v>
      </c>
      <c r="E74" s="93">
        <v>0</v>
      </c>
      <c r="F74" s="93">
        <v>0</v>
      </c>
      <c r="G74" s="93">
        <v>0</v>
      </c>
      <c r="H74" s="93">
        <v>0</v>
      </c>
      <c r="I74" s="33">
        <f t="shared" si="32"/>
        <v>2</v>
      </c>
      <c r="J74" s="93">
        <v>0</v>
      </c>
      <c r="K74" s="93">
        <v>0</v>
      </c>
      <c r="L74" s="93">
        <v>0</v>
      </c>
      <c r="M74" s="93">
        <v>2</v>
      </c>
      <c r="N74" s="33">
        <f t="shared" si="34"/>
        <v>-2</v>
      </c>
      <c r="O74" s="33">
        <f t="shared" si="35"/>
        <v>0</v>
      </c>
      <c r="P74" s="33">
        <f t="shared" si="35"/>
        <v>-2</v>
      </c>
      <c r="Q74" s="33">
        <f t="shared" si="36"/>
        <v>0</v>
      </c>
      <c r="R74" s="33">
        <f t="shared" si="36"/>
        <v>0</v>
      </c>
      <c r="S74" s="33">
        <f t="shared" si="36"/>
        <v>0</v>
      </c>
      <c r="T74" s="33">
        <f t="shared" si="36"/>
        <v>-2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37">SUM(E76+F76+G76+H76)</f>
        <v>0</v>
      </c>
      <c r="E76" s="29">
        <f>SUM(E77:E88)</f>
        <v>0</v>
      </c>
      <c r="F76" s="29">
        <f>SUM(F77:F88)</f>
        <v>0</v>
      </c>
      <c r="G76" s="29">
        <f t="shared" ref="G76:H76" si="38">SUM(G77:G88)</f>
        <v>0</v>
      </c>
      <c r="H76" s="29">
        <f t="shared" si="38"/>
        <v>0</v>
      </c>
      <c r="I76" s="29">
        <f t="shared" ref="I76:I88" si="39">SUM(J76+K76+L76+M76)</f>
        <v>0</v>
      </c>
      <c r="J76" s="29">
        <f>SUM(J77:J88)</f>
        <v>0</v>
      </c>
      <c r="K76" s="29">
        <f>SUM(K77:K88)</f>
        <v>0</v>
      </c>
      <c r="L76" s="29">
        <f t="shared" ref="L76:T76" si="40">SUM(L77:L88)</f>
        <v>0</v>
      </c>
      <c r="M76" s="29">
        <f t="shared" si="40"/>
        <v>0</v>
      </c>
      <c r="N76" s="29">
        <f t="shared" si="40"/>
        <v>0</v>
      </c>
      <c r="O76" s="29">
        <f t="shared" si="40"/>
        <v>0</v>
      </c>
      <c r="P76" s="29">
        <f>SUM(P77:P88)</f>
        <v>0</v>
      </c>
      <c r="Q76" s="29">
        <f t="shared" si="40"/>
        <v>0</v>
      </c>
      <c r="R76" s="29">
        <f t="shared" si="40"/>
        <v>0</v>
      </c>
      <c r="S76" s="29">
        <f t="shared" si="40"/>
        <v>0</v>
      </c>
      <c r="T76" s="29">
        <f t="shared" si="40"/>
        <v>0</v>
      </c>
    </row>
    <row r="77" spans="2:20" s="3" customFormat="1" ht="13.5" customHeight="1" x14ac:dyDescent="0.25">
      <c r="B77" s="10"/>
      <c r="C77" s="11" t="s">
        <v>6</v>
      </c>
      <c r="D77" s="33">
        <f t="shared" si="37"/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si="39"/>
        <v>0</v>
      </c>
      <c r="J77" s="93">
        <v>0</v>
      </c>
      <c r="K77" s="93">
        <v>0</v>
      </c>
      <c r="L77" s="93">
        <v>0</v>
      </c>
      <c r="M77" s="93">
        <v>0</v>
      </c>
      <c r="N77" s="33">
        <f t="shared" ref="N77:N88" si="41">SUM(Q77+R77+S77+T77)</f>
        <v>0</v>
      </c>
      <c r="O77" s="33">
        <f t="shared" ref="O77:P88" si="42">SUM(Q77+S77)</f>
        <v>0</v>
      </c>
      <c r="P77" s="33">
        <f t="shared" si="42"/>
        <v>0</v>
      </c>
      <c r="Q77" s="33">
        <f t="shared" ref="Q77:T88" si="43">SUM(E77-J77)</f>
        <v>0</v>
      </c>
      <c r="R77" s="33">
        <f t="shared" si="43"/>
        <v>0</v>
      </c>
      <c r="S77" s="33">
        <f t="shared" si="43"/>
        <v>0</v>
      </c>
      <c r="T77" s="33">
        <f t="shared" si="43"/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37"/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si="39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41"/>
        <v>0</v>
      </c>
      <c r="O78" s="33">
        <f t="shared" si="42"/>
        <v>0</v>
      </c>
      <c r="P78" s="33">
        <f t="shared" si="42"/>
        <v>0</v>
      </c>
      <c r="Q78" s="33">
        <f t="shared" si="43"/>
        <v>0</v>
      </c>
      <c r="R78" s="33">
        <f t="shared" si="43"/>
        <v>0</v>
      </c>
      <c r="S78" s="33">
        <f t="shared" si="43"/>
        <v>0</v>
      </c>
      <c r="T78" s="33">
        <f t="shared" si="43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37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39"/>
        <v>0</v>
      </c>
      <c r="J79" s="93">
        <v>0</v>
      </c>
      <c r="K79" s="93">
        <v>0</v>
      </c>
      <c r="L79" s="93">
        <v>0</v>
      </c>
      <c r="M79" s="93">
        <v>0</v>
      </c>
      <c r="N79" s="33">
        <f t="shared" si="41"/>
        <v>0</v>
      </c>
      <c r="O79" s="33">
        <f t="shared" si="42"/>
        <v>0</v>
      </c>
      <c r="P79" s="33">
        <f t="shared" si="42"/>
        <v>0</v>
      </c>
      <c r="Q79" s="33">
        <f t="shared" si="43"/>
        <v>0</v>
      </c>
      <c r="R79" s="33">
        <f t="shared" si="43"/>
        <v>0</v>
      </c>
      <c r="S79" s="33">
        <f t="shared" si="43"/>
        <v>0</v>
      </c>
      <c r="T79" s="33">
        <f t="shared" si="43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37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39"/>
        <v>0</v>
      </c>
      <c r="J80" s="93">
        <v>0</v>
      </c>
      <c r="K80" s="93">
        <v>0</v>
      </c>
      <c r="L80" s="93">
        <v>0</v>
      </c>
      <c r="M80" s="93">
        <v>0</v>
      </c>
      <c r="N80" s="33">
        <f t="shared" si="41"/>
        <v>0</v>
      </c>
      <c r="O80" s="33">
        <f t="shared" si="42"/>
        <v>0</v>
      </c>
      <c r="P80" s="33">
        <f t="shared" si="42"/>
        <v>0</v>
      </c>
      <c r="Q80" s="33">
        <f t="shared" si="43"/>
        <v>0</v>
      </c>
      <c r="R80" s="33">
        <f t="shared" si="43"/>
        <v>0</v>
      </c>
      <c r="S80" s="33">
        <f t="shared" si="43"/>
        <v>0</v>
      </c>
      <c r="T80" s="33">
        <f t="shared" si="43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37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39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41"/>
        <v>0</v>
      </c>
      <c r="O81" s="33">
        <f t="shared" si="42"/>
        <v>0</v>
      </c>
      <c r="P81" s="33">
        <f t="shared" si="42"/>
        <v>0</v>
      </c>
      <c r="Q81" s="33">
        <f t="shared" si="43"/>
        <v>0</v>
      </c>
      <c r="R81" s="33">
        <f t="shared" si="43"/>
        <v>0</v>
      </c>
      <c r="S81" s="33">
        <f t="shared" si="43"/>
        <v>0</v>
      </c>
      <c r="T81" s="33">
        <f t="shared" si="43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37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39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41"/>
        <v>0</v>
      </c>
      <c r="O82" s="33">
        <f t="shared" si="42"/>
        <v>0</v>
      </c>
      <c r="P82" s="33">
        <f t="shared" si="42"/>
        <v>0</v>
      </c>
      <c r="Q82" s="33">
        <f t="shared" si="43"/>
        <v>0</v>
      </c>
      <c r="R82" s="33">
        <f t="shared" si="43"/>
        <v>0</v>
      </c>
      <c r="S82" s="33">
        <f t="shared" si="43"/>
        <v>0</v>
      </c>
      <c r="T82" s="33">
        <f t="shared" si="43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37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39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41"/>
        <v>0</v>
      </c>
      <c r="O83" s="33">
        <f t="shared" si="42"/>
        <v>0</v>
      </c>
      <c r="P83" s="33">
        <f t="shared" si="42"/>
        <v>0</v>
      </c>
      <c r="Q83" s="33">
        <f t="shared" si="43"/>
        <v>0</v>
      </c>
      <c r="R83" s="33">
        <f t="shared" si="43"/>
        <v>0</v>
      </c>
      <c r="S83" s="33">
        <f t="shared" si="43"/>
        <v>0</v>
      </c>
      <c r="T83" s="33">
        <f t="shared" si="43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37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39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41"/>
        <v>0</v>
      </c>
      <c r="O84" s="33">
        <f t="shared" si="42"/>
        <v>0</v>
      </c>
      <c r="P84" s="33">
        <f t="shared" si="42"/>
        <v>0</v>
      </c>
      <c r="Q84" s="33">
        <f t="shared" si="43"/>
        <v>0</v>
      </c>
      <c r="R84" s="33">
        <f t="shared" si="43"/>
        <v>0</v>
      </c>
      <c r="S84" s="33">
        <f t="shared" si="43"/>
        <v>0</v>
      </c>
      <c r="T84" s="33">
        <f t="shared" si="43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37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39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41"/>
        <v>0</v>
      </c>
      <c r="O85" s="33">
        <f t="shared" si="42"/>
        <v>0</v>
      </c>
      <c r="P85" s="33">
        <f t="shared" si="42"/>
        <v>0</v>
      </c>
      <c r="Q85" s="33">
        <f t="shared" si="43"/>
        <v>0</v>
      </c>
      <c r="R85" s="33">
        <f t="shared" si="43"/>
        <v>0</v>
      </c>
      <c r="S85" s="33">
        <f t="shared" si="43"/>
        <v>0</v>
      </c>
      <c r="T85" s="33">
        <f t="shared" si="43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37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39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41"/>
        <v>0</v>
      </c>
      <c r="O86" s="33">
        <f t="shared" si="42"/>
        <v>0</v>
      </c>
      <c r="P86" s="33">
        <f t="shared" si="42"/>
        <v>0</v>
      </c>
      <c r="Q86" s="33">
        <f t="shared" si="43"/>
        <v>0</v>
      </c>
      <c r="R86" s="33">
        <f t="shared" si="43"/>
        <v>0</v>
      </c>
      <c r="S86" s="33">
        <f t="shared" si="43"/>
        <v>0</v>
      </c>
      <c r="T86" s="33">
        <f t="shared" si="43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37"/>
        <v>0</v>
      </c>
      <c r="E87" s="93">
        <v>0</v>
      </c>
      <c r="F87" s="93">
        <v>0</v>
      </c>
      <c r="G87" s="93">
        <v>0</v>
      </c>
      <c r="H87" s="93">
        <v>0</v>
      </c>
      <c r="I87" s="33">
        <f t="shared" si="39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41"/>
        <v>0</v>
      </c>
      <c r="O87" s="33">
        <f t="shared" si="42"/>
        <v>0</v>
      </c>
      <c r="P87" s="33">
        <f t="shared" si="42"/>
        <v>0</v>
      </c>
      <c r="Q87" s="33">
        <f t="shared" si="43"/>
        <v>0</v>
      </c>
      <c r="R87" s="33">
        <f t="shared" si="43"/>
        <v>0</v>
      </c>
      <c r="S87" s="33">
        <f t="shared" si="43"/>
        <v>0</v>
      </c>
      <c r="T87" s="33">
        <f t="shared" si="43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37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39"/>
        <v>0</v>
      </c>
      <c r="J88" s="93">
        <v>0</v>
      </c>
      <c r="K88" s="93">
        <v>0</v>
      </c>
      <c r="L88" s="93">
        <v>0</v>
      </c>
      <c r="M88" s="93">
        <v>0</v>
      </c>
      <c r="N88" s="33">
        <f t="shared" si="41"/>
        <v>0</v>
      </c>
      <c r="O88" s="33">
        <f t="shared" si="42"/>
        <v>0</v>
      </c>
      <c r="P88" s="33">
        <f t="shared" si="42"/>
        <v>0</v>
      </c>
      <c r="Q88" s="33">
        <f t="shared" si="43"/>
        <v>0</v>
      </c>
      <c r="R88" s="33">
        <f t="shared" si="43"/>
        <v>0</v>
      </c>
      <c r="S88" s="33">
        <f t="shared" si="43"/>
        <v>0</v>
      </c>
      <c r="T88" s="33">
        <f t="shared" si="43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44">SUM(E90+F90+G90+H90)</f>
        <v>2</v>
      </c>
      <c r="E90" s="29">
        <f>SUM(E91:E102)</f>
        <v>1</v>
      </c>
      <c r="F90" s="29">
        <f>SUM(F91:F102)</f>
        <v>1</v>
      </c>
      <c r="G90" s="29">
        <f t="shared" ref="G90:H90" si="45">SUM(G91:G102)</f>
        <v>0</v>
      </c>
      <c r="H90" s="29">
        <f t="shared" si="45"/>
        <v>0</v>
      </c>
      <c r="I90" s="29">
        <f t="shared" ref="I90:I102" si="46">SUM(J90+K90+L90+M90)</f>
        <v>0</v>
      </c>
      <c r="J90" s="29">
        <f>SUM(J91:J102)</f>
        <v>0</v>
      </c>
      <c r="K90" s="29">
        <f>SUM(K91:K102)</f>
        <v>0</v>
      </c>
      <c r="L90" s="29">
        <f t="shared" ref="L90:T90" si="47">SUM(L91:L102)</f>
        <v>0</v>
      </c>
      <c r="M90" s="29">
        <f t="shared" si="47"/>
        <v>0</v>
      </c>
      <c r="N90" s="29">
        <f t="shared" si="47"/>
        <v>2</v>
      </c>
      <c r="O90" s="29">
        <f t="shared" si="47"/>
        <v>1</v>
      </c>
      <c r="P90" s="29">
        <f>SUM(P91:P102)</f>
        <v>1</v>
      </c>
      <c r="Q90" s="29">
        <f t="shared" si="47"/>
        <v>1</v>
      </c>
      <c r="R90" s="29">
        <f t="shared" si="47"/>
        <v>1</v>
      </c>
      <c r="S90" s="29">
        <f t="shared" si="47"/>
        <v>0</v>
      </c>
      <c r="T90" s="29">
        <f t="shared" si="47"/>
        <v>0</v>
      </c>
    </row>
    <row r="91" spans="2:20" s="3" customFormat="1" ht="13.5" customHeight="1" x14ac:dyDescent="0.25">
      <c r="B91" s="10"/>
      <c r="C91" s="11" t="s">
        <v>6</v>
      </c>
      <c r="D91" s="33">
        <f t="shared" si="44"/>
        <v>0</v>
      </c>
      <c r="E91" s="93">
        <v>0</v>
      </c>
      <c r="F91" s="93">
        <v>0</v>
      </c>
      <c r="G91" s="93">
        <v>0</v>
      </c>
      <c r="H91" s="93">
        <v>0</v>
      </c>
      <c r="I91" s="33">
        <f t="shared" si="46"/>
        <v>0</v>
      </c>
      <c r="J91" s="93">
        <v>0</v>
      </c>
      <c r="K91" s="93">
        <v>0</v>
      </c>
      <c r="L91" s="93">
        <v>0</v>
      </c>
      <c r="M91" s="93">
        <v>0</v>
      </c>
      <c r="N91" s="33">
        <f t="shared" ref="N91:N102" si="48">SUM(Q91+R91+S91+T91)</f>
        <v>0</v>
      </c>
      <c r="O91" s="33">
        <f t="shared" ref="O91:P102" si="49">SUM(Q91+S91)</f>
        <v>0</v>
      </c>
      <c r="P91" s="33">
        <f t="shared" si="49"/>
        <v>0</v>
      </c>
      <c r="Q91" s="33">
        <f t="shared" ref="Q91:T102" si="50">SUM(E91-J91)</f>
        <v>0</v>
      </c>
      <c r="R91" s="33">
        <f t="shared" si="50"/>
        <v>0</v>
      </c>
      <c r="S91" s="33">
        <f t="shared" si="50"/>
        <v>0</v>
      </c>
      <c r="T91" s="33">
        <f t="shared" si="50"/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44"/>
        <v>0</v>
      </c>
      <c r="E92" s="93">
        <v>0</v>
      </c>
      <c r="F92" s="93">
        <v>0</v>
      </c>
      <c r="G92" s="93">
        <v>0</v>
      </c>
      <c r="H92" s="93">
        <v>0</v>
      </c>
      <c r="I92" s="33">
        <f t="shared" si="46"/>
        <v>0</v>
      </c>
      <c r="J92" s="93">
        <v>0</v>
      </c>
      <c r="K92" s="93">
        <v>0</v>
      </c>
      <c r="L92" s="93">
        <v>0</v>
      </c>
      <c r="M92" s="93">
        <v>0</v>
      </c>
      <c r="N92" s="33">
        <f t="shared" si="48"/>
        <v>0</v>
      </c>
      <c r="O92" s="33">
        <f t="shared" si="49"/>
        <v>0</v>
      </c>
      <c r="P92" s="33">
        <f t="shared" si="49"/>
        <v>0</v>
      </c>
      <c r="Q92" s="33">
        <f t="shared" si="50"/>
        <v>0</v>
      </c>
      <c r="R92" s="33">
        <f t="shared" si="50"/>
        <v>0</v>
      </c>
      <c r="S92" s="33">
        <f t="shared" si="50"/>
        <v>0</v>
      </c>
      <c r="T92" s="33">
        <f t="shared" si="50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44"/>
        <v>1</v>
      </c>
      <c r="E93" s="93">
        <v>0</v>
      </c>
      <c r="F93" s="93">
        <v>1</v>
      </c>
      <c r="G93" s="93">
        <v>0</v>
      </c>
      <c r="H93" s="93">
        <v>0</v>
      </c>
      <c r="I93" s="33">
        <f t="shared" si="46"/>
        <v>0</v>
      </c>
      <c r="J93" s="93">
        <v>0</v>
      </c>
      <c r="K93" s="93">
        <v>0</v>
      </c>
      <c r="L93" s="93">
        <v>0</v>
      </c>
      <c r="M93" s="93">
        <v>0</v>
      </c>
      <c r="N93" s="33">
        <f t="shared" si="48"/>
        <v>1</v>
      </c>
      <c r="O93" s="33">
        <f t="shared" si="49"/>
        <v>0</v>
      </c>
      <c r="P93" s="33">
        <f t="shared" si="49"/>
        <v>1</v>
      </c>
      <c r="Q93" s="33">
        <f t="shared" si="50"/>
        <v>0</v>
      </c>
      <c r="R93" s="33">
        <f t="shared" si="50"/>
        <v>1</v>
      </c>
      <c r="S93" s="33">
        <f t="shared" si="50"/>
        <v>0</v>
      </c>
      <c r="T93" s="33">
        <f t="shared" si="50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44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46"/>
        <v>0</v>
      </c>
      <c r="J94" s="93">
        <v>0</v>
      </c>
      <c r="K94" s="93">
        <v>0</v>
      </c>
      <c r="L94" s="93">
        <v>0</v>
      </c>
      <c r="M94" s="93">
        <v>0</v>
      </c>
      <c r="N94" s="33">
        <f t="shared" si="48"/>
        <v>0</v>
      </c>
      <c r="O94" s="33">
        <f t="shared" si="49"/>
        <v>0</v>
      </c>
      <c r="P94" s="33">
        <f t="shared" si="49"/>
        <v>0</v>
      </c>
      <c r="Q94" s="33">
        <f t="shared" si="50"/>
        <v>0</v>
      </c>
      <c r="R94" s="33">
        <f t="shared" si="50"/>
        <v>0</v>
      </c>
      <c r="S94" s="33">
        <f t="shared" si="50"/>
        <v>0</v>
      </c>
      <c r="T94" s="33">
        <f t="shared" si="50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44"/>
        <v>0</v>
      </c>
      <c r="E95" s="93">
        <v>0</v>
      </c>
      <c r="F95" s="93">
        <v>0</v>
      </c>
      <c r="G95" s="93">
        <v>0</v>
      </c>
      <c r="H95" s="93">
        <v>0</v>
      </c>
      <c r="I95" s="33">
        <f t="shared" si="46"/>
        <v>0</v>
      </c>
      <c r="J95" s="93">
        <v>0</v>
      </c>
      <c r="K95" s="93">
        <v>0</v>
      </c>
      <c r="L95" s="93">
        <v>0</v>
      </c>
      <c r="M95" s="93">
        <v>0</v>
      </c>
      <c r="N95" s="33">
        <f t="shared" si="48"/>
        <v>0</v>
      </c>
      <c r="O95" s="33">
        <f t="shared" si="49"/>
        <v>0</v>
      </c>
      <c r="P95" s="33">
        <f t="shared" si="49"/>
        <v>0</v>
      </c>
      <c r="Q95" s="33">
        <f t="shared" si="50"/>
        <v>0</v>
      </c>
      <c r="R95" s="33">
        <f t="shared" si="50"/>
        <v>0</v>
      </c>
      <c r="S95" s="33">
        <f t="shared" si="50"/>
        <v>0</v>
      </c>
      <c r="T95" s="33">
        <f t="shared" si="50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44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46"/>
        <v>0</v>
      </c>
      <c r="J96" s="93">
        <v>0</v>
      </c>
      <c r="K96" s="93">
        <v>0</v>
      </c>
      <c r="L96" s="93">
        <v>0</v>
      </c>
      <c r="M96" s="93">
        <v>0</v>
      </c>
      <c r="N96" s="33">
        <f t="shared" si="48"/>
        <v>0</v>
      </c>
      <c r="O96" s="33">
        <f t="shared" si="49"/>
        <v>0</v>
      </c>
      <c r="P96" s="33">
        <f t="shared" si="49"/>
        <v>0</v>
      </c>
      <c r="Q96" s="33">
        <f t="shared" si="50"/>
        <v>0</v>
      </c>
      <c r="R96" s="33">
        <f t="shared" si="50"/>
        <v>0</v>
      </c>
      <c r="S96" s="33">
        <f t="shared" si="50"/>
        <v>0</v>
      </c>
      <c r="T96" s="33">
        <f t="shared" si="50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44"/>
        <v>1</v>
      </c>
      <c r="E97" s="93">
        <v>1</v>
      </c>
      <c r="F97" s="93">
        <v>0</v>
      </c>
      <c r="G97" s="93">
        <v>0</v>
      </c>
      <c r="H97" s="93">
        <v>0</v>
      </c>
      <c r="I97" s="33">
        <f t="shared" si="46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48"/>
        <v>1</v>
      </c>
      <c r="O97" s="33">
        <f t="shared" si="49"/>
        <v>1</v>
      </c>
      <c r="P97" s="33">
        <f t="shared" si="49"/>
        <v>0</v>
      </c>
      <c r="Q97" s="33">
        <f t="shared" si="50"/>
        <v>1</v>
      </c>
      <c r="R97" s="33">
        <f t="shared" si="50"/>
        <v>0</v>
      </c>
      <c r="S97" s="33">
        <f t="shared" si="50"/>
        <v>0</v>
      </c>
      <c r="T97" s="33">
        <f t="shared" si="50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44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46"/>
        <v>0</v>
      </c>
      <c r="J98" s="93">
        <v>0</v>
      </c>
      <c r="K98" s="93">
        <v>0</v>
      </c>
      <c r="L98" s="93">
        <v>0</v>
      </c>
      <c r="M98" s="93">
        <v>0</v>
      </c>
      <c r="N98" s="33">
        <f t="shared" si="48"/>
        <v>0</v>
      </c>
      <c r="O98" s="33">
        <f t="shared" si="49"/>
        <v>0</v>
      </c>
      <c r="P98" s="33">
        <f t="shared" si="49"/>
        <v>0</v>
      </c>
      <c r="Q98" s="33">
        <f t="shared" si="50"/>
        <v>0</v>
      </c>
      <c r="R98" s="33">
        <f t="shared" si="50"/>
        <v>0</v>
      </c>
      <c r="S98" s="33">
        <f t="shared" si="50"/>
        <v>0</v>
      </c>
      <c r="T98" s="33">
        <f t="shared" si="50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44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46"/>
        <v>0</v>
      </c>
      <c r="J99" s="93">
        <v>0</v>
      </c>
      <c r="K99" s="93">
        <v>0</v>
      </c>
      <c r="L99" s="93">
        <v>0</v>
      </c>
      <c r="M99" s="93">
        <v>0</v>
      </c>
      <c r="N99" s="33">
        <f t="shared" si="48"/>
        <v>0</v>
      </c>
      <c r="O99" s="33">
        <f t="shared" si="49"/>
        <v>0</v>
      </c>
      <c r="P99" s="33">
        <f t="shared" si="49"/>
        <v>0</v>
      </c>
      <c r="Q99" s="33">
        <f t="shared" si="50"/>
        <v>0</v>
      </c>
      <c r="R99" s="33">
        <f t="shared" si="50"/>
        <v>0</v>
      </c>
      <c r="S99" s="33">
        <f t="shared" si="50"/>
        <v>0</v>
      </c>
      <c r="T99" s="33">
        <f t="shared" si="50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44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46"/>
        <v>0</v>
      </c>
      <c r="J100" s="93">
        <v>0</v>
      </c>
      <c r="K100" s="93">
        <v>0</v>
      </c>
      <c r="L100" s="93">
        <v>0</v>
      </c>
      <c r="M100" s="93">
        <v>0</v>
      </c>
      <c r="N100" s="33">
        <f t="shared" si="48"/>
        <v>0</v>
      </c>
      <c r="O100" s="33">
        <f t="shared" si="49"/>
        <v>0</v>
      </c>
      <c r="P100" s="33">
        <f t="shared" si="49"/>
        <v>0</v>
      </c>
      <c r="Q100" s="33">
        <f t="shared" si="50"/>
        <v>0</v>
      </c>
      <c r="R100" s="33">
        <f t="shared" si="50"/>
        <v>0</v>
      </c>
      <c r="S100" s="33">
        <f t="shared" si="50"/>
        <v>0</v>
      </c>
      <c r="T100" s="33">
        <f t="shared" si="50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44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46"/>
        <v>0</v>
      </c>
      <c r="J101" s="93">
        <v>0</v>
      </c>
      <c r="K101" s="93">
        <v>0</v>
      </c>
      <c r="L101" s="93">
        <v>0</v>
      </c>
      <c r="M101" s="93">
        <v>0</v>
      </c>
      <c r="N101" s="33">
        <f t="shared" si="48"/>
        <v>0</v>
      </c>
      <c r="O101" s="33">
        <f t="shared" si="49"/>
        <v>0</v>
      </c>
      <c r="P101" s="33">
        <f t="shared" si="49"/>
        <v>0</v>
      </c>
      <c r="Q101" s="33">
        <f t="shared" si="50"/>
        <v>0</v>
      </c>
      <c r="R101" s="33">
        <f t="shared" si="50"/>
        <v>0</v>
      </c>
      <c r="S101" s="33">
        <f t="shared" si="50"/>
        <v>0</v>
      </c>
      <c r="T101" s="33">
        <f t="shared" si="50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44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46"/>
        <v>0</v>
      </c>
      <c r="J102" s="93">
        <v>0</v>
      </c>
      <c r="K102" s="93">
        <v>0</v>
      </c>
      <c r="L102" s="93">
        <v>0</v>
      </c>
      <c r="M102" s="93">
        <v>0</v>
      </c>
      <c r="N102" s="33">
        <f t="shared" si="48"/>
        <v>0</v>
      </c>
      <c r="O102" s="33">
        <f t="shared" si="49"/>
        <v>0</v>
      </c>
      <c r="P102" s="33">
        <f t="shared" si="49"/>
        <v>0</v>
      </c>
      <c r="Q102" s="33">
        <f t="shared" si="50"/>
        <v>0</v>
      </c>
      <c r="R102" s="33">
        <f t="shared" si="50"/>
        <v>0</v>
      </c>
      <c r="S102" s="33">
        <f t="shared" si="50"/>
        <v>0</v>
      </c>
      <c r="T102" s="33">
        <f t="shared" si="50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51">SUM(E104+F104+G104+H104)</f>
        <v>1</v>
      </c>
      <c r="E104" s="29">
        <f>SUM(E105:E116)</f>
        <v>1</v>
      </c>
      <c r="F104" s="29">
        <f>SUM(F105:F116)</f>
        <v>0</v>
      </c>
      <c r="G104" s="29">
        <f t="shared" ref="G104:H104" si="52">SUM(G105:G116)</f>
        <v>0</v>
      </c>
      <c r="H104" s="29">
        <f t="shared" si="52"/>
        <v>0</v>
      </c>
      <c r="I104" s="29">
        <f t="shared" ref="I104:I116" si="53">SUM(J104+K104+L104+M104)</f>
        <v>0</v>
      </c>
      <c r="J104" s="29">
        <f>SUM(J105:J116)</f>
        <v>0</v>
      </c>
      <c r="K104" s="29">
        <f>SUM(K105:K116)</f>
        <v>0</v>
      </c>
      <c r="L104" s="29">
        <f t="shared" ref="L104:T104" si="54">SUM(L105:L116)</f>
        <v>0</v>
      </c>
      <c r="M104" s="29">
        <f t="shared" si="54"/>
        <v>0</v>
      </c>
      <c r="N104" s="29">
        <f t="shared" si="54"/>
        <v>1</v>
      </c>
      <c r="O104" s="29">
        <f t="shared" si="54"/>
        <v>1</v>
      </c>
      <c r="P104" s="29">
        <f>SUM(P105:P116)</f>
        <v>0</v>
      </c>
      <c r="Q104" s="29">
        <f t="shared" si="54"/>
        <v>1</v>
      </c>
      <c r="R104" s="29">
        <f t="shared" si="54"/>
        <v>0</v>
      </c>
      <c r="S104" s="29">
        <f t="shared" si="54"/>
        <v>0</v>
      </c>
      <c r="T104" s="29">
        <f t="shared" si="54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51"/>
        <v>0</v>
      </c>
      <c r="E105" s="93">
        <v>0</v>
      </c>
      <c r="F105" s="93">
        <v>0</v>
      </c>
      <c r="G105" s="93">
        <v>0</v>
      </c>
      <c r="H105" s="93">
        <v>0</v>
      </c>
      <c r="I105" s="33">
        <f t="shared" si="53"/>
        <v>0</v>
      </c>
      <c r="J105" s="93">
        <v>0</v>
      </c>
      <c r="K105" s="93">
        <v>0</v>
      </c>
      <c r="L105" s="93">
        <v>0</v>
      </c>
      <c r="M105" s="93">
        <v>0</v>
      </c>
      <c r="N105" s="33">
        <f t="shared" ref="N105:N116" si="55">SUM(Q105+R105+S105+T105)</f>
        <v>0</v>
      </c>
      <c r="O105" s="33">
        <f t="shared" ref="O105:P116" si="56">SUM(Q105+S105)</f>
        <v>0</v>
      </c>
      <c r="P105" s="33">
        <f t="shared" si="56"/>
        <v>0</v>
      </c>
      <c r="Q105" s="33">
        <f t="shared" ref="Q105:T116" si="57">SUM(E105-J105)</f>
        <v>0</v>
      </c>
      <c r="R105" s="33">
        <f t="shared" si="57"/>
        <v>0</v>
      </c>
      <c r="S105" s="33">
        <f t="shared" si="57"/>
        <v>0</v>
      </c>
      <c r="T105" s="33">
        <f t="shared" si="57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51"/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si="53"/>
        <v>0</v>
      </c>
      <c r="J106" s="93">
        <v>0</v>
      </c>
      <c r="K106" s="93">
        <v>0</v>
      </c>
      <c r="L106" s="93">
        <v>0</v>
      </c>
      <c r="M106" s="93">
        <v>0</v>
      </c>
      <c r="N106" s="33">
        <f t="shared" si="55"/>
        <v>0</v>
      </c>
      <c r="O106" s="33">
        <f t="shared" si="56"/>
        <v>0</v>
      </c>
      <c r="P106" s="33">
        <f t="shared" si="56"/>
        <v>0</v>
      </c>
      <c r="Q106" s="33">
        <f t="shared" si="57"/>
        <v>0</v>
      </c>
      <c r="R106" s="33">
        <f t="shared" si="57"/>
        <v>0</v>
      </c>
      <c r="S106" s="33">
        <f t="shared" si="57"/>
        <v>0</v>
      </c>
      <c r="T106" s="33">
        <f t="shared" si="57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51"/>
        <v>0</v>
      </c>
      <c r="E107" s="93">
        <v>0</v>
      </c>
      <c r="F107" s="93">
        <v>0</v>
      </c>
      <c r="G107" s="93">
        <v>0</v>
      </c>
      <c r="H107" s="93">
        <v>0</v>
      </c>
      <c r="I107" s="33">
        <f t="shared" si="53"/>
        <v>0</v>
      </c>
      <c r="J107" s="93">
        <v>0</v>
      </c>
      <c r="K107" s="93">
        <v>0</v>
      </c>
      <c r="L107" s="93">
        <v>0</v>
      </c>
      <c r="M107" s="93">
        <v>0</v>
      </c>
      <c r="N107" s="33">
        <f t="shared" si="55"/>
        <v>0</v>
      </c>
      <c r="O107" s="33">
        <f t="shared" si="56"/>
        <v>0</v>
      </c>
      <c r="P107" s="33">
        <f t="shared" si="56"/>
        <v>0</v>
      </c>
      <c r="Q107" s="33">
        <f t="shared" si="57"/>
        <v>0</v>
      </c>
      <c r="R107" s="33">
        <f t="shared" si="57"/>
        <v>0</v>
      </c>
      <c r="S107" s="33">
        <f t="shared" si="57"/>
        <v>0</v>
      </c>
      <c r="T107" s="33">
        <f t="shared" si="57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51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53"/>
        <v>0</v>
      </c>
      <c r="J108" s="93">
        <v>0</v>
      </c>
      <c r="K108" s="93">
        <v>0</v>
      </c>
      <c r="L108" s="93">
        <v>0</v>
      </c>
      <c r="M108" s="93">
        <v>0</v>
      </c>
      <c r="N108" s="33">
        <f t="shared" si="55"/>
        <v>0</v>
      </c>
      <c r="O108" s="33">
        <f t="shared" si="56"/>
        <v>0</v>
      </c>
      <c r="P108" s="33">
        <f t="shared" si="56"/>
        <v>0</v>
      </c>
      <c r="Q108" s="33">
        <f t="shared" si="57"/>
        <v>0</v>
      </c>
      <c r="R108" s="33">
        <f t="shared" si="57"/>
        <v>0</v>
      </c>
      <c r="S108" s="33">
        <f t="shared" si="57"/>
        <v>0</v>
      </c>
      <c r="T108" s="33">
        <f t="shared" si="57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51"/>
        <v>1</v>
      </c>
      <c r="E109" s="93">
        <v>1</v>
      </c>
      <c r="F109" s="93">
        <v>0</v>
      </c>
      <c r="G109" s="93">
        <v>0</v>
      </c>
      <c r="H109" s="93">
        <v>0</v>
      </c>
      <c r="I109" s="33">
        <f t="shared" si="53"/>
        <v>0</v>
      </c>
      <c r="J109" s="93">
        <v>0</v>
      </c>
      <c r="K109" s="93">
        <v>0</v>
      </c>
      <c r="L109" s="93">
        <v>0</v>
      </c>
      <c r="M109" s="93">
        <v>0</v>
      </c>
      <c r="N109" s="33">
        <f t="shared" si="55"/>
        <v>1</v>
      </c>
      <c r="O109" s="33">
        <f t="shared" si="56"/>
        <v>1</v>
      </c>
      <c r="P109" s="33">
        <f t="shared" si="56"/>
        <v>0</v>
      </c>
      <c r="Q109" s="33">
        <f t="shared" si="57"/>
        <v>1</v>
      </c>
      <c r="R109" s="33">
        <f t="shared" si="57"/>
        <v>0</v>
      </c>
      <c r="S109" s="33">
        <f t="shared" si="57"/>
        <v>0</v>
      </c>
      <c r="T109" s="33">
        <f t="shared" si="57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51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53"/>
        <v>0</v>
      </c>
      <c r="J110" s="93">
        <v>0</v>
      </c>
      <c r="K110" s="93">
        <v>0</v>
      </c>
      <c r="L110" s="93">
        <v>0</v>
      </c>
      <c r="M110" s="93">
        <v>0</v>
      </c>
      <c r="N110" s="33">
        <f t="shared" si="55"/>
        <v>0</v>
      </c>
      <c r="O110" s="33">
        <f t="shared" si="56"/>
        <v>0</v>
      </c>
      <c r="P110" s="33">
        <f t="shared" si="56"/>
        <v>0</v>
      </c>
      <c r="Q110" s="33">
        <f t="shared" si="57"/>
        <v>0</v>
      </c>
      <c r="R110" s="33">
        <f t="shared" si="57"/>
        <v>0</v>
      </c>
      <c r="S110" s="33">
        <f t="shared" si="57"/>
        <v>0</v>
      </c>
      <c r="T110" s="33">
        <f t="shared" si="57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51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53"/>
        <v>0</v>
      </c>
      <c r="J111" s="93">
        <v>0</v>
      </c>
      <c r="K111" s="93">
        <v>0</v>
      </c>
      <c r="L111" s="93">
        <v>0</v>
      </c>
      <c r="M111" s="93">
        <v>0</v>
      </c>
      <c r="N111" s="33">
        <f t="shared" si="55"/>
        <v>0</v>
      </c>
      <c r="O111" s="33">
        <f t="shared" si="56"/>
        <v>0</v>
      </c>
      <c r="P111" s="33">
        <f t="shared" si="56"/>
        <v>0</v>
      </c>
      <c r="Q111" s="33">
        <f t="shared" si="57"/>
        <v>0</v>
      </c>
      <c r="R111" s="33">
        <f t="shared" si="57"/>
        <v>0</v>
      </c>
      <c r="S111" s="33">
        <f t="shared" si="57"/>
        <v>0</v>
      </c>
      <c r="T111" s="33">
        <f t="shared" si="57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51"/>
        <v>0</v>
      </c>
      <c r="E112" s="93">
        <v>0</v>
      </c>
      <c r="F112" s="93">
        <v>0</v>
      </c>
      <c r="G112" s="93">
        <v>0</v>
      </c>
      <c r="H112" s="93">
        <v>0</v>
      </c>
      <c r="I112" s="33">
        <f t="shared" si="53"/>
        <v>0</v>
      </c>
      <c r="J112" s="93">
        <v>0</v>
      </c>
      <c r="K112" s="93">
        <v>0</v>
      </c>
      <c r="L112" s="93">
        <v>0</v>
      </c>
      <c r="M112" s="93">
        <v>0</v>
      </c>
      <c r="N112" s="33">
        <f t="shared" si="55"/>
        <v>0</v>
      </c>
      <c r="O112" s="33">
        <f t="shared" si="56"/>
        <v>0</v>
      </c>
      <c r="P112" s="33">
        <f t="shared" si="56"/>
        <v>0</v>
      </c>
      <c r="Q112" s="33">
        <f t="shared" si="57"/>
        <v>0</v>
      </c>
      <c r="R112" s="33">
        <f t="shared" si="57"/>
        <v>0</v>
      </c>
      <c r="S112" s="33">
        <f t="shared" si="57"/>
        <v>0</v>
      </c>
      <c r="T112" s="33">
        <f t="shared" si="57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51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53"/>
        <v>0</v>
      </c>
      <c r="J113" s="93">
        <v>0</v>
      </c>
      <c r="K113" s="93">
        <v>0</v>
      </c>
      <c r="L113" s="93">
        <v>0</v>
      </c>
      <c r="M113" s="93">
        <v>0</v>
      </c>
      <c r="N113" s="33">
        <f t="shared" si="55"/>
        <v>0</v>
      </c>
      <c r="O113" s="33">
        <f t="shared" si="56"/>
        <v>0</v>
      </c>
      <c r="P113" s="33">
        <f t="shared" si="56"/>
        <v>0</v>
      </c>
      <c r="Q113" s="33">
        <f t="shared" si="57"/>
        <v>0</v>
      </c>
      <c r="R113" s="33">
        <f t="shared" si="57"/>
        <v>0</v>
      </c>
      <c r="S113" s="33">
        <f t="shared" si="57"/>
        <v>0</v>
      </c>
      <c r="T113" s="33">
        <f t="shared" si="57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51"/>
        <v>0</v>
      </c>
      <c r="E114" s="93">
        <v>0</v>
      </c>
      <c r="F114" s="93">
        <v>0</v>
      </c>
      <c r="G114" s="93">
        <v>0</v>
      </c>
      <c r="H114" s="93">
        <v>0</v>
      </c>
      <c r="I114" s="33">
        <f t="shared" si="53"/>
        <v>0</v>
      </c>
      <c r="J114" s="93">
        <v>0</v>
      </c>
      <c r="K114" s="93">
        <v>0</v>
      </c>
      <c r="L114" s="93">
        <v>0</v>
      </c>
      <c r="M114" s="93">
        <v>0</v>
      </c>
      <c r="N114" s="33">
        <f t="shared" si="55"/>
        <v>0</v>
      </c>
      <c r="O114" s="33">
        <f t="shared" si="56"/>
        <v>0</v>
      </c>
      <c r="P114" s="33">
        <f t="shared" si="56"/>
        <v>0</v>
      </c>
      <c r="Q114" s="33">
        <f t="shared" si="57"/>
        <v>0</v>
      </c>
      <c r="R114" s="33">
        <f t="shared" si="57"/>
        <v>0</v>
      </c>
      <c r="S114" s="33">
        <f t="shared" si="57"/>
        <v>0</v>
      </c>
      <c r="T114" s="33">
        <f t="shared" si="57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51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53"/>
        <v>0</v>
      </c>
      <c r="J115" s="93">
        <v>0</v>
      </c>
      <c r="K115" s="93">
        <v>0</v>
      </c>
      <c r="L115" s="93">
        <v>0</v>
      </c>
      <c r="M115" s="93">
        <v>0</v>
      </c>
      <c r="N115" s="33">
        <f t="shared" si="55"/>
        <v>0</v>
      </c>
      <c r="O115" s="33">
        <f t="shared" si="56"/>
        <v>0</v>
      </c>
      <c r="P115" s="33">
        <f t="shared" si="56"/>
        <v>0</v>
      </c>
      <c r="Q115" s="33">
        <f t="shared" si="57"/>
        <v>0</v>
      </c>
      <c r="R115" s="33">
        <f t="shared" si="57"/>
        <v>0</v>
      </c>
      <c r="S115" s="33">
        <f t="shared" si="57"/>
        <v>0</v>
      </c>
      <c r="T115" s="33">
        <f t="shared" si="57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51"/>
        <v>0</v>
      </c>
      <c r="E116" s="93">
        <v>0</v>
      </c>
      <c r="F116" s="93">
        <v>0</v>
      </c>
      <c r="G116" s="93">
        <v>0</v>
      </c>
      <c r="H116" s="93">
        <v>0</v>
      </c>
      <c r="I116" s="33">
        <f t="shared" si="53"/>
        <v>0</v>
      </c>
      <c r="J116" s="93">
        <v>0</v>
      </c>
      <c r="K116" s="93">
        <v>0</v>
      </c>
      <c r="L116" s="93">
        <v>0</v>
      </c>
      <c r="M116" s="93">
        <v>0</v>
      </c>
      <c r="N116" s="33">
        <f t="shared" si="55"/>
        <v>0</v>
      </c>
      <c r="O116" s="33">
        <f t="shared" si="56"/>
        <v>0</v>
      </c>
      <c r="P116" s="33">
        <f t="shared" si="56"/>
        <v>0</v>
      </c>
      <c r="Q116" s="33">
        <f t="shared" si="57"/>
        <v>0</v>
      </c>
      <c r="R116" s="33">
        <f t="shared" si="57"/>
        <v>0</v>
      </c>
      <c r="S116" s="33">
        <f t="shared" si="57"/>
        <v>0</v>
      </c>
      <c r="T116" s="33">
        <f t="shared" si="57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58">SUM(E118+F118+G118+H118)</f>
        <v>1</v>
      </c>
      <c r="E118" s="29">
        <f>SUM(E119:E130)</f>
        <v>0</v>
      </c>
      <c r="F118" s="29">
        <f>SUM(F119:F130)</f>
        <v>0</v>
      </c>
      <c r="G118" s="29">
        <f t="shared" ref="G118:H118" si="59">SUM(G119:G130)</f>
        <v>0</v>
      </c>
      <c r="H118" s="29">
        <f t="shared" si="59"/>
        <v>1</v>
      </c>
      <c r="I118" s="29">
        <f t="shared" ref="I118:I130" si="60">SUM(J118+K118+L118+M118)</f>
        <v>5</v>
      </c>
      <c r="J118" s="29">
        <f>SUM(J119:J130)</f>
        <v>0</v>
      </c>
      <c r="K118" s="29">
        <f>SUM(K119:K130)</f>
        <v>0</v>
      </c>
      <c r="L118" s="29">
        <f t="shared" ref="L118:T118" si="61">SUM(L119:L130)</f>
        <v>2</v>
      </c>
      <c r="M118" s="29">
        <f t="shared" si="61"/>
        <v>3</v>
      </c>
      <c r="N118" s="29">
        <f t="shared" si="61"/>
        <v>-4</v>
      </c>
      <c r="O118" s="29">
        <f t="shared" si="61"/>
        <v>-2</v>
      </c>
      <c r="P118" s="29">
        <f>SUM(P119:P130)</f>
        <v>-2</v>
      </c>
      <c r="Q118" s="29">
        <f t="shared" si="61"/>
        <v>0</v>
      </c>
      <c r="R118" s="29">
        <f t="shared" si="61"/>
        <v>0</v>
      </c>
      <c r="S118" s="29">
        <f t="shared" si="61"/>
        <v>-2</v>
      </c>
      <c r="T118" s="29">
        <f t="shared" si="61"/>
        <v>-2</v>
      </c>
    </row>
    <row r="119" spans="2:20" s="3" customFormat="1" ht="13.5" customHeight="1" x14ac:dyDescent="0.25">
      <c r="B119" s="10"/>
      <c r="C119" s="11" t="s">
        <v>6</v>
      </c>
      <c r="D119" s="33">
        <f t="shared" si="58"/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 t="shared" si="60"/>
        <v>0</v>
      </c>
      <c r="J119" s="93">
        <v>0</v>
      </c>
      <c r="K119" s="93">
        <v>0</v>
      </c>
      <c r="L119" s="93">
        <v>0</v>
      </c>
      <c r="M119" s="93">
        <v>0</v>
      </c>
      <c r="N119" s="33">
        <f t="shared" ref="N119:N130" si="62">SUM(Q119+R119+S119+T119)</f>
        <v>0</v>
      </c>
      <c r="O119" s="33">
        <f t="shared" ref="O119:P130" si="63">SUM(Q119+S119)</f>
        <v>0</v>
      </c>
      <c r="P119" s="33">
        <f t="shared" si="63"/>
        <v>0</v>
      </c>
      <c r="Q119" s="33">
        <f t="shared" ref="Q119:T130" si="64">SUM(E119-J119)</f>
        <v>0</v>
      </c>
      <c r="R119" s="33">
        <f t="shared" si="64"/>
        <v>0</v>
      </c>
      <c r="S119" s="33">
        <f t="shared" si="64"/>
        <v>0</v>
      </c>
      <c r="T119" s="33">
        <f t="shared" si="64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58"/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si="60"/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62"/>
        <v>0</v>
      </c>
      <c r="O120" s="33">
        <f t="shared" si="63"/>
        <v>0</v>
      </c>
      <c r="P120" s="33">
        <f t="shared" si="63"/>
        <v>0</v>
      </c>
      <c r="Q120" s="33">
        <f t="shared" si="64"/>
        <v>0</v>
      </c>
      <c r="R120" s="33">
        <f t="shared" si="64"/>
        <v>0</v>
      </c>
      <c r="S120" s="33">
        <f t="shared" si="64"/>
        <v>0</v>
      </c>
      <c r="T120" s="33">
        <f t="shared" si="64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58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60"/>
        <v>0</v>
      </c>
      <c r="J121" s="93">
        <v>0</v>
      </c>
      <c r="K121" s="93">
        <v>0</v>
      </c>
      <c r="L121" s="93">
        <v>0</v>
      </c>
      <c r="M121" s="93">
        <v>0</v>
      </c>
      <c r="N121" s="33">
        <f t="shared" si="62"/>
        <v>0</v>
      </c>
      <c r="O121" s="33">
        <f t="shared" si="63"/>
        <v>0</v>
      </c>
      <c r="P121" s="33">
        <f t="shared" si="63"/>
        <v>0</v>
      </c>
      <c r="Q121" s="33">
        <f t="shared" si="64"/>
        <v>0</v>
      </c>
      <c r="R121" s="33">
        <f t="shared" si="64"/>
        <v>0</v>
      </c>
      <c r="S121" s="33">
        <f t="shared" si="64"/>
        <v>0</v>
      </c>
      <c r="T121" s="33">
        <f t="shared" si="64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58"/>
        <v>0</v>
      </c>
      <c r="E122" s="93">
        <v>0</v>
      </c>
      <c r="F122" s="93">
        <v>0</v>
      </c>
      <c r="G122" s="93">
        <v>0</v>
      </c>
      <c r="H122" s="93">
        <v>0</v>
      </c>
      <c r="I122" s="33">
        <f t="shared" si="60"/>
        <v>0</v>
      </c>
      <c r="J122" s="93">
        <v>0</v>
      </c>
      <c r="K122" s="93">
        <v>0</v>
      </c>
      <c r="L122" s="93">
        <v>0</v>
      </c>
      <c r="M122" s="93">
        <v>0</v>
      </c>
      <c r="N122" s="33">
        <f t="shared" si="62"/>
        <v>0</v>
      </c>
      <c r="O122" s="33">
        <f t="shared" si="63"/>
        <v>0</v>
      </c>
      <c r="P122" s="33">
        <f t="shared" si="63"/>
        <v>0</v>
      </c>
      <c r="Q122" s="33">
        <f t="shared" si="64"/>
        <v>0</v>
      </c>
      <c r="R122" s="33">
        <f t="shared" si="64"/>
        <v>0</v>
      </c>
      <c r="S122" s="33">
        <f t="shared" si="64"/>
        <v>0</v>
      </c>
      <c r="T122" s="33">
        <f t="shared" si="64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58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60"/>
        <v>0</v>
      </c>
      <c r="J123" s="93">
        <v>0</v>
      </c>
      <c r="K123" s="93">
        <v>0</v>
      </c>
      <c r="L123" s="93">
        <v>0</v>
      </c>
      <c r="M123" s="93">
        <v>0</v>
      </c>
      <c r="N123" s="33">
        <f t="shared" si="62"/>
        <v>0</v>
      </c>
      <c r="O123" s="33">
        <f t="shared" si="63"/>
        <v>0</v>
      </c>
      <c r="P123" s="33">
        <f t="shared" si="63"/>
        <v>0</v>
      </c>
      <c r="Q123" s="33">
        <f t="shared" si="64"/>
        <v>0</v>
      </c>
      <c r="R123" s="33">
        <f t="shared" si="64"/>
        <v>0</v>
      </c>
      <c r="S123" s="33">
        <f t="shared" si="64"/>
        <v>0</v>
      </c>
      <c r="T123" s="33">
        <f t="shared" si="64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58"/>
        <v>1</v>
      </c>
      <c r="E124" s="93">
        <v>0</v>
      </c>
      <c r="F124" s="93">
        <v>0</v>
      </c>
      <c r="G124" s="93">
        <v>0</v>
      </c>
      <c r="H124" s="93">
        <v>1</v>
      </c>
      <c r="I124" s="33">
        <f t="shared" si="60"/>
        <v>0</v>
      </c>
      <c r="J124" s="93">
        <v>0</v>
      </c>
      <c r="K124" s="93">
        <v>0</v>
      </c>
      <c r="L124" s="93">
        <v>0</v>
      </c>
      <c r="M124" s="93">
        <v>0</v>
      </c>
      <c r="N124" s="33">
        <f t="shared" si="62"/>
        <v>1</v>
      </c>
      <c r="O124" s="33">
        <f t="shared" si="63"/>
        <v>0</v>
      </c>
      <c r="P124" s="33">
        <f t="shared" si="63"/>
        <v>1</v>
      </c>
      <c r="Q124" s="33">
        <f t="shared" si="64"/>
        <v>0</v>
      </c>
      <c r="R124" s="33">
        <f t="shared" si="64"/>
        <v>0</v>
      </c>
      <c r="S124" s="33">
        <f t="shared" si="64"/>
        <v>0</v>
      </c>
      <c r="T124" s="33">
        <f t="shared" si="64"/>
        <v>1</v>
      </c>
    </row>
    <row r="125" spans="2:20" s="3" customFormat="1" ht="13.5" customHeight="1" x14ac:dyDescent="0.25">
      <c r="B125" s="10"/>
      <c r="C125" s="11" t="s">
        <v>12</v>
      </c>
      <c r="D125" s="33">
        <f t="shared" si="58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60"/>
        <v>0</v>
      </c>
      <c r="J125" s="93">
        <v>0</v>
      </c>
      <c r="K125" s="93">
        <v>0</v>
      </c>
      <c r="L125" s="93">
        <v>0</v>
      </c>
      <c r="M125" s="93">
        <v>0</v>
      </c>
      <c r="N125" s="33">
        <f t="shared" si="62"/>
        <v>0</v>
      </c>
      <c r="O125" s="33">
        <f t="shared" si="63"/>
        <v>0</v>
      </c>
      <c r="P125" s="33">
        <f t="shared" si="63"/>
        <v>0</v>
      </c>
      <c r="Q125" s="33">
        <f t="shared" si="64"/>
        <v>0</v>
      </c>
      <c r="R125" s="33">
        <f t="shared" si="64"/>
        <v>0</v>
      </c>
      <c r="S125" s="33">
        <f t="shared" si="64"/>
        <v>0</v>
      </c>
      <c r="T125" s="33">
        <f t="shared" si="64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58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60"/>
        <v>0</v>
      </c>
      <c r="J126" s="93">
        <v>0</v>
      </c>
      <c r="K126" s="93">
        <v>0</v>
      </c>
      <c r="L126" s="93">
        <v>0</v>
      </c>
      <c r="M126" s="93">
        <v>0</v>
      </c>
      <c r="N126" s="33">
        <f t="shared" si="62"/>
        <v>0</v>
      </c>
      <c r="O126" s="33">
        <f t="shared" si="63"/>
        <v>0</v>
      </c>
      <c r="P126" s="33">
        <f t="shared" si="63"/>
        <v>0</v>
      </c>
      <c r="Q126" s="33">
        <f t="shared" si="64"/>
        <v>0</v>
      </c>
      <c r="R126" s="33">
        <f t="shared" si="64"/>
        <v>0</v>
      </c>
      <c r="S126" s="33">
        <f t="shared" si="64"/>
        <v>0</v>
      </c>
      <c r="T126" s="33">
        <f t="shared" si="64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58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60"/>
        <v>0</v>
      </c>
      <c r="J127" s="93">
        <v>0</v>
      </c>
      <c r="K127" s="93">
        <v>0</v>
      </c>
      <c r="L127" s="93">
        <v>0</v>
      </c>
      <c r="M127" s="93">
        <v>0</v>
      </c>
      <c r="N127" s="33">
        <f t="shared" si="62"/>
        <v>0</v>
      </c>
      <c r="O127" s="33">
        <f t="shared" si="63"/>
        <v>0</v>
      </c>
      <c r="P127" s="33">
        <f t="shared" si="63"/>
        <v>0</v>
      </c>
      <c r="Q127" s="33">
        <f t="shared" si="64"/>
        <v>0</v>
      </c>
      <c r="R127" s="33">
        <f t="shared" si="64"/>
        <v>0</v>
      </c>
      <c r="S127" s="33">
        <f t="shared" si="64"/>
        <v>0</v>
      </c>
      <c r="T127" s="33">
        <f t="shared" si="64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58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60"/>
        <v>0</v>
      </c>
      <c r="J128" s="93">
        <v>0</v>
      </c>
      <c r="K128" s="93">
        <v>0</v>
      </c>
      <c r="L128" s="93">
        <v>0</v>
      </c>
      <c r="M128" s="93">
        <v>0</v>
      </c>
      <c r="N128" s="33">
        <f t="shared" si="62"/>
        <v>0</v>
      </c>
      <c r="O128" s="33">
        <f t="shared" si="63"/>
        <v>0</v>
      </c>
      <c r="P128" s="33">
        <f t="shared" si="63"/>
        <v>0</v>
      </c>
      <c r="Q128" s="33">
        <f t="shared" si="64"/>
        <v>0</v>
      </c>
      <c r="R128" s="33">
        <f t="shared" si="64"/>
        <v>0</v>
      </c>
      <c r="S128" s="33">
        <f t="shared" si="64"/>
        <v>0</v>
      </c>
      <c r="T128" s="33">
        <f t="shared" si="64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58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60"/>
        <v>4</v>
      </c>
      <c r="J129" s="93">
        <v>0</v>
      </c>
      <c r="K129" s="93">
        <v>0</v>
      </c>
      <c r="L129" s="93">
        <v>1</v>
      </c>
      <c r="M129" s="93">
        <v>3</v>
      </c>
      <c r="N129" s="33">
        <f t="shared" si="62"/>
        <v>-4</v>
      </c>
      <c r="O129" s="33">
        <f t="shared" si="63"/>
        <v>-1</v>
      </c>
      <c r="P129" s="33">
        <f t="shared" si="63"/>
        <v>-3</v>
      </c>
      <c r="Q129" s="33">
        <f t="shared" si="64"/>
        <v>0</v>
      </c>
      <c r="R129" s="33">
        <f t="shared" si="64"/>
        <v>0</v>
      </c>
      <c r="S129" s="33">
        <f t="shared" si="64"/>
        <v>-1</v>
      </c>
      <c r="T129" s="33">
        <f>SUM(H129-M129)</f>
        <v>-3</v>
      </c>
    </row>
    <row r="130" spans="2:20" s="3" customFormat="1" ht="13.5" customHeight="1" x14ac:dyDescent="0.25">
      <c r="B130" s="10"/>
      <c r="C130" s="11" t="s">
        <v>17</v>
      </c>
      <c r="D130" s="33">
        <f t="shared" si="58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60"/>
        <v>1</v>
      </c>
      <c r="J130" s="93">
        <v>0</v>
      </c>
      <c r="K130" s="93">
        <v>0</v>
      </c>
      <c r="L130" s="93">
        <v>1</v>
      </c>
      <c r="M130" s="93">
        <v>0</v>
      </c>
      <c r="N130" s="33">
        <f t="shared" si="62"/>
        <v>-1</v>
      </c>
      <c r="O130" s="33">
        <f t="shared" si="63"/>
        <v>-1</v>
      </c>
      <c r="P130" s="33">
        <f t="shared" si="63"/>
        <v>0</v>
      </c>
      <c r="Q130" s="33">
        <f t="shared" si="64"/>
        <v>0</v>
      </c>
      <c r="R130" s="33">
        <f t="shared" si="64"/>
        <v>0</v>
      </c>
      <c r="S130" s="33">
        <f t="shared" si="64"/>
        <v>-1</v>
      </c>
      <c r="T130" s="33">
        <f t="shared" si="64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65">SUM(E132+F132+G132+H132)</f>
        <v>1</v>
      </c>
      <c r="E132" s="29">
        <f>SUM(E133:E144)</f>
        <v>0</v>
      </c>
      <c r="F132" s="29">
        <f>SUM(F133:F144)</f>
        <v>0</v>
      </c>
      <c r="G132" s="29">
        <f t="shared" ref="G132:H132" si="66">SUM(G133:G144)</f>
        <v>1</v>
      </c>
      <c r="H132" s="29">
        <f t="shared" si="66"/>
        <v>0</v>
      </c>
      <c r="I132" s="29">
        <f t="shared" ref="I132:I144" si="67">SUM(J132+K132+L132+M132)</f>
        <v>1</v>
      </c>
      <c r="J132" s="29">
        <f t="shared" ref="J132:T132" si="68">SUM(J133:J144)</f>
        <v>0</v>
      </c>
      <c r="K132" s="29">
        <f t="shared" si="68"/>
        <v>0</v>
      </c>
      <c r="L132" s="29">
        <f t="shared" si="68"/>
        <v>1</v>
      </c>
      <c r="M132" s="29">
        <f t="shared" si="68"/>
        <v>0</v>
      </c>
      <c r="N132" s="29">
        <f t="shared" si="68"/>
        <v>0</v>
      </c>
      <c r="O132" s="29">
        <f t="shared" si="68"/>
        <v>0</v>
      </c>
      <c r="P132" s="29">
        <f>SUM(P133:P144)</f>
        <v>0</v>
      </c>
      <c r="Q132" s="29">
        <f t="shared" si="68"/>
        <v>0</v>
      </c>
      <c r="R132" s="29">
        <f t="shared" si="68"/>
        <v>0</v>
      </c>
      <c r="S132" s="29">
        <f t="shared" si="68"/>
        <v>0</v>
      </c>
      <c r="T132" s="29">
        <f t="shared" si="68"/>
        <v>0</v>
      </c>
    </row>
    <row r="133" spans="2:20" s="3" customFormat="1" ht="13.5" customHeight="1" x14ac:dyDescent="0.25">
      <c r="B133" s="10"/>
      <c r="C133" s="11" t="s">
        <v>6</v>
      </c>
      <c r="D133" s="33">
        <f t="shared" si="65"/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 t="shared" si="67"/>
        <v>0</v>
      </c>
      <c r="J133" s="93">
        <v>0</v>
      </c>
      <c r="K133" s="93">
        <v>0</v>
      </c>
      <c r="L133" s="93">
        <v>0</v>
      </c>
      <c r="M133" s="93">
        <v>0</v>
      </c>
      <c r="N133" s="33">
        <f t="shared" ref="N133:N144" si="69">SUM(Q133+R133+S133+T133)</f>
        <v>0</v>
      </c>
      <c r="O133" s="33">
        <f t="shared" ref="O133:P144" si="70">SUM(Q133+S133)</f>
        <v>0</v>
      </c>
      <c r="P133" s="33">
        <f t="shared" si="70"/>
        <v>0</v>
      </c>
      <c r="Q133" s="33">
        <f t="shared" ref="Q133:T144" si="71">SUM(E133-J133)</f>
        <v>0</v>
      </c>
      <c r="R133" s="33">
        <f t="shared" si="71"/>
        <v>0</v>
      </c>
      <c r="S133" s="33">
        <f t="shared" si="71"/>
        <v>0</v>
      </c>
      <c r="T133" s="33">
        <f t="shared" si="71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65"/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si="67"/>
        <v>0</v>
      </c>
      <c r="J134" s="93">
        <v>0</v>
      </c>
      <c r="K134" s="93">
        <v>0</v>
      </c>
      <c r="L134" s="93">
        <v>0</v>
      </c>
      <c r="M134" s="93">
        <v>0</v>
      </c>
      <c r="N134" s="33">
        <f t="shared" si="69"/>
        <v>0</v>
      </c>
      <c r="O134" s="33">
        <f t="shared" si="70"/>
        <v>0</v>
      </c>
      <c r="P134" s="33">
        <f t="shared" si="70"/>
        <v>0</v>
      </c>
      <c r="Q134" s="33">
        <f t="shared" si="71"/>
        <v>0</v>
      </c>
      <c r="R134" s="33">
        <f t="shared" si="71"/>
        <v>0</v>
      </c>
      <c r="S134" s="33">
        <f t="shared" si="71"/>
        <v>0</v>
      </c>
      <c r="T134" s="33">
        <f t="shared" si="71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65"/>
        <v>0</v>
      </c>
      <c r="E135" s="93">
        <v>0</v>
      </c>
      <c r="F135" s="93">
        <v>0</v>
      </c>
      <c r="G135" s="93">
        <v>0</v>
      </c>
      <c r="H135" s="93">
        <v>0</v>
      </c>
      <c r="I135" s="33">
        <f t="shared" si="67"/>
        <v>0</v>
      </c>
      <c r="J135" s="93">
        <v>0</v>
      </c>
      <c r="K135" s="93">
        <v>0</v>
      </c>
      <c r="L135" s="93">
        <v>0</v>
      </c>
      <c r="M135" s="93">
        <v>0</v>
      </c>
      <c r="N135" s="33">
        <f t="shared" si="69"/>
        <v>0</v>
      </c>
      <c r="O135" s="33">
        <f t="shared" si="70"/>
        <v>0</v>
      </c>
      <c r="P135" s="33">
        <f t="shared" si="70"/>
        <v>0</v>
      </c>
      <c r="Q135" s="33">
        <f t="shared" si="71"/>
        <v>0</v>
      </c>
      <c r="R135" s="33">
        <f t="shared" si="71"/>
        <v>0</v>
      </c>
      <c r="S135" s="33">
        <f t="shared" si="71"/>
        <v>0</v>
      </c>
      <c r="T135" s="33">
        <f t="shared" si="71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65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67"/>
        <v>0</v>
      </c>
      <c r="J136" s="93">
        <v>0</v>
      </c>
      <c r="K136" s="93">
        <v>0</v>
      </c>
      <c r="L136" s="93">
        <v>0</v>
      </c>
      <c r="M136" s="93">
        <v>0</v>
      </c>
      <c r="N136" s="33">
        <f t="shared" si="69"/>
        <v>0</v>
      </c>
      <c r="O136" s="33">
        <f t="shared" si="70"/>
        <v>0</v>
      </c>
      <c r="P136" s="33">
        <f t="shared" si="70"/>
        <v>0</v>
      </c>
      <c r="Q136" s="33">
        <f t="shared" si="71"/>
        <v>0</v>
      </c>
      <c r="R136" s="33">
        <f t="shared" si="71"/>
        <v>0</v>
      </c>
      <c r="S136" s="33">
        <f t="shared" si="71"/>
        <v>0</v>
      </c>
      <c r="T136" s="33">
        <f t="shared" si="71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65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67"/>
        <v>0</v>
      </c>
      <c r="J137" s="93">
        <v>0</v>
      </c>
      <c r="K137" s="93">
        <v>0</v>
      </c>
      <c r="L137" s="93">
        <v>0</v>
      </c>
      <c r="M137" s="93">
        <v>0</v>
      </c>
      <c r="N137" s="33">
        <f t="shared" si="69"/>
        <v>0</v>
      </c>
      <c r="O137" s="33">
        <f t="shared" si="70"/>
        <v>0</v>
      </c>
      <c r="P137" s="33">
        <f t="shared" si="70"/>
        <v>0</v>
      </c>
      <c r="Q137" s="33">
        <f t="shared" si="71"/>
        <v>0</v>
      </c>
      <c r="R137" s="33">
        <f t="shared" si="71"/>
        <v>0</v>
      </c>
      <c r="S137" s="33">
        <f t="shared" si="71"/>
        <v>0</v>
      </c>
      <c r="T137" s="33">
        <f t="shared" si="71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65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67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69"/>
        <v>0</v>
      </c>
      <c r="O138" s="33">
        <f t="shared" si="70"/>
        <v>0</v>
      </c>
      <c r="P138" s="33">
        <f t="shared" si="70"/>
        <v>0</v>
      </c>
      <c r="Q138" s="33">
        <f t="shared" si="71"/>
        <v>0</v>
      </c>
      <c r="R138" s="33">
        <f t="shared" si="71"/>
        <v>0</v>
      </c>
      <c r="S138" s="33">
        <f t="shared" si="71"/>
        <v>0</v>
      </c>
      <c r="T138" s="33">
        <f t="shared" si="71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65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67"/>
        <v>0</v>
      </c>
      <c r="J139" s="93">
        <v>0</v>
      </c>
      <c r="K139" s="93">
        <v>0</v>
      </c>
      <c r="L139" s="93">
        <v>0</v>
      </c>
      <c r="M139" s="93">
        <v>0</v>
      </c>
      <c r="N139" s="33">
        <f t="shared" si="69"/>
        <v>0</v>
      </c>
      <c r="O139" s="33">
        <f t="shared" si="70"/>
        <v>0</v>
      </c>
      <c r="P139" s="33">
        <f t="shared" si="70"/>
        <v>0</v>
      </c>
      <c r="Q139" s="33">
        <f t="shared" si="71"/>
        <v>0</v>
      </c>
      <c r="R139" s="33">
        <f t="shared" si="71"/>
        <v>0</v>
      </c>
      <c r="S139" s="33">
        <f t="shared" si="71"/>
        <v>0</v>
      </c>
      <c r="T139" s="33">
        <f t="shared" si="71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65"/>
        <v>0</v>
      </c>
      <c r="E140" s="93">
        <v>0</v>
      </c>
      <c r="F140" s="93">
        <v>0</v>
      </c>
      <c r="G140" s="93">
        <v>0</v>
      </c>
      <c r="H140" s="93">
        <v>0</v>
      </c>
      <c r="I140" s="33">
        <f t="shared" si="67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69"/>
        <v>0</v>
      </c>
      <c r="O140" s="33">
        <f t="shared" si="70"/>
        <v>0</v>
      </c>
      <c r="P140" s="33">
        <f t="shared" si="70"/>
        <v>0</v>
      </c>
      <c r="Q140" s="33">
        <f t="shared" si="71"/>
        <v>0</v>
      </c>
      <c r="R140" s="33">
        <f t="shared" si="71"/>
        <v>0</v>
      </c>
      <c r="S140" s="33">
        <f t="shared" si="71"/>
        <v>0</v>
      </c>
      <c r="T140" s="33">
        <f t="shared" si="71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65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67"/>
        <v>1</v>
      </c>
      <c r="J141" s="93">
        <v>0</v>
      </c>
      <c r="K141" s="93">
        <v>0</v>
      </c>
      <c r="L141" s="93">
        <v>1</v>
      </c>
      <c r="M141" s="93">
        <v>0</v>
      </c>
      <c r="N141" s="33">
        <f t="shared" si="69"/>
        <v>-1</v>
      </c>
      <c r="O141" s="33">
        <f t="shared" si="70"/>
        <v>-1</v>
      </c>
      <c r="P141" s="33">
        <f t="shared" si="70"/>
        <v>0</v>
      </c>
      <c r="Q141" s="33">
        <f t="shared" si="71"/>
        <v>0</v>
      </c>
      <c r="R141" s="33">
        <f t="shared" si="71"/>
        <v>0</v>
      </c>
      <c r="S141" s="33">
        <f t="shared" si="71"/>
        <v>-1</v>
      </c>
      <c r="T141" s="33">
        <f t="shared" si="71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65"/>
        <v>1</v>
      </c>
      <c r="E142" s="93">
        <v>0</v>
      </c>
      <c r="F142" s="93">
        <v>0</v>
      </c>
      <c r="G142" s="93">
        <v>1</v>
      </c>
      <c r="H142" s="93">
        <v>0</v>
      </c>
      <c r="I142" s="33">
        <f t="shared" si="67"/>
        <v>0</v>
      </c>
      <c r="J142" s="93">
        <v>0</v>
      </c>
      <c r="K142" s="93">
        <v>0</v>
      </c>
      <c r="L142" s="93">
        <v>0</v>
      </c>
      <c r="M142" s="93">
        <v>0</v>
      </c>
      <c r="N142" s="33">
        <f t="shared" si="69"/>
        <v>1</v>
      </c>
      <c r="O142" s="33">
        <f t="shared" si="70"/>
        <v>1</v>
      </c>
      <c r="P142" s="33">
        <f t="shared" si="70"/>
        <v>0</v>
      </c>
      <c r="Q142" s="33">
        <f t="shared" si="71"/>
        <v>0</v>
      </c>
      <c r="R142" s="33">
        <f t="shared" si="71"/>
        <v>0</v>
      </c>
      <c r="S142" s="33">
        <f t="shared" si="71"/>
        <v>1</v>
      </c>
      <c r="T142" s="33">
        <f t="shared" si="71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65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67"/>
        <v>0</v>
      </c>
      <c r="J143" s="93">
        <v>0</v>
      </c>
      <c r="K143" s="93">
        <v>0</v>
      </c>
      <c r="L143" s="93">
        <v>0</v>
      </c>
      <c r="M143" s="93">
        <v>0</v>
      </c>
      <c r="N143" s="33">
        <f t="shared" si="69"/>
        <v>0</v>
      </c>
      <c r="O143" s="33">
        <f t="shared" si="70"/>
        <v>0</v>
      </c>
      <c r="P143" s="33">
        <f t="shared" si="70"/>
        <v>0</v>
      </c>
      <c r="Q143" s="33">
        <f t="shared" si="71"/>
        <v>0</v>
      </c>
      <c r="R143" s="33">
        <f t="shared" si="71"/>
        <v>0</v>
      </c>
      <c r="S143" s="33">
        <f t="shared" si="71"/>
        <v>0</v>
      </c>
      <c r="T143" s="33">
        <f t="shared" si="71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65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67"/>
        <v>0</v>
      </c>
      <c r="J144" s="93">
        <v>0</v>
      </c>
      <c r="K144" s="93">
        <v>0</v>
      </c>
      <c r="L144" s="93">
        <v>0</v>
      </c>
      <c r="M144" s="93">
        <v>0</v>
      </c>
      <c r="N144" s="33">
        <f t="shared" si="69"/>
        <v>0</v>
      </c>
      <c r="O144" s="33">
        <f t="shared" si="70"/>
        <v>0</v>
      </c>
      <c r="P144" s="33">
        <f t="shared" si="70"/>
        <v>0</v>
      </c>
      <c r="Q144" s="33">
        <f t="shared" si="71"/>
        <v>0</v>
      </c>
      <c r="R144" s="33">
        <f t="shared" si="71"/>
        <v>0</v>
      </c>
      <c r="S144" s="33">
        <f t="shared" si="71"/>
        <v>0</v>
      </c>
      <c r="T144" s="33">
        <f t="shared" si="71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27</v>
      </c>
      <c r="E146" s="29">
        <f>SUM(E147:E158)</f>
        <v>11</v>
      </c>
      <c r="F146" s="29">
        <f>SUM(F147:F158)</f>
        <v>8</v>
      </c>
      <c r="G146" s="29">
        <f t="shared" ref="G146:H146" si="72">SUM(G147:G158)</f>
        <v>6</v>
      </c>
      <c r="H146" s="29">
        <f t="shared" si="72"/>
        <v>2</v>
      </c>
      <c r="I146" s="29">
        <f>SUM(I6+I20+I34+I48+I62+I76+I90+I104+I118+I132)</f>
        <v>31</v>
      </c>
      <c r="J146" s="29">
        <f>SUM(J147:J158)</f>
        <v>3</v>
      </c>
      <c r="K146" s="29">
        <f>SUM(K147:K158)</f>
        <v>0</v>
      </c>
      <c r="L146" s="29">
        <f t="shared" ref="L146:T146" si="73">SUM(L147:L158)</f>
        <v>16</v>
      </c>
      <c r="M146" s="29">
        <f t="shared" si="73"/>
        <v>12</v>
      </c>
      <c r="N146" s="29">
        <f>SUM(N147:N158)</f>
        <v>-4</v>
      </c>
      <c r="O146" s="29">
        <f t="shared" si="73"/>
        <v>-2</v>
      </c>
      <c r="P146" s="29">
        <f>SUM(P147:P158)</f>
        <v>-2</v>
      </c>
      <c r="Q146" s="29">
        <f t="shared" si="73"/>
        <v>8</v>
      </c>
      <c r="R146" s="29">
        <f t="shared" si="73"/>
        <v>8</v>
      </c>
      <c r="S146" s="29">
        <f t="shared" si="73"/>
        <v>-10</v>
      </c>
      <c r="T146" s="29">
        <f t="shared" si="73"/>
        <v>-10</v>
      </c>
    </row>
    <row r="147" spans="2:20" x14ac:dyDescent="0.25">
      <c r="B147" s="10"/>
      <c r="C147" s="11" t="s">
        <v>6</v>
      </c>
      <c r="D147" s="33">
        <f>SUM(E147+F147+G147+H147)</f>
        <v>0</v>
      </c>
      <c r="E147" s="93">
        <v>0</v>
      </c>
      <c r="F147" s="93">
        <v>0</v>
      </c>
      <c r="G147" s="93">
        <v>0</v>
      </c>
      <c r="H147" s="93">
        <v>0</v>
      </c>
      <c r="I147" s="33">
        <f t="shared" ref="I147:I158" si="74">SUM(J147+K147+L147+M147)</f>
        <v>1</v>
      </c>
      <c r="J147" s="93">
        <v>0</v>
      </c>
      <c r="K147" s="93">
        <v>0</v>
      </c>
      <c r="L147" s="93">
        <v>1</v>
      </c>
      <c r="M147" s="93">
        <v>0</v>
      </c>
      <c r="N147" s="33">
        <f t="shared" ref="N147:N158" si="75">SUM(Q147+R147+S147+T147)</f>
        <v>-1</v>
      </c>
      <c r="O147" s="33">
        <f t="shared" ref="O147:P158" si="76">SUM(Q147+S147)</f>
        <v>-1</v>
      </c>
      <c r="P147" s="33">
        <f t="shared" si="76"/>
        <v>0</v>
      </c>
      <c r="Q147" s="33">
        <f t="shared" ref="Q147:T158" si="77">SUM(E147-J147)</f>
        <v>0</v>
      </c>
      <c r="R147" s="33">
        <f t="shared" si="77"/>
        <v>0</v>
      </c>
      <c r="S147" s="33">
        <f t="shared" si="77"/>
        <v>-1</v>
      </c>
      <c r="T147" s="33">
        <f t="shared" si="77"/>
        <v>0</v>
      </c>
    </row>
    <row r="148" spans="2:20" x14ac:dyDescent="0.25">
      <c r="B148" s="10"/>
      <c r="C148" s="11" t="s">
        <v>7</v>
      </c>
      <c r="D148" s="33">
        <f t="shared" ref="D148:D158" si="78">SUM(E148+F148+G148+H148)</f>
        <v>5</v>
      </c>
      <c r="E148" s="93">
        <v>2</v>
      </c>
      <c r="F148" s="93">
        <v>3</v>
      </c>
      <c r="G148" s="93">
        <v>0</v>
      </c>
      <c r="H148" s="93">
        <v>0</v>
      </c>
      <c r="I148" s="33">
        <f t="shared" si="74"/>
        <v>1</v>
      </c>
      <c r="J148" s="93">
        <v>1</v>
      </c>
      <c r="K148" s="93">
        <v>0</v>
      </c>
      <c r="L148" s="93">
        <v>0</v>
      </c>
      <c r="M148" s="93">
        <v>0</v>
      </c>
      <c r="N148" s="33">
        <f t="shared" si="75"/>
        <v>4</v>
      </c>
      <c r="O148" s="33">
        <f t="shared" si="76"/>
        <v>1</v>
      </c>
      <c r="P148" s="33">
        <f t="shared" si="76"/>
        <v>3</v>
      </c>
      <c r="Q148" s="33">
        <f t="shared" si="77"/>
        <v>1</v>
      </c>
      <c r="R148" s="33">
        <f t="shared" si="77"/>
        <v>3</v>
      </c>
      <c r="S148" s="33">
        <f t="shared" si="77"/>
        <v>0</v>
      </c>
      <c r="T148" s="33">
        <f t="shared" si="77"/>
        <v>0</v>
      </c>
    </row>
    <row r="149" spans="2:20" x14ac:dyDescent="0.25">
      <c r="B149" s="10"/>
      <c r="C149" s="11" t="s">
        <v>8</v>
      </c>
      <c r="D149" s="33">
        <f t="shared" si="78"/>
        <v>4</v>
      </c>
      <c r="E149" s="93">
        <v>1</v>
      </c>
      <c r="F149" s="93">
        <v>1</v>
      </c>
      <c r="G149" s="93">
        <v>2</v>
      </c>
      <c r="H149" s="93">
        <v>0</v>
      </c>
      <c r="I149" s="33">
        <f t="shared" si="74"/>
        <v>3</v>
      </c>
      <c r="J149" s="93">
        <v>0</v>
      </c>
      <c r="K149" s="93">
        <v>0</v>
      </c>
      <c r="L149" s="93">
        <v>2</v>
      </c>
      <c r="M149" s="93">
        <v>1</v>
      </c>
      <c r="N149" s="33">
        <f t="shared" si="75"/>
        <v>1</v>
      </c>
      <c r="O149" s="33">
        <f t="shared" si="76"/>
        <v>1</v>
      </c>
      <c r="P149" s="33">
        <f t="shared" si="76"/>
        <v>0</v>
      </c>
      <c r="Q149" s="33">
        <f t="shared" si="77"/>
        <v>1</v>
      </c>
      <c r="R149" s="33">
        <f t="shared" si="77"/>
        <v>1</v>
      </c>
      <c r="S149" s="33">
        <f t="shared" si="77"/>
        <v>0</v>
      </c>
      <c r="T149" s="33">
        <f t="shared" si="77"/>
        <v>-1</v>
      </c>
    </row>
    <row r="150" spans="2:20" x14ac:dyDescent="0.25">
      <c r="B150" s="10"/>
      <c r="C150" s="11" t="s">
        <v>9</v>
      </c>
      <c r="D150" s="33">
        <f t="shared" si="78"/>
        <v>1</v>
      </c>
      <c r="E150" s="93">
        <v>0</v>
      </c>
      <c r="F150" s="93">
        <v>0</v>
      </c>
      <c r="G150" s="93">
        <v>1</v>
      </c>
      <c r="H150" s="93">
        <v>0</v>
      </c>
      <c r="I150" s="33">
        <f t="shared" si="74"/>
        <v>3</v>
      </c>
      <c r="J150" s="93">
        <v>0</v>
      </c>
      <c r="K150" s="93">
        <v>0</v>
      </c>
      <c r="L150" s="93">
        <v>2</v>
      </c>
      <c r="M150" s="93">
        <v>1</v>
      </c>
      <c r="N150" s="33">
        <f t="shared" si="75"/>
        <v>-2</v>
      </c>
      <c r="O150" s="33">
        <f t="shared" si="76"/>
        <v>-1</v>
      </c>
      <c r="P150" s="33">
        <f t="shared" si="76"/>
        <v>-1</v>
      </c>
      <c r="Q150" s="33">
        <f t="shared" si="77"/>
        <v>0</v>
      </c>
      <c r="R150" s="33">
        <f t="shared" si="77"/>
        <v>0</v>
      </c>
      <c r="S150" s="33">
        <f t="shared" si="77"/>
        <v>-1</v>
      </c>
      <c r="T150" s="33">
        <f t="shared" si="77"/>
        <v>-1</v>
      </c>
    </row>
    <row r="151" spans="2:20" x14ac:dyDescent="0.25">
      <c r="B151" s="10"/>
      <c r="C151" s="11" t="s">
        <v>10</v>
      </c>
      <c r="D151" s="33">
        <f t="shared" si="78"/>
        <v>1</v>
      </c>
      <c r="E151" s="93">
        <v>1</v>
      </c>
      <c r="F151" s="93">
        <v>0</v>
      </c>
      <c r="G151" s="93">
        <v>0</v>
      </c>
      <c r="H151" s="93">
        <v>0</v>
      </c>
      <c r="I151" s="33">
        <f t="shared" si="74"/>
        <v>1</v>
      </c>
      <c r="J151" s="93">
        <v>0</v>
      </c>
      <c r="K151" s="93">
        <v>0</v>
      </c>
      <c r="L151" s="93">
        <v>0</v>
      </c>
      <c r="M151" s="93">
        <v>1</v>
      </c>
      <c r="N151" s="33">
        <f t="shared" si="75"/>
        <v>0</v>
      </c>
      <c r="O151" s="33">
        <f t="shared" si="76"/>
        <v>1</v>
      </c>
      <c r="P151" s="33">
        <f t="shared" si="76"/>
        <v>-1</v>
      </c>
      <c r="Q151" s="33">
        <f t="shared" si="77"/>
        <v>1</v>
      </c>
      <c r="R151" s="33">
        <f t="shared" si="77"/>
        <v>0</v>
      </c>
      <c r="S151" s="33">
        <f t="shared" si="77"/>
        <v>0</v>
      </c>
      <c r="T151" s="33">
        <f t="shared" si="77"/>
        <v>-1</v>
      </c>
    </row>
    <row r="152" spans="2:20" x14ac:dyDescent="0.25">
      <c r="B152" s="10"/>
      <c r="C152" s="11" t="s">
        <v>11</v>
      </c>
      <c r="D152" s="33">
        <f t="shared" si="78"/>
        <v>4</v>
      </c>
      <c r="E152" s="93">
        <v>0</v>
      </c>
      <c r="F152" s="93">
        <v>1</v>
      </c>
      <c r="G152" s="93">
        <v>2</v>
      </c>
      <c r="H152" s="93">
        <v>1</v>
      </c>
      <c r="I152" s="33">
        <f t="shared" si="74"/>
        <v>2</v>
      </c>
      <c r="J152" s="93">
        <v>2</v>
      </c>
      <c r="K152" s="93">
        <v>0</v>
      </c>
      <c r="L152" s="93">
        <v>0</v>
      </c>
      <c r="M152" s="93">
        <v>0</v>
      </c>
      <c r="N152" s="33">
        <f t="shared" si="75"/>
        <v>2</v>
      </c>
      <c r="O152" s="33">
        <f t="shared" si="76"/>
        <v>0</v>
      </c>
      <c r="P152" s="33">
        <f t="shared" si="76"/>
        <v>2</v>
      </c>
      <c r="Q152" s="33">
        <f t="shared" si="77"/>
        <v>-2</v>
      </c>
      <c r="R152" s="33">
        <f t="shared" si="77"/>
        <v>1</v>
      </c>
      <c r="S152" s="33">
        <f t="shared" si="77"/>
        <v>2</v>
      </c>
      <c r="T152" s="33">
        <f t="shared" si="77"/>
        <v>1</v>
      </c>
    </row>
    <row r="153" spans="2:20" x14ac:dyDescent="0.25">
      <c r="B153" s="10"/>
      <c r="C153" s="11" t="s">
        <v>12</v>
      </c>
      <c r="D153" s="33">
        <f t="shared" si="78"/>
        <v>4</v>
      </c>
      <c r="E153" s="93">
        <v>2</v>
      </c>
      <c r="F153" s="93">
        <v>2</v>
      </c>
      <c r="G153" s="93">
        <v>0</v>
      </c>
      <c r="H153" s="93">
        <v>0</v>
      </c>
      <c r="I153" s="33">
        <f t="shared" si="74"/>
        <v>3</v>
      </c>
      <c r="J153" s="93">
        <v>0</v>
      </c>
      <c r="K153" s="93">
        <v>0</v>
      </c>
      <c r="L153" s="93">
        <v>1</v>
      </c>
      <c r="M153" s="93">
        <v>2</v>
      </c>
      <c r="N153" s="33">
        <f t="shared" si="75"/>
        <v>1</v>
      </c>
      <c r="O153" s="33">
        <f t="shared" si="76"/>
        <v>1</v>
      </c>
      <c r="P153" s="33">
        <f t="shared" si="76"/>
        <v>0</v>
      </c>
      <c r="Q153" s="33">
        <f t="shared" si="77"/>
        <v>2</v>
      </c>
      <c r="R153" s="33">
        <f t="shared" si="77"/>
        <v>2</v>
      </c>
      <c r="S153" s="33">
        <f t="shared" si="77"/>
        <v>-1</v>
      </c>
      <c r="T153" s="33">
        <f t="shared" si="77"/>
        <v>-2</v>
      </c>
    </row>
    <row r="154" spans="2:20" x14ac:dyDescent="0.25">
      <c r="B154" s="10"/>
      <c r="C154" s="11" t="s">
        <v>13</v>
      </c>
      <c r="D154" s="33">
        <f t="shared" si="78"/>
        <v>2</v>
      </c>
      <c r="E154" s="93">
        <v>2</v>
      </c>
      <c r="F154" s="93">
        <v>0</v>
      </c>
      <c r="G154" s="93">
        <v>0</v>
      </c>
      <c r="H154" s="93">
        <v>0</v>
      </c>
      <c r="I154" s="33">
        <f t="shared" si="74"/>
        <v>0</v>
      </c>
      <c r="J154" s="93">
        <v>0</v>
      </c>
      <c r="K154" s="93">
        <v>0</v>
      </c>
      <c r="L154" s="93">
        <v>0</v>
      </c>
      <c r="M154" s="93">
        <v>0</v>
      </c>
      <c r="N154" s="33">
        <f t="shared" si="75"/>
        <v>2</v>
      </c>
      <c r="O154" s="33">
        <f t="shared" si="76"/>
        <v>2</v>
      </c>
      <c r="P154" s="33">
        <f t="shared" si="76"/>
        <v>0</v>
      </c>
      <c r="Q154" s="33">
        <f t="shared" si="77"/>
        <v>2</v>
      </c>
      <c r="R154" s="33">
        <f t="shared" si="77"/>
        <v>0</v>
      </c>
      <c r="S154" s="33">
        <f t="shared" si="77"/>
        <v>0</v>
      </c>
      <c r="T154" s="33">
        <f t="shared" si="77"/>
        <v>0</v>
      </c>
    </row>
    <row r="155" spans="2:20" x14ac:dyDescent="0.25">
      <c r="B155" s="10"/>
      <c r="C155" s="11" t="s">
        <v>14</v>
      </c>
      <c r="D155" s="33">
        <f t="shared" si="78"/>
        <v>1</v>
      </c>
      <c r="E155" s="93">
        <v>1</v>
      </c>
      <c r="F155" s="93">
        <v>0</v>
      </c>
      <c r="G155" s="93">
        <v>0</v>
      </c>
      <c r="H155" s="93">
        <v>0</v>
      </c>
      <c r="I155" s="33">
        <f t="shared" si="74"/>
        <v>3</v>
      </c>
      <c r="J155" s="93">
        <v>0</v>
      </c>
      <c r="K155" s="93">
        <v>0</v>
      </c>
      <c r="L155" s="93">
        <v>3</v>
      </c>
      <c r="M155" s="93">
        <v>0</v>
      </c>
      <c r="N155" s="33">
        <f t="shared" si="75"/>
        <v>-2</v>
      </c>
      <c r="O155" s="33">
        <f t="shared" si="76"/>
        <v>-2</v>
      </c>
      <c r="P155" s="33">
        <f t="shared" si="76"/>
        <v>0</v>
      </c>
      <c r="Q155" s="33">
        <f t="shared" si="77"/>
        <v>1</v>
      </c>
      <c r="R155" s="33">
        <f t="shared" si="77"/>
        <v>0</v>
      </c>
      <c r="S155" s="33">
        <f t="shared" si="77"/>
        <v>-3</v>
      </c>
      <c r="T155" s="33">
        <f t="shared" si="77"/>
        <v>0</v>
      </c>
    </row>
    <row r="156" spans="2:20" x14ac:dyDescent="0.25">
      <c r="B156" s="10"/>
      <c r="C156" s="11" t="s">
        <v>15</v>
      </c>
      <c r="D156" s="33">
        <f t="shared" si="78"/>
        <v>3</v>
      </c>
      <c r="E156" s="93">
        <v>2</v>
      </c>
      <c r="F156" s="93">
        <v>0</v>
      </c>
      <c r="G156" s="93">
        <v>1</v>
      </c>
      <c r="H156" s="93">
        <v>0</v>
      </c>
      <c r="I156" s="33">
        <f t="shared" si="74"/>
        <v>2</v>
      </c>
      <c r="J156" s="93">
        <v>0</v>
      </c>
      <c r="K156" s="93">
        <v>0</v>
      </c>
      <c r="L156" s="93">
        <v>1</v>
      </c>
      <c r="M156" s="93">
        <v>1</v>
      </c>
      <c r="N156" s="33">
        <f t="shared" si="75"/>
        <v>1</v>
      </c>
      <c r="O156" s="33">
        <f t="shared" si="76"/>
        <v>2</v>
      </c>
      <c r="P156" s="33">
        <f t="shared" si="76"/>
        <v>-1</v>
      </c>
      <c r="Q156" s="33">
        <f t="shared" si="77"/>
        <v>2</v>
      </c>
      <c r="R156" s="33">
        <f t="shared" si="77"/>
        <v>0</v>
      </c>
      <c r="S156" s="33">
        <f t="shared" si="77"/>
        <v>0</v>
      </c>
      <c r="T156" s="33">
        <f t="shared" si="77"/>
        <v>-1</v>
      </c>
    </row>
    <row r="157" spans="2:20" x14ac:dyDescent="0.25">
      <c r="B157" s="10"/>
      <c r="C157" s="11" t="s">
        <v>16</v>
      </c>
      <c r="D157" s="33">
        <f t="shared" si="78"/>
        <v>2</v>
      </c>
      <c r="E157" s="93">
        <v>0</v>
      </c>
      <c r="F157" s="93">
        <v>1</v>
      </c>
      <c r="G157" s="93">
        <v>0</v>
      </c>
      <c r="H157" s="93">
        <v>1</v>
      </c>
      <c r="I157" s="33">
        <f t="shared" si="74"/>
        <v>9</v>
      </c>
      <c r="J157" s="93">
        <v>0</v>
      </c>
      <c r="K157" s="93">
        <v>0</v>
      </c>
      <c r="L157" s="93">
        <v>5</v>
      </c>
      <c r="M157" s="93">
        <v>4</v>
      </c>
      <c r="N157" s="33">
        <f t="shared" si="75"/>
        <v>-7</v>
      </c>
      <c r="O157" s="33">
        <f t="shared" si="76"/>
        <v>-5</v>
      </c>
      <c r="P157" s="33">
        <f t="shared" si="76"/>
        <v>-2</v>
      </c>
      <c r="Q157" s="33">
        <f t="shared" si="77"/>
        <v>0</v>
      </c>
      <c r="R157" s="33">
        <f t="shared" si="77"/>
        <v>1</v>
      </c>
      <c r="S157" s="33">
        <f t="shared" si="77"/>
        <v>-5</v>
      </c>
      <c r="T157" s="33">
        <f t="shared" si="77"/>
        <v>-3</v>
      </c>
    </row>
    <row r="158" spans="2:20" x14ac:dyDescent="0.25">
      <c r="B158" s="10"/>
      <c r="C158" s="11" t="s">
        <v>17</v>
      </c>
      <c r="D158" s="33">
        <f t="shared" si="78"/>
        <v>0</v>
      </c>
      <c r="E158" s="93">
        <v>0</v>
      </c>
      <c r="F158" s="93">
        <v>0</v>
      </c>
      <c r="G158" s="93">
        <v>0</v>
      </c>
      <c r="H158" s="93">
        <v>0</v>
      </c>
      <c r="I158" s="33">
        <f t="shared" si="74"/>
        <v>3</v>
      </c>
      <c r="J158" s="93">
        <v>0</v>
      </c>
      <c r="K158" s="93">
        <v>0</v>
      </c>
      <c r="L158" s="93">
        <v>1</v>
      </c>
      <c r="M158" s="93">
        <v>2</v>
      </c>
      <c r="N158" s="33">
        <f t="shared" si="75"/>
        <v>-3</v>
      </c>
      <c r="O158" s="33">
        <f t="shared" si="76"/>
        <v>-1</v>
      </c>
      <c r="P158" s="33">
        <f t="shared" si="76"/>
        <v>-2</v>
      </c>
      <c r="Q158" s="33">
        <f t="shared" si="77"/>
        <v>0</v>
      </c>
      <c r="R158" s="33">
        <f t="shared" si="77"/>
        <v>0</v>
      </c>
      <c r="S158" s="33">
        <f t="shared" si="77"/>
        <v>-1</v>
      </c>
      <c r="T158" s="33">
        <f t="shared" si="77"/>
        <v>-2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B1" sqref="B1:F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76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67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SUM(E6+F6+G6+H6)</f>
        <v>-94</v>
      </c>
      <c r="E6" s="29">
        <f>SUM(E7:E18)</f>
        <v>-45</v>
      </c>
      <c r="F6" s="29">
        <f>SUM(F7:F18)</f>
        <v>-49</v>
      </c>
    </row>
    <row r="7" spans="2:8" s="3" customFormat="1" ht="13.5" customHeight="1" x14ac:dyDescent="0.25">
      <c r="B7" s="10"/>
      <c r="C7" s="11" t="s">
        <v>6</v>
      </c>
      <c r="D7" s="33">
        <f>SUM(E7+F7)</f>
        <v>-8</v>
      </c>
      <c r="E7" s="33">
        <v>5</v>
      </c>
      <c r="F7" s="33">
        <v>-13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f t="shared" ref="D8:D18" si="0">SUM(E8+F8)</f>
        <v>-27</v>
      </c>
      <c r="E8" s="33">
        <v>-18</v>
      </c>
      <c r="F8" s="33">
        <v>-9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f t="shared" si="0"/>
        <v>-38</v>
      </c>
      <c r="E9" s="33">
        <v>-24</v>
      </c>
      <c r="F9" s="33">
        <v>-14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f t="shared" si="0"/>
        <v>24</v>
      </c>
      <c r="E10" s="33">
        <v>26</v>
      </c>
      <c r="F10" s="33">
        <v>-2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f t="shared" si="0"/>
        <v>2</v>
      </c>
      <c r="E11" s="33">
        <v>4</v>
      </c>
      <c r="F11" s="33">
        <v>-2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f t="shared" si="0"/>
        <v>-44</v>
      </c>
      <c r="E12" s="33">
        <v>-26</v>
      </c>
      <c r="F12" s="33">
        <v>-18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f t="shared" si="0"/>
        <v>2</v>
      </c>
      <c r="E13" s="33">
        <v>5</v>
      </c>
      <c r="F13" s="33">
        <v>-3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f t="shared" si="0"/>
        <v>10</v>
      </c>
      <c r="E14" s="33">
        <v>-1</v>
      </c>
      <c r="F14" s="33">
        <v>11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f t="shared" si="0"/>
        <v>-23</v>
      </c>
      <c r="E15" s="33">
        <v>-12</v>
      </c>
      <c r="F15" s="33">
        <v>-11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f t="shared" si="0"/>
        <v>-9</v>
      </c>
      <c r="E16" s="33">
        <v>-6</v>
      </c>
      <c r="F16" s="33">
        <v>-3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f t="shared" si="0"/>
        <v>11</v>
      </c>
      <c r="E17" s="33">
        <v>3</v>
      </c>
      <c r="F17" s="33">
        <v>8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f t="shared" si="0"/>
        <v>6</v>
      </c>
      <c r="E18" s="33">
        <v>-1</v>
      </c>
      <c r="F18" s="33">
        <v>7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SUM(D21:D32)</f>
        <v>-81</v>
      </c>
      <c r="E20" s="29">
        <f>SUM(E21:E32)</f>
        <v>-39</v>
      </c>
      <c r="F20" s="29">
        <f>SUM(F21:F32)</f>
        <v>-42</v>
      </c>
      <c r="G20" s="1"/>
    </row>
    <row r="21" spans="2:8" s="3" customFormat="1" ht="13.5" customHeight="1" x14ac:dyDescent="0.25">
      <c r="B21" s="10"/>
      <c r="C21" s="11" t="s">
        <v>6</v>
      </c>
      <c r="D21" s="33">
        <f>SUM(E21+F21)</f>
        <v>17</v>
      </c>
      <c r="E21" s="33">
        <v>5</v>
      </c>
      <c r="F21" s="33">
        <v>12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f t="shared" ref="D22:D32" si="1">SUM(E22+F22)</f>
        <v>-11</v>
      </c>
      <c r="E22" s="33">
        <v>-1</v>
      </c>
      <c r="F22" s="33">
        <v>-10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f t="shared" si="1"/>
        <v>-48</v>
      </c>
      <c r="E23" s="33">
        <v>-28</v>
      </c>
      <c r="F23" s="33">
        <v>-20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f t="shared" si="1"/>
        <v>20</v>
      </c>
      <c r="E24" s="33">
        <v>10</v>
      </c>
      <c r="F24" s="33">
        <v>10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f t="shared" si="1"/>
        <v>-13</v>
      </c>
      <c r="E25" s="33">
        <v>-6</v>
      </c>
      <c r="F25" s="33">
        <v>-7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f t="shared" si="1"/>
        <v>-7</v>
      </c>
      <c r="E26" s="33">
        <v>-1</v>
      </c>
      <c r="F26" s="33">
        <v>-6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f t="shared" si="1"/>
        <v>-5</v>
      </c>
      <c r="E27" s="33">
        <v>-2</v>
      </c>
      <c r="F27" s="33">
        <v>-3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f t="shared" si="1"/>
        <v>3</v>
      </c>
      <c r="E28" s="33">
        <v>-1</v>
      </c>
      <c r="F28" s="33">
        <v>4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f t="shared" si="1"/>
        <v>-2</v>
      </c>
      <c r="E29" s="33">
        <v>3</v>
      </c>
      <c r="F29" s="33">
        <v>-5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f t="shared" si="1"/>
        <v>1</v>
      </c>
      <c r="E30" s="33">
        <v>-4</v>
      </c>
      <c r="F30" s="33">
        <v>5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f t="shared" si="1"/>
        <v>-16</v>
      </c>
      <c r="E31" s="33">
        <v>-5</v>
      </c>
      <c r="F31" s="33">
        <v>-11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f t="shared" si="1"/>
        <v>-20</v>
      </c>
      <c r="E32" s="33">
        <v>-9</v>
      </c>
      <c r="F32" s="33">
        <v>-11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SUM(E34+F34+G34+H34)</f>
        <v>-51</v>
      </c>
      <c r="E34" s="29">
        <f>SUM(E35:E46)</f>
        <v>-28</v>
      </c>
      <c r="F34" s="29">
        <f>SUM(F35:F46)</f>
        <v>-23</v>
      </c>
      <c r="G34" s="1"/>
    </row>
    <row r="35" spans="2:8" s="3" customFormat="1" ht="13.5" customHeight="1" x14ac:dyDescent="0.25">
      <c r="B35" s="10"/>
      <c r="C35" s="11" t="s">
        <v>6</v>
      </c>
      <c r="D35" s="33">
        <f>SUM(E35+F35)</f>
        <v>-4</v>
      </c>
      <c r="E35" s="33">
        <v>-1</v>
      </c>
      <c r="F35" s="33">
        <v>-3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f t="shared" ref="D36:D46" si="2">SUM(E36+F36)</f>
        <v>-9</v>
      </c>
      <c r="E36" s="33">
        <v>-6</v>
      </c>
      <c r="F36" s="33">
        <v>-3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f t="shared" si="2"/>
        <v>-16</v>
      </c>
      <c r="E37" s="33">
        <v>-10</v>
      </c>
      <c r="F37" s="33">
        <v>-6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f t="shared" si="2"/>
        <v>5</v>
      </c>
      <c r="E38" s="33">
        <v>5</v>
      </c>
      <c r="F38" s="33">
        <v>0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f t="shared" si="2"/>
        <v>-11</v>
      </c>
      <c r="E39" s="33">
        <v>-5</v>
      </c>
      <c r="F39" s="33">
        <v>-6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f t="shared" si="2"/>
        <v>2</v>
      </c>
      <c r="E40" s="33">
        <v>2</v>
      </c>
      <c r="F40" s="33">
        <v>0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f t="shared" si="2"/>
        <v>8</v>
      </c>
      <c r="E41" s="33">
        <v>1</v>
      </c>
      <c r="F41" s="33">
        <v>7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f t="shared" si="2"/>
        <v>-7</v>
      </c>
      <c r="E42" s="33">
        <v>-1</v>
      </c>
      <c r="F42" s="33">
        <v>-6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f t="shared" si="2"/>
        <v>-4</v>
      </c>
      <c r="E43" s="33">
        <v>-7</v>
      </c>
      <c r="F43" s="33">
        <v>3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f t="shared" si="2"/>
        <v>13</v>
      </c>
      <c r="E44" s="33">
        <v>7</v>
      </c>
      <c r="F44" s="33">
        <v>6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f t="shared" si="2"/>
        <v>-18</v>
      </c>
      <c r="E45" s="33">
        <v>-9</v>
      </c>
      <c r="F45" s="33">
        <v>-9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f t="shared" si="2"/>
        <v>-10</v>
      </c>
      <c r="E46" s="33">
        <v>-4</v>
      </c>
      <c r="F46" s="33">
        <v>-6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SUM(E48+F48+G48+H48)</f>
        <v>-17</v>
      </c>
      <c r="E48" s="29">
        <f>SUM(E49:E60)</f>
        <v>6</v>
      </c>
      <c r="F48" s="29">
        <f>SUM(F49:F60)</f>
        <v>-23</v>
      </c>
      <c r="G48" s="1"/>
    </row>
    <row r="49" spans="2:8" s="3" customFormat="1" ht="13.5" customHeight="1" x14ac:dyDescent="0.25">
      <c r="B49" s="10"/>
      <c r="C49" s="11" t="s">
        <v>6</v>
      </c>
      <c r="D49" s="33">
        <f>SUM(E49+F49)</f>
        <v>7</v>
      </c>
      <c r="E49" s="33">
        <v>4</v>
      </c>
      <c r="F49" s="33">
        <v>3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f t="shared" ref="D50:D60" si="3">SUM(E50+F50)</f>
        <v>-6</v>
      </c>
      <c r="E50" s="33">
        <v>-4</v>
      </c>
      <c r="F50" s="33">
        <v>-2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f t="shared" si="3"/>
        <v>-11</v>
      </c>
      <c r="E51" s="33">
        <v>-2</v>
      </c>
      <c r="F51" s="33">
        <v>-9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f t="shared" si="3"/>
        <v>2</v>
      </c>
      <c r="E52" s="33">
        <v>4</v>
      </c>
      <c r="F52" s="33">
        <v>-2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f t="shared" si="3"/>
        <v>20</v>
      </c>
      <c r="E53" s="33">
        <v>14</v>
      </c>
      <c r="F53" s="33">
        <v>6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f t="shared" si="3"/>
        <v>-12</v>
      </c>
      <c r="E54" s="33">
        <v>-6</v>
      </c>
      <c r="F54" s="33">
        <v>-6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f t="shared" si="3"/>
        <v>-7</v>
      </c>
      <c r="E55" s="33">
        <v>-5</v>
      </c>
      <c r="F55" s="33">
        <v>-2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f t="shared" si="3"/>
        <v>3</v>
      </c>
      <c r="E56" s="33">
        <v>2</v>
      </c>
      <c r="F56" s="33">
        <v>1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f t="shared" si="3"/>
        <v>0</v>
      </c>
      <c r="E57" s="33">
        <v>-2</v>
      </c>
      <c r="F57" s="33">
        <v>2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f t="shared" si="3"/>
        <v>2</v>
      </c>
      <c r="E58" s="33">
        <v>3</v>
      </c>
      <c r="F58" s="33">
        <v>-1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f t="shared" si="3"/>
        <v>2</v>
      </c>
      <c r="E59" s="33">
        <v>2</v>
      </c>
      <c r="F59" s="33">
        <v>0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f t="shared" si="3"/>
        <v>-17</v>
      </c>
      <c r="E60" s="33">
        <v>-4</v>
      </c>
      <c r="F60" s="33">
        <v>-13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SUM(E62+F62+G62+H62)</f>
        <v>-32</v>
      </c>
      <c r="E62" s="29">
        <f>SUM(E63:E74)</f>
        <v>-30</v>
      </c>
      <c r="F62" s="29">
        <f>SUM(F63:F74)</f>
        <v>-2</v>
      </c>
      <c r="G62" s="1"/>
    </row>
    <row r="63" spans="2:8" s="3" customFormat="1" ht="13.5" customHeight="1" x14ac:dyDescent="0.25">
      <c r="B63" s="10"/>
      <c r="C63" s="11" t="s">
        <v>6</v>
      </c>
      <c r="D63" s="33">
        <f>SUM(E63+F63)</f>
        <v>-14</v>
      </c>
      <c r="E63" s="33">
        <v>-6</v>
      </c>
      <c r="F63" s="33">
        <v>-8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f t="shared" ref="D64:D74" si="4">SUM(E64+F64)</f>
        <v>-30</v>
      </c>
      <c r="E64" s="33">
        <v>-18</v>
      </c>
      <c r="F64" s="33">
        <v>-12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f t="shared" si="4"/>
        <v>-29</v>
      </c>
      <c r="E65" s="33">
        <v>-8</v>
      </c>
      <c r="F65" s="33">
        <v>-21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f t="shared" si="4"/>
        <v>33</v>
      </c>
      <c r="E66" s="33">
        <v>25</v>
      </c>
      <c r="F66" s="33">
        <v>8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f t="shared" si="4"/>
        <v>-7</v>
      </c>
      <c r="E67" s="33">
        <v>-7</v>
      </c>
      <c r="F67" s="33">
        <v>0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f t="shared" si="4"/>
        <v>11</v>
      </c>
      <c r="E68" s="33">
        <v>-4</v>
      </c>
      <c r="F68" s="33">
        <v>15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f t="shared" si="4"/>
        <v>-2</v>
      </c>
      <c r="E69" s="33">
        <v>0</v>
      </c>
      <c r="F69" s="33">
        <v>-2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f t="shared" si="4"/>
        <v>17</v>
      </c>
      <c r="E70" s="33">
        <v>5</v>
      </c>
      <c r="F70" s="33">
        <v>12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f t="shared" si="4"/>
        <v>-4</v>
      </c>
      <c r="E71" s="33">
        <v>-1</v>
      </c>
      <c r="F71" s="33">
        <v>-3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f t="shared" si="4"/>
        <v>-9</v>
      </c>
      <c r="E72" s="33">
        <v>-12</v>
      </c>
      <c r="F72" s="33">
        <v>3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f t="shared" si="4"/>
        <v>4</v>
      </c>
      <c r="E73" s="33">
        <v>0</v>
      </c>
      <c r="F73" s="33">
        <v>4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f t="shared" si="4"/>
        <v>-2</v>
      </c>
      <c r="E74" s="33">
        <v>-4</v>
      </c>
      <c r="F74" s="33">
        <v>2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SUM(E76+F76+G76+H76)</f>
        <v>-10</v>
      </c>
      <c r="E76" s="29">
        <f>SUM(E77:E88)</f>
        <v>-7</v>
      </c>
      <c r="F76" s="29">
        <f>SUM(F77:F88)</f>
        <v>-3</v>
      </c>
      <c r="G76" s="1"/>
    </row>
    <row r="77" spans="2:8" s="3" customFormat="1" ht="13.5" customHeight="1" x14ac:dyDescent="0.25">
      <c r="B77" s="10"/>
      <c r="C77" s="11" t="s">
        <v>6</v>
      </c>
      <c r="D77" s="33">
        <f>SUM(E77+F77)</f>
        <v>-6</v>
      </c>
      <c r="E77" s="33">
        <v>-4</v>
      </c>
      <c r="F77" s="33">
        <v>-2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f t="shared" ref="D78:D88" si="5">SUM(E78+F78)</f>
        <v>-5</v>
      </c>
      <c r="E78" s="33">
        <v>-5</v>
      </c>
      <c r="F78" s="33">
        <v>0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f t="shared" si="5"/>
        <v>-9</v>
      </c>
      <c r="E79" s="33">
        <v>-4</v>
      </c>
      <c r="F79" s="33">
        <v>-5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f t="shared" si="5"/>
        <v>14</v>
      </c>
      <c r="E80" s="33">
        <v>6</v>
      </c>
      <c r="F80" s="33">
        <v>8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f t="shared" si="5"/>
        <v>-1</v>
      </c>
      <c r="E81" s="33">
        <v>-1</v>
      </c>
      <c r="F81" s="33">
        <v>0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f t="shared" si="5"/>
        <v>-6</v>
      </c>
      <c r="E82" s="33">
        <v>-2</v>
      </c>
      <c r="F82" s="33">
        <v>-4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f t="shared" si="5"/>
        <v>4</v>
      </c>
      <c r="E83" s="33">
        <v>3</v>
      </c>
      <c r="F83" s="33">
        <v>1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f t="shared" si="5"/>
        <v>-3</v>
      </c>
      <c r="E84" s="33">
        <v>0</v>
      </c>
      <c r="F84" s="33">
        <v>-3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f t="shared" si="5"/>
        <v>-4</v>
      </c>
      <c r="E85" s="33">
        <v>-2</v>
      </c>
      <c r="F85" s="33">
        <v>-2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f t="shared" si="5"/>
        <v>1</v>
      </c>
      <c r="E86" s="33">
        <v>-1</v>
      </c>
      <c r="F86" s="33">
        <v>2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f t="shared" si="5"/>
        <v>6</v>
      </c>
      <c r="E87" s="33">
        <v>2</v>
      </c>
      <c r="F87" s="33">
        <v>4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f t="shared" si="5"/>
        <v>-1</v>
      </c>
      <c r="E88" s="33">
        <v>1</v>
      </c>
      <c r="F88" s="33">
        <v>-2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SUM(E90+F90+G90+H90)</f>
        <v>-50</v>
      </c>
      <c r="E90" s="29">
        <f>SUM(E91:E102)</f>
        <v>-31</v>
      </c>
      <c r="F90" s="29">
        <f>SUM(F91:F102)</f>
        <v>-19</v>
      </c>
      <c r="G90" s="1"/>
    </row>
    <row r="91" spans="2:8" s="3" customFormat="1" ht="13.5" customHeight="1" x14ac:dyDescent="0.25">
      <c r="B91" s="10"/>
      <c r="C91" s="11" t="s">
        <v>6</v>
      </c>
      <c r="D91" s="33">
        <f>SUM(E91+F91)</f>
        <v>-3</v>
      </c>
      <c r="E91" s="33">
        <v>-1</v>
      </c>
      <c r="F91" s="33">
        <v>-2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f t="shared" ref="D92:D102" si="6">SUM(E92+F92)</f>
        <v>-10</v>
      </c>
      <c r="E92" s="33">
        <v>-4</v>
      </c>
      <c r="F92" s="33">
        <v>-6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f t="shared" si="6"/>
        <v>-19</v>
      </c>
      <c r="E93" s="33">
        <v>-16</v>
      </c>
      <c r="F93" s="33">
        <v>-3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f t="shared" si="6"/>
        <v>12</v>
      </c>
      <c r="E94" s="33">
        <v>5</v>
      </c>
      <c r="F94" s="33">
        <v>7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f t="shared" si="6"/>
        <v>-5</v>
      </c>
      <c r="E95" s="33">
        <v>-6</v>
      </c>
      <c r="F95" s="33">
        <v>1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f t="shared" si="6"/>
        <v>-9</v>
      </c>
      <c r="E96" s="33">
        <v>-4</v>
      </c>
      <c r="F96" s="33">
        <v>-5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f t="shared" si="6"/>
        <v>-2</v>
      </c>
      <c r="E97" s="33">
        <v>0</v>
      </c>
      <c r="F97" s="33">
        <v>-2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f t="shared" si="6"/>
        <v>2</v>
      </c>
      <c r="E98" s="33">
        <v>1</v>
      </c>
      <c r="F98" s="33">
        <v>1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f t="shared" si="6"/>
        <v>-2</v>
      </c>
      <c r="E99" s="33">
        <v>2</v>
      </c>
      <c r="F99" s="33">
        <v>-4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f t="shared" si="6"/>
        <v>-4</v>
      </c>
      <c r="E100" s="33">
        <v>-2</v>
      </c>
      <c r="F100" s="33">
        <v>-2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f t="shared" si="6"/>
        <v>-8</v>
      </c>
      <c r="E101" s="33">
        <v>-5</v>
      </c>
      <c r="F101" s="33">
        <v>-3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f t="shared" si="6"/>
        <v>-2</v>
      </c>
      <c r="E102" s="33">
        <v>-1</v>
      </c>
      <c r="F102" s="33">
        <v>-1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SUM(E104+F104+G104+H104)</f>
        <v>-24</v>
      </c>
      <c r="E104" s="29">
        <f>SUM(E105:E116)</f>
        <v>-12</v>
      </c>
      <c r="F104" s="29">
        <f>SUM(F105:F116)</f>
        <v>-12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SUM(E105+F105)</f>
        <v>-17</v>
      </c>
      <c r="E105" s="33">
        <v>-7</v>
      </c>
      <c r="F105" s="33">
        <v>-10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f t="shared" ref="D106:D116" si="7">SUM(E106+F106)</f>
        <v>-18</v>
      </c>
      <c r="E106" s="33">
        <v>-13</v>
      </c>
      <c r="F106" s="33">
        <v>-5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f t="shared" si="7"/>
        <v>-21</v>
      </c>
      <c r="E107" s="33">
        <v>-11</v>
      </c>
      <c r="F107" s="33">
        <v>-10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f t="shared" si="7"/>
        <v>7</v>
      </c>
      <c r="E108" s="33">
        <v>3</v>
      </c>
      <c r="F108" s="33">
        <v>4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f t="shared" si="7"/>
        <v>4</v>
      </c>
      <c r="E109" s="33">
        <v>0</v>
      </c>
      <c r="F109" s="33">
        <v>4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f t="shared" si="7"/>
        <v>1</v>
      </c>
      <c r="E110" s="33">
        <v>0</v>
      </c>
      <c r="F110" s="33">
        <v>1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f t="shared" si="7"/>
        <v>2</v>
      </c>
      <c r="E111" s="33">
        <v>5</v>
      </c>
      <c r="F111" s="33">
        <v>-3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f t="shared" si="7"/>
        <v>1</v>
      </c>
      <c r="E112" s="33">
        <v>-1</v>
      </c>
      <c r="F112" s="33">
        <v>2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f t="shared" si="7"/>
        <v>1</v>
      </c>
      <c r="E113" s="33">
        <v>4</v>
      </c>
      <c r="F113" s="33">
        <v>-3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f t="shared" si="7"/>
        <v>15</v>
      </c>
      <c r="E114" s="33">
        <v>9</v>
      </c>
      <c r="F114" s="33">
        <v>6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f t="shared" si="7"/>
        <v>1</v>
      </c>
      <c r="E115" s="33">
        <v>-1</v>
      </c>
      <c r="F115" s="33">
        <v>2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f t="shared" si="7"/>
        <v>0</v>
      </c>
      <c r="E116" s="33">
        <v>0</v>
      </c>
      <c r="F116" s="33">
        <v>0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SUM(E118+F118+G118+H118)</f>
        <v>-21</v>
      </c>
      <c r="E118" s="29">
        <f>SUM(E119:E130)</f>
        <v>-6</v>
      </c>
      <c r="F118" s="29">
        <f>SUM(F119:F130)</f>
        <v>-15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SUM(E119+F119)</f>
        <v>-5</v>
      </c>
      <c r="E119" s="33">
        <v>3</v>
      </c>
      <c r="F119" s="33">
        <v>-8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f t="shared" ref="D120:D130" si="8">SUM(E120+F120)</f>
        <v>3</v>
      </c>
      <c r="E120" s="33">
        <v>2</v>
      </c>
      <c r="F120" s="33">
        <v>1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f t="shared" si="8"/>
        <v>-18</v>
      </c>
      <c r="E121" s="33">
        <v>-6</v>
      </c>
      <c r="F121" s="33">
        <v>-12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f t="shared" si="8"/>
        <v>14</v>
      </c>
      <c r="E122" s="33">
        <v>6</v>
      </c>
      <c r="F122" s="33">
        <v>8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f t="shared" si="8"/>
        <v>-1</v>
      </c>
      <c r="E123" s="33">
        <v>1</v>
      </c>
      <c r="F123" s="33">
        <v>-2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f t="shared" si="8"/>
        <v>5</v>
      </c>
      <c r="E124" s="33">
        <v>1</v>
      </c>
      <c r="F124" s="33">
        <v>4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f t="shared" si="8"/>
        <v>-14</v>
      </c>
      <c r="E125" s="33">
        <v>-9</v>
      </c>
      <c r="F125" s="33">
        <v>-5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f t="shared" si="8"/>
        <v>-5</v>
      </c>
      <c r="E126" s="33">
        <v>-4</v>
      </c>
      <c r="F126" s="33">
        <v>-1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f t="shared" si="8"/>
        <v>1</v>
      </c>
      <c r="E127" s="33">
        <v>-1</v>
      </c>
      <c r="F127" s="33">
        <v>2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f t="shared" si="8"/>
        <v>6</v>
      </c>
      <c r="E128" s="33">
        <v>6</v>
      </c>
      <c r="F128" s="33">
        <v>0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f t="shared" si="8"/>
        <v>-4</v>
      </c>
      <c r="E129" s="33">
        <v>-5</v>
      </c>
      <c r="F129" s="33">
        <v>1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f t="shared" si="8"/>
        <v>-3</v>
      </c>
      <c r="E130" s="33">
        <v>0</v>
      </c>
      <c r="F130" s="33">
        <v>-3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SUM(E132+F132+G132+H132)</f>
        <v>32</v>
      </c>
      <c r="E132" s="29">
        <f>SUM(E133:E144)</f>
        <v>9</v>
      </c>
      <c r="F132" s="29">
        <f>SUM(F133:F144)</f>
        <v>23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SUM(E133+F133)</f>
        <v>12</v>
      </c>
      <c r="E133" s="33">
        <v>2</v>
      </c>
      <c r="F133" s="33">
        <v>10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f t="shared" ref="D134:D144" si="9">SUM(E134+F134)</f>
        <v>11</v>
      </c>
      <c r="E134" s="33">
        <v>5</v>
      </c>
      <c r="F134" s="33">
        <v>6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f t="shared" si="9"/>
        <v>15</v>
      </c>
      <c r="E135" s="33">
        <v>10</v>
      </c>
      <c r="F135" s="33">
        <v>5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f t="shared" si="9"/>
        <v>3</v>
      </c>
      <c r="E136" s="33">
        <v>0</v>
      </c>
      <c r="F136" s="33">
        <v>3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f t="shared" si="9"/>
        <v>-6</v>
      </c>
      <c r="E137" s="33">
        <v>-4</v>
      </c>
      <c r="F137" s="33">
        <v>-2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f t="shared" si="9"/>
        <v>-1</v>
      </c>
      <c r="E138" s="33">
        <v>-1</v>
      </c>
      <c r="F138" s="33">
        <v>0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f t="shared" si="9"/>
        <v>1</v>
      </c>
      <c r="E139" s="33">
        <v>-2</v>
      </c>
      <c r="F139" s="33">
        <v>3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f t="shared" si="9"/>
        <v>7</v>
      </c>
      <c r="E140" s="33">
        <v>2</v>
      </c>
      <c r="F140" s="33">
        <v>5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f t="shared" si="9"/>
        <v>-3</v>
      </c>
      <c r="E141" s="33">
        <v>-1</v>
      </c>
      <c r="F141" s="33">
        <v>-2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f t="shared" si="9"/>
        <v>-9</v>
      </c>
      <c r="E142" s="33">
        <v>-7</v>
      </c>
      <c r="F142" s="33">
        <v>-2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f t="shared" si="9"/>
        <v>2</v>
      </c>
      <c r="E143" s="33">
        <v>5</v>
      </c>
      <c r="F143" s="33">
        <v>-3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f t="shared" si="9"/>
        <v>0</v>
      </c>
      <c r="E144" s="33">
        <v>0</v>
      </c>
      <c r="F144" s="33">
        <v>0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SUM(E146+F146+G146+H146)</f>
        <v>-348</v>
      </c>
      <c r="E146" s="29">
        <f>SUM(E147:E158)</f>
        <v>-183</v>
      </c>
      <c r="F146" s="29">
        <f>SUM(F147:F158)</f>
        <v>-165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SUM(E147+F147)</f>
        <v>-21</v>
      </c>
      <c r="E147" s="33">
        <v>0</v>
      </c>
      <c r="F147" s="33">
        <v>-21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f t="shared" ref="D148:D158" si="10">SUM(E148+F148)</f>
        <v>-102</v>
      </c>
      <c r="E148" s="33">
        <v>-62</v>
      </c>
      <c r="F148" s="33">
        <v>-40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f t="shared" si="10"/>
        <v>-194</v>
      </c>
      <c r="E149" s="33">
        <v>-99</v>
      </c>
      <c r="F149" s="33">
        <v>-95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f t="shared" si="10"/>
        <v>135</v>
      </c>
      <c r="E150" s="33">
        <v>90</v>
      </c>
      <c r="F150" s="33">
        <v>45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f t="shared" si="10"/>
        <v>-19</v>
      </c>
      <c r="E151" s="33">
        <v>-10</v>
      </c>
      <c r="F151" s="33">
        <v>-9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f t="shared" si="10"/>
        <v>-60</v>
      </c>
      <c r="E152" s="33">
        <v>-41</v>
      </c>
      <c r="F152" s="33">
        <v>-19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f t="shared" si="10"/>
        <v>-14</v>
      </c>
      <c r="E153" s="33">
        <v>-5</v>
      </c>
      <c r="F153" s="33">
        <v>-9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f t="shared" si="10"/>
        <v>29</v>
      </c>
      <c r="E154" s="33">
        <v>3</v>
      </c>
      <c r="F154" s="33">
        <v>26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f t="shared" si="10"/>
        <v>-40</v>
      </c>
      <c r="E155" s="33">
        <v>-17</v>
      </c>
      <c r="F155" s="33">
        <v>-23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f t="shared" si="10"/>
        <v>7</v>
      </c>
      <c r="E156" s="33">
        <v>-7</v>
      </c>
      <c r="F156" s="33">
        <v>14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f t="shared" si="10"/>
        <v>-20</v>
      </c>
      <c r="E157" s="33">
        <v>-13</v>
      </c>
      <c r="F157" s="33">
        <v>-7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f t="shared" si="10"/>
        <v>-49</v>
      </c>
      <c r="E158" s="33">
        <v>-22</v>
      </c>
      <c r="F158" s="33">
        <v>-27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0"/>
  <sheetViews>
    <sheetView view="pageBreakPreview"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T6" sqref="T6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1:23" ht="32.25" customHeight="1" x14ac:dyDescent="0.15">
      <c r="B1" s="121" t="s">
        <v>64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</row>
    <row r="2" spans="1:23" x14ac:dyDescent="0.15">
      <c r="B2" t="s">
        <v>3</v>
      </c>
    </row>
    <row r="3" spans="1:23" x14ac:dyDescent="0.15">
      <c r="B3" s="122" t="s">
        <v>5</v>
      </c>
      <c r="C3" s="123"/>
      <c r="D3" s="126" t="s">
        <v>38</v>
      </c>
      <c r="E3" s="126"/>
      <c r="F3" s="126"/>
      <c r="G3" s="127" t="s">
        <v>60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65</v>
      </c>
      <c r="R3" s="128"/>
      <c r="S3" s="126" t="s">
        <v>40</v>
      </c>
      <c r="T3" s="126"/>
      <c r="U3" s="127"/>
      <c r="V3" s="52" t="s">
        <v>66</v>
      </c>
      <c r="W3" s="6"/>
    </row>
    <row r="4" spans="1:23" x14ac:dyDescent="0.15">
      <c r="B4" s="124"/>
      <c r="C4" s="125"/>
      <c r="D4" s="50" t="s">
        <v>0</v>
      </c>
      <c r="E4" s="46" t="s">
        <v>53</v>
      </c>
      <c r="F4" s="46" t="s">
        <v>54</v>
      </c>
      <c r="G4" s="46" t="s">
        <v>62</v>
      </c>
      <c r="H4" s="46" t="s">
        <v>63</v>
      </c>
      <c r="I4" s="50" t="s">
        <v>0</v>
      </c>
      <c r="J4" s="46" t="s">
        <v>53</v>
      </c>
      <c r="K4" s="46" t="s">
        <v>54</v>
      </c>
      <c r="L4" s="46" t="s">
        <v>62</v>
      </c>
      <c r="M4" s="46" t="s">
        <v>63</v>
      </c>
      <c r="N4" s="50" t="s">
        <v>0</v>
      </c>
      <c r="O4" s="46" t="s">
        <v>53</v>
      </c>
      <c r="P4" s="46" t="s">
        <v>54</v>
      </c>
      <c r="Q4" s="46" t="s">
        <v>62</v>
      </c>
      <c r="R4" s="46" t="s">
        <v>63</v>
      </c>
      <c r="S4" s="50" t="s">
        <v>0</v>
      </c>
      <c r="T4" s="46" t="s">
        <v>53</v>
      </c>
      <c r="U4" s="46" t="s">
        <v>54</v>
      </c>
      <c r="V4" s="46" t="s">
        <v>62</v>
      </c>
      <c r="W4" s="46" t="s">
        <v>63</v>
      </c>
    </row>
    <row r="5" spans="1:23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</row>
    <row r="6" spans="1:23" ht="16.5" x14ac:dyDescent="0.15">
      <c r="A6" s="25"/>
      <c r="B6" s="27" t="s">
        <v>18</v>
      </c>
      <c r="C6" s="28"/>
      <c r="D6" s="29">
        <f>SUM(E6+F6+G6+H6)</f>
        <v>505</v>
      </c>
      <c r="E6" s="29">
        <f>SUM(E7+E8+E9+E10+E11+E12+E13+E14+E15+E16+E17+E18)</f>
        <v>262</v>
      </c>
      <c r="F6" s="29">
        <f>SUM(F7+F8+F9+F10+F11+F12+F13+F14+F15+F16+F17+F18)</f>
        <v>161</v>
      </c>
      <c r="G6" s="29">
        <f>SUM(G7+G8+G9+G10+G11+G12+G13+G14+G15+G16+G17+G18)</f>
        <v>44</v>
      </c>
      <c r="H6" s="29">
        <f>SUM(H7+H8+H9+H10+H11+H12+H13+H14+H15+H16+H17+H18)</f>
        <v>38</v>
      </c>
      <c r="I6" s="29">
        <f>SUM(J6+K6+L6+M6)</f>
        <v>548</v>
      </c>
      <c r="J6" s="29">
        <f t="shared" ref="J6:R6" si="0">SUM(J7+J8+J9+J10+J11+J12+J13+J14+J15+J16+J17+J18)</f>
        <v>279</v>
      </c>
      <c r="K6" s="29">
        <f t="shared" si="0"/>
        <v>223</v>
      </c>
      <c r="L6" s="29">
        <f t="shared" si="0"/>
        <v>25</v>
      </c>
      <c r="M6" s="29">
        <f t="shared" si="0"/>
        <v>21</v>
      </c>
      <c r="N6" s="29">
        <f>SUM(O6+P6+Q6+R6)</f>
        <v>-37</v>
      </c>
      <c r="O6" s="29">
        <f t="shared" si="0"/>
        <v>-17</v>
      </c>
      <c r="P6" s="29">
        <f t="shared" si="0"/>
        <v>-25</v>
      </c>
      <c r="Q6" s="29">
        <f t="shared" si="0"/>
        <v>6</v>
      </c>
      <c r="R6" s="29">
        <f t="shared" si="0"/>
        <v>-1</v>
      </c>
      <c r="S6" s="29">
        <f>SUM(T6+U6+V6+W6)</f>
        <v>-80</v>
      </c>
      <c r="T6" s="29">
        <f>SUM(E6-J6+O6)</f>
        <v>-34</v>
      </c>
      <c r="U6" s="29">
        <f>SUM(F6-K6+P6)</f>
        <v>-87</v>
      </c>
      <c r="V6" s="9">
        <f>SUM(G6-L6+Q6)</f>
        <v>25</v>
      </c>
      <c r="W6" s="9">
        <f>SUM(H6-M6+R6)</f>
        <v>16</v>
      </c>
    </row>
    <row r="7" spans="1:23" s="3" customFormat="1" ht="13.5" customHeight="1" x14ac:dyDescent="0.25">
      <c r="A7" s="30"/>
      <c r="B7" s="31"/>
      <c r="C7" s="32" t="s">
        <v>6</v>
      </c>
      <c r="D7" s="33">
        <f t="shared" ref="D7:D18" si="1">SUM(E7+F7+G7+H7)</f>
        <v>28</v>
      </c>
      <c r="E7" s="34">
        <v>12</v>
      </c>
      <c r="F7" s="34">
        <v>10</v>
      </c>
      <c r="G7" s="34">
        <v>4</v>
      </c>
      <c r="H7" s="34">
        <v>2</v>
      </c>
      <c r="I7" s="33">
        <f t="shared" ref="I7:I18" si="2">SUM(J7+K7+L7+M7)</f>
        <v>39</v>
      </c>
      <c r="J7" s="33">
        <v>21</v>
      </c>
      <c r="K7" s="33">
        <v>17</v>
      </c>
      <c r="L7" s="33">
        <v>1</v>
      </c>
      <c r="M7" s="33">
        <v>0</v>
      </c>
      <c r="N7" s="33">
        <f t="shared" ref="N7:N18" si="3">SUM(O7+P7+Q7+R7)</f>
        <v>-1</v>
      </c>
      <c r="O7" s="33">
        <v>-5</v>
      </c>
      <c r="P7" s="33">
        <v>4</v>
      </c>
      <c r="Q7" s="33">
        <v>0</v>
      </c>
      <c r="R7" s="33">
        <v>0</v>
      </c>
      <c r="S7" s="33">
        <f t="shared" ref="S7:S18" si="4">SUM(T7+U7+V7+W7)</f>
        <v>-12</v>
      </c>
      <c r="T7" s="33">
        <f t="shared" ref="T7:T18" si="5">SUM(E7-J7+O7)</f>
        <v>-14</v>
      </c>
      <c r="U7" s="33">
        <f t="shared" ref="U7:U18" si="6">SUM(F7-K7+P7)</f>
        <v>-3</v>
      </c>
      <c r="V7" s="59">
        <f t="shared" ref="V7:V18" si="7">SUM(G7-L7+Q7)</f>
        <v>3</v>
      </c>
      <c r="W7" s="61">
        <f t="shared" ref="W7:W18" si="8">SUM(H7-M7+R7)</f>
        <v>2</v>
      </c>
    </row>
    <row r="8" spans="1:23" s="3" customFormat="1" ht="13.5" customHeight="1" x14ac:dyDescent="0.25">
      <c r="A8" s="30"/>
      <c r="B8" s="31"/>
      <c r="C8" s="32" t="s">
        <v>7</v>
      </c>
      <c r="D8" s="33">
        <f t="shared" si="1"/>
        <v>30</v>
      </c>
      <c r="E8" s="34">
        <v>13</v>
      </c>
      <c r="F8" s="34">
        <v>6</v>
      </c>
      <c r="G8" s="34">
        <v>5</v>
      </c>
      <c r="H8" s="34">
        <v>6</v>
      </c>
      <c r="I8" s="33">
        <f t="shared" si="2"/>
        <v>32</v>
      </c>
      <c r="J8" s="33">
        <v>19</v>
      </c>
      <c r="K8" s="33">
        <v>10</v>
      </c>
      <c r="L8" s="33">
        <v>2</v>
      </c>
      <c r="M8" s="33">
        <v>1</v>
      </c>
      <c r="N8" s="33">
        <f t="shared" si="3"/>
        <v>-13</v>
      </c>
      <c r="O8" s="33">
        <v>-6</v>
      </c>
      <c r="P8" s="33">
        <v>-6</v>
      </c>
      <c r="Q8" s="33">
        <v>-1</v>
      </c>
      <c r="R8" s="33">
        <v>0</v>
      </c>
      <c r="S8" s="33">
        <f t="shared" si="4"/>
        <v>-15</v>
      </c>
      <c r="T8" s="33">
        <f t="shared" si="5"/>
        <v>-12</v>
      </c>
      <c r="U8" s="33">
        <f t="shared" si="6"/>
        <v>-10</v>
      </c>
      <c r="V8" s="59">
        <f t="shared" si="7"/>
        <v>2</v>
      </c>
      <c r="W8" s="61">
        <f t="shared" si="8"/>
        <v>5</v>
      </c>
    </row>
    <row r="9" spans="1:23" s="3" customFormat="1" ht="13.5" customHeight="1" x14ac:dyDescent="0.25">
      <c r="A9" s="30"/>
      <c r="B9" s="31"/>
      <c r="C9" s="32" t="s">
        <v>8</v>
      </c>
      <c r="D9" s="33">
        <f t="shared" si="1"/>
        <v>87</v>
      </c>
      <c r="E9" s="34">
        <v>48</v>
      </c>
      <c r="F9" s="34">
        <v>34</v>
      </c>
      <c r="G9" s="34">
        <v>2</v>
      </c>
      <c r="H9" s="34">
        <v>3</v>
      </c>
      <c r="I9" s="33">
        <f t="shared" si="2"/>
        <v>165</v>
      </c>
      <c r="J9" s="33">
        <v>92</v>
      </c>
      <c r="K9" s="33">
        <v>69</v>
      </c>
      <c r="L9" s="33">
        <v>0</v>
      </c>
      <c r="M9" s="33">
        <v>4</v>
      </c>
      <c r="N9" s="33">
        <f t="shared" si="3"/>
        <v>-12</v>
      </c>
      <c r="O9" s="33">
        <v>-7</v>
      </c>
      <c r="P9" s="33">
        <v>-5</v>
      </c>
      <c r="Q9" s="33">
        <v>0</v>
      </c>
      <c r="R9" s="33">
        <v>0</v>
      </c>
      <c r="S9" s="33">
        <f t="shared" si="4"/>
        <v>-90</v>
      </c>
      <c r="T9" s="33">
        <f t="shared" si="5"/>
        <v>-51</v>
      </c>
      <c r="U9" s="33">
        <f t="shared" si="6"/>
        <v>-40</v>
      </c>
      <c r="V9" s="59">
        <f t="shared" si="7"/>
        <v>2</v>
      </c>
      <c r="W9" s="61">
        <f t="shared" si="8"/>
        <v>-1</v>
      </c>
    </row>
    <row r="10" spans="1:23" s="3" customFormat="1" ht="13.5" customHeight="1" x14ac:dyDescent="0.25">
      <c r="A10" s="30"/>
      <c r="B10" s="31"/>
      <c r="C10" s="32" t="s">
        <v>9</v>
      </c>
      <c r="D10" s="33">
        <f t="shared" si="1"/>
        <v>104</v>
      </c>
      <c r="E10" s="34">
        <v>62</v>
      </c>
      <c r="F10" s="34">
        <v>24</v>
      </c>
      <c r="G10" s="34">
        <v>10</v>
      </c>
      <c r="H10" s="34">
        <v>8</v>
      </c>
      <c r="I10" s="33">
        <f t="shared" si="2"/>
        <v>48</v>
      </c>
      <c r="J10" s="33">
        <v>22</v>
      </c>
      <c r="K10" s="33">
        <v>22</v>
      </c>
      <c r="L10" s="33">
        <v>2</v>
      </c>
      <c r="M10" s="33">
        <v>2</v>
      </c>
      <c r="N10" s="33">
        <f t="shared" si="3"/>
        <v>-1</v>
      </c>
      <c r="O10" s="33">
        <v>0</v>
      </c>
      <c r="P10" s="33">
        <v>0</v>
      </c>
      <c r="Q10" s="33">
        <v>0</v>
      </c>
      <c r="R10" s="33">
        <v>-1</v>
      </c>
      <c r="S10" s="33">
        <f t="shared" si="4"/>
        <v>55</v>
      </c>
      <c r="T10" s="33">
        <f t="shared" si="5"/>
        <v>40</v>
      </c>
      <c r="U10" s="33">
        <f t="shared" si="6"/>
        <v>2</v>
      </c>
      <c r="V10" s="59">
        <f t="shared" si="7"/>
        <v>8</v>
      </c>
      <c r="W10" s="61">
        <f t="shared" si="8"/>
        <v>5</v>
      </c>
    </row>
    <row r="11" spans="1:23" s="3" customFormat="1" ht="13.5" customHeight="1" x14ac:dyDescent="0.25">
      <c r="A11" s="30"/>
      <c r="B11" s="31"/>
      <c r="C11" s="32" t="s">
        <v>10</v>
      </c>
      <c r="D11" s="33">
        <f t="shared" si="1"/>
        <v>46</v>
      </c>
      <c r="E11" s="34">
        <v>25</v>
      </c>
      <c r="F11" s="34">
        <v>13</v>
      </c>
      <c r="G11" s="34">
        <v>2</v>
      </c>
      <c r="H11" s="34">
        <v>6</v>
      </c>
      <c r="I11" s="33">
        <f t="shared" si="2"/>
        <v>32</v>
      </c>
      <c r="J11" s="33">
        <v>17</v>
      </c>
      <c r="K11" s="33">
        <v>14</v>
      </c>
      <c r="L11" s="33">
        <v>0</v>
      </c>
      <c r="M11" s="33">
        <v>1</v>
      </c>
      <c r="N11" s="33">
        <f t="shared" si="3"/>
        <v>5</v>
      </c>
      <c r="O11" s="33">
        <v>1</v>
      </c>
      <c r="P11" s="33">
        <v>4</v>
      </c>
      <c r="Q11" s="33">
        <v>0</v>
      </c>
      <c r="R11" s="33">
        <v>0</v>
      </c>
      <c r="S11" s="33">
        <f t="shared" si="4"/>
        <v>19</v>
      </c>
      <c r="T11" s="33">
        <f t="shared" si="5"/>
        <v>9</v>
      </c>
      <c r="U11" s="33">
        <f t="shared" si="6"/>
        <v>3</v>
      </c>
      <c r="V11" s="59">
        <f t="shared" si="7"/>
        <v>2</v>
      </c>
      <c r="W11" s="61">
        <f t="shared" si="8"/>
        <v>5</v>
      </c>
    </row>
    <row r="12" spans="1:23" s="3" customFormat="1" ht="13.5" customHeight="1" x14ac:dyDescent="0.25">
      <c r="A12" s="30"/>
      <c r="B12" s="31"/>
      <c r="C12" s="32" t="s">
        <v>11</v>
      </c>
      <c r="D12" s="33">
        <f t="shared" si="1"/>
        <v>28</v>
      </c>
      <c r="E12" s="34">
        <v>10</v>
      </c>
      <c r="F12" s="34">
        <v>16</v>
      </c>
      <c r="G12" s="34">
        <v>2</v>
      </c>
      <c r="H12" s="34">
        <v>0</v>
      </c>
      <c r="I12" s="33">
        <f t="shared" si="2"/>
        <v>25</v>
      </c>
      <c r="J12" s="33">
        <v>12</v>
      </c>
      <c r="K12" s="33">
        <v>8</v>
      </c>
      <c r="L12" s="33">
        <v>3</v>
      </c>
      <c r="M12" s="33">
        <v>2</v>
      </c>
      <c r="N12" s="33">
        <f t="shared" si="3"/>
        <v>1</v>
      </c>
      <c r="O12" s="33">
        <v>0</v>
      </c>
      <c r="P12" s="33">
        <v>1</v>
      </c>
      <c r="Q12" s="33">
        <v>0</v>
      </c>
      <c r="R12" s="33">
        <v>0</v>
      </c>
      <c r="S12" s="33">
        <f t="shared" si="4"/>
        <v>4</v>
      </c>
      <c r="T12" s="33">
        <f t="shared" si="5"/>
        <v>-2</v>
      </c>
      <c r="U12" s="33">
        <f t="shared" si="6"/>
        <v>9</v>
      </c>
      <c r="V12" s="59">
        <f t="shared" si="7"/>
        <v>-1</v>
      </c>
      <c r="W12" s="61">
        <f t="shared" si="8"/>
        <v>-2</v>
      </c>
    </row>
    <row r="13" spans="1:23" s="3" customFormat="1" ht="13.5" customHeight="1" x14ac:dyDescent="0.25">
      <c r="A13" s="30"/>
      <c r="B13" s="31"/>
      <c r="C13" s="32" t="s">
        <v>12</v>
      </c>
      <c r="D13" s="33">
        <f t="shared" si="1"/>
        <v>58</v>
      </c>
      <c r="E13" s="34">
        <v>27</v>
      </c>
      <c r="F13" s="34">
        <v>18</v>
      </c>
      <c r="G13" s="34">
        <v>5</v>
      </c>
      <c r="H13" s="34">
        <v>8</v>
      </c>
      <c r="I13" s="33">
        <f t="shared" si="2"/>
        <v>34</v>
      </c>
      <c r="J13" s="33">
        <v>13</v>
      </c>
      <c r="K13" s="33">
        <v>16</v>
      </c>
      <c r="L13" s="33">
        <v>3</v>
      </c>
      <c r="M13" s="33">
        <v>2</v>
      </c>
      <c r="N13" s="33">
        <f t="shared" si="3"/>
        <v>-2</v>
      </c>
      <c r="O13" s="33">
        <v>6</v>
      </c>
      <c r="P13" s="33">
        <v>-10</v>
      </c>
      <c r="Q13" s="33">
        <v>2</v>
      </c>
      <c r="R13" s="33">
        <v>0</v>
      </c>
      <c r="S13" s="33">
        <f t="shared" si="4"/>
        <v>22</v>
      </c>
      <c r="T13" s="33">
        <f t="shared" si="5"/>
        <v>20</v>
      </c>
      <c r="U13" s="33">
        <f t="shared" si="6"/>
        <v>-8</v>
      </c>
      <c r="V13" s="59">
        <f t="shared" si="7"/>
        <v>4</v>
      </c>
      <c r="W13" s="61">
        <f t="shared" si="8"/>
        <v>6</v>
      </c>
    </row>
    <row r="14" spans="1:23" s="3" customFormat="1" ht="13.5" customHeight="1" x14ac:dyDescent="0.25">
      <c r="A14" s="30"/>
      <c r="B14" s="31"/>
      <c r="C14" s="32" t="s">
        <v>13</v>
      </c>
      <c r="D14" s="33">
        <f t="shared" si="1"/>
        <v>32</v>
      </c>
      <c r="E14" s="34">
        <v>16</v>
      </c>
      <c r="F14" s="34">
        <v>13</v>
      </c>
      <c r="G14" s="34">
        <v>2</v>
      </c>
      <c r="H14" s="34">
        <v>1</v>
      </c>
      <c r="I14" s="33">
        <f t="shared" si="2"/>
        <v>31</v>
      </c>
      <c r="J14" s="33">
        <v>13</v>
      </c>
      <c r="K14" s="33">
        <v>16</v>
      </c>
      <c r="L14" s="33">
        <v>1</v>
      </c>
      <c r="M14" s="33">
        <v>1</v>
      </c>
      <c r="N14" s="33">
        <f t="shared" si="3"/>
        <v>-3</v>
      </c>
      <c r="O14" s="33">
        <v>0</v>
      </c>
      <c r="P14" s="33">
        <v>-3</v>
      </c>
      <c r="Q14" s="33">
        <v>0</v>
      </c>
      <c r="R14" s="33">
        <v>0</v>
      </c>
      <c r="S14" s="33">
        <f t="shared" si="4"/>
        <v>-2</v>
      </c>
      <c r="T14" s="33">
        <f t="shared" si="5"/>
        <v>3</v>
      </c>
      <c r="U14" s="33">
        <f t="shared" si="6"/>
        <v>-6</v>
      </c>
      <c r="V14" s="59">
        <f t="shared" si="7"/>
        <v>1</v>
      </c>
      <c r="W14" s="61">
        <f t="shared" si="8"/>
        <v>0</v>
      </c>
    </row>
    <row r="15" spans="1:23" s="3" customFormat="1" ht="13.5" customHeight="1" x14ac:dyDescent="0.25">
      <c r="A15" s="30"/>
      <c r="B15" s="31"/>
      <c r="C15" s="32" t="s">
        <v>14</v>
      </c>
      <c r="D15" s="33">
        <f t="shared" si="1"/>
        <v>30</v>
      </c>
      <c r="E15" s="34">
        <v>15</v>
      </c>
      <c r="F15" s="34">
        <v>9</v>
      </c>
      <c r="G15" s="34">
        <v>2</v>
      </c>
      <c r="H15" s="34">
        <v>4</v>
      </c>
      <c r="I15" s="33">
        <f t="shared" si="2"/>
        <v>32</v>
      </c>
      <c r="J15" s="33">
        <v>14</v>
      </c>
      <c r="K15" s="33">
        <v>9</v>
      </c>
      <c r="L15" s="33">
        <v>7</v>
      </c>
      <c r="M15" s="33">
        <v>2</v>
      </c>
      <c r="N15" s="33">
        <f t="shared" si="3"/>
        <v>-5</v>
      </c>
      <c r="O15" s="33">
        <v>1</v>
      </c>
      <c r="P15" s="33">
        <v>-6</v>
      </c>
      <c r="Q15" s="33">
        <v>0</v>
      </c>
      <c r="R15" s="33">
        <v>0</v>
      </c>
      <c r="S15" s="33">
        <f t="shared" si="4"/>
        <v>-7</v>
      </c>
      <c r="T15" s="33">
        <f t="shared" si="5"/>
        <v>2</v>
      </c>
      <c r="U15" s="33">
        <f t="shared" si="6"/>
        <v>-6</v>
      </c>
      <c r="V15" s="59">
        <f t="shared" si="7"/>
        <v>-5</v>
      </c>
      <c r="W15" s="61">
        <f t="shared" si="8"/>
        <v>2</v>
      </c>
    </row>
    <row r="16" spans="1:23" s="3" customFormat="1" ht="13.5" customHeight="1" x14ac:dyDescent="0.25">
      <c r="A16" s="30"/>
      <c r="B16" s="31"/>
      <c r="C16" s="32" t="s">
        <v>15</v>
      </c>
      <c r="D16" s="33">
        <f t="shared" si="1"/>
        <v>18</v>
      </c>
      <c r="E16" s="34">
        <v>10</v>
      </c>
      <c r="F16" s="34">
        <v>5</v>
      </c>
      <c r="G16" s="34">
        <v>3</v>
      </c>
      <c r="H16" s="34">
        <v>0</v>
      </c>
      <c r="I16" s="33">
        <f t="shared" si="2"/>
        <v>41</v>
      </c>
      <c r="J16" s="33">
        <v>24</v>
      </c>
      <c r="K16" s="33">
        <v>16</v>
      </c>
      <c r="L16" s="33">
        <v>0</v>
      </c>
      <c r="M16" s="33">
        <v>1</v>
      </c>
      <c r="N16" s="33">
        <f t="shared" si="3"/>
        <v>-5</v>
      </c>
      <c r="O16" s="33">
        <v>-3</v>
      </c>
      <c r="P16" s="33">
        <v>-2</v>
      </c>
      <c r="Q16" s="33">
        <v>0</v>
      </c>
      <c r="R16" s="33">
        <v>0</v>
      </c>
      <c r="S16" s="33">
        <f t="shared" si="4"/>
        <v>-28</v>
      </c>
      <c r="T16" s="33">
        <f t="shared" si="5"/>
        <v>-17</v>
      </c>
      <c r="U16" s="33">
        <f t="shared" si="6"/>
        <v>-13</v>
      </c>
      <c r="V16" s="59">
        <f t="shared" si="7"/>
        <v>3</v>
      </c>
      <c r="W16" s="61">
        <f t="shared" si="8"/>
        <v>-1</v>
      </c>
    </row>
    <row r="17" spans="1:23" s="3" customFormat="1" ht="13.5" customHeight="1" x14ac:dyDescent="0.25">
      <c r="A17" s="30"/>
      <c r="B17" s="31"/>
      <c r="C17" s="32" t="s">
        <v>16</v>
      </c>
      <c r="D17" s="33">
        <f t="shared" si="1"/>
        <v>24</v>
      </c>
      <c r="E17" s="34">
        <v>15</v>
      </c>
      <c r="F17" s="34">
        <v>5</v>
      </c>
      <c r="G17" s="34">
        <v>4</v>
      </c>
      <c r="H17" s="34">
        <v>0</v>
      </c>
      <c r="I17" s="33">
        <f t="shared" si="2"/>
        <v>39</v>
      </c>
      <c r="J17" s="33">
        <v>18</v>
      </c>
      <c r="K17" s="33">
        <v>17</v>
      </c>
      <c r="L17" s="33">
        <v>1</v>
      </c>
      <c r="M17" s="33">
        <v>3</v>
      </c>
      <c r="N17" s="33">
        <f t="shared" si="3"/>
        <v>4</v>
      </c>
      <c r="O17" s="33">
        <v>-3</v>
      </c>
      <c r="P17" s="33">
        <v>2</v>
      </c>
      <c r="Q17" s="33">
        <v>5</v>
      </c>
      <c r="R17" s="33">
        <v>0</v>
      </c>
      <c r="S17" s="33">
        <f t="shared" si="4"/>
        <v>-11</v>
      </c>
      <c r="T17" s="33">
        <f t="shared" si="5"/>
        <v>-6</v>
      </c>
      <c r="U17" s="33">
        <f t="shared" si="6"/>
        <v>-10</v>
      </c>
      <c r="V17" s="59">
        <f t="shared" si="7"/>
        <v>8</v>
      </c>
      <c r="W17" s="61">
        <f t="shared" si="8"/>
        <v>-3</v>
      </c>
    </row>
    <row r="18" spans="1:23" s="3" customFormat="1" ht="13.5" customHeight="1" x14ac:dyDescent="0.25">
      <c r="A18" s="30"/>
      <c r="B18" s="31"/>
      <c r="C18" s="32" t="s">
        <v>17</v>
      </c>
      <c r="D18" s="33">
        <f t="shared" si="1"/>
        <v>20</v>
      </c>
      <c r="E18" s="34">
        <v>9</v>
      </c>
      <c r="F18" s="34">
        <v>8</v>
      </c>
      <c r="G18" s="34">
        <v>3</v>
      </c>
      <c r="H18" s="34">
        <v>0</v>
      </c>
      <c r="I18" s="33">
        <f t="shared" si="2"/>
        <v>30</v>
      </c>
      <c r="J18" s="33">
        <v>14</v>
      </c>
      <c r="K18" s="33">
        <v>9</v>
      </c>
      <c r="L18" s="33">
        <v>5</v>
      </c>
      <c r="M18" s="33">
        <v>2</v>
      </c>
      <c r="N18" s="33">
        <f t="shared" si="3"/>
        <v>-5</v>
      </c>
      <c r="O18" s="33">
        <v>-1</v>
      </c>
      <c r="P18" s="33">
        <v>-4</v>
      </c>
      <c r="Q18" s="33">
        <v>0</v>
      </c>
      <c r="R18" s="33">
        <v>0</v>
      </c>
      <c r="S18" s="33">
        <f t="shared" si="4"/>
        <v>-15</v>
      </c>
      <c r="T18" s="33">
        <f t="shared" si="5"/>
        <v>-6</v>
      </c>
      <c r="U18" s="33">
        <f t="shared" si="6"/>
        <v>-5</v>
      </c>
      <c r="V18" s="59">
        <f t="shared" si="7"/>
        <v>-2</v>
      </c>
      <c r="W18" s="61">
        <f t="shared" si="8"/>
        <v>-2</v>
      </c>
    </row>
    <row r="19" spans="1:23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54"/>
      <c r="W19" s="9"/>
    </row>
    <row r="20" spans="1:23" ht="16.5" x14ac:dyDescent="0.15">
      <c r="A20" s="25"/>
      <c r="B20" s="27" t="s">
        <v>21</v>
      </c>
      <c r="C20" s="28"/>
      <c r="D20" s="29">
        <f>SUM(E20+F20+G20+H20)</f>
        <v>384</v>
      </c>
      <c r="E20" s="29">
        <f>SUM(E21+E22+E23+E24+E25+E26+E27+E28+E29+E30+E31+E32)</f>
        <v>167</v>
      </c>
      <c r="F20" s="29">
        <f>SUM(F21+F22+F23+F24+F25+F26+F27+F28+F29+F30+F31+F32)</f>
        <v>185</v>
      </c>
      <c r="G20" s="29">
        <f t="shared" ref="G20:H20" si="9">SUM(G21+G22+G23+G24+G25+G26+G27+G28+G29+G30+G31+G32)</f>
        <v>16</v>
      </c>
      <c r="H20" s="29">
        <f t="shared" si="9"/>
        <v>16</v>
      </c>
      <c r="I20" s="29">
        <f>SUM(J20+K20+L20+M20)</f>
        <v>440</v>
      </c>
      <c r="J20" s="29">
        <f t="shared" ref="J20:M20" si="10">SUM(J21+J22+J23+J24+J25+J26+J27+J28+J29+J30+J31+J32)</f>
        <v>228</v>
      </c>
      <c r="K20" s="29">
        <f t="shared" si="10"/>
        <v>183</v>
      </c>
      <c r="L20" s="29">
        <f t="shared" si="10"/>
        <v>19</v>
      </c>
      <c r="M20" s="29">
        <f t="shared" si="10"/>
        <v>10</v>
      </c>
      <c r="N20" s="29">
        <f>SUM(O20+P20+Q20+R20)</f>
        <v>74</v>
      </c>
      <c r="O20" s="29">
        <f t="shared" ref="O20:R20" si="11">SUM(O21+O22+O23+O24+O25+O26+O27+O28+O29+O30+O31+O32)</f>
        <v>46</v>
      </c>
      <c r="P20" s="29">
        <f t="shared" si="11"/>
        <v>27</v>
      </c>
      <c r="Q20" s="29">
        <f t="shared" si="11"/>
        <v>0</v>
      </c>
      <c r="R20" s="29">
        <f t="shared" si="11"/>
        <v>1</v>
      </c>
      <c r="S20" s="29">
        <f>SUM(T20+U20+V20+W20)</f>
        <v>18</v>
      </c>
      <c r="T20" s="29">
        <f>SUM(E20-J20+O20)</f>
        <v>-15</v>
      </c>
      <c r="U20" s="29">
        <f>SUM(F20-K20+P20)</f>
        <v>29</v>
      </c>
      <c r="V20" s="62">
        <f>SUM(G20-L20+Q20)</f>
        <v>-3</v>
      </c>
      <c r="W20" s="29">
        <f>SUM(H20-M20+R20)</f>
        <v>7</v>
      </c>
    </row>
    <row r="21" spans="1:23" s="3" customFormat="1" ht="13.5" customHeight="1" x14ac:dyDescent="0.25">
      <c r="A21" s="30"/>
      <c r="B21" s="31"/>
      <c r="C21" s="32" t="s">
        <v>6</v>
      </c>
      <c r="D21" s="33">
        <f t="shared" ref="D21:D32" si="12">SUM(E21+F21+G21+H21)</f>
        <v>26</v>
      </c>
      <c r="E21" s="34">
        <v>13</v>
      </c>
      <c r="F21" s="34">
        <v>11</v>
      </c>
      <c r="G21" s="34">
        <v>0</v>
      </c>
      <c r="H21" s="34">
        <v>2</v>
      </c>
      <c r="I21" s="33">
        <f t="shared" ref="I21:I32" si="13">SUM(J21+K21+L21+M21)</f>
        <v>28</v>
      </c>
      <c r="J21" s="34">
        <v>15</v>
      </c>
      <c r="K21" s="34">
        <v>12</v>
      </c>
      <c r="L21" s="34">
        <v>0</v>
      </c>
      <c r="M21" s="34">
        <v>1</v>
      </c>
      <c r="N21" s="33">
        <f t="shared" ref="N21:N32" si="14">SUM(O21+P21+Q21+R21)</f>
        <v>-7</v>
      </c>
      <c r="O21" s="33">
        <v>-3</v>
      </c>
      <c r="P21" s="33">
        <v>-4</v>
      </c>
      <c r="Q21" s="33">
        <v>0</v>
      </c>
      <c r="R21" s="33">
        <v>0</v>
      </c>
      <c r="S21" s="33">
        <f t="shared" ref="S21:S32" si="15">SUM(T21+U21+V21+W21)</f>
        <v>-9</v>
      </c>
      <c r="T21" s="33">
        <f t="shared" ref="T21:T32" si="16">SUM(E21-J21+O21)</f>
        <v>-5</v>
      </c>
      <c r="U21" s="33">
        <f t="shared" ref="U21:U32" si="17">SUM(F21-K21+P21)</f>
        <v>-5</v>
      </c>
      <c r="V21" s="59">
        <f t="shared" ref="V21:V32" si="18">SUM(G21-L21+Q21)</f>
        <v>0</v>
      </c>
      <c r="W21" s="61">
        <f t="shared" ref="W21:W32" si="19">SUM(H21-M21+R21)</f>
        <v>1</v>
      </c>
    </row>
    <row r="22" spans="1:23" s="3" customFormat="1" ht="13.5" customHeight="1" x14ac:dyDescent="0.25">
      <c r="A22" s="30"/>
      <c r="B22" s="31"/>
      <c r="C22" s="32" t="s">
        <v>7</v>
      </c>
      <c r="D22" s="33">
        <f t="shared" si="12"/>
        <v>35</v>
      </c>
      <c r="E22" s="34">
        <v>15</v>
      </c>
      <c r="F22" s="34">
        <v>16</v>
      </c>
      <c r="G22" s="34">
        <v>2</v>
      </c>
      <c r="H22" s="34">
        <v>2</v>
      </c>
      <c r="I22" s="33">
        <f t="shared" si="13"/>
        <v>31</v>
      </c>
      <c r="J22" s="34">
        <v>15</v>
      </c>
      <c r="K22" s="34">
        <v>15</v>
      </c>
      <c r="L22" s="34">
        <v>0</v>
      </c>
      <c r="M22" s="34">
        <v>1</v>
      </c>
      <c r="N22" s="33">
        <f t="shared" si="14"/>
        <v>4</v>
      </c>
      <c r="O22" s="33">
        <v>3</v>
      </c>
      <c r="P22" s="33">
        <v>1</v>
      </c>
      <c r="Q22" s="33">
        <v>0</v>
      </c>
      <c r="R22" s="33">
        <v>0</v>
      </c>
      <c r="S22" s="33">
        <f t="shared" si="15"/>
        <v>8</v>
      </c>
      <c r="T22" s="33">
        <f t="shared" si="16"/>
        <v>3</v>
      </c>
      <c r="U22" s="33">
        <f t="shared" si="17"/>
        <v>2</v>
      </c>
      <c r="V22" s="59">
        <f t="shared" si="18"/>
        <v>2</v>
      </c>
      <c r="W22" s="61">
        <f t="shared" si="19"/>
        <v>1</v>
      </c>
    </row>
    <row r="23" spans="1:23" s="3" customFormat="1" ht="13.5" customHeight="1" x14ac:dyDescent="0.25">
      <c r="A23" s="30"/>
      <c r="B23" s="31"/>
      <c r="C23" s="32" t="s">
        <v>8</v>
      </c>
      <c r="D23" s="33">
        <f t="shared" si="12"/>
        <v>73</v>
      </c>
      <c r="E23" s="34">
        <v>31</v>
      </c>
      <c r="F23" s="34">
        <v>38</v>
      </c>
      <c r="G23" s="34">
        <v>2</v>
      </c>
      <c r="H23" s="34">
        <v>2</v>
      </c>
      <c r="I23" s="33">
        <f t="shared" si="13"/>
        <v>84</v>
      </c>
      <c r="J23" s="34">
        <v>46</v>
      </c>
      <c r="K23" s="34">
        <v>34</v>
      </c>
      <c r="L23" s="34">
        <v>3</v>
      </c>
      <c r="M23" s="34">
        <v>1</v>
      </c>
      <c r="N23" s="33">
        <f t="shared" si="14"/>
        <v>16</v>
      </c>
      <c r="O23" s="33">
        <v>7</v>
      </c>
      <c r="P23" s="33">
        <v>8</v>
      </c>
      <c r="Q23" s="33">
        <v>0</v>
      </c>
      <c r="R23" s="33">
        <v>1</v>
      </c>
      <c r="S23" s="33">
        <f t="shared" si="15"/>
        <v>5</v>
      </c>
      <c r="T23" s="33">
        <f t="shared" si="16"/>
        <v>-8</v>
      </c>
      <c r="U23" s="33">
        <f t="shared" si="17"/>
        <v>12</v>
      </c>
      <c r="V23" s="59">
        <f t="shared" si="18"/>
        <v>-1</v>
      </c>
      <c r="W23" s="61">
        <f t="shared" si="19"/>
        <v>2</v>
      </c>
    </row>
    <row r="24" spans="1:23" s="3" customFormat="1" ht="13.5" customHeight="1" x14ac:dyDescent="0.25">
      <c r="A24" s="30"/>
      <c r="B24" s="31"/>
      <c r="C24" s="32" t="s">
        <v>9</v>
      </c>
      <c r="D24" s="33">
        <f t="shared" si="12"/>
        <v>42</v>
      </c>
      <c r="E24" s="34">
        <v>24</v>
      </c>
      <c r="F24" s="34">
        <v>16</v>
      </c>
      <c r="G24" s="34">
        <v>2</v>
      </c>
      <c r="H24" s="34">
        <v>0</v>
      </c>
      <c r="I24" s="33">
        <f t="shared" si="13"/>
        <v>53</v>
      </c>
      <c r="J24" s="34">
        <v>31</v>
      </c>
      <c r="K24" s="34">
        <v>19</v>
      </c>
      <c r="L24" s="34">
        <v>3</v>
      </c>
      <c r="M24" s="34">
        <v>0</v>
      </c>
      <c r="N24" s="33">
        <f t="shared" si="14"/>
        <v>21</v>
      </c>
      <c r="O24" s="33">
        <v>11</v>
      </c>
      <c r="P24" s="33">
        <v>10</v>
      </c>
      <c r="Q24" s="33">
        <v>0</v>
      </c>
      <c r="R24" s="33">
        <v>0</v>
      </c>
      <c r="S24" s="33">
        <f t="shared" si="15"/>
        <v>10</v>
      </c>
      <c r="T24" s="33">
        <f t="shared" si="16"/>
        <v>4</v>
      </c>
      <c r="U24" s="33">
        <f t="shared" si="17"/>
        <v>7</v>
      </c>
      <c r="V24" s="59">
        <f t="shared" si="18"/>
        <v>-1</v>
      </c>
      <c r="W24" s="61">
        <f t="shared" si="19"/>
        <v>0</v>
      </c>
    </row>
    <row r="25" spans="1:23" s="3" customFormat="1" ht="13.5" customHeight="1" x14ac:dyDescent="0.25">
      <c r="A25" s="30"/>
      <c r="B25" s="31"/>
      <c r="C25" s="32" t="s">
        <v>10</v>
      </c>
      <c r="D25" s="33">
        <f t="shared" si="12"/>
        <v>30</v>
      </c>
      <c r="E25" s="34">
        <v>17</v>
      </c>
      <c r="F25" s="34">
        <v>12</v>
      </c>
      <c r="G25" s="34">
        <v>1</v>
      </c>
      <c r="H25" s="34">
        <v>0</v>
      </c>
      <c r="I25" s="33">
        <f t="shared" si="13"/>
        <v>44</v>
      </c>
      <c r="J25" s="34">
        <v>21</v>
      </c>
      <c r="K25" s="34">
        <v>18</v>
      </c>
      <c r="L25" s="34">
        <v>2</v>
      </c>
      <c r="M25" s="34">
        <v>3</v>
      </c>
      <c r="N25" s="33">
        <f t="shared" si="14"/>
        <v>1</v>
      </c>
      <c r="O25" s="33">
        <v>1</v>
      </c>
      <c r="P25" s="33">
        <v>0</v>
      </c>
      <c r="Q25" s="33">
        <v>0</v>
      </c>
      <c r="R25" s="33">
        <v>0</v>
      </c>
      <c r="S25" s="33">
        <f t="shared" si="15"/>
        <v>-13</v>
      </c>
      <c r="T25" s="33">
        <f t="shared" si="16"/>
        <v>-3</v>
      </c>
      <c r="U25" s="33">
        <f t="shared" si="17"/>
        <v>-6</v>
      </c>
      <c r="V25" s="59">
        <f t="shared" si="18"/>
        <v>-1</v>
      </c>
      <c r="W25" s="61">
        <f t="shared" si="19"/>
        <v>-3</v>
      </c>
    </row>
    <row r="26" spans="1:23" s="3" customFormat="1" ht="13.5" customHeight="1" x14ac:dyDescent="0.25">
      <c r="A26" s="30"/>
      <c r="B26" s="31"/>
      <c r="C26" s="32" t="s">
        <v>11</v>
      </c>
      <c r="D26" s="33">
        <f t="shared" si="12"/>
        <v>20</v>
      </c>
      <c r="E26" s="34">
        <v>10</v>
      </c>
      <c r="F26" s="34">
        <v>9</v>
      </c>
      <c r="G26" s="34">
        <v>0</v>
      </c>
      <c r="H26" s="34">
        <v>1</v>
      </c>
      <c r="I26" s="33">
        <f t="shared" si="13"/>
        <v>20</v>
      </c>
      <c r="J26" s="34">
        <v>9</v>
      </c>
      <c r="K26" s="34">
        <v>9</v>
      </c>
      <c r="L26" s="34">
        <v>2</v>
      </c>
      <c r="M26" s="34">
        <v>0</v>
      </c>
      <c r="N26" s="33">
        <f t="shared" si="14"/>
        <v>-5</v>
      </c>
      <c r="O26" s="33">
        <v>-2</v>
      </c>
      <c r="P26" s="33">
        <v>-3</v>
      </c>
      <c r="Q26" s="33">
        <v>0</v>
      </c>
      <c r="R26" s="33">
        <v>0</v>
      </c>
      <c r="S26" s="33">
        <f t="shared" si="15"/>
        <v>-5</v>
      </c>
      <c r="T26" s="33">
        <f t="shared" si="16"/>
        <v>-1</v>
      </c>
      <c r="U26" s="33">
        <f t="shared" si="17"/>
        <v>-3</v>
      </c>
      <c r="V26" s="59">
        <f t="shared" si="18"/>
        <v>-2</v>
      </c>
      <c r="W26" s="61">
        <f t="shared" si="19"/>
        <v>1</v>
      </c>
    </row>
    <row r="27" spans="1:23" s="3" customFormat="1" ht="13.5" customHeight="1" x14ac:dyDescent="0.25">
      <c r="A27" s="30"/>
      <c r="B27" s="31"/>
      <c r="C27" s="32" t="s">
        <v>12</v>
      </c>
      <c r="D27" s="33">
        <f t="shared" si="12"/>
        <v>18</v>
      </c>
      <c r="E27" s="34">
        <v>8</v>
      </c>
      <c r="F27" s="34">
        <v>9</v>
      </c>
      <c r="G27" s="34">
        <v>1</v>
      </c>
      <c r="H27" s="34">
        <v>0</v>
      </c>
      <c r="I27" s="33">
        <f t="shared" si="13"/>
        <v>24</v>
      </c>
      <c r="J27" s="34">
        <v>14</v>
      </c>
      <c r="K27" s="34">
        <v>10</v>
      </c>
      <c r="L27" s="34">
        <v>0</v>
      </c>
      <c r="M27" s="34">
        <v>0</v>
      </c>
      <c r="N27" s="33">
        <f t="shared" si="14"/>
        <v>16</v>
      </c>
      <c r="O27" s="33">
        <v>13</v>
      </c>
      <c r="P27" s="33">
        <v>3</v>
      </c>
      <c r="Q27" s="33">
        <v>0</v>
      </c>
      <c r="R27" s="33">
        <v>0</v>
      </c>
      <c r="S27" s="33">
        <f t="shared" si="15"/>
        <v>10</v>
      </c>
      <c r="T27" s="33">
        <f t="shared" si="16"/>
        <v>7</v>
      </c>
      <c r="U27" s="33">
        <f t="shared" si="17"/>
        <v>2</v>
      </c>
      <c r="V27" s="59">
        <f t="shared" si="18"/>
        <v>1</v>
      </c>
      <c r="W27" s="61">
        <f t="shared" si="19"/>
        <v>0</v>
      </c>
    </row>
    <row r="28" spans="1:23" s="3" customFormat="1" ht="13.5" customHeight="1" x14ac:dyDescent="0.25">
      <c r="A28" s="30"/>
      <c r="B28" s="31"/>
      <c r="C28" s="32" t="s">
        <v>13</v>
      </c>
      <c r="D28" s="33">
        <f t="shared" si="12"/>
        <v>28</v>
      </c>
      <c r="E28" s="34">
        <v>8</v>
      </c>
      <c r="F28" s="34">
        <v>15</v>
      </c>
      <c r="G28" s="34">
        <v>1</v>
      </c>
      <c r="H28" s="34">
        <v>4</v>
      </c>
      <c r="I28" s="33">
        <f t="shared" si="13"/>
        <v>40</v>
      </c>
      <c r="J28" s="34">
        <v>20</v>
      </c>
      <c r="K28" s="34">
        <v>20</v>
      </c>
      <c r="L28" s="34">
        <v>0</v>
      </c>
      <c r="M28" s="34">
        <v>0</v>
      </c>
      <c r="N28" s="33">
        <f t="shared" si="14"/>
        <v>5</v>
      </c>
      <c r="O28" s="33">
        <v>5</v>
      </c>
      <c r="P28" s="33">
        <v>0</v>
      </c>
      <c r="Q28" s="33">
        <v>0</v>
      </c>
      <c r="R28" s="33">
        <v>0</v>
      </c>
      <c r="S28" s="33">
        <f t="shared" si="15"/>
        <v>-7</v>
      </c>
      <c r="T28" s="33">
        <f t="shared" si="16"/>
        <v>-7</v>
      </c>
      <c r="U28" s="33">
        <f t="shared" si="17"/>
        <v>-5</v>
      </c>
      <c r="V28" s="59">
        <f t="shared" si="18"/>
        <v>1</v>
      </c>
      <c r="W28" s="61">
        <f t="shared" si="19"/>
        <v>4</v>
      </c>
    </row>
    <row r="29" spans="1:23" s="3" customFormat="1" ht="13.5" customHeight="1" x14ac:dyDescent="0.25">
      <c r="A29" s="30"/>
      <c r="B29" s="31"/>
      <c r="C29" s="32" t="s">
        <v>14</v>
      </c>
      <c r="D29" s="33">
        <f t="shared" si="12"/>
        <v>26</v>
      </c>
      <c r="E29" s="34">
        <v>8</v>
      </c>
      <c r="F29" s="34">
        <v>17</v>
      </c>
      <c r="G29" s="34">
        <v>0</v>
      </c>
      <c r="H29" s="34">
        <v>1</v>
      </c>
      <c r="I29" s="33">
        <f t="shared" si="13"/>
        <v>31</v>
      </c>
      <c r="J29" s="34">
        <v>20</v>
      </c>
      <c r="K29" s="34">
        <v>11</v>
      </c>
      <c r="L29" s="34">
        <v>0</v>
      </c>
      <c r="M29" s="34">
        <v>0</v>
      </c>
      <c r="N29" s="33">
        <f t="shared" si="14"/>
        <v>1</v>
      </c>
      <c r="O29" s="33">
        <v>0</v>
      </c>
      <c r="P29" s="33">
        <v>0</v>
      </c>
      <c r="Q29" s="33">
        <v>0</v>
      </c>
      <c r="R29" s="33">
        <v>1</v>
      </c>
      <c r="S29" s="33">
        <f t="shared" si="15"/>
        <v>-4</v>
      </c>
      <c r="T29" s="33">
        <f t="shared" si="16"/>
        <v>-12</v>
      </c>
      <c r="U29" s="33">
        <f t="shared" si="17"/>
        <v>6</v>
      </c>
      <c r="V29" s="59">
        <f t="shared" si="18"/>
        <v>0</v>
      </c>
      <c r="W29" s="61">
        <f t="shared" si="19"/>
        <v>2</v>
      </c>
    </row>
    <row r="30" spans="1:23" s="3" customFormat="1" ht="13.5" customHeight="1" x14ac:dyDescent="0.25">
      <c r="A30" s="30"/>
      <c r="B30" s="31"/>
      <c r="C30" s="32" t="s">
        <v>15</v>
      </c>
      <c r="D30" s="33">
        <f t="shared" si="12"/>
        <v>24</v>
      </c>
      <c r="E30" s="34">
        <v>9</v>
      </c>
      <c r="F30" s="34">
        <v>14</v>
      </c>
      <c r="G30" s="34">
        <v>1</v>
      </c>
      <c r="H30" s="34">
        <v>0</v>
      </c>
      <c r="I30" s="33">
        <f t="shared" si="13"/>
        <v>27</v>
      </c>
      <c r="J30" s="34">
        <v>14</v>
      </c>
      <c r="K30" s="34">
        <v>12</v>
      </c>
      <c r="L30" s="34">
        <v>1</v>
      </c>
      <c r="M30" s="34">
        <v>0</v>
      </c>
      <c r="N30" s="33">
        <f t="shared" si="14"/>
        <v>17</v>
      </c>
      <c r="O30" s="33">
        <v>7</v>
      </c>
      <c r="P30" s="33">
        <v>10</v>
      </c>
      <c r="Q30" s="33">
        <v>0</v>
      </c>
      <c r="R30" s="33">
        <v>0</v>
      </c>
      <c r="S30" s="33">
        <f t="shared" si="15"/>
        <v>14</v>
      </c>
      <c r="T30" s="33">
        <f t="shared" si="16"/>
        <v>2</v>
      </c>
      <c r="U30" s="33">
        <f t="shared" si="17"/>
        <v>12</v>
      </c>
      <c r="V30" s="59">
        <f t="shared" si="18"/>
        <v>0</v>
      </c>
      <c r="W30" s="61">
        <f t="shared" si="19"/>
        <v>0</v>
      </c>
    </row>
    <row r="31" spans="1:23" s="3" customFormat="1" ht="13.5" customHeight="1" x14ac:dyDescent="0.25">
      <c r="A31" s="30"/>
      <c r="B31" s="31"/>
      <c r="C31" s="32" t="s">
        <v>16</v>
      </c>
      <c r="D31" s="33">
        <f t="shared" si="12"/>
        <v>29</v>
      </c>
      <c r="E31" s="34">
        <v>12</v>
      </c>
      <c r="F31" s="34">
        <v>13</v>
      </c>
      <c r="G31" s="34">
        <v>3</v>
      </c>
      <c r="H31" s="34">
        <v>1</v>
      </c>
      <c r="I31" s="33">
        <f t="shared" si="13"/>
        <v>27</v>
      </c>
      <c r="J31" s="34">
        <v>9</v>
      </c>
      <c r="K31" s="34">
        <v>14</v>
      </c>
      <c r="L31" s="34">
        <v>2</v>
      </c>
      <c r="M31" s="34">
        <v>2</v>
      </c>
      <c r="N31" s="33">
        <f t="shared" si="14"/>
        <v>5</v>
      </c>
      <c r="O31" s="33">
        <v>6</v>
      </c>
      <c r="P31" s="33">
        <v>0</v>
      </c>
      <c r="Q31" s="33">
        <v>0</v>
      </c>
      <c r="R31" s="33">
        <v>-1</v>
      </c>
      <c r="S31" s="33">
        <f t="shared" si="15"/>
        <v>7</v>
      </c>
      <c r="T31" s="33">
        <f t="shared" si="16"/>
        <v>9</v>
      </c>
      <c r="U31" s="33">
        <f t="shared" si="17"/>
        <v>-1</v>
      </c>
      <c r="V31" s="59">
        <f t="shared" si="18"/>
        <v>1</v>
      </c>
      <c r="W31" s="61">
        <f t="shared" si="19"/>
        <v>-2</v>
      </c>
    </row>
    <row r="32" spans="1:23" s="3" customFormat="1" ht="13.5" customHeight="1" x14ac:dyDescent="0.25">
      <c r="A32" s="30"/>
      <c r="B32" s="31"/>
      <c r="C32" s="32" t="s">
        <v>17</v>
      </c>
      <c r="D32" s="33">
        <f t="shared" si="12"/>
        <v>33</v>
      </c>
      <c r="E32" s="34">
        <v>12</v>
      </c>
      <c r="F32" s="34">
        <v>15</v>
      </c>
      <c r="G32" s="34">
        <v>3</v>
      </c>
      <c r="H32" s="34">
        <v>3</v>
      </c>
      <c r="I32" s="33">
        <f t="shared" si="13"/>
        <v>31</v>
      </c>
      <c r="J32" s="34">
        <v>14</v>
      </c>
      <c r="K32" s="34">
        <v>9</v>
      </c>
      <c r="L32" s="34">
        <v>6</v>
      </c>
      <c r="M32" s="34">
        <v>2</v>
      </c>
      <c r="N32" s="33">
        <f t="shared" si="14"/>
        <v>0</v>
      </c>
      <c r="O32" s="33">
        <v>-2</v>
      </c>
      <c r="P32" s="33">
        <v>2</v>
      </c>
      <c r="Q32" s="33">
        <v>0</v>
      </c>
      <c r="R32" s="33">
        <v>0</v>
      </c>
      <c r="S32" s="33">
        <f t="shared" si="15"/>
        <v>2</v>
      </c>
      <c r="T32" s="33">
        <f t="shared" si="16"/>
        <v>-4</v>
      </c>
      <c r="U32" s="33">
        <f t="shared" si="17"/>
        <v>8</v>
      </c>
      <c r="V32" s="59">
        <f t="shared" si="18"/>
        <v>-3</v>
      </c>
      <c r="W32" s="61">
        <f t="shared" si="19"/>
        <v>1</v>
      </c>
    </row>
    <row r="33" spans="1:23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54"/>
      <c r="W33" s="9"/>
    </row>
    <row r="34" spans="1:23" ht="16.5" x14ac:dyDescent="0.15">
      <c r="A34" s="25"/>
      <c r="B34" s="27" t="s">
        <v>22</v>
      </c>
      <c r="C34" s="28"/>
      <c r="D34" s="29">
        <f>SUM(E34+F34+G34+H34)</f>
        <v>92</v>
      </c>
      <c r="E34" s="29">
        <f>SUM(E35+E36+E37+E38+E39+E40+E41+E42+E43+E44+E45+E46)</f>
        <v>35</v>
      </c>
      <c r="F34" s="29">
        <f>SUM(F35+F36+F37+F38+F39+F40+F41+F42+F43+F44+F45+F46)</f>
        <v>35</v>
      </c>
      <c r="G34" s="29">
        <f t="shared" ref="G34:H34" si="20">SUM(G35+G36+G37+G38+G39+G40+G41+G42+G43+G44+G45+G46)</f>
        <v>15</v>
      </c>
      <c r="H34" s="29">
        <f t="shared" si="20"/>
        <v>7</v>
      </c>
      <c r="I34" s="29">
        <f>SUM(J34+K34+L34+M34)</f>
        <v>75</v>
      </c>
      <c r="J34" s="29">
        <f t="shared" ref="J34:M34" si="21">SUM(J35+J36+J37+J38+J39+J40+J41+J42+J43+J44+J45+J46)</f>
        <v>34</v>
      </c>
      <c r="K34" s="29">
        <f t="shared" si="21"/>
        <v>22</v>
      </c>
      <c r="L34" s="29">
        <f t="shared" si="21"/>
        <v>13</v>
      </c>
      <c r="M34" s="29">
        <f t="shared" si="21"/>
        <v>6</v>
      </c>
      <c r="N34" s="29">
        <f>SUM(O34+P34+Q34+R34)</f>
        <v>2</v>
      </c>
      <c r="O34" s="29">
        <f t="shared" ref="O34:R34" si="22">SUM(O35+O36+O37+O38+O39+O40+O41+O42+O43+O44+O45+O46)</f>
        <v>0</v>
      </c>
      <c r="P34" s="29">
        <f t="shared" si="22"/>
        <v>4</v>
      </c>
      <c r="Q34" s="29">
        <f t="shared" si="22"/>
        <v>-2</v>
      </c>
      <c r="R34" s="29">
        <f t="shared" si="22"/>
        <v>0</v>
      </c>
      <c r="S34" s="29">
        <f>SUM(T34+U34+V34+W34)</f>
        <v>19</v>
      </c>
      <c r="T34" s="29">
        <f t="shared" ref="T34:T46" si="23">SUM(E34-J34+O34)</f>
        <v>1</v>
      </c>
      <c r="U34" s="29">
        <f t="shared" ref="U34:U46" si="24">SUM(F34-K34+P34)</f>
        <v>17</v>
      </c>
      <c r="V34" s="57">
        <f t="shared" ref="V34:V46" si="25">SUM(G34-L34+Q34)</f>
        <v>0</v>
      </c>
      <c r="W34" s="58">
        <f t="shared" ref="W34:W46" si="26">SUM(H34-M34+R34)</f>
        <v>1</v>
      </c>
    </row>
    <row r="35" spans="1:23" s="3" customFormat="1" ht="13.5" customHeight="1" x14ac:dyDescent="0.25">
      <c r="A35" s="30"/>
      <c r="B35" s="31"/>
      <c r="C35" s="32" t="s">
        <v>6</v>
      </c>
      <c r="D35" s="33">
        <f t="shared" ref="D35:D46" si="27">SUM(E35+F35+G35+H35)</f>
        <v>3</v>
      </c>
      <c r="E35" s="34">
        <v>1</v>
      </c>
      <c r="F35" s="34">
        <v>2</v>
      </c>
      <c r="G35" s="34">
        <v>0</v>
      </c>
      <c r="H35" s="34">
        <v>0</v>
      </c>
      <c r="I35" s="33">
        <f t="shared" ref="I35:I46" si="28">SUM(J35+K35+L35+M35)</f>
        <v>4</v>
      </c>
      <c r="J35" s="34">
        <v>2</v>
      </c>
      <c r="K35" s="34">
        <v>2</v>
      </c>
      <c r="L35" s="34">
        <v>0</v>
      </c>
      <c r="M35" s="34">
        <v>0</v>
      </c>
      <c r="N35" s="33">
        <f t="shared" ref="N35:N46" si="29">SUM(O35+P35+Q35+R35)</f>
        <v>2</v>
      </c>
      <c r="O35" s="33">
        <v>2</v>
      </c>
      <c r="P35" s="33">
        <v>0</v>
      </c>
      <c r="Q35" s="33">
        <v>0</v>
      </c>
      <c r="R35" s="33">
        <v>0</v>
      </c>
      <c r="S35" s="33">
        <f t="shared" ref="S35:S46" si="30">SUM(T35+U35+V35+W35)</f>
        <v>1</v>
      </c>
      <c r="T35" s="33">
        <f t="shared" si="23"/>
        <v>1</v>
      </c>
      <c r="U35" s="33">
        <f t="shared" si="24"/>
        <v>0</v>
      </c>
      <c r="V35" s="55">
        <f t="shared" si="25"/>
        <v>0</v>
      </c>
      <c r="W35" s="56">
        <f t="shared" si="26"/>
        <v>0</v>
      </c>
    </row>
    <row r="36" spans="1:23" s="3" customFormat="1" ht="13.5" customHeight="1" x14ac:dyDescent="0.25">
      <c r="A36" s="30"/>
      <c r="B36" s="31"/>
      <c r="C36" s="32" t="s">
        <v>7</v>
      </c>
      <c r="D36" s="33">
        <f t="shared" si="27"/>
        <v>6</v>
      </c>
      <c r="E36" s="34">
        <v>4</v>
      </c>
      <c r="F36" s="34">
        <v>2</v>
      </c>
      <c r="G36" s="34">
        <v>0</v>
      </c>
      <c r="H36" s="34">
        <v>0</v>
      </c>
      <c r="I36" s="33">
        <f t="shared" si="28"/>
        <v>6</v>
      </c>
      <c r="J36" s="34">
        <v>2</v>
      </c>
      <c r="K36" s="34">
        <v>4</v>
      </c>
      <c r="L36" s="34">
        <v>0</v>
      </c>
      <c r="M36" s="34">
        <v>0</v>
      </c>
      <c r="N36" s="33">
        <f t="shared" si="29"/>
        <v>0</v>
      </c>
      <c r="O36" s="33">
        <v>0</v>
      </c>
      <c r="P36" s="33">
        <v>2</v>
      </c>
      <c r="Q36" s="33">
        <v>-2</v>
      </c>
      <c r="R36" s="33">
        <v>0</v>
      </c>
      <c r="S36" s="33">
        <f t="shared" si="30"/>
        <v>0</v>
      </c>
      <c r="T36" s="33">
        <f t="shared" si="23"/>
        <v>2</v>
      </c>
      <c r="U36" s="33">
        <f t="shared" si="24"/>
        <v>0</v>
      </c>
      <c r="V36" s="59">
        <f t="shared" si="25"/>
        <v>-2</v>
      </c>
      <c r="W36" s="61">
        <f t="shared" si="26"/>
        <v>0</v>
      </c>
    </row>
    <row r="37" spans="1:23" s="3" customFormat="1" ht="13.5" customHeight="1" x14ac:dyDescent="0.25">
      <c r="A37" s="30"/>
      <c r="B37" s="31"/>
      <c r="C37" s="32" t="s">
        <v>8</v>
      </c>
      <c r="D37" s="33">
        <f t="shared" si="27"/>
        <v>8</v>
      </c>
      <c r="E37" s="34">
        <v>3</v>
      </c>
      <c r="F37" s="34">
        <v>5</v>
      </c>
      <c r="G37" s="34">
        <v>0</v>
      </c>
      <c r="H37" s="34">
        <v>0</v>
      </c>
      <c r="I37" s="33">
        <f t="shared" si="28"/>
        <v>14</v>
      </c>
      <c r="J37" s="34">
        <v>8</v>
      </c>
      <c r="K37" s="34">
        <v>4</v>
      </c>
      <c r="L37" s="34">
        <v>0</v>
      </c>
      <c r="M37" s="34">
        <v>2</v>
      </c>
      <c r="N37" s="33">
        <f t="shared" si="29"/>
        <v>2</v>
      </c>
      <c r="O37" s="33">
        <v>-1</v>
      </c>
      <c r="P37" s="33">
        <v>3</v>
      </c>
      <c r="Q37" s="33">
        <v>0</v>
      </c>
      <c r="R37" s="33">
        <v>0</v>
      </c>
      <c r="S37" s="33">
        <f t="shared" si="30"/>
        <v>-4</v>
      </c>
      <c r="T37" s="33">
        <f t="shared" si="23"/>
        <v>-6</v>
      </c>
      <c r="U37" s="33">
        <f t="shared" si="24"/>
        <v>4</v>
      </c>
      <c r="V37" s="59">
        <f t="shared" si="25"/>
        <v>0</v>
      </c>
      <c r="W37" s="61">
        <f t="shared" si="26"/>
        <v>-2</v>
      </c>
    </row>
    <row r="38" spans="1:23" s="3" customFormat="1" ht="13.5" customHeight="1" x14ac:dyDescent="0.25">
      <c r="A38" s="30"/>
      <c r="B38" s="31"/>
      <c r="C38" s="32" t="s">
        <v>9</v>
      </c>
      <c r="D38" s="33">
        <f t="shared" si="27"/>
        <v>7</v>
      </c>
      <c r="E38" s="34">
        <v>2</v>
      </c>
      <c r="F38" s="34">
        <v>2</v>
      </c>
      <c r="G38" s="34">
        <v>2</v>
      </c>
      <c r="H38" s="34">
        <v>1</v>
      </c>
      <c r="I38" s="33">
        <f t="shared" si="28"/>
        <v>4</v>
      </c>
      <c r="J38" s="34">
        <v>2</v>
      </c>
      <c r="K38" s="34">
        <v>1</v>
      </c>
      <c r="L38" s="34">
        <v>0</v>
      </c>
      <c r="M38" s="34">
        <v>1</v>
      </c>
      <c r="N38" s="33">
        <f t="shared" si="29"/>
        <v>3</v>
      </c>
      <c r="O38" s="33">
        <v>2</v>
      </c>
      <c r="P38" s="33">
        <v>1</v>
      </c>
      <c r="Q38" s="33">
        <v>0</v>
      </c>
      <c r="R38" s="33">
        <v>0</v>
      </c>
      <c r="S38" s="33">
        <f t="shared" si="30"/>
        <v>6</v>
      </c>
      <c r="T38" s="33">
        <f t="shared" si="23"/>
        <v>2</v>
      </c>
      <c r="U38" s="33">
        <f t="shared" si="24"/>
        <v>2</v>
      </c>
      <c r="V38" s="59">
        <f t="shared" si="25"/>
        <v>2</v>
      </c>
      <c r="W38" s="61">
        <f t="shared" si="26"/>
        <v>0</v>
      </c>
    </row>
    <row r="39" spans="1:23" s="3" customFormat="1" ht="13.5" customHeight="1" x14ac:dyDescent="0.25">
      <c r="A39" s="30"/>
      <c r="B39" s="31"/>
      <c r="C39" s="32" t="s">
        <v>10</v>
      </c>
      <c r="D39" s="33">
        <f t="shared" si="27"/>
        <v>12</v>
      </c>
      <c r="E39" s="34">
        <v>4</v>
      </c>
      <c r="F39" s="34">
        <v>4</v>
      </c>
      <c r="G39" s="34">
        <v>2</v>
      </c>
      <c r="H39" s="34">
        <v>2</v>
      </c>
      <c r="I39" s="33">
        <f t="shared" si="28"/>
        <v>6</v>
      </c>
      <c r="J39" s="34">
        <v>2</v>
      </c>
      <c r="K39" s="34">
        <v>3</v>
      </c>
      <c r="L39" s="34">
        <v>1</v>
      </c>
      <c r="M39" s="34">
        <v>0</v>
      </c>
      <c r="N39" s="33">
        <f t="shared" si="29"/>
        <v>-4</v>
      </c>
      <c r="O39" s="33">
        <v>-3</v>
      </c>
      <c r="P39" s="33">
        <v>-1</v>
      </c>
      <c r="Q39" s="33">
        <v>0</v>
      </c>
      <c r="R39" s="33">
        <v>0</v>
      </c>
      <c r="S39" s="33">
        <f t="shared" si="30"/>
        <v>2</v>
      </c>
      <c r="T39" s="33">
        <f t="shared" si="23"/>
        <v>-1</v>
      </c>
      <c r="U39" s="33">
        <f t="shared" si="24"/>
        <v>0</v>
      </c>
      <c r="V39" s="59">
        <f t="shared" si="25"/>
        <v>1</v>
      </c>
      <c r="W39" s="61">
        <f t="shared" si="26"/>
        <v>2</v>
      </c>
    </row>
    <row r="40" spans="1:23" s="3" customFormat="1" ht="13.5" customHeight="1" x14ac:dyDescent="0.25">
      <c r="A40" s="30"/>
      <c r="B40" s="31"/>
      <c r="C40" s="32" t="s">
        <v>11</v>
      </c>
      <c r="D40" s="33">
        <f t="shared" si="27"/>
        <v>6</v>
      </c>
      <c r="E40" s="34">
        <v>3</v>
      </c>
      <c r="F40" s="34">
        <v>1</v>
      </c>
      <c r="G40" s="34">
        <v>1</v>
      </c>
      <c r="H40" s="34">
        <v>1</v>
      </c>
      <c r="I40" s="33">
        <f t="shared" si="28"/>
        <v>4</v>
      </c>
      <c r="J40" s="34">
        <v>3</v>
      </c>
      <c r="K40" s="34">
        <v>0</v>
      </c>
      <c r="L40" s="34">
        <v>1</v>
      </c>
      <c r="M40" s="34">
        <v>0</v>
      </c>
      <c r="N40" s="33">
        <f t="shared" si="29"/>
        <v>0</v>
      </c>
      <c r="O40" s="33">
        <v>0</v>
      </c>
      <c r="P40" s="33">
        <v>0</v>
      </c>
      <c r="Q40" s="33">
        <v>0</v>
      </c>
      <c r="R40" s="33">
        <v>0</v>
      </c>
      <c r="S40" s="33">
        <f t="shared" si="30"/>
        <v>2</v>
      </c>
      <c r="T40" s="33">
        <f t="shared" si="23"/>
        <v>0</v>
      </c>
      <c r="U40" s="33">
        <f t="shared" si="24"/>
        <v>1</v>
      </c>
      <c r="V40" s="59">
        <f t="shared" si="25"/>
        <v>0</v>
      </c>
      <c r="W40" s="61">
        <f t="shared" si="26"/>
        <v>1</v>
      </c>
    </row>
    <row r="41" spans="1:23" s="3" customFormat="1" ht="13.5" customHeight="1" x14ac:dyDescent="0.25">
      <c r="A41" s="30"/>
      <c r="B41" s="31"/>
      <c r="C41" s="32" t="s">
        <v>12</v>
      </c>
      <c r="D41" s="33">
        <f t="shared" si="27"/>
        <v>12</v>
      </c>
      <c r="E41" s="34">
        <v>5</v>
      </c>
      <c r="F41" s="34">
        <v>6</v>
      </c>
      <c r="G41" s="34">
        <v>1</v>
      </c>
      <c r="H41" s="34">
        <v>0</v>
      </c>
      <c r="I41" s="33">
        <f t="shared" si="28"/>
        <v>3</v>
      </c>
      <c r="J41" s="34">
        <v>2</v>
      </c>
      <c r="K41" s="34">
        <v>1</v>
      </c>
      <c r="L41" s="34">
        <v>0</v>
      </c>
      <c r="M41" s="34">
        <v>0</v>
      </c>
      <c r="N41" s="33">
        <f t="shared" si="29"/>
        <v>5</v>
      </c>
      <c r="O41" s="33">
        <v>2</v>
      </c>
      <c r="P41" s="33">
        <v>3</v>
      </c>
      <c r="Q41" s="33">
        <v>0</v>
      </c>
      <c r="R41" s="33">
        <v>0</v>
      </c>
      <c r="S41" s="33">
        <f t="shared" si="30"/>
        <v>14</v>
      </c>
      <c r="T41" s="33">
        <f t="shared" si="23"/>
        <v>5</v>
      </c>
      <c r="U41" s="33">
        <f t="shared" si="24"/>
        <v>8</v>
      </c>
      <c r="V41" s="59">
        <f t="shared" si="25"/>
        <v>1</v>
      </c>
      <c r="W41" s="61">
        <f t="shared" si="26"/>
        <v>0</v>
      </c>
    </row>
    <row r="42" spans="1:23" s="3" customFormat="1" ht="13.5" customHeight="1" x14ac:dyDescent="0.25">
      <c r="A42" s="30"/>
      <c r="B42" s="31"/>
      <c r="C42" s="32" t="s">
        <v>13</v>
      </c>
      <c r="D42" s="33">
        <f t="shared" si="27"/>
        <v>3</v>
      </c>
      <c r="E42" s="34">
        <v>1</v>
      </c>
      <c r="F42" s="34">
        <v>1</v>
      </c>
      <c r="G42" s="34">
        <v>0</v>
      </c>
      <c r="H42" s="34">
        <v>1</v>
      </c>
      <c r="I42" s="33">
        <f t="shared" si="28"/>
        <v>4</v>
      </c>
      <c r="J42" s="34">
        <v>2</v>
      </c>
      <c r="K42" s="34">
        <v>1</v>
      </c>
      <c r="L42" s="34">
        <v>1</v>
      </c>
      <c r="M42" s="34">
        <v>0</v>
      </c>
      <c r="N42" s="33">
        <f t="shared" si="29"/>
        <v>4</v>
      </c>
      <c r="O42" s="33">
        <v>2</v>
      </c>
      <c r="P42" s="33">
        <v>2</v>
      </c>
      <c r="Q42" s="33">
        <v>0</v>
      </c>
      <c r="R42" s="33">
        <v>0</v>
      </c>
      <c r="S42" s="33">
        <f t="shared" si="30"/>
        <v>3</v>
      </c>
      <c r="T42" s="33">
        <f t="shared" si="23"/>
        <v>1</v>
      </c>
      <c r="U42" s="33">
        <f t="shared" si="24"/>
        <v>2</v>
      </c>
      <c r="V42" s="59">
        <f t="shared" si="25"/>
        <v>-1</v>
      </c>
      <c r="W42" s="61">
        <f t="shared" si="26"/>
        <v>1</v>
      </c>
    </row>
    <row r="43" spans="1:23" s="3" customFormat="1" ht="13.5" customHeight="1" x14ac:dyDescent="0.25">
      <c r="A43" s="30"/>
      <c r="B43" s="31"/>
      <c r="C43" s="32" t="s">
        <v>14</v>
      </c>
      <c r="D43" s="33">
        <f t="shared" si="27"/>
        <v>6</v>
      </c>
      <c r="E43" s="34">
        <v>1</v>
      </c>
      <c r="F43" s="34">
        <v>2</v>
      </c>
      <c r="G43" s="34">
        <v>3</v>
      </c>
      <c r="H43" s="34">
        <v>0</v>
      </c>
      <c r="I43" s="33">
        <f t="shared" si="28"/>
        <v>11</v>
      </c>
      <c r="J43" s="34">
        <v>4</v>
      </c>
      <c r="K43" s="34">
        <v>0</v>
      </c>
      <c r="L43" s="34">
        <v>7</v>
      </c>
      <c r="M43" s="34">
        <v>0</v>
      </c>
      <c r="N43" s="33">
        <f t="shared" si="29"/>
        <v>-3</v>
      </c>
      <c r="O43" s="33">
        <v>-3</v>
      </c>
      <c r="P43" s="33">
        <v>0</v>
      </c>
      <c r="Q43" s="33">
        <v>0</v>
      </c>
      <c r="R43" s="33">
        <v>0</v>
      </c>
      <c r="S43" s="33">
        <f t="shared" si="30"/>
        <v>-8</v>
      </c>
      <c r="T43" s="33">
        <f t="shared" si="23"/>
        <v>-6</v>
      </c>
      <c r="U43" s="33">
        <f t="shared" si="24"/>
        <v>2</v>
      </c>
      <c r="V43" s="59">
        <f t="shared" si="25"/>
        <v>-4</v>
      </c>
      <c r="W43" s="61">
        <f t="shared" si="26"/>
        <v>0</v>
      </c>
    </row>
    <row r="44" spans="1:23" s="3" customFormat="1" ht="13.5" customHeight="1" x14ac:dyDescent="0.25">
      <c r="A44" s="30"/>
      <c r="B44" s="31"/>
      <c r="C44" s="32" t="s">
        <v>15</v>
      </c>
      <c r="D44" s="33">
        <f t="shared" si="27"/>
        <v>15</v>
      </c>
      <c r="E44" s="34">
        <v>6</v>
      </c>
      <c r="F44" s="34">
        <v>5</v>
      </c>
      <c r="G44" s="34">
        <v>4</v>
      </c>
      <c r="H44" s="34">
        <v>0</v>
      </c>
      <c r="I44" s="33">
        <f t="shared" si="28"/>
        <v>8</v>
      </c>
      <c r="J44" s="34">
        <v>3</v>
      </c>
      <c r="K44" s="34">
        <v>2</v>
      </c>
      <c r="L44" s="34">
        <v>1</v>
      </c>
      <c r="M44" s="34">
        <v>2</v>
      </c>
      <c r="N44" s="33">
        <f t="shared" si="29"/>
        <v>-2</v>
      </c>
      <c r="O44" s="33">
        <v>1</v>
      </c>
      <c r="P44" s="33">
        <v>-3</v>
      </c>
      <c r="Q44" s="33">
        <v>0</v>
      </c>
      <c r="R44" s="33">
        <v>0</v>
      </c>
      <c r="S44" s="33">
        <f t="shared" si="30"/>
        <v>5</v>
      </c>
      <c r="T44" s="33">
        <f t="shared" si="23"/>
        <v>4</v>
      </c>
      <c r="U44" s="33">
        <f t="shared" si="24"/>
        <v>0</v>
      </c>
      <c r="V44" s="59">
        <f t="shared" si="25"/>
        <v>3</v>
      </c>
      <c r="W44" s="61">
        <f t="shared" si="26"/>
        <v>-2</v>
      </c>
    </row>
    <row r="45" spans="1:23" s="3" customFormat="1" ht="13.5" customHeight="1" x14ac:dyDescent="0.25">
      <c r="A45" s="30"/>
      <c r="B45" s="31"/>
      <c r="C45" s="32" t="s">
        <v>16</v>
      </c>
      <c r="D45" s="33">
        <f t="shared" si="27"/>
        <v>4</v>
      </c>
      <c r="E45" s="34">
        <v>1</v>
      </c>
      <c r="F45" s="34">
        <v>2</v>
      </c>
      <c r="G45" s="34">
        <v>1</v>
      </c>
      <c r="H45" s="34">
        <v>0</v>
      </c>
      <c r="I45" s="33">
        <f t="shared" si="28"/>
        <v>3</v>
      </c>
      <c r="J45" s="34">
        <v>0</v>
      </c>
      <c r="K45" s="34">
        <v>1</v>
      </c>
      <c r="L45" s="34">
        <v>1</v>
      </c>
      <c r="M45" s="34">
        <v>1</v>
      </c>
      <c r="N45" s="33">
        <f t="shared" si="29"/>
        <v>-5</v>
      </c>
      <c r="O45" s="33">
        <v>-2</v>
      </c>
      <c r="P45" s="33">
        <v>-3</v>
      </c>
      <c r="Q45" s="33">
        <v>0</v>
      </c>
      <c r="R45" s="33">
        <v>0</v>
      </c>
      <c r="S45" s="33">
        <f t="shared" si="30"/>
        <v>-4</v>
      </c>
      <c r="T45" s="33">
        <f t="shared" si="23"/>
        <v>-1</v>
      </c>
      <c r="U45" s="33">
        <f t="shared" si="24"/>
        <v>-2</v>
      </c>
      <c r="V45" s="59">
        <f t="shared" si="25"/>
        <v>0</v>
      </c>
      <c r="W45" s="61">
        <f t="shared" si="26"/>
        <v>-1</v>
      </c>
    </row>
    <row r="46" spans="1:23" s="3" customFormat="1" ht="13.5" customHeight="1" x14ac:dyDescent="0.25">
      <c r="A46" s="30"/>
      <c r="B46" s="31"/>
      <c r="C46" s="32" t="s">
        <v>17</v>
      </c>
      <c r="D46" s="33">
        <f t="shared" si="27"/>
        <v>10</v>
      </c>
      <c r="E46" s="34">
        <v>4</v>
      </c>
      <c r="F46" s="34">
        <v>3</v>
      </c>
      <c r="G46" s="34">
        <v>1</v>
      </c>
      <c r="H46" s="34">
        <v>2</v>
      </c>
      <c r="I46" s="33">
        <f t="shared" si="28"/>
        <v>8</v>
      </c>
      <c r="J46" s="34">
        <v>4</v>
      </c>
      <c r="K46" s="34">
        <v>3</v>
      </c>
      <c r="L46" s="34">
        <v>1</v>
      </c>
      <c r="M46" s="34">
        <v>0</v>
      </c>
      <c r="N46" s="33">
        <f t="shared" si="29"/>
        <v>0</v>
      </c>
      <c r="O46" s="33">
        <v>0</v>
      </c>
      <c r="P46" s="33">
        <v>0</v>
      </c>
      <c r="Q46" s="33">
        <v>0</v>
      </c>
      <c r="R46" s="33">
        <v>0</v>
      </c>
      <c r="S46" s="33">
        <f t="shared" si="30"/>
        <v>2</v>
      </c>
      <c r="T46" s="33">
        <f t="shared" si="23"/>
        <v>0</v>
      </c>
      <c r="U46" s="33">
        <f t="shared" si="24"/>
        <v>0</v>
      </c>
      <c r="V46" s="59">
        <f t="shared" si="25"/>
        <v>0</v>
      </c>
      <c r="W46" s="61">
        <f t="shared" si="26"/>
        <v>2</v>
      </c>
    </row>
    <row r="47" spans="1:23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54"/>
      <c r="W47" s="9"/>
    </row>
    <row r="48" spans="1:23" ht="16.5" x14ac:dyDescent="0.15">
      <c r="A48" s="25"/>
      <c r="B48" s="27" t="s">
        <v>23</v>
      </c>
      <c r="C48" s="28"/>
      <c r="D48" s="29">
        <f>SUM(E48+F48+G48+H48)</f>
        <v>214</v>
      </c>
      <c r="E48" s="29">
        <f t="shared" ref="E48:H48" si="31">SUM(E49+E50+E51+E52+E53+E54+E55+E56+E57+E58+E59+E60)</f>
        <v>120</v>
      </c>
      <c r="F48" s="29">
        <f t="shared" si="31"/>
        <v>64</v>
      </c>
      <c r="G48" s="29">
        <f t="shared" si="31"/>
        <v>25</v>
      </c>
      <c r="H48" s="29">
        <f t="shared" si="31"/>
        <v>5</v>
      </c>
      <c r="I48" s="29">
        <f>SUM(J48+K48+L48+M48)</f>
        <v>187</v>
      </c>
      <c r="J48" s="29">
        <f t="shared" ref="J48:M48" si="32">SUM(J49+J50+J51+J52+J53+J54+J55+J56+J57+J58+J59+J60)</f>
        <v>99</v>
      </c>
      <c r="K48" s="29">
        <f t="shared" si="32"/>
        <v>69</v>
      </c>
      <c r="L48" s="29">
        <f t="shared" si="32"/>
        <v>8</v>
      </c>
      <c r="M48" s="29">
        <f t="shared" si="32"/>
        <v>11</v>
      </c>
      <c r="N48" s="29">
        <f>SUM(O48+P48+Q48+R48)</f>
        <v>44</v>
      </c>
      <c r="O48" s="29">
        <f t="shared" ref="O48:R48" si="33">SUM(O49+O50+O51+O52+O53+O54+O55+O56+O57+O58+O59+O60)</f>
        <v>14</v>
      </c>
      <c r="P48" s="29">
        <f t="shared" si="33"/>
        <v>31</v>
      </c>
      <c r="Q48" s="29">
        <f t="shared" si="33"/>
        <v>-3</v>
      </c>
      <c r="R48" s="29">
        <f t="shared" si="33"/>
        <v>2</v>
      </c>
      <c r="S48" s="29">
        <f>SUM(T48+U48+V48+W48)</f>
        <v>71</v>
      </c>
      <c r="T48" s="29">
        <f t="shared" ref="T48:T60" si="34">SUM(E48-J48+O48)</f>
        <v>35</v>
      </c>
      <c r="U48" s="29">
        <f t="shared" ref="U48:U60" si="35">SUM(F48-K48+P48)</f>
        <v>26</v>
      </c>
      <c r="V48" s="63">
        <f t="shared" ref="V48:V60" si="36">SUM(G48-L48+Q48)</f>
        <v>14</v>
      </c>
      <c r="W48" s="64">
        <f t="shared" ref="W48:W60" si="37">SUM(H48-M48+R48)</f>
        <v>-4</v>
      </c>
    </row>
    <row r="49" spans="1:23" s="3" customFormat="1" ht="13.5" customHeight="1" x14ac:dyDescent="0.25">
      <c r="A49" s="30"/>
      <c r="B49" s="31"/>
      <c r="C49" s="32" t="s">
        <v>6</v>
      </c>
      <c r="D49" s="33">
        <f t="shared" ref="D49:D60" si="38">SUM(E49+F49+G49+H49)</f>
        <v>11</v>
      </c>
      <c r="E49" s="34">
        <v>7</v>
      </c>
      <c r="F49" s="34">
        <v>1</v>
      </c>
      <c r="G49" s="34">
        <v>2</v>
      </c>
      <c r="H49" s="34">
        <v>1</v>
      </c>
      <c r="I49" s="33">
        <f t="shared" ref="I49:I60" si="39">SUM(J49+K49+L49+M49)</f>
        <v>9</v>
      </c>
      <c r="J49" s="34">
        <v>4</v>
      </c>
      <c r="K49" s="34">
        <v>3</v>
      </c>
      <c r="L49" s="34">
        <v>2</v>
      </c>
      <c r="M49" s="34">
        <v>0</v>
      </c>
      <c r="N49" s="33">
        <f t="shared" ref="N49:N60" si="40">SUM(O49+P49+Q49+R49)</f>
        <v>1</v>
      </c>
      <c r="O49" s="33">
        <v>3</v>
      </c>
      <c r="P49" s="33">
        <v>-1</v>
      </c>
      <c r="Q49" s="33">
        <v>-1</v>
      </c>
      <c r="R49" s="33">
        <v>0</v>
      </c>
      <c r="S49" s="33">
        <f t="shared" ref="S49:S60" si="41">SUM(T49+U49+V49+W49)</f>
        <v>3</v>
      </c>
      <c r="T49" s="33">
        <f t="shared" si="34"/>
        <v>6</v>
      </c>
      <c r="U49" s="33">
        <f t="shared" si="35"/>
        <v>-3</v>
      </c>
      <c r="V49" s="59">
        <f t="shared" si="36"/>
        <v>-1</v>
      </c>
      <c r="W49" s="61">
        <f t="shared" si="37"/>
        <v>1</v>
      </c>
    </row>
    <row r="50" spans="1:23" s="3" customFormat="1" ht="13.5" customHeight="1" x14ac:dyDescent="0.25">
      <c r="A50" s="30"/>
      <c r="B50" s="31"/>
      <c r="C50" s="32" t="s">
        <v>7</v>
      </c>
      <c r="D50" s="33">
        <f t="shared" si="38"/>
        <v>8</v>
      </c>
      <c r="E50" s="34">
        <v>4</v>
      </c>
      <c r="F50" s="34">
        <v>3</v>
      </c>
      <c r="G50" s="34">
        <v>1</v>
      </c>
      <c r="H50" s="34">
        <v>0</v>
      </c>
      <c r="I50" s="33">
        <f t="shared" si="39"/>
        <v>15</v>
      </c>
      <c r="J50" s="34">
        <v>9</v>
      </c>
      <c r="K50" s="34">
        <v>6</v>
      </c>
      <c r="L50" s="34">
        <v>0</v>
      </c>
      <c r="M50" s="34">
        <v>0</v>
      </c>
      <c r="N50" s="33">
        <f t="shared" si="40"/>
        <v>24</v>
      </c>
      <c r="O50" s="33">
        <v>12</v>
      </c>
      <c r="P50" s="33">
        <v>11</v>
      </c>
      <c r="Q50" s="33">
        <v>0</v>
      </c>
      <c r="R50" s="33">
        <v>1</v>
      </c>
      <c r="S50" s="33">
        <f t="shared" si="41"/>
        <v>17</v>
      </c>
      <c r="T50" s="33">
        <f t="shared" si="34"/>
        <v>7</v>
      </c>
      <c r="U50" s="33">
        <f t="shared" si="35"/>
        <v>8</v>
      </c>
      <c r="V50" s="59">
        <f t="shared" si="36"/>
        <v>1</v>
      </c>
      <c r="W50" s="61">
        <f t="shared" si="37"/>
        <v>1</v>
      </c>
    </row>
    <row r="51" spans="1:23" s="3" customFormat="1" ht="13.5" customHeight="1" x14ac:dyDescent="0.25">
      <c r="A51" s="30"/>
      <c r="B51" s="31"/>
      <c r="C51" s="32" t="s">
        <v>8</v>
      </c>
      <c r="D51" s="33">
        <f t="shared" si="38"/>
        <v>55</v>
      </c>
      <c r="E51" s="34">
        <v>26</v>
      </c>
      <c r="F51" s="34">
        <v>17</v>
      </c>
      <c r="G51" s="34">
        <v>10</v>
      </c>
      <c r="H51" s="34">
        <v>2</v>
      </c>
      <c r="I51" s="33">
        <f t="shared" si="39"/>
        <v>44</v>
      </c>
      <c r="J51" s="34">
        <v>28</v>
      </c>
      <c r="K51" s="34">
        <v>16</v>
      </c>
      <c r="L51" s="34">
        <v>0</v>
      </c>
      <c r="M51" s="34">
        <v>0</v>
      </c>
      <c r="N51" s="33">
        <f t="shared" si="40"/>
        <v>2</v>
      </c>
      <c r="O51" s="33">
        <v>0</v>
      </c>
      <c r="P51" s="33">
        <v>2</v>
      </c>
      <c r="Q51" s="33">
        <v>0</v>
      </c>
      <c r="R51" s="33">
        <v>0</v>
      </c>
      <c r="S51" s="33">
        <f t="shared" si="41"/>
        <v>13</v>
      </c>
      <c r="T51" s="33">
        <f t="shared" si="34"/>
        <v>-2</v>
      </c>
      <c r="U51" s="33">
        <f t="shared" si="35"/>
        <v>3</v>
      </c>
      <c r="V51" s="59">
        <f t="shared" si="36"/>
        <v>10</v>
      </c>
      <c r="W51" s="61">
        <f t="shared" si="37"/>
        <v>2</v>
      </c>
    </row>
    <row r="52" spans="1:23" s="3" customFormat="1" ht="13.5" customHeight="1" x14ac:dyDescent="0.25">
      <c r="A52" s="30"/>
      <c r="B52" s="31"/>
      <c r="C52" s="32" t="s">
        <v>9</v>
      </c>
      <c r="D52" s="33">
        <f t="shared" si="38"/>
        <v>50</v>
      </c>
      <c r="E52" s="34">
        <v>36</v>
      </c>
      <c r="F52" s="34">
        <v>10</v>
      </c>
      <c r="G52" s="34">
        <v>4</v>
      </c>
      <c r="H52" s="34">
        <v>0</v>
      </c>
      <c r="I52" s="33">
        <f t="shared" si="39"/>
        <v>11</v>
      </c>
      <c r="J52" s="34">
        <v>7</v>
      </c>
      <c r="K52" s="34">
        <v>4</v>
      </c>
      <c r="L52" s="34">
        <v>0</v>
      </c>
      <c r="M52" s="34">
        <v>0</v>
      </c>
      <c r="N52" s="33">
        <f t="shared" si="40"/>
        <v>3</v>
      </c>
      <c r="O52" s="33">
        <v>2</v>
      </c>
      <c r="P52" s="33">
        <v>1</v>
      </c>
      <c r="Q52" s="33">
        <v>0</v>
      </c>
      <c r="R52" s="33">
        <v>0</v>
      </c>
      <c r="S52" s="33">
        <f t="shared" si="41"/>
        <v>42</v>
      </c>
      <c r="T52" s="33">
        <f t="shared" si="34"/>
        <v>31</v>
      </c>
      <c r="U52" s="33">
        <f t="shared" si="35"/>
        <v>7</v>
      </c>
      <c r="V52" s="59">
        <f t="shared" si="36"/>
        <v>4</v>
      </c>
      <c r="W52" s="61">
        <f t="shared" si="37"/>
        <v>0</v>
      </c>
    </row>
    <row r="53" spans="1:23" s="3" customFormat="1" ht="13.5" customHeight="1" x14ac:dyDescent="0.25">
      <c r="A53" s="30"/>
      <c r="B53" s="31"/>
      <c r="C53" s="32" t="s">
        <v>10</v>
      </c>
      <c r="D53" s="33">
        <f t="shared" si="38"/>
        <v>9</v>
      </c>
      <c r="E53" s="34">
        <v>6</v>
      </c>
      <c r="F53" s="34">
        <v>3</v>
      </c>
      <c r="G53" s="34">
        <v>0</v>
      </c>
      <c r="H53" s="34">
        <v>0</v>
      </c>
      <c r="I53" s="33">
        <f t="shared" si="39"/>
        <v>19</v>
      </c>
      <c r="J53" s="34">
        <v>9</v>
      </c>
      <c r="K53" s="34">
        <v>6</v>
      </c>
      <c r="L53" s="34">
        <v>1</v>
      </c>
      <c r="M53" s="34">
        <v>3</v>
      </c>
      <c r="N53" s="33">
        <f t="shared" si="40"/>
        <v>-1</v>
      </c>
      <c r="O53" s="33">
        <v>-7</v>
      </c>
      <c r="P53" s="33">
        <v>3</v>
      </c>
      <c r="Q53" s="33">
        <v>0</v>
      </c>
      <c r="R53" s="33">
        <v>3</v>
      </c>
      <c r="S53" s="33">
        <f t="shared" si="41"/>
        <v>-11</v>
      </c>
      <c r="T53" s="33">
        <f t="shared" si="34"/>
        <v>-10</v>
      </c>
      <c r="U53" s="33">
        <f t="shared" si="35"/>
        <v>0</v>
      </c>
      <c r="V53" s="59">
        <f t="shared" si="36"/>
        <v>-1</v>
      </c>
      <c r="W53" s="61">
        <f t="shared" si="37"/>
        <v>0</v>
      </c>
    </row>
    <row r="54" spans="1:23" s="3" customFormat="1" ht="13.5" customHeight="1" x14ac:dyDescent="0.25">
      <c r="A54" s="30"/>
      <c r="B54" s="31"/>
      <c r="C54" s="32" t="s">
        <v>11</v>
      </c>
      <c r="D54" s="33">
        <f t="shared" si="38"/>
        <v>15</v>
      </c>
      <c r="E54" s="34">
        <v>10</v>
      </c>
      <c r="F54" s="34">
        <v>3</v>
      </c>
      <c r="G54" s="34">
        <v>1</v>
      </c>
      <c r="H54" s="34">
        <v>1</v>
      </c>
      <c r="I54" s="33">
        <f t="shared" si="39"/>
        <v>6</v>
      </c>
      <c r="J54" s="34">
        <v>4</v>
      </c>
      <c r="K54" s="34">
        <v>1</v>
      </c>
      <c r="L54" s="34">
        <v>0</v>
      </c>
      <c r="M54" s="34">
        <v>1</v>
      </c>
      <c r="N54" s="33">
        <f t="shared" si="40"/>
        <v>1</v>
      </c>
      <c r="O54" s="33">
        <v>0</v>
      </c>
      <c r="P54" s="33">
        <v>1</v>
      </c>
      <c r="Q54" s="33">
        <v>0</v>
      </c>
      <c r="R54" s="33">
        <v>0</v>
      </c>
      <c r="S54" s="33">
        <f t="shared" si="41"/>
        <v>10</v>
      </c>
      <c r="T54" s="33">
        <f t="shared" si="34"/>
        <v>6</v>
      </c>
      <c r="U54" s="33">
        <f t="shared" si="35"/>
        <v>3</v>
      </c>
      <c r="V54" s="59">
        <f t="shared" si="36"/>
        <v>1</v>
      </c>
      <c r="W54" s="61">
        <f t="shared" si="37"/>
        <v>0</v>
      </c>
    </row>
    <row r="55" spans="1:23" s="3" customFormat="1" ht="13.5" customHeight="1" x14ac:dyDescent="0.25">
      <c r="A55" s="30"/>
      <c r="B55" s="31"/>
      <c r="C55" s="32" t="s">
        <v>12</v>
      </c>
      <c r="D55" s="33">
        <f t="shared" si="38"/>
        <v>21</v>
      </c>
      <c r="E55" s="34">
        <v>11</v>
      </c>
      <c r="F55" s="34">
        <v>8</v>
      </c>
      <c r="G55" s="34">
        <v>1</v>
      </c>
      <c r="H55" s="34">
        <v>1</v>
      </c>
      <c r="I55" s="33">
        <f t="shared" si="39"/>
        <v>8</v>
      </c>
      <c r="J55" s="34">
        <v>5</v>
      </c>
      <c r="K55" s="34">
        <v>3</v>
      </c>
      <c r="L55" s="34">
        <v>0</v>
      </c>
      <c r="M55" s="34">
        <v>0</v>
      </c>
      <c r="N55" s="33">
        <f t="shared" si="40"/>
        <v>2</v>
      </c>
      <c r="O55" s="33">
        <v>1</v>
      </c>
      <c r="P55" s="33">
        <v>3</v>
      </c>
      <c r="Q55" s="33">
        <v>-2</v>
      </c>
      <c r="R55" s="33">
        <v>0</v>
      </c>
      <c r="S55" s="33">
        <f t="shared" si="41"/>
        <v>15</v>
      </c>
      <c r="T55" s="33">
        <f t="shared" si="34"/>
        <v>7</v>
      </c>
      <c r="U55" s="33">
        <f t="shared" si="35"/>
        <v>8</v>
      </c>
      <c r="V55" s="59">
        <f t="shared" si="36"/>
        <v>-1</v>
      </c>
      <c r="W55" s="61">
        <f t="shared" si="37"/>
        <v>1</v>
      </c>
    </row>
    <row r="56" spans="1:23" s="3" customFormat="1" ht="13.5" customHeight="1" x14ac:dyDescent="0.25">
      <c r="A56" s="30"/>
      <c r="B56" s="31"/>
      <c r="C56" s="32" t="s">
        <v>13</v>
      </c>
      <c r="D56" s="33">
        <f t="shared" si="38"/>
        <v>3</v>
      </c>
      <c r="E56" s="34">
        <v>1</v>
      </c>
      <c r="F56" s="34">
        <v>1</v>
      </c>
      <c r="G56" s="34">
        <v>1</v>
      </c>
      <c r="H56" s="34">
        <v>0</v>
      </c>
      <c r="I56" s="33">
        <f t="shared" si="39"/>
        <v>14</v>
      </c>
      <c r="J56" s="34">
        <v>6</v>
      </c>
      <c r="K56" s="34">
        <v>7</v>
      </c>
      <c r="L56" s="34">
        <v>1</v>
      </c>
      <c r="M56" s="34">
        <v>0</v>
      </c>
      <c r="N56" s="33">
        <f t="shared" si="40"/>
        <v>6</v>
      </c>
      <c r="O56" s="33">
        <v>3</v>
      </c>
      <c r="P56" s="33">
        <v>3</v>
      </c>
      <c r="Q56" s="33">
        <v>0</v>
      </c>
      <c r="R56" s="33">
        <v>0</v>
      </c>
      <c r="S56" s="33">
        <f t="shared" si="41"/>
        <v>-5</v>
      </c>
      <c r="T56" s="33">
        <f t="shared" si="34"/>
        <v>-2</v>
      </c>
      <c r="U56" s="33">
        <f t="shared" si="35"/>
        <v>-3</v>
      </c>
      <c r="V56" s="59">
        <f t="shared" si="36"/>
        <v>0</v>
      </c>
      <c r="W56" s="61">
        <f t="shared" si="37"/>
        <v>0</v>
      </c>
    </row>
    <row r="57" spans="1:23" s="3" customFormat="1" ht="13.5" customHeight="1" x14ac:dyDescent="0.25">
      <c r="A57" s="30"/>
      <c r="B57" s="31"/>
      <c r="C57" s="32" t="s">
        <v>14</v>
      </c>
      <c r="D57" s="33">
        <f t="shared" si="38"/>
        <v>9</v>
      </c>
      <c r="E57" s="34">
        <v>5</v>
      </c>
      <c r="F57" s="34">
        <v>4</v>
      </c>
      <c r="G57" s="34">
        <v>0</v>
      </c>
      <c r="H57" s="34">
        <v>0</v>
      </c>
      <c r="I57" s="33">
        <f t="shared" si="39"/>
        <v>12</v>
      </c>
      <c r="J57" s="34">
        <v>7</v>
      </c>
      <c r="K57" s="34">
        <v>3</v>
      </c>
      <c r="L57" s="34">
        <v>2</v>
      </c>
      <c r="M57" s="34">
        <v>0</v>
      </c>
      <c r="N57" s="33">
        <f t="shared" si="40"/>
        <v>3</v>
      </c>
      <c r="O57" s="33">
        <v>1</v>
      </c>
      <c r="P57" s="33">
        <v>3</v>
      </c>
      <c r="Q57" s="33">
        <v>0</v>
      </c>
      <c r="R57" s="33">
        <v>-1</v>
      </c>
      <c r="S57" s="33">
        <f t="shared" si="41"/>
        <v>0</v>
      </c>
      <c r="T57" s="33">
        <f t="shared" si="34"/>
        <v>-1</v>
      </c>
      <c r="U57" s="33">
        <f t="shared" si="35"/>
        <v>4</v>
      </c>
      <c r="V57" s="59">
        <f t="shared" si="36"/>
        <v>-2</v>
      </c>
      <c r="W57" s="61">
        <f t="shared" si="37"/>
        <v>-1</v>
      </c>
    </row>
    <row r="58" spans="1:23" s="3" customFormat="1" ht="13.5" customHeight="1" x14ac:dyDescent="0.25">
      <c r="A58" s="30"/>
      <c r="B58" s="31"/>
      <c r="C58" s="32" t="s">
        <v>15</v>
      </c>
      <c r="D58" s="33">
        <f t="shared" si="38"/>
        <v>16</v>
      </c>
      <c r="E58" s="34">
        <v>10</v>
      </c>
      <c r="F58" s="34">
        <v>5</v>
      </c>
      <c r="G58" s="34">
        <v>1</v>
      </c>
      <c r="H58" s="34">
        <v>0</v>
      </c>
      <c r="I58" s="33">
        <f t="shared" si="39"/>
        <v>19</v>
      </c>
      <c r="J58" s="34">
        <v>10</v>
      </c>
      <c r="K58" s="34">
        <v>8</v>
      </c>
      <c r="L58" s="34">
        <v>1</v>
      </c>
      <c r="M58" s="34">
        <v>0</v>
      </c>
      <c r="N58" s="33">
        <f t="shared" si="40"/>
        <v>0</v>
      </c>
      <c r="O58" s="33">
        <v>-2</v>
      </c>
      <c r="P58" s="33">
        <v>2</v>
      </c>
      <c r="Q58" s="33">
        <v>0</v>
      </c>
      <c r="R58" s="33">
        <v>0</v>
      </c>
      <c r="S58" s="33">
        <f t="shared" si="41"/>
        <v>-3</v>
      </c>
      <c r="T58" s="33">
        <f t="shared" si="34"/>
        <v>-2</v>
      </c>
      <c r="U58" s="33">
        <f t="shared" si="35"/>
        <v>-1</v>
      </c>
      <c r="V58" s="59">
        <f t="shared" si="36"/>
        <v>0</v>
      </c>
      <c r="W58" s="61">
        <f t="shared" si="37"/>
        <v>0</v>
      </c>
    </row>
    <row r="59" spans="1:23" s="3" customFormat="1" ht="13.5" customHeight="1" x14ac:dyDescent="0.25">
      <c r="A59" s="30"/>
      <c r="B59" s="31"/>
      <c r="C59" s="32" t="s">
        <v>16</v>
      </c>
      <c r="D59" s="33">
        <f t="shared" si="38"/>
        <v>12</v>
      </c>
      <c r="E59" s="34">
        <v>2</v>
      </c>
      <c r="F59" s="34">
        <v>6</v>
      </c>
      <c r="G59" s="34">
        <v>4</v>
      </c>
      <c r="H59" s="34">
        <v>0</v>
      </c>
      <c r="I59" s="33">
        <f t="shared" si="39"/>
        <v>19</v>
      </c>
      <c r="J59" s="34">
        <v>5</v>
      </c>
      <c r="K59" s="34">
        <v>7</v>
      </c>
      <c r="L59" s="34">
        <v>0</v>
      </c>
      <c r="M59" s="34">
        <v>7</v>
      </c>
      <c r="N59" s="33">
        <f t="shared" si="40"/>
        <v>3</v>
      </c>
      <c r="O59" s="33">
        <v>2</v>
      </c>
      <c r="P59" s="33">
        <v>1</v>
      </c>
      <c r="Q59" s="33">
        <v>0</v>
      </c>
      <c r="R59" s="33">
        <v>0</v>
      </c>
      <c r="S59" s="33">
        <f t="shared" si="41"/>
        <v>-4</v>
      </c>
      <c r="T59" s="33">
        <f t="shared" si="34"/>
        <v>-1</v>
      </c>
      <c r="U59" s="33">
        <f t="shared" si="35"/>
        <v>0</v>
      </c>
      <c r="V59" s="59">
        <f t="shared" si="36"/>
        <v>4</v>
      </c>
      <c r="W59" s="61">
        <f t="shared" si="37"/>
        <v>-7</v>
      </c>
    </row>
    <row r="60" spans="1:23" s="3" customFormat="1" ht="13.5" customHeight="1" x14ac:dyDescent="0.25">
      <c r="A60" s="30"/>
      <c r="B60" s="31"/>
      <c r="C60" s="32" t="s">
        <v>17</v>
      </c>
      <c r="D60" s="33">
        <f t="shared" si="38"/>
        <v>5</v>
      </c>
      <c r="E60" s="34">
        <v>2</v>
      </c>
      <c r="F60" s="34">
        <v>3</v>
      </c>
      <c r="G60" s="34">
        <v>0</v>
      </c>
      <c r="H60" s="34"/>
      <c r="I60" s="33">
        <f t="shared" si="39"/>
        <v>11</v>
      </c>
      <c r="J60" s="34">
        <v>5</v>
      </c>
      <c r="K60" s="34">
        <v>5</v>
      </c>
      <c r="L60" s="34">
        <v>1</v>
      </c>
      <c r="M60" s="34">
        <v>0</v>
      </c>
      <c r="N60" s="33">
        <f t="shared" si="40"/>
        <v>0</v>
      </c>
      <c r="O60" s="33">
        <v>-1</v>
      </c>
      <c r="P60" s="33">
        <v>2</v>
      </c>
      <c r="Q60" s="33">
        <v>0</v>
      </c>
      <c r="R60" s="33">
        <v>-1</v>
      </c>
      <c r="S60" s="33">
        <f t="shared" si="41"/>
        <v>-6</v>
      </c>
      <c r="T60" s="33">
        <f t="shared" si="34"/>
        <v>-4</v>
      </c>
      <c r="U60" s="33">
        <f t="shared" si="35"/>
        <v>0</v>
      </c>
      <c r="V60" s="59">
        <f t="shared" si="36"/>
        <v>-1</v>
      </c>
      <c r="W60" s="61">
        <f t="shared" si="37"/>
        <v>-1</v>
      </c>
    </row>
    <row r="61" spans="1:23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54"/>
      <c r="W61" s="9"/>
    </row>
    <row r="62" spans="1:23" ht="16.5" x14ac:dyDescent="0.15">
      <c r="A62" s="25"/>
      <c r="B62" s="27" t="s">
        <v>24</v>
      </c>
      <c r="C62" s="28"/>
      <c r="D62" s="29">
        <f>SUM(E62+F62+G62+H62)</f>
        <v>344</v>
      </c>
      <c r="E62" s="29">
        <f t="shared" ref="E62:H62" si="42">SUM(E63+E64+E65+E66+E67+E68+E69+E70+E71+E72+E73+E74)</f>
        <v>167</v>
      </c>
      <c r="F62" s="29">
        <f t="shared" si="42"/>
        <v>153</v>
      </c>
      <c r="G62" s="29">
        <f t="shared" si="42"/>
        <v>18</v>
      </c>
      <c r="H62" s="29">
        <f t="shared" si="42"/>
        <v>6</v>
      </c>
      <c r="I62" s="29">
        <f>SUM(J62+K62+L62+M62)</f>
        <v>379</v>
      </c>
      <c r="J62" s="29">
        <f t="shared" ref="J62:M62" si="43">SUM(J63+J64+J65+J66+J67+J68+J69+J70+J71+J72+J73+J74)</f>
        <v>170</v>
      </c>
      <c r="K62" s="29">
        <f t="shared" si="43"/>
        <v>185</v>
      </c>
      <c r="L62" s="29">
        <f t="shared" si="43"/>
        <v>14</v>
      </c>
      <c r="M62" s="29">
        <f t="shared" si="43"/>
        <v>10</v>
      </c>
      <c r="N62" s="29">
        <f>SUM(O62+P62+Q62+R62)</f>
        <v>27</v>
      </c>
      <c r="O62" s="29">
        <f t="shared" ref="O62:R62" si="44">SUM(O63+O64+O65+O66+O67+O68+O69+O70+O71+O72+O73+O74)</f>
        <v>19</v>
      </c>
      <c r="P62" s="29">
        <f t="shared" si="44"/>
        <v>-6</v>
      </c>
      <c r="Q62" s="29">
        <f t="shared" si="44"/>
        <v>11</v>
      </c>
      <c r="R62" s="29">
        <f t="shared" si="44"/>
        <v>3</v>
      </c>
      <c r="S62" s="29">
        <f>SUM(T62+U62+V62+W62)</f>
        <v>-8</v>
      </c>
      <c r="T62" s="29">
        <f t="shared" ref="T62:T74" si="45">SUM(E62-J62+O62)</f>
        <v>16</v>
      </c>
      <c r="U62" s="29">
        <f t="shared" ref="U62:U74" si="46">SUM(F62-K62+P62)</f>
        <v>-38</v>
      </c>
      <c r="V62" s="64">
        <f t="shared" ref="V62:V74" si="47">SUM(G62-L62+Q62)</f>
        <v>15</v>
      </c>
      <c r="W62" s="64">
        <f t="shared" ref="W62:W74" si="48">SUM(H62-M62+R62)</f>
        <v>-1</v>
      </c>
    </row>
    <row r="63" spans="1:23" s="3" customFormat="1" ht="13.5" customHeight="1" x14ac:dyDescent="0.25">
      <c r="A63" s="30"/>
      <c r="B63" s="31"/>
      <c r="C63" s="32" t="s">
        <v>6</v>
      </c>
      <c r="D63" s="33">
        <f t="shared" ref="D63:D74" si="49">SUM(E63+F63+G63+H63)</f>
        <v>12</v>
      </c>
      <c r="E63" s="34">
        <v>4</v>
      </c>
      <c r="F63" s="34">
        <v>4</v>
      </c>
      <c r="G63" s="34">
        <v>3</v>
      </c>
      <c r="H63" s="34">
        <v>1</v>
      </c>
      <c r="I63" s="33">
        <f t="shared" ref="I63:I74" si="50">SUM(J63+K63+L63+M63)</f>
        <v>27</v>
      </c>
      <c r="J63" s="34">
        <v>13</v>
      </c>
      <c r="K63" s="34">
        <v>14</v>
      </c>
      <c r="L63" s="34">
        <v>0</v>
      </c>
      <c r="M63" s="34">
        <v>0</v>
      </c>
      <c r="N63" s="33">
        <f t="shared" ref="N63:N74" si="51">SUM(O63+P63+Q63+R63)</f>
        <v>4</v>
      </c>
      <c r="O63" s="33">
        <v>5</v>
      </c>
      <c r="P63" s="33">
        <v>-1</v>
      </c>
      <c r="Q63" s="33">
        <v>0</v>
      </c>
      <c r="R63" s="33">
        <v>0</v>
      </c>
      <c r="S63" s="33">
        <f t="shared" ref="S63:S74" si="52">SUM(T63+U63+V63+W63)</f>
        <v>-11</v>
      </c>
      <c r="T63" s="33">
        <f t="shared" si="45"/>
        <v>-4</v>
      </c>
      <c r="U63" s="33">
        <f t="shared" si="46"/>
        <v>-11</v>
      </c>
      <c r="V63" s="59">
        <f t="shared" si="47"/>
        <v>3</v>
      </c>
      <c r="W63" s="61">
        <f t="shared" si="48"/>
        <v>1</v>
      </c>
    </row>
    <row r="64" spans="1:23" s="3" customFormat="1" ht="13.5" customHeight="1" x14ac:dyDescent="0.25">
      <c r="A64" s="30"/>
      <c r="B64" s="31"/>
      <c r="C64" s="32" t="s">
        <v>7</v>
      </c>
      <c r="D64" s="33">
        <f t="shared" si="49"/>
        <v>24</v>
      </c>
      <c r="E64" s="34">
        <v>12</v>
      </c>
      <c r="F64" s="34">
        <v>12</v>
      </c>
      <c r="G64" s="34">
        <v>0</v>
      </c>
      <c r="H64" s="34">
        <v>0</v>
      </c>
      <c r="I64" s="33">
        <f t="shared" si="50"/>
        <v>25</v>
      </c>
      <c r="J64" s="34">
        <v>12</v>
      </c>
      <c r="K64" s="34">
        <v>11</v>
      </c>
      <c r="L64" s="34">
        <v>1</v>
      </c>
      <c r="M64" s="34">
        <v>1</v>
      </c>
      <c r="N64" s="33">
        <f t="shared" si="51"/>
        <v>3</v>
      </c>
      <c r="O64" s="33">
        <v>1</v>
      </c>
      <c r="P64" s="33">
        <v>4</v>
      </c>
      <c r="Q64" s="33">
        <v>0</v>
      </c>
      <c r="R64" s="33">
        <v>-2</v>
      </c>
      <c r="S64" s="33">
        <f t="shared" si="52"/>
        <v>2</v>
      </c>
      <c r="T64" s="33">
        <f t="shared" si="45"/>
        <v>1</v>
      </c>
      <c r="U64" s="33">
        <f t="shared" si="46"/>
        <v>5</v>
      </c>
      <c r="V64" s="59">
        <f t="shared" si="47"/>
        <v>-1</v>
      </c>
      <c r="W64" s="61">
        <f t="shared" si="48"/>
        <v>-3</v>
      </c>
    </row>
    <row r="65" spans="1:23" s="3" customFormat="1" ht="13.5" customHeight="1" x14ac:dyDescent="0.25">
      <c r="A65" s="30"/>
      <c r="B65" s="31"/>
      <c r="C65" s="32" t="s">
        <v>8</v>
      </c>
      <c r="D65" s="33">
        <f t="shared" si="49"/>
        <v>93</v>
      </c>
      <c r="E65" s="34">
        <v>46</v>
      </c>
      <c r="F65" s="34">
        <v>47</v>
      </c>
      <c r="G65" s="34">
        <v>0</v>
      </c>
      <c r="H65" s="34">
        <v>0</v>
      </c>
      <c r="I65" s="33">
        <f t="shared" si="50"/>
        <v>126</v>
      </c>
      <c r="J65" s="34">
        <v>58</v>
      </c>
      <c r="K65" s="34">
        <v>60</v>
      </c>
      <c r="L65" s="34">
        <v>3</v>
      </c>
      <c r="M65" s="34">
        <v>5</v>
      </c>
      <c r="N65" s="33">
        <f t="shared" si="51"/>
        <v>6</v>
      </c>
      <c r="O65" s="33">
        <v>3</v>
      </c>
      <c r="P65" s="33">
        <v>-3</v>
      </c>
      <c r="Q65" s="33">
        <v>5</v>
      </c>
      <c r="R65" s="33">
        <v>1</v>
      </c>
      <c r="S65" s="33">
        <f t="shared" si="52"/>
        <v>-27</v>
      </c>
      <c r="T65" s="33">
        <f t="shared" si="45"/>
        <v>-9</v>
      </c>
      <c r="U65" s="33">
        <f t="shared" si="46"/>
        <v>-16</v>
      </c>
      <c r="V65" s="59">
        <f t="shared" si="47"/>
        <v>2</v>
      </c>
      <c r="W65" s="61">
        <f t="shared" si="48"/>
        <v>-4</v>
      </c>
    </row>
    <row r="66" spans="1:23" s="3" customFormat="1" ht="13.5" customHeight="1" x14ac:dyDescent="0.25">
      <c r="A66" s="30"/>
      <c r="B66" s="31"/>
      <c r="C66" s="32" t="s">
        <v>9</v>
      </c>
      <c r="D66" s="33">
        <f t="shared" si="49"/>
        <v>41</v>
      </c>
      <c r="E66" s="34">
        <v>25</v>
      </c>
      <c r="F66" s="34">
        <v>16</v>
      </c>
      <c r="G66" s="34">
        <v>0</v>
      </c>
      <c r="H66" s="34">
        <v>0</v>
      </c>
      <c r="I66" s="33">
        <f t="shared" si="50"/>
        <v>28</v>
      </c>
      <c r="J66" s="34">
        <v>15</v>
      </c>
      <c r="K66" s="34">
        <v>13</v>
      </c>
      <c r="L66" s="34">
        <v>0</v>
      </c>
      <c r="M66" s="34">
        <v>0</v>
      </c>
      <c r="N66" s="33">
        <f t="shared" si="51"/>
        <v>-8</v>
      </c>
      <c r="O66" s="33">
        <v>-4</v>
      </c>
      <c r="P66" s="33">
        <v>-5</v>
      </c>
      <c r="Q66" s="33">
        <v>0</v>
      </c>
      <c r="R66" s="33">
        <v>1</v>
      </c>
      <c r="S66" s="33">
        <f t="shared" si="52"/>
        <v>5</v>
      </c>
      <c r="T66" s="33">
        <f t="shared" si="45"/>
        <v>6</v>
      </c>
      <c r="U66" s="33">
        <f t="shared" si="46"/>
        <v>-2</v>
      </c>
      <c r="V66" s="59">
        <f t="shared" si="47"/>
        <v>0</v>
      </c>
      <c r="W66" s="61">
        <f t="shared" si="48"/>
        <v>1</v>
      </c>
    </row>
    <row r="67" spans="1:23" s="3" customFormat="1" ht="13.5" customHeight="1" x14ac:dyDescent="0.25">
      <c r="A67" s="30"/>
      <c r="B67" s="31"/>
      <c r="C67" s="32" t="s">
        <v>10</v>
      </c>
      <c r="D67" s="33">
        <f t="shared" si="49"/>
        <v>25</v>
      </c>
      <c r="E67" s="34">
        <v>11</v>
      </c>
      <c r="F67" s="34">
        <v>12</v>
      </c>
      <c r="G67" s="34">
        <v>2</v>
      </c>
      <c r="H67" s="34">
        <v>0</v>
      </c>
      <c r="I67" s="33">
        <f t="shared" si="50"/>
        <v>21</v>
      </c>
      <c r="J67" s="34">
        <v>8</v>
      </c>
      <c r="K67" s="34">
        <v>9</v>
      </c>
      <c r="L67" s="34">
        <v>3</v>
      </c>
      <c r="M67" s="34">
        <v>1</v>
      </c>
      <c r="N67" s="33">
        <f t="shared" si="51"/>
        <v>2</v>
      </c>
      <c r="O67" s="33">
        <v>1</v>
      </c>
      <c r="P67" s="33">
        <v>-4</v>
      </c>
      <c r="Q67" s="33">
        <v>5</v>
      </c>
      <c r="R67" s="33">
        <v>0</v>
      </c>
      <c r="S67" s="33">
        <f t="shared" si="52"/>
        <v>6</v>
      </c>
      <c r="T67" s="33">
        <f t="shared" si="45"/>
        <v>4</v>
      </c>
      <c r="U67" s="33">
        <f t="shared" si="46"/>
        <v>-1</v>
      </c>
      <c r="V67" s="59">
        <f t="shared" si="47"/>
        <v>4</v>
      </c>
      <c r="W67" s="61">
        <f t="shared" si="48"/>
        <v>-1</v>
      </c>
    </row>
    <row r="68" spans="1:23" s="3" customFormat="1" ht="13.5" customHeight="1" x14ac:dyDescent="0.25">
      <c r="A68" s="30"/>
      <c r="B68" s="31"/>
      <c r="C68" s="32" t="s">
        <v>11</v>
      </c>
      <c r="D68" s="33">
        <f t="shared" si="49"/>
        <v>15</v>
      </c>
      <c r="E68" s="34">
        <v>7</v>
      </c>
      <c r="F68" s="34">
        <v>6</v>
      </c>
      <c r="G68" s="34">
        <v>2</v>
      </c>
      <c r="H68" s="34">
        <v>0</v>
      </c>
      <c r="I68" s="33">
        <f t="shared" si="50"/>
        <v>21</v>
      </c>
      <c r="J68" s="34">
        <v>5</v>
      </c>
      <c r="K68" s="34">
        <v>14</v>
      </c>
      <c r="L68" s="34">
        <v>1</v>
      </c>
      <c r="M68" s="34">
        <v>1</v>
      </c>
      <c r="N68" s="33">
        <f t="shared" si="51"/>
        <v>14</v>
      </c>
      <c r="O68" s="33">
        <v>7</v>
      </c>
      <c r="P68" s="33">
        <v>3</v>
      </c>
      <c r="Q68" s="33">
        <v>1</v>
      </c>
      <c r="R68" s="33">
        <v>3</v>
      </c>
      <c r="S68" s="33">
        <f t="shared" si="52"/>
        <v>8</v>
      </c>
      <c r="T68" s="33">
        <f t="shared" si="45"/>
        <v>9</v>
      </c>
      <c r="U68" s="33">
        <f t="shared" si="46"/>
        <v>-5</v>
      </c>
      <c r="V68" s="59">
        <f t="shared" si="47"/>
        <v>2</v>
      </c>
      <c r="W68" s="61">
        <f t="shared" si="48"/>
        <v>2</v>
      </c>
    </row>
    <row r="69" spans="1:23" s="3" customFormat="1" ht="13.5" customHeight="1" x14ac:dyDescent="0.25">
      <c r="A69" s="30"/>
      <c r="B69" s="31"/>
      <c r="C69" s="32" t="s">
        <v>12</v>
      </c>
      <c r="D69" s="33">
        <f t="shared" si="49"/>
        <v>33</v>
      </c>
      <c r="E69" s="34">
        <v>13</v>
      </c>
      <c r="F69" s="34">
        <v>10</v>
      </c>
      <c r="G69" s="34">
        <v>6</v>
      </c>
      <c r="H69" s="34">
        <v>4</v>
      </c>
      <c r="I69" s="33">
        <f t="shared" si="50"/>
        <v>23</v>
      </c>
      <c r="J69" s="34">
        <v>8</v>
      </c>
      <c r="K69" s="34">
        <v>14</v>
      </c>
      <c r="L69" s="34">
        <v>1</v>
      </c>
      <c r="M69" s="34">
        <v>0</v>
      </c>
      <c r="N69" s="33">
        <f t="shared" si="51"/>
        <v>9</v>
      </c>
      <c r="O69" s="33">
        <v>6</v>
      </c>
      <c r="P69" s="33">
        <v>3</v>
      </c>
      <c r="Q69" s="33">
        <v>0</v>
      </c>
      <c r="R69" s="33">
        <v>0</v>
      </c>
      <c r="S69" s="33">
        <f t="shared" si="52"/>
        <v>19</v>
      </c>
      <c r="T69" s="33">
        <f t="shared" si="45"/>
        <v>11</v>
      </c>
      <c r="U69" s="33">
        <f t="shared" si="46"/>
        <v>-1</v>
      </c>
      <c r="V69" s="59">
        <f t="shared" si="47"/>
        <v>5</v>
      </c>
      <c r="W69" s="61">
        <f t="shared" si="48"/>
        <v>4</v>
      </c>
    </row>
    <row r="70" spans="1:23" s="3" customFormat="1" ht="13.5" customHeight="1" x14ac:dyDescent="0.25">
      <c r="A70" s="30"/>
      <c r="B70" s="31"/>
      <c r="C70" s="32" t="s">
        <v>13</v>
      </c>
      <c r="D70" s="33">
        <f t="shared" si="49"/>
        <v>20</v>
      </c>
      <c r="E70" s="34">
        <v>16</v>
      </c>
      <c r="F70" s="34">
        <v>4</v>
      </c>
      <c r="G70" s="34">
        <v>0</v>
      </c>
      <c r="H70" s="34"/>
      <c r="I70" s="33">
        <f t="shared" si="50"/>
        <v>23</v>
      </c>
      <c r="J70" s="34">
        <v>12</v>
      </c>
      <c r="K70" s="34">
        <v>10</v>
      </c>
      <c r="L70" s="34">
        <v>1</v>
      </c>
      <c r="M70" s="34">
        <v>0</v>
      </c>
      <c r="N70" s="33">
        <f t="shared" si="51"/>
        <v>-10</v>
      </c>
      <c r="O70" s="33">
        <v>-5</v>
      </c>
      <c r="P70" s="33">
        <v>-5</v>
      </c>
      <c r="Q70" s="33">
        <v>0</v>
      </c>
      <c r="R70" s="33">
        <v>0</v>
      </c>
      <c r="S70" s="33">
        <f t="shared" si="52"/>
        <v>-13</v>
      </c>
      <c r="T70" s="33">
        <f t="shared" si="45"/>
        <v>-1</v>
      </c>
      <c r="U70" s="33">
        <f t="shared" si="46"/>
        <v>-11</v>
      </c>
      <c r="V70" s="59">
        <f t="shared" si="47"/>
        <v>-1</v>
      </c>
      <c r="W70" s="61">
        <f t="shared" si="48"/>
        <v>0</v>
      </c>
    </row>
    <row r="71" spans="1:23" s="3" customFormat="1" ht="13.5" customHeight="1" x14ac:dyDescent="0.25">
      <c r="A71" s="30"/>
      <c r="B71" s="31"/>
      <c r="C71" s="32" t="s">
        <v>14</v>
      </c>
      <c r="D71" s="33">
        <f t="shared" si="49"/>
        <v>32</v>
      </c>
      <c r="E71" s="34">
        <v>14</v>
      </c>
      <c r="F71" s="34">
        <v>15</v>
      </c>
      <c r="G71" s="34">
        <v>3</v>
      </c>
      <c r="H71" s="34">
        <v>0</v>
      </c>
      <c r="I71" s="33">
        <f t="shared" si="50"/>
        <v>22</v>
      </c>
      <c r="J71" s="34">
        <v>10</v>
      </c>
      <c r="K71" s="34">
        <v>10</v>
      </c>
      <c r="L71" s="34">
        <v>1</v>
      </c>
      <c r="M71" s="34">
        <v>1</v>
      </c>
      <c r="N71" s="33">
        <f t="shared" si="51"/>
        <v>2</v>
      </c>
      <c r="O71" s="33">
        <v>-1</v>
      </c>
      <c r="P71" s="33">
        <v>3</v>
      </c>
      <c r="Q71" s="33">
        <v>0</v>
      </c>
      <c r="R71" s="33">
        <v>0</v>
      </c>
      <c r="S71" s="33">
        <f t="shared" si="52"/>
        <v>12</v>
      </c>
      <c r="T71" s="33">
        <f t="shared" si="45"/>
        <v>3</v>
      </c>
      <c r="U71" s="33">
        <f t="shared" si="46"/>
        <v>8</v>
      </c>
      <c r="V71" s="59">
        <f t="shared" si="47"/>
        <v>2</v>
      </c>
      <c r="W71" s="61">
        <f t="shared" si="48"/>
        <v>-1</v>
      </c>
    </row>
    <row r="72" spans="1:23" s="3" customFormat="1" ht="13.5" customHeight="1" x14ac:dyDescent="0.25">
      <c r="A72" s="30"/>
      <c r="B72" s="31"/>
      <c r="C72" s="32" t="s">
        <v>15</v>
      </c>
      <c r="D72" s="33">
        <f t="shared" si="49"/>
        <v>23</v>
      </c>
      <c r="E72" s="34">
        <v>10</v>
      </c>
      <c r="F72" s="34">
        <v>10</v>
      </c>
      <c r="G72" s="34">
        <v>2</v>
      </c>
      <c r="H72" s="34">
        <v>1</v>
      </c>
      <c r="I72" s="33">
        <f t="shared" si="50"/>
        <v>27</v>
      </c>
      <c r="J72" s="34">
        <v>11</v>
      </c>
      <c r="K72" s="34">
        <v>13</v>
      </c>
      <c r="L72" s="34">
        <v>2</v>
      </c>
      <c r="M72" s="34">
        <v>1</v>
      </c>
      <c r="N72" s="33">
        <f t="shared" si="51"/>
        <v>-7</v>
      </c>
      <c r="O72" s="33">
        <v>1</v>
      </c>
      <c r="P72" s="33">
        <v>-8</v>
      </c>
      <c r="Q72" s="33">
        <v>0</v>
      </c>
      <c r="R72" s="33">
        <v>0</v>
      </c>
      <c r="S72" s="33">
        <f t="shared" si="52"/>
        <v>-11</v>
      </c>
      <c r="T72" s="33">
        <f t="shared" si="45"/>
        <v>0</v>
      </c>
      <c r="U72" s="33">
        <f t="shared" si="46"/>
        <v>-11</v>
      </c>
      <c r="V72" s="59">
        <f t="shared" si="47"/>
        <v>0</v>
      </c>
      <c r="W72" s="61">
        <f t="shared" si="48"/>
        <v>0</v>
      </c>
    </row>
    <row r="73" spans="1:23" s="3" customFormat="1" ht="13.5" customHeight="1" x14ac:dyDescent="0.25">
      <c r="A73" s="30"/>
      <c r="B73" s="31"/>
      <c r="C73" s="32" t="s">
        <v>16</v>
      </c>
      <c r="D73" s="33">
        <f t="shared" si="49"/>
        <v>17</v>
      </c>
      <c r="E73" s="34">
        <v>5</v>
      </c>
      <c r="F73" s="34">
        <v>12</v>
      </c>
      <c r="G73" s="34">
        <v>0</v>
      </c>
      <c r="H73" s="34">
        <v>0</v>
      </c>
      <c r="I73" s="33">
        <f t="shared" si="50"/>
        <v>17</v>
      </c>
      <c r="J73" s="34">
        <v>4</v>
      </c>
      <c r="K73" s="34">
        <v>12</v>
      </c>
      <c r="L73" s="34">
        <v>1</v>
      </c>
      <c r="M73" s="34">
        <v>0</v>
      </c>
      <c r="N73" s="33">
        <f t="shared" si="51"/>
        <v>5</v>
      </c>
      <c r="O73" s="33">
        <v>1</v>
      </c>
      <c r="P73" s="33">
        <v>4</v>
      </c>
      <c r="Q73" s="33">
        <v>0</v>
      </c>
      <c r="R73" s="33">
        <v>0</v>
      </c>
      <c r="S73" s="33">
        <f t="shared" si="52"/>
        <v>5</v>
      </c>
      <c r="T73" s="33">
        <f t="shared" si="45"/>
        <v>2</v>
      </c>
      <c r="U73" s="33">
        <f t="shared" si="46"/>
        <v>4</v>
      </c>
      <c r="V73" s="59">
        <f t="shared" si="47"/>
        <v>-1</v>
      </c>
      <c r="W73" s="61">
        <f t="shared" si="48"/>
        <v>0</v>
      </c>
    </row>
    <row r="74" spans="1:23" s="3" customFormat="1" ht="13.5" customHeight="1" x14ac:dyDescent="0.25">
      <c r="A74" s="30"/>
      <c r="B74" s="31"/>
      <c r="C74" s="32" t="s">
        <v>17</v>
      </c>
      <c r="D74" s="33">
        <f t="shared" si="49"/>
        <v>9</v>
      </c>
      <c r="E74" s="34">
        <v>4</v>
      </c>
      <c r="F74" s="34">
        <v>5</v>
      </c>
      <c r="G74" s="34">
        <v>0</v>
      </c>
      <c r="H74" s="34">
        <v>0</v>
      </c>
      <c r="I74" s="33">
        <f t="shared" si="50"/>
        <v>19</v>
      </c>
      <c r="J74" s="34">
        <v>14</v>
      </c>
      <c r="K74" s="34">
        <v>5</v>
      </c>
      <c r="L74" s="34">
        <v>0</v>
      </c>
      <c r="M74" s="34">
        <v>0</v>
      </c>
      <c r="N74" s="33">
        <f t="shared" si="51"/>
        <v>7</v>
      </c>
      <c r="O74" s="33">
        <v>4</v>
      </c>
      <c r="P74" s="33">
        <v>3</v>
      </c>
      <c r="Q74" s="33">
        <v>0</v>
      </c>
      <c r="R74" s="33">
        <v>0</v>
      </c>
      <c r="S74" s="33">
        <f t="shared" si="52"/>
        <v>-3</v>
      </c>
      <c r="T74" s="33">
        <f t="shared" si="45"/>
        <v>-6</v>
      </c>
      <c r="U74" s="33">
        <f t="shared" si="46"/>
        <v>3</v>
      </c>
      <c r="V74" s="59">
        <f t="shared" si="47"/>
        <v>0</v>
      </c>
      <c r="W74" s="61">
        <f t="shared" si="48"/>
        <v>0</v>
      </c>
    </row>
    <row r="75" spans="1:23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54"/>
      <c r="W75" s="9"/>
    </row>
    <row r="76" spans="1:23" ht="16.5" x14ac:dyDescent="0.15">
      <c r="A76" s="25"/>
      <c r="B76" s="27" t="s">
        <v>25</v>
      </c>
      <c r="C76" s="28"/>
      <c r="D76" s="29">
        <f>SUM(E76+F76+G76+H76)</f>
        <v>54</v>
      </c>
      <c r="E76" s="29">
        <f t="shared" ref="E76:H76" si="53">SUM(E77+E78+E79+E80+E81+E82+E83+E84+E85+E86+E87+E88)</f>
        <v>27</v>
      </c>
      <c r="F76" s="29">
        <f t="shared" si="53"/>
        <v>25</v>
      </c>
      <c r="G76" s="29">
        <f t="shared" si="53"/>
        <v>2</v>
      </c>
      <c r="H76" s="29">
        <f t="shared" si="53"/>
        <v>0</v>
      </c>
      <c r="I76" s="29">
        <f>SUM(J76+K76+L76+M76)</f>
        <v>48</v>
      </c>
      <c r="J76" s="29">
        <f t="shared" ref="J76:M76" si="54">SUM(J77+J78+J79+J80+J81+J82+J83+J84+J85+J86+J87+J88)</f>
        <v>18</v>
      </c>
      <c r="K76" s="29">
        <f t="shared" si="54"/>
        <v>29</v>
      </c>
      <c r="L76" s="29">
        <f t="shared" si="54"/>
        <v>1</v>
      </c>
      <c r="M76" s="29">
        <f t="shared" si="54"/>
        <v>0</v>
      </c>
      <c r="N76" s="29">
        <f>SUM(O76+P76+Q76+R76)</f>
        <v>-8</v>
      </c>
      <c r="O76" s="29">
        <f t="shared" ref="O76:R76" si="55">SUM(O77+O78+O79+O80+O81+O82+O83+O84+O85+O86+O87+O88)</f>
        <v>-2</v>
      </c>
      <c r="P76" s="29">
        <f t="shared" si="55"/>
        <v>-6</v>
      </c>
      <c r="Q76" s="29">
        <f t="shared" si="55"/>
        <v>0</v>
      </c>
      <c r="R76" s="29">
        <f t="shared" si="55"/>
        <v>0</v>
      </c>
      <c r="S76" s="29">
        <f>SUM(T76+U76+V76+W76)</f>
        <v>-2</v>
      </c>
      <c r="T76" s="29">
        <f t="shared" ref="T76:T88" si="56">SUM(E76-J76+O76)</f>
        <v>7</v>
      </c>
      <c r="U76" s="29">
        <f t="shared" ref="U76:U88" si="57">SUM(F76-K76+P76)</f>
        <v>-10</v>
      </c>
      <c r="V76" s="57">
        <f t="shared" ref="V76:V88" si="58">SUM(G76-L76+Q76)</f>
        <v>1</v>
      </c>
      <c r="W76" s="58">
        <f t="shared" ref="W76:W88" si="59">SUM(H76-M76+R76)</f>
        <v>0</v>
      </c>
    </row>
    <row r="77" spans="1:23" s="3" customFormat="1" ht="13.5" customHeight="1" x14ac:dyDescent="0.25">
      <c r="A77" s="30"/>
      <c r="B77" s="31"/>
      <c r="C77" s="32" t="s">
        <v>6</v>
      </c>
      <c r="D77" s="33">
        <f t="shared" ref="D77:D88" si="60">SUM(E77+F77+G77+H77)</f>
        <v>3</v>
      </c>
      <c r="E77" s="34">
        <v>2</v>
      </c>
      <c r="F77" s="34">
        <v>1</v>
      </c>
      <c r="G77" s="34">
        <v>0</v>
      </c>
      <c r="H77" s="34">
        <v>0</v>
      </c>
      <c r="I77" s="33">
        <f t="shared" ref="I77:I88" si="61">SUM(J77+K77+L77+M77)</f>
        <v>3</v>
      </c>
      <c r="J77" s="34">
        <v>2</v>
      </c>
      <c r="K77" s="34">
        <v>1</v>
      </c>
      <c r="L77" s="34">
        <v>0</v>
      </c>
      <c r="M77" s="34">
        <v>0</v>
      </c>
      <c r="N77" s="33">
        <f t="shared" ref="N77:N88" si="62">SUM(O77+P77+Q77+R77)</f>
        <v>1</v>
      </c>
      <c r="O77" s="33">
        <v>0</v>
      </c>
      <c r="P77" s="33">
        <v>1</v>
      </c>
      <c r="Q77" s="33">
        <v>0</v>
      </c>
      <c r="R77" s="33">
        <v>0</v>
      </c>
      <c r="S77" s="33">
        <f t="shared" ref="S77:S88" si="63">SUM(T77+U77+V77+W77)</f>
        <v>1</v>
      </c>
      <c r="T77" s="33">
        <f t="shared" si="56"/>
        <v>0</v>
      </c>
      <c r="U77" s="33">
        <f t="shared" si="57"/>
        <v>1</v>
      </c>
      <c r="V77" s="55">
        <f t="shared" si="58"/>
        <v>0</v>
      </c>
      <c r="W77" s="56">
        <f t="shared" si="59"/>
        <v>0</v>
      </c>
    </row>
    <row r="78" spans="1:23" s="3" customFormat="1" ht="13.5" customHeight="1" x14ac:dyDescent="0.25">
      <c r="A78" s="30"/>
      <c r="B78" s="31"/>
      <c r="C78" s="32" t="s">
        <v>7</v>
      </c>
      <c r="D78" s="33">
        <f t="shared" si="60"/>
        <v>12</v>
      </c>
      <c r="E78" s="34">
        <v>6</v>
      </c>
      <c r="F78" s="34">
        <v>6</v>
      </c>
      <c r="G78" s="34">
        <v>0</v>
      </c>
      <c r="H78" s="34">
        <v>0</v>
      </c>
      <c r="I78" s="33">
        <f t="shared" si="61"/>
        <v>3</v>
      </c>
      <c r="J78" s="34">
        <v>1</v>
      </c>
      <c r="K78" s="34">
        <v>2</v>
      </c>
      <c r="L78" s="34">
        <v>0</v>
      </c>
      <c r="M78" s="34">
        <v>0</v>
      </c>
      <c r="N78" s="33">
        <f t="shared" si="62"/>
        <v>-4</v>
      </c>
      <c r="O78" s="33">
        <v>-1</v>
      </c>
      <c r="P78" s="33">
        <v>-3</v>
      </c>
      <c r="Q78" s="33">
        <v>0</v>
      </c>
      <c r="R78" s="33">
        <v>0</v>
      </c>
      <c r="S78" s="33">
        <f t="shared" si="63"/>
        <v>5</v>
      </c>
      <c r="T78" s="33">
        <f t="shared" si="56"/>
        <v>4</v>
      </c>
      <c r="U78" s="33">
        <f t="shared" si="57"/>
        <v>1</v>
      </c>
      <c r="V78" s="55">
        <f t="shared" si="58"/>
        <v>0</v>
      </c>
      <c r="W78" s="56">
        <f t="shared" si="59"/>
        <v>0</v>
      </c>
    </row>
    <row r="79" spans="1:23" s="3" customFormat="1" ht="13.5" customHeight="1" x14ac:dyDescent="0.25">
      <c r="A79" s="30"/>
      <c r="B79" s="31"/>
      <c r="C79" s="32" t="s">
        <v>8</v>
      </c>
      <c r="D79" s="33">
        <f t="shared" si="60"/>
        <v>7</v>
      </c>
      <c r="E79" s="34">
        <v>5</v>
      </c>
      <c r="F79" s="34">
        <v>2</v>
      </c>
      <c r="G79" s="34">
        <v>0</v>
      </c>
      <c r="H79" s="34">
        <v>0</v>
      </c>
      <c r="I79" s="33">
        <f t="shared" si="61"/>
        <v>6</v>
      </c>
      <c r="J79" s="34">
        <v>2</v>
      </c>
      <c r="K79" s="34">
        <v>4</v>
      </c>
      <c r="L79" s="34">
        <v>0</v>
      </c>
      <c r="M79" s="34">
        <v>0</v>
      </c>
      <c r="N79" s="33">
        <f t="shared" si="62"/>
        <v>5</v>
      </c>
      <c r="O79" s="33">
        <v>2</v>
      </c>
      <c r="P79" s="33">
        <v>3</v>
      </c>
      <c r="Q79" s="33">
        <v>0</v>
      </c>
      <c r="R79" s="33">
        <v>0</v>
      </c>
      <c r="S79" s="33">
        <f t="shared" si="63"/>
        <v>6</v>
      </c>
      <c r="T79" s="33">
        <f t="shared" si="56"/>
        <v>5</v>
      </c>
      <c r="U79" s="33">
        <f t="shared" si="57"/>
        <v>1</v>
      </c>
      <c r="V79" s="55">
        <f t="shared" si="58"/>
        <v>0</v>
      </c>
      <c r="W79" s="56">
        <f t="shared" si="59"/>
        <v>0</v>
      </c>
    </row>
    <row r="80" spans="1:23" s="3" customFormat="1" ht="13.5" customHeight="1" x14ac:dyDescent="0.25">
      <c r="A80" s="30"/>
      <c r="B80" s="31"/>
      <c r="C80" s="32" t="s">
        <v>9</v>
      </c>
      <c r="D80" s="33">
        <f t="shared" si="60"/>
        <v>6</v>
      </c>
      <c r="E80" s="34">
        <v>2</v>
      </c>
      <c r="F80" s="34">
        <v>3</v>
      </c>
      <c r="G80" s="34">
        <v>1</v>
      </c>
      <c r="H80" s="34">
        <v>0</v>
      </c>
      <c r="I80" s="33">
        <f t="shared" si="61"/>
        <v>7</v>
      </c>
      <c r="J80" s="34">
        <v>1</v>
      </c>
      <c r="K80" s="34">
        <v>6</v>
      </c>
      <c r="L80" s="34">
        <v>0</v>
      </c>
      <c r="M80" s="34">
        <v>0</v>
      </c>
      <c r="N80" s="33">
        <f t="shared" si="62"/>
        <v>-11</v>
      </c>
      <c r="O80" s="33">
        <v>-5</v>
      </c>
      <c r="P80" s="33">
        <v>-6</v>
      </c>
      <c r="Q80" s="33">
        <v>0</v>
      </c>
      <c r="R80" s="33">
        <v>0</v>
      </c>
      <c r="S80" s="33">
        <f t="shared" si="63"/>
        <v>-12</v>
      </c>
      <c r="T80" s="33">
        <f t="shared" si="56"/>
        <v>-4</v>
      </c>
      <c r="U80" s="33">
        <f t="shared" si="57"/>
        <v>-9</v>
      </c>
      <c r="V80" s="55">
        <f t="shared" si="58"/>
        <v>1</v>
      </c>
      <c r="W80" s="56">
        <f t="shared" si="59"/>
        <v>0</v>
      </c>
    </row>
    <row r="81" spans="1:23" s="3" customFormat="1" ht="13.5" customHeight="1" x14ac:dyDescent="0.25">
      <c r="A81" s="30"/>
      <c r="B81" s="31"/>
      <c r="C81" s="32" t="s">
        <v>10</v>
      </c>
      <c r="D81" s="33">
        <f t="shared" si="60"/>
        <v>2</v>
      </c>
      <c r="E81" s="34">
        <v>1</v>
      </c>
      <c r="F81" s="34">
        <v>1</v>
      </c>
      <c r="G81" s="34">
        <v>0</v>
      </c>
      <c r="H81" s="34">
        <v>0</v>
      </c>
      <c r="I81" s="33">
        <f t="shared" si="61"/>
        <v>4</v>
      </c>
      <c r="J81" s="34">
        <v>2</v>
      </c>
      <c r="K81" s="34">
        <v>2</v>
      </c>
      <c r="L81" s="34">
        <v>0</v>
      </c>
      <c r="M81" s="34">
        <v>0</v>
      </c>
      <c r="N81" s="33">
        <f t="shared" si="62"/>
        <v>2</v>
      </c>
      <c r="O81" s="33">
        <v>1</v>
      </c>
      <c r="P81" s="33">
        <v>1</v>
      </c>
      <c r="Q81" s="33">
        <v>0</v>
      </c>
      <c r="R81" s="33">
        <v>0</v>
      </c>
      <c r="S81" s="33">
        <f t="shared" si="63"/>
        <v>0</v>
      </c>
      <c r="T81" s="33">
        <f t="shared" si="56"/>
        <v>0</v>
      </c>
      <c r="U81" s="33">
        <f t="shared" si="57"/>
        <v>0</v>
      </c>
      <c r="V81" s="55">
        <f t="shared" si="58"/>
        <v>0</v>
      </c>
      <c r="W81" s="56">
        <f t="shared" si="59"/>
        <v>0</v>
      </c>
    </row>
    <row r="82" spans="1:23" s="3" customFormat="1" ht="13.5" customHeight="1" x14ac:dyDescent="0.25">
      <c r="A82" s="30"/>
      <c r="B82" s="31"/>
      <c r="C82" s="32" t="s">
        <v>11</v>
      </c>
      <c r="D82" s="33">
        <f t="shared" si="60"/>
        <v>2</v>
      </c>
      <c r="E82" s="34">
        <v>1</v>
      </c>
      <c r="F82" s="34">
        <v>1</v>
      </c>
      <c r="G82" s="34">
        <v>0</v>
      </c>
      <c r="H82" s="34">
        <v>0</v>
      </c>
      <c r="I82" s="33">
        <f t="shared" si="61"/>
        <v>3</v>
      </c>
      <c r="J82" s="34">
        <v>1</v>
      </c>
      <c r="K82" s="34">
        <v>2</v>
      </c>
      <c r="L82" s="34">
        <v>0</v>
      </c>
      <c r="M82" s="34">
        <v>0</v>
      </c>
      <c r="N82" s="33">
        <f t="shared" si="62"/>
        <v>2</v>
      </c>
      <c r="O82" s="33">
        <v>0</v>
      </c>
      <c r="P82" s="33">
        <v>2</v>
      </c>
      <c r="Q82" s="33">
        <v>0</v>
      </c>
      <c r="R82" s="33">
        <v>0</v>
      </c>
      <c r="S82" s="33">
        <f t="shared" si="63"/>
        <v>1</v>
      </c>
      <c r="T82" s="33">
        <f t="shared" si="56"/>
        <v>0</v>
      </c>
      <c r="U82" s="33">
        <f t="shared" si="57"/>
        <v>1</v>
      </c>
      <c r="V82" s="55">
        <f t="shared" si="58"/>
        <v>0</v>
      </c>
      <c r="W82" s="56">
        <f t="shared" si="59"/>
        <v>0</v>
      </c>
    </row>
    <row r="83" spans="1:23" s="3" customFormat="1" ht="13.5" customHeight="1" x14ac:dyDescent="0.25">
      <c r="A83" s="30"/>
      <c r="B83" s="31"/>
      <c r="C83" s="32" t="s">
        <v>12</v>
      </c>
      <c r="D83" s="33">
        <f t="shared" si="60"/>
        <v>11</v>
      </c>
      <c r="E83" s="34">
        <v>6</v>
      </c>
      <c r="F83" s="34">
        <v>5</v>
      </c>
      <c r="G83" s="34">
        <v>0</v>
      </c>
      <c r="H83" s="34">
        <v>0</v>
      </c>
      <c r="I83" s="33">
        <f t="shared" si="61"/>
        <v>5</v>
      </c>
      <c r="J83" s="34">
        <v>3</v>
      </c>
      <c r="K83" s="34">
        <v>2</v>
      </c>
      <c r="L83" s="34">
        <v>0</v>
      </c>
      <c r="M83" s="34">
        <v>0</v>
      </c>
      <c r="N83" s="33">
        <f t="shared" si="62"/>
        <v>0</v>
      </c>
      <c r="O83" s="33">
        <v>0</v>
      </c>
      <c r="P83" s="33">
        <v>0</v>
      </c>
      <c r="Q83" s="33">
        <v>0</v>
      </c>
      <c r="R83" s="33">
        <v>0</v>
      </c>
      <c r="S83" s="33">
        <f t="shared" si="63"/>
        <v>6</v>
      </c>
      <c r="T83" s="33">
        <f t="shared" si="56"/>
        <v>3</v>
      </c>
      <c r="U83" s="33">
        <f t="shared" si="57"/>
        <v>3</v>
      </c>
      <c r="V83" s="55">
        <f t="shared" si="58"/>
        <v>0</v>
      </c>
      <c r="W83" s="56">
        <f t="shared" si="59"/>
        <v>0</v>
      </c>
    </row>
    <row r="84" spans="1:23" s="3" customFormat="1" ht="13.5" customHeight="1" x14ac:dyDescent="0.25">
      <c r="A84" s="30"/>
      <c r="B84" s="31"/>
      <c r="C84" s="32" t="s">
        <v>13</v>
      </c>
      <c r="D84" s="33">
        <f t="shared" si="60"/>
        <v>4</v>
      </c>
      <c r="E84" s="34">
        <v>1</v>
      </c>
      <c r="F84" s="34">
        <v>3</v>
      </c>
      <c r="G84" s="34">
        <v>0</v>
      </c>
      <c r="H84" s="34">
        <v>0</v>
      </c>
      <c r="I84" s="33">
        <f t="shared" si="61"/>
        <v>3</v>
      </c>
      <c r="J84" s="34">
        <v>1</v>
      </c>
      <c r="K84" s="34">
        <v>2</v>
      </c>
      <c r="L84" s="34">
        <v>0</v>
      </c>
      <c r="M84" s="34">
        <v>0</v>
      </c>
      <c r="N84" s="33">
        <f t="shared" si="62"/>
        <v>-5</v>
      </c>
      <c r="O84" s="33">
        <v>0</v>
      </c>
      <c r="P84" s="33">
        <v>-5</v>
      </c>
      <c r="Q84" s="33">
        <v>0</v>
      </c>
      <c r="R84" s="33">
        <v>0</v>
      </c>
      <c r="S84" s="33">
        <f t="shared" si="63"/>
        <v>-4</v>
      </c>
      <c r="T84" s="33">
        <f t="shared" si="56"/>
        <v>0</v>
      </c>
      <c r="U84" s="33">
        <f t="shared" si="57"/>
        <v>-4</v>
      </c>
      <c r="V84" s="55">
        <f t="shared" si="58"/>
        <v>0</v>
      </c>
      <c r="W84" s="56">
        <f t="shared" si="59"/>
        <v>0</v>
      </c>
    </row>
    <row r="85" spans="1:23" s="3" customFormat="1" ht="13.5" customHeight="1" x14ac:dyDescent="0.25">
      <c r="A85" s="30"/>
      <c r="B85" s="31"/>
      <c r="C85" s="32" t="s">
        <v>14</v>
      </c>
      <c r="D85" s="33">
        <f t="shared" si="60"/>
        <v>3</v>
      </c>
      <c r="E85" s="34">
        <v>2</v>
      </c>
      <c r="F85" s="34">
        <v>1</v>
      </c>
      <c r="G85" s="34">
        <v>0</v>
      </c>
      <c r="H85" s="34">
        <v>0</v>
      </c>
      <c r="I85" s="33">
        <f t="shared" si="61"/>
        <v>4</v>
      </c>
      <c r="J85" s="34">
        <v>1</v>
      </c>
      <c r="K85" s="34">
        <v>3</v>
      </c>
      <c r="L85" s="34">
        <v>0</v>
      </c>
      <c r="M85" s="34">
        <v>0</v>
      </c>
      <c r="N85" s="33">
        <f t="shared" si="62"/>
        <v>2</v>
      </c>
      <c r="O85" s="33">
        <v>2</v>
      </c>
      <c r="P85" s="33">
        <v>0</v>
      </c>
      <c r="Q85" s="33">
        <v>0</v>
      </c>
      <c r="R85" s="33">
        <v>0</v>
      </c>
      <c r="S85" s="33">
        <f t="shared" si="63"/>
        <v>1</v>
      </c>
      <c r="T85" s="33">
        <f t="shared" si="56"/>
        <v>3</v>
      </c>
      <c r="U85" s="33">
        <f t="shared" si="57"/>
        <v>-2</v>
      </c>
      <c r="V85" s="55">
        <f t="shared" si="58"/>
        <v>0</v>
      </c>
      <c r="W85" s="56">
        <f t="shared" si="59"/>
        <v>0</v>
      </c>
    </row>
    <row r="86" spans="1:23" s="3" customFormat="1" ht="13.5" customHeight="1" x14ac:dyDescent="0.25">
      <c r="A86" s="30"/>
      <c r="B86" s="31"/>
      <c r="C86" s="32" t="s">
        <v>15</v>
      </c>
      <c r="D86" s="33">
        <f t="shared" si="60"/>
        <v>4</v>
      </c>
      <c r="E86" s="34">
        <v>1</v>
      </c>
      <c r="F86" s="34">
        <v>2</v>
      </c>
      <c r="G86" s="34">
        <v>1</v>
      </c>
      <c r="H86" s="34">
        <v>0</v>
      </c>
      <c r="I86" s="33">
        <f t="shared" si="61"/>
        <v>4</v>
      </c>
      <c r="J86" s="34">
        <v>2</v>
      </c>
      <c r="K86" s="34">
        <v>2</v>
      </c>
      <c r="L86" s="34">
        <v>0</v>
      </c>
      <c r="M86" s="34">
        <v>0</v>
      </c>
      <c r="N86" s="33">
        <f t="shared" si="62"/>
        <v>1</v>
      </c>
      <c r="O86" s="33">
        <v>0</v>
      </c>
      <c r="P86" s="33">
        <v>1</v>
      </c>
      <c r="Q86" s="33">
        <v>0</v>
      </c>
      <c r="R86" s="33">
        <v>0</v>
      </c>
      <c r="S86" s="33">
        <f t="shared" si="63"/>
        <v>1</v>
      </c>
      <c r="T86" s="33">
        <f t="shared" si="56"/>
        <v>-1</v>
      </c>
      <c r="U86" s="33">
        <f t="shared" si="57"/>
        <v>1</v>
      </c>
      <c r="V86" s="55">
        <f t="shared" si="58"/>
        <v>1</v>
      </c>
      <c r="W86" s="56">
        <f t="shared" si="59"/>
        <v>0</v>
      </c>
    </row>
    <row r="87" spans="1:23" s="3" customFormat="1" ht="13.5" customHeight="1" x14ac:dyDescent="0.25">
      <c r="A87" s="30"/>
      <c r="B87" s="31"/>
      <c r="C87" s="32" t="s">
        <v>16</v>
      </c>
      <c r="D87" s="33">
        <f t="shared" si="60"/>
        <v>0</v>
      </c>
      <c r="E87" s="34">
        <v>0</v>
      </c>
      <c r="F87" s="34">
        <v>0</v>
      </c>
      <c r="G87" s="34">
        <v>0</v>
      </c>
      <c r="H87" s="34">
        <v>0</v>
      </c>
      <c r="I87" s="33">
        <f t="shared" si="61"/>
        <v>6</v>
      </c>
      <c r="J87" s="34">
        <v>2</v>
      </c>
      <c r="K87" s="34">
        <v>3</v>
      </c>
      <c r="L87" s="34">
        <v>1</v>
      </c>
      <c r="M87" s="34">
        <v>0</v>
      </c>
      <c r="N87" s="33">
        <f t="shared" si="62"/>
        <v>-1</v>
      </c>
      <c r="O87" s="33">
        <v>-1</v>
      </c>
      <c r="P87" s="33">
        <v>0</v>
      </c>
      <c r="Q87" s="33">
        <v>0</v>
      </c>
      <c r="R87" s="33">
        <v>0</v>
      </c>
      <c r="S87" s="33">
        <f t="shared" si="63"/>
        <v>-7</v>
      </c>
      <c r="T87" s="33">
        <f t="shared" si="56"/>
        <v>-3</v>
      </c>
      <c r="U87" s="33">
        <f t="shared" si="57"/>
        <v>-3</v>
      </c>
      <c r="V87" s="59">
        <f t="shared" si="58"/>
        <v>-1</v>
      </c>
      <c r="W87" s="56">
        <f t="shared" si="59"/>
        <v>0</v>
      </c>
    </row>
    <row r="88" spans="1:23" s="3" customFormat="1" ht="13.5" customHeight="1" x14ac:dyDescent="0.25">
      <c r="A88" s="30"/>
      <c r="B88" s="31"/>
      <c r="C88" s="32" t="s">
        <v>17</v>
      </c>
      <c r="D88" s="33">
        <f t="shared" si="60"/>
        <v>0</v>
      </c>
      <c r="E88" s="34">
        <v>0</v>
      </c>
      <c r="F88" s="34">
        <v>0</v>
      </c>
      <c r="G88" s="34">
        <v>0</v>
      </c>
      <c r="H88" s="34">
        <v>0</v>
      </c>
      <c r="I88" s="33">
        <f t="shared" si="61"/>
        <v>0</v>
      </c>
      <c r="J88" s="34">
        <v>0</v>
      </c>
      <c r="K88" s="34">
        <v>0</v>
      </c>
      <c r="L88" s="34">
        <v>0</v>
      </c>
      <c r="M88" s="34">
        <v>0</v>
      </c>
      <c r="N88" s="33">
        <f t="shared" si="62"/>
        <v>0</v>
      </c>
      <c r="O88" s="33">
        <v>0</v>
      </c>
      <c r="P88" s="33">
        <v>0</v>
      </c>
      <c r="Q88" s="33">
        <v>0</v>
      </c>
      <c r="R88" s="33">
        <v>0</v>
      </c>
      <c r="S88" s="33">
        <f t="shared" si="63"/>
        <v>0</v>
      </c>
      <c r="T88" s="33">
        <f t="shared" si="56"/>
        <v>0</v>
      </c>
      <c r="U88" s="33">
        <f t="shared" si="57"/>
        <v>0</v>
      </c>
      <c r="V88" s="55">
        <f t="shared" si="58"/>
        <v>0</v>
      </c>
      <c r="W88" s="56">
        <f t="shared" si="59"/>
        <v>0</v>
      </c>
    </row>
    <row r="89" spans="1:23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54"/>
      <c r="W89" s="9"/>
    </row>
    <row r="90" spans="1:23" ht="16.5" x14ac:dyDescent="0.15">
      <c r="A90" s="25"/>
      <c r="B90" s="27" t="s">
        <v>26</v>
      </c>
      <c r="C90" s="28"/>
      <c r="D90" s="29">
        <f>SUM(E90+F90+G90+H90)</f>
        <v>53</v>
      </c>
      <c r="E90" s="29">
        <f t="shared" ref="E90:H90" si="64">SUM(E91+E92+E93+E94+E95+E96+E97+E98+E99+E100+E101+E102)</f>
        <v>21</v>
      </c>
      <c r="F90" s="29">
        <f t="shared" si="64"/>
        <v>11</v>
      </c>
      <c r="G90" s="29">
        <f t="shared" si="64"/>
        <v>14</v>
      </c>
      <c r="H90" s="29">
        <f t="shared" si="64"/>
        <v>7</v>
      </c>
      <c r="I90" s="29">
        <f>SUM(J90+K90+L90+M90)</f>
        <v>100</v>
      </c>
      <c r="J90" s="29">
        <f t="shared" ref="J90:M90" si="65">SUM(J91+J92+J93+J94+J95+J96+J97+J98+J99+J100+J101+J102)</f>
        <v>60</v>
      </c>
      <c r="K90" s="29">
        <f t="shared" si="65"/>
        <v>29</v>
      </c>
      <c r="L90" s="29">
        <f t="shared" si="65"/>
        <v>3</v>
      </c>
      <c r="M90" s="29">
        <f t="shared" si="65"/>
        <v>8</v>
      </c>
      <c r="N90" s="29">
        <f>SUM(O90+P90+Q90+R90)</f>
        <v>-38</v>
      </c>
      <c r="O90" s="29">
        <f t="shared" ref="O90:R90" si="66">SUM(O91+O92+O93+O94+O95+O96+O97+O98+O99+O100+O101+O102)</f>
        <v>-42</v>
      </c>
      <c r="P90" s="29">
        <f t="shared" si="66"/>
        <v>4</v>
      </c>
      <c r="Q90" s="29">
        <f t="shared" si="66"/>
        <v>0</v>
      </c>
      <c r="R90" s="29">
        <f t="shared" si="66"/>
        <v>0</v>
      </c>
      <c r="S90" s="29">
        <f>SUM(T90+U90+V90+W90)</f>
        <v>-85</v>
      </c>
      <c r="T90" s="29">
        <f t="shared" ref="T90:T102" si="67">SUM(E90-J90+O90)</f>
        <v>-81</v>
      </c>
      <c r="U90" s="29">
        <f t="shared" ref="U90:U102" si="68">SUM(F90-K90+P90)</f>
        <v>-14</v>
      </c>
      <c r="V90" s="63">
        <f t="shared" ref="V90:V102" si="69">SUM(G90-L90+Q90)</f>
        <v>11</v>
      </c>
      <c r="W90" s="64">
        <f t="shared" ref="W90:W102" si="70">SUM(H90-M90+R90)</f>
        <v>-1</v>
      </c>
    </row>
    <row r="91" spans="1:23" s="3" customFormat="1" ht="13.5" customHeight="1" x14ac:dyDescent="0.25">
      <c r="A91" s="30"/>
      <c r="B91" s="31"/>
      <c r="C91" s="32" t="s">
        <v>6</v>
      </c>
      <c r="D91" s="33">
        <f t="shared" ref="D91:D102" si="71">SUM(E91+F91+G91+H91)</f>
        <v>1</v>
      </c>
      <c r="E91" s="34">
        <v>0</v>
      </c>
      <c r="F91" s="34">
        <v>0</v>
      </c>
      <c r="G91" s="34">
        <v>1</v>
      </c>
      <c r="H91" s="34">
        <v>0</v>
      </c>
      <c r="I91" s="33">
        <f t="shared" ref="I91:I102" si="72">SUM(J91+K91+L91+M91)</f>
        <v>7</v>
      </c>
      <c r="J91" s="34">
        <v>3</v>
      </c>
      <c r="K91" s="34">
        <v>4</v>
      </c>
      <c r="L91" s="34">
        <v>0</v>
      </c>
      <c r="M91" s="34">
        <v>0</v>
      </c>
      <c r="N91" s="33">
        <f t="shared" ref="N91:N102" si="73">SUM(O91+P91+Q91+R91)</f>
        <v>3</v>
      </c>
      <c r="O91" s="33">
        <v>1</v>
      </c>
      <c r="P91" s="33">
        <v>2</v>
      </c>
      <c r="Q91" s="33">
        <v>0</v>
      </c>
      <c r="R91" s="33">
        <v>0</v>
      </c>
      <c r="S91" s="33">
        <f t="shared" ref="S91:S102" si="74">SUM(T91+U91+V91+W91)</f>
        <v>-3</v>
      </c>
      <c r="T91" s="33">
        <f t="shared" si="67"/>
        <v>-2</v>
      </c>
      <c r="U91" s="33">
        <f t="shared" si="68"/>
        <v>-2</v>
      </c>
      <c r="V91" s="59">
        <f t="shared" si="69"/>
        <v>1</v>
      </c>
      <c r="W91" s="61">
        <f t="shared" si="70"/>
        <v>0</v>
      </c>
    </row>
    <row r="92" spans="1:23" s="3" customFormat="1" ht="13.5" customHeight="1" x14ac:dyDescent="0.25">
      <c r="A92" s="30"/>
      <c r="B92" s="31"/>
      <c r="C92" s="32" t="s">
        <v>7</v>
      </c>
      <c r="D92" s="33">
        <f t="shared" si="71"/>
        <v>7</v>
      </c>
      <c r="E92" s="34">
        <v>4</v>
      </c>
      <c r="F92" s="34">
        <v>3</v>
      </c>
      <c r="G92" s="34">
        <v>0</v>
      </c>
      <c r="H92" s="34">
        <v>0</v>
      </c>
      <c r="I92" s="33">
        <f t="shared" si="72"/>
        <v>6</v>
      </c>
      <c r="J92" s="34">
        <v>2</v>
      </c>
      <c r="K92" s="34">
        <v>4</v>
      </c>
      <c r="L92" s="34">
        <v>0</v>
      </c>
      <c r="M92" s="34">
        <v>0</v>
      </c>
      <c r="N92" s="33">
        <f t="shared" si="73"/>
        <v>-2</v>
      </c>
      <c r="O92" s="33">
        <v>-2</v>
      </c>
      <c r="P92" s="33">
        <v>0</v>
      </c>
      <c r="Q92" s="33">
        <v>0</v>
      </c>
      <c r="R92" s="33">
        <v>0</v>
      </c>
      <c r="S92" s="33">
        <f t="shared" si="74"/>
        <v>-1</v>
      </c>
      <c r="T92" s="33">
        <f t="shared" si="67"/>
        <v>0</v>
      </c>
      <c r="U92" s="33">
        <f t="shared" si="68"/>
        <v>-1</v>
      </c>
      <c r="V92" s="59">
        <f t="shared" si="69"/>
        <v>0</v>
      </c>
      <c r="W92" s="61">
        <f t="shared" si="70"/>
        <v>0</v>
      </c>
    </row>
    <row r="93" spans="1:23" s="3" customFormat="1" ht="13.5" customHeight="1" x14ac:dyDescent="0.25">
      <c r="A93" s="30"/>
      <c r="B93" s="31"/>
      <c r="C93" s="32" t="s">
        <v>8</v>
      </c>
      <c r="D93" s="33">
        <f t="shared" si="71"/>
        <v>5</v>
      </c>
      <c r="E93" s="34">
        <v>2</v>
      </c>
      <c r="F93" s="34">
        <v>2</v>
      </c>
      <c r="G93" s="34">
        <v>1</v>
      </c>
      <c r="H93" s="34">
        <v>0</v>
      </c>
      <c r="I93" s="33">
        <f t="shared" si="72"/>
        <v>24</v>
      </c>
      <c r="J93" s="34">
        <v>13</v>
      </c>
      <c r="K93" s="34">
        <v>6</v>
      </c>
      <c r="L93" s="34">
        <v>1</v>
      </c>
      <c r="M93" s="34">
        <v>4</v>
      </c>
      <c r="N93" s="33">
        <f t="shared" si="73"/>
        <v>-3</v>
      </c>
      <c r="O93" s="33">
        <v>-1</v>
      </c>
      <c r="P93" s="33">
        <v>-1</v>
      </c>
      <c r="Q93" s="33">
        <v>0</v>
      </c>
      <c r="R93" s="33">
        <v>-1</v>
      </c>
      <c r="S93" s="33">
        <f t="shared" si="74"/>
        <v>-22</v>
      </c>
      <c r="T93" s="33">
        <f t="shared" si="67"/>
        <v>-12</v>
      </c>
      <c r="U93" s="33">
        <f t="shared" si="68"/>
        <v>-5</v>
      </c>
      <c r="V93" s="59">
        <f t="shared" si="69"/>
        <v>0</v>
      </c>
      <c r="W93" s="61">
        <f t="shared" si="70"/>
        <v>-5</v>
      </c>
    </row>
    <row r="94" spans="1:23" s="3" customFormat="1" ht="13.5" customHeight="1" x14ac:dyDescent="0.25">
      <c r="A94" s="30"/>
      <c r="B94" s="31"/>
      <c r="C94" s="32" t="s">
        <v>9</v>
      </c>
      <c r="D94" s="33">
        <f t="shared" si="71"/>
        <v>6</v>
      </c>
      <c r="E94" s="34">
        <v>2</v>
      </c>
      <c r="F94" s="34">
        <v>1</v>
      </c>
      <c r="G94" s="34">
        <v>2</v>
      </c>
      <c r="H94" s="34">
        <v>1</v>
      </c>
      <c r="I94" s="33">
        <f t="shared" si="72"/>
        <v>3</v>
      </c>
      <c r="J94" s="34">
        <v>2</v>
      </c>
      <c r="K94" s="34">
        <v>1</v>
      </c>
      <c r="L94" s="34">
        <v>0</v>
      </c>
      <c r="M94" s="34">
        <v>0</v>
      </c>
      <c r="N94" s="33">
        <f t="shared" si="73"/>
        <v>-6</v>
      </c>
      <c r="O94" s="33">
        <v>-5</v>
      </c>
      <c r="P94" s="33">
        <v>-1</v>
      </c>
      <c r="Q94" s="33">
        <v>0</v>
      </c>
      <c r="R94" s="33">
        <v>0</v>
      </c>
      <c r="S94" s="33">
        <f t="shared" si="74"/>
        <v>-3</v>
      </c>
      <c r="T94" s="33">
        <f t="shared" si="67"/>
        <v>-5</v>
      </c>
      <c r="U94" s="33">
        <f t="shared" si="68"/>
        <v>-1</v>
      </c>
      <c r="V94" s="59">
        <f t="shared" si="69"/>
        <v>2</v>
      </c>
      <c r="W94" s="61">
        <f t="shared" si="70"/>
        <v>1</v>
      </c>
    </row>
    <row r="95" spans="1:23" s="3" customFormat="1" ht="13.5" customHeight="1" x14ac:dyDescent="0.25">
      <c r="A95" s="30"/>
      <c r="B95" s="31"/>
      <c r="C95" s="32" t="s">
        <v>10</v>
      </c>
      <c r="D95" s="33">
        <f t="shared" si="71"/>
        <v>3</v>
      </c>
      <c r="E95" s="34">
        <v>2</v>
      </c>
      <c r="F95" s="34">
        <v>1</v>
      </c>
      <c r="G95" s="34">
        <v>0</v>
      </c>
      <c r="H95" s="34">
        <v>0</v>
      </c>
      <c r="I95" s="33">
        <f t="shared" si="72"/>
        <v>3</v>
      </c>
      <c r="J95" s="34">
        <v>2</v>
      </c>
      <c r="K95" s="34">
        <v>1</v>
      </c>
      <c r="L95" s="34">
        <v>0</v>
      </c>
      <c r="M95" s="34">
        <v>0</v>
      </c>
      <c r="N95" s="33">
        <f t="shared" si="73"/>
        <v>2</v>
      </c>
      <c r="O95" s="33">
        <v>1</v>
      </c>
      <c r="P95" s="33">
        <v>1</v>
      </c>
      <c r="Q95" s="33">
        <v>0</v>
      </c>
      <c r="R95" s="33">
        <v>0</v>
      </c>
      <c r="S95" s="33">
        <f t="shared" si="74"/>
        <v>2</v>
      </c>
      <c r="T95" s="33">
        <f t="shared" si="67"/>
        <v>1</v>
      </c>
      <c r="U95" s="33">
        <f t="shared" si="68"/>
        <v>1</v>
      </c>
      <c r="V95" s="59">
        <f t="shared" si="69"/>
        <v>0</v>
      </c>
      <c r="W95" s="61">
        <f t="shared" si="70"/>
        <v>0</v>
      </c>
    </row>
    <row r="96" spans="1:23" s="3" customFormat="1" ht="13.5" customHeight="1" x14ac:dyDescent="0.25">
      <c r="A96" s="30"/>
      <c r="B96" s="31"/>
      <c r="C96" s="32" t="s">
        <v>11</v>
      </c>
      <c r="D96" s="33">
        <f t="shared" si="71"/>
        <v>1</v>
      </c>
      <c r="E96" s="34">
        <v>1</v>
      </c>
      <c r="F96" s="34">
        <v>0</v>
      </c>
      <c r="G96" s="34">
        <v>0</v>
      </c>
      <c r="H96" s="34">
        <v>0</v>
      </c>
      <c r="I96" s="33">
        <f t="shared" si="72"/>
        <v>4</v>
      </c>
      <c r="J96" s="34">
        <v>4</v>
      </c>
      <c r="K96" s="34">
        <v>0</v>
      </c>
      <c r="L96" s="34">
        <v>0</v>
      </c>
      <c r="M96" s="34">
        <v>0</v>
      </c>
      <c r="N96" s="33">
        <f t="shared" si="73"/>
        <v>-6</v>
      </c>
      <c r="O96" s="33">
        <v>-5</v>
      </c>
      <c r="P96" s="33">
        <v>-1</v>
      </c>
      <c r="Q96" s="33">
        <v>0</v>
      </c>
      <c r="R96" s="33">
        <v>0</v>
      </c>
      <c r="S96" s="33">
        <f t="shared" si="74"/>
        <v>-9</v>
      </c>
      <c r="T96" s="33">
        <f t="shared" si="67"/>
        <v>-8</v>
      </c>
      <c r="U96" s="33">
        <f t="shared" si="68"/>
        <v>-1</v>
      </c>
      <c r="V96" s="59">
        <f t="shared" si="69"/>
        <v>0</v>
      </c>
      <c r="W96" s="61">
        <f t="shared" si="70"/>
        <v>0</v>
      </c>
    </row>
    <row r="97" spans="1:23" s="3" customFormat="1" ht="13.5" customHeight="1" x14ac:dyDescent="0.25">
      <c r="A97" s="30"/>
      <c r="B97" s="31"/>
      <c r="C97" s="32" t="s">
        <v>12</v>
      </c>
      <c r="D97" s="33">
        <f t="shared" si="71"/>
        <v>4</v>
      </c>
      <c r="E97" s="34">
        <v>2</v>
      </c>
      <c r="F97" s="34">
        <v>2</v>
      </c>
      <c r="G97" s="34">
        <v>0</v>
      </c>
      <c r="H97" s="34">
        <v>0</v>
      </c>
      <c r="I97" s="33">
        <f t="shared" si="72"/>
        <v>15</v>
      </c>
      <c r="J97" s="34">
        <v>13</v>
      </c>
      <c r="K97" s="34">
        <v>1</v>
      </c>
      <c r="L97" s="34">
        <v>0</v>
      </c>
      <c r="M97" s="34">
        <v>1</v>
      </c>
      <c r="N97" s="33">
        <f t="shared" si="73"/>
        <v>-25</v>
      </c>
      <c r="O97" s="33">
        <v>-26</v>
      </c>
      <c r="P97" s="33">
        <v>1</v>
      </c>
      <c r="Q97" s="33">
        <v>0</v>
      </c>
      <c r="R97" s="33">
        <v>0</v>
      </c>
      <c r="S97" s="33">
        <f t="shared" si="74"/>
        <v>-36</v>
      </c>
      <c r="T97" s="33">
        <f t="shared" si="67"/>
        <v>-37</v>
      </c>
      <c r="U97" s="33">
        <f t="shared" si="68"/>
        <v>2</v>
      </c>
      <c r="V97" s="59">
        <f t="shared" si="69"/>
        <v>0</v>
      </c>
      <c r="W97" s="61">
        <f t="shared" si="70"/>
        <v>-1</v>
      </c>
    </row>
    <row r="98" spans="1:23" s="3" customFormat="1" ht="13.5" customHeight="1" x14ac:dyDescent="0.25">
      <c r="A98" s="30"/>
      <c r="B98" s="31"/>
      <c r="C98" s="32" t="s">
        <v>13</v>
      </c>
      <c r="D98" s="33">
        <f t="shared" si="71"/>
        <v>2</v>
      </c>
      <c r="E98" s="34">
        <v>0</v>
      </c>
      <c r="F98" s="34">
        <v>0</v>
      </c>
      <c r="G98" s="34">
        <v>2</v>
      </c>
      <c r="H98" s="34">
        <v>0</v>
      </c>
      <c r="I98" s="33">
        <f t="shared" si="72"/>
        <v>10</v>
      </c>
      <c r="J98" s="34">
        <v>8</v>
      </c>
      <c r="K98" s="34">
        <v>2</v>
      </c>
      <c r="L98" s="34">
        <v>0</v>
      </c>
      <c r="M98" s="34">
        <v>0</v>
      </c>
      <c r="N98" s="33">
        <f t="shared" si="73"/>
        <v>-9</v>
      </c>
      <c r="O98" s="33">
        <v>-9</v>
      </c>
      <c r="P98" s="33">
        <v>0</v>
      </c>
      <c r="Q98" s="33">
        <v>0</v>
      </c>
      <c r="R98" s="33">
        <v>0</v>
      </c>
      <c r="S98" s="33">
        <f t="shared" si="74"/>
        <v>-17</v>
      </c>
      <c r="T98" s="33">
        <f t="shared" si="67"/>
        <v>-17</v>
      </c>
      <c r="U98" s="33">
        <f t="shared" si="68"/>
        <v>-2</v>
      </c>
      <c r="V98" s="59">
        <f t="shared" si="69"/>
        <v>2</v>
      </c>
      <c r="W98" s="61">
        <f t="shared" si="70"/>
        <v>0</v>
      </c>
    </row>
    <row r="99" spans="1:23" s="3" customFormat="1" ht="13.5" customHeight="1" x14ac:dyDescent="0.25">
      <c r="A99" s="30"/>
      <c r="B99" s="31"/>
      <c r="C99" s="32" t="s">
        <v>14</v>
      </c>
      <c r="D99" s="33">
        <f t="shared" si="71"/>
        <v>7</v>
      </c>
      <c r="E99" s="34">
        <v>2</v>
      </c>
      <c r="F99" s="34">
        <v>1</v>
      </c>
      <c r="G99" s="34">
        <v>3</v>
      </c>
      <c r="H99" s="34">
        <v>1</v>
      </c>
      <c r="I99" s="33">
        <f t="shared" si="72"/>
        <v>11</v>
      </c>
      <c r="J99" s="34">
        <v>6</v>
      </c>
      <c r="K99" s="34">
        <v>2</v>
      </c>
      <c r="L99" s="34">
        <v>2</v>
      </c>
      <c r="M99" s="34">
        <v>1</v>
      </c>
      <c r="N99" s="33">
        <f t="shared" si="73"/>
        <v>0</v>
      </c>
      <c r="O99" s="33">
        <v>0</v>
      </c>
      <c r="P99" s="33">
        <v>0</v>
      </c>
      <c r="Q99" s="33">
        <v>0</v>
      </c>
      <c r="R99" s="33">
        <v>0</v>
      </c>
      <c r="S99" s="33">
        <f t="shared" si="74"/>
        <v>-4</v>
      </c>
      <c r="T99" s="33">
        <f t="shared" si="67"/>
        <v>-4</v>
      </c>
      <c r="U99" s="33">
        <f t="shared" si="68"/>
        <v>-1</v>
      </c>
      <c r="V99" s="59">
        <f t="shared" si="69"/>
        <v>1</v>
      </c>
      <c r="W99" s="61">
        <f t="shared" si="70"/>
        <v>0</v>
      </c>
    </row>
    <row r="100" spans="1:23" s="3" customFormat="1" ht="13.5" customHeight="1" x14ac:dyDescent="0.25">
      <c r="A100" s="30"/>
      <c r="B100" s="31"/>
      <c r="C100" s="32" t="s">
        <v>15</v>
      </c>
      <c r="D100" s="33">
        <f t="shared" si="71"/>
        <v>11</v>
      </c>
      <c r="E100" s="34">
        <v>3</v>
      </c>
      <c r="F100" s="34">
        <v>0</v>
      </c>
      <c r="G100" s="34">
        <v>4</v>
      </c>
      <c r="H100" s="34">
        <v>4</v>
      </c>
      <c r="I100" s="33">
        <f t="shared" si="72"/>
        <v>5</v>
      </c>
      <c r="J100" s="34">
        <v>3</v>
      </c>
      <c r="K100" s="34">
        <v>2</v>
      </c>
      <c r="L100" s="34">
        <v>0</v>
      </c>
      <c r="M100" s="34">
        <v>0</v>
      </c>
      <c r="N100" s="33">
        <f t="shared" si="73"/>
        <v>3</v>
      </c>
      <c r="O100" s="33">
        <v>0</v>
      </c>
      <c r="P100" s="33">
        <v>2</v>
      </c>
      <c r="Q100" s="33">
        <v>0</v>
      </c>
      <c r="R100" s="33">
        <v>1</v>
      </c>
      <c r="S100" s="33">
        <f t="shared" si="74"/>
        <v>9</v>
      </c>
      <c r="T100" s="33">
        <f t="shared" si="67"/>
        <v>0</v>
      </c>
      <c r="U100" s="33">
        <f t="shared" si="68"/>
        <v>0</v>
      </c>
      <c r="V100" s="59">
        <f t="shared" si="69"/>
        <v>4</v>
      </c>
      <c r="W100" s="61">
        <f t="shared" si="70"/>
        <v>5</v>
      </c>
    </row>
    <row r="101" spans="1:23" s="3" customFormat="1" ht="13.5" customHeight="1" x14ac:dyDescent="0.25">
      <c r="A101" s="30"/>
      <c r="B101" s="31"/>
      <c r="C101" s="32" t="s">
        <v>16</v>
      </c>
      <c r="D101" s="33">
        <f t="shared" si="71"/>
        <v>6</v>
      </c>
      <c r="E101" s="34">
        <v>3</v>
      </c>
      <c r="F101" s="34">
        <v>1</v>
      </c>
      <c r="G101" s="34">
        <v>1</v>
      </c>
      <c r="H101" s="34">
        <v>1</v>
      </c>
      <c r="I101" s="33">
        <f t="shared" si="72"/>
        <v>7</v>
      </c>
      <c r="J101" s="34">
        <v>2</v>
      </c>
      <c r="K101" s="34">
        <v>3</v>
      </c>
      <c r="L101" s="34">
        <v>0</v>
      </c>
      <c r="M101" s="34">
        <v>2</v>
      </c>
      <c r="N101" s="33">
        <f t="shared" si="73"/>
        <v>2</v>
      </c>
      <c r="O101" s="33">
        <v>1</v>
      </c>
      <c r="P101" s="33">
        <v>1</v>
      </c>
      <c r="Q101" s="33">
        <v>0</v>
      </c>
      <c r="R101" s="33">
        <v>0</v>
      </c>
      <c r="S101" s="33">
        <f t="shared" si="74"/>
        <v>1</v>
      </c>
      <c r="T101" s="33">
        <f t="shared" si="67"/>
        <v>2</v>
      </c>
      <c r="U101" s="33">
        <f t="shared" si="68"/>
        <v>-1</v>
      </c>
      <c r="V101" s="59">
        <f t="shared" si="69"/>
        <v>1</v>
      </c>
      <c r="W101" s="61">
        <f t="shared" si="70"/>
        <v>-1</v>
      </c>
    </row>
    <row r="102" spans="1:23" s="3" customFormat="1" ht="13.5" customHeight="1" x14ac:dyDescent="0.25">
      <c r="A102" s="30"/>
      <c r="B102" s="31"/>
      <c r="C102" s="32" t="s">
        <v>17</v>
      </c>
      <c r="D102" s="33">
        <f t="shared" si="71"/>
        <v>0</v>
      </c>
      <c r="E102" s="34">
        <v>0</v>
      </c>
      <c r="F102" s="34">
        <v>0</v>
      </c>
      <c r="G102" s="34">
        <v>0</v>
      </c>
      <c r="H102" s="34">
        <v>0</v>
      </c>
      <c r="I102" s="33">
        <f t="shared" si="72"/>
        <v>5</v>
      </c>
      <c r="J102" s="34">
        <v>2</v>
      </c>
      <c r="K102" s="34">
        <v>3</v>
      </c>
      <c r="L102" s="34">
        <v>0</v>
      </c>
      <c r="M102" s="34">
        <v>0</v>
      </c>
      <c r="N102" s="33">
        <f t="shared" si="73"/>
        <v>3</v>
      </c>
      <c r="O102" s="33">
        <v>3</v>
      </c>
      <c r="P102" s="33">
        <v>0</v>
      </c>
      <c r="Q102" s="33">
        <v>0</v>
      </c>
      <c r="R102" s="33">
        <v>0</v>
      </c>
      <c r="S102" s="33">
        <f t="shared" si="74"/>
        <v>-2</v>
      </c>
      <c r="T102" s="33">
        <f t="shared" si="67"/>
        <v>1</v>
      </c>
      <c r="U102" s="33">
        <f t="shared" si="68"/>
        <v>-3</v>
      </c>
      <c r="V102" s="59">
        <f t="shared" si="69"/>
        <v>0</v>
      </c>
      <c r="W102" s="61">
        <f t="shared" si="70"/>
        <v>0</v>
      </c>
    </row>
    <row r="103" spans="1:23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54"/>
      <c r="W103" s="9"/>
    </row>
    <row r="104" spans="1:23" ht="16.5" x14ac:dyDescent="0.15">
      <c r="A104" s="25"/>
      <c r="B104" s="27" t="s">
        <v>27</v>
      </c>
      <c r="C104" s="28"/>
      <c r="D104" s="29">
        <f>SUM(E104+F104+G104+H104)</f>
        <v>58</v>
      </c>
      <c r="E104" s="29">
        <f t="shared" ref="E104:H104" si="75">SUM(E105+E106+E107+E108+E109+E110+E111+E112+E113+E114+E115+E116)</f>
        <v>29</v>
      </c>
      <c r="F104" s="29">
        <f t="shared" si="75"/>
        <v>26</v>
      </c>
      <c r="G104" s="29">
        <f t="shared" si="75"/>
        <v>1</v>
      </c>
      <c r="H104" s="29">
        <f t="shared" si="75"/>
        <v>2</v>
      </c>
      <c r="I104" s="29">
        <f>SUM(J104+K104+L104+M104)</f>
        <v>88</v>
      </c>
      <c r="J104" s="29">
        <f t="shared" ref="J104:M104" si="76">SUM(J105+J106+J107+J108+J109+J110+J111+J112+J113+J114+J115+J116)</f>
        <v>40</v>
      </c>
      <c r="K104" s="29">
        <f t="shared" si="76"/>
        <v>45</v>
      </c>
      <c r="L104" s="29">
        <f t="shared" si="76"/>
        <v>1</v>
      </c>
      <c r="M104" s="29">
        <f t="shared" si="76"/>
        <v>2</v>
      </c>
      <c r="N104" s="29">
        <f>SUM(O104+P104+Q104+R104)</f>
        <v>-22</v>
      </c>
      <c r="O104" s="29">
        <f t="shared" ref="O104:R104" si="77">SUM(O105+O106+O107+O108+O109+O110+O111+O112+O113+O114+O115+O116)</f>
        <v>-8</v>
      </c>
      <c r="P104" s="29">
        <f t="shared" si="77"/>
        <v>-12</v>
      </c>
      <c r="Q104" s="29">
        <f t="shared" si="77"/>
        <v>0</v>
      </c>
      <c r="R104" s="29">
        <f t="shared" si="77"/>
        <v>-2</v>
      </c>
      <c r="S104" s="29">
        <f>SUM(T104+U104+V104+W104)</f>
        <v>-52</v>
      </c>
      <c r="T104" s="29">
        <f t="shared" ref="T104:T116" si="78">SUM(E104-J104+O104)</f>
        <v>-19</v>
      </c>
      <c r="U104" s="29">
        <f t="shared" ref="U104:U116" si="79">SUM(F104-K104+P104)</f>
        <v>-31</v>
      </c>
      <c r="V104" s="63">
        <f t="shared" ref="V104:V116" si="80">SUM(G104-L104+Q104)</f>
        <v>0</v>
      </c>
      <c r="W104" s="64">
        <f t="shared" ref="W104:W116" si="81">SUM(H104-M104+R104)</f>
        <v>-2</v>
      </c>
    </row>
    <row r="105" spans="1:23" s="3" customFormat="1" ht="13.5" customHeight="1" x14ac:dyDescent="0.25">
      <c r="A105" s="30"/>
      <c r="B105" s="31"/>
      <c r="C105" s="32" t="s">
        <v>6</v>
      </c>
      <c r="D105" s="33">
        <f t="shared" ref="D105:D116" si="82">SUM(E105+F105+G105+H105)</f>
        <v>4</v>
      </c>
      <c r="E105" s="34">
        <v>3</v>
      </c>
      <c r="F105" s="34">
        <v>1</v>
      </c>
      <c r="G105" s="34">
        <v>0</v>
      </c>
      <c r="H105" s="34">
        <v>0</v>
      </c>
      <c r="I105" s="33">
        <f t="shared" ref="I105:I116" si="83">SUM(J105+K105+L105+M105)</f>
        <v>3</v>
      </c>
      <c r="J105" s="34">
        <v>1</v>
      </c>
      <c r="K105" s="34">
        <v>0</v>
      </c>
      <c r="L105" s="34">
        <v>0</v>
      </c>
      <c r="M105" s="34">
        <v>2</v>
      </c>
      <c r="N105" s="33">
        <f t="shared" ref="N105:N116" si="84">SUM(O105+P105+Q105+R105)</f>
        <v>0</v>
      </c>
      <c r="O105" s="33">
        <v>-1</v>
      </c>
      <c r="P105" s="33">
        <v>1</v>
      </c>
      <c r="Q105" s="33">
        <v>0</v>
      </c>
      <c r="R105" s="33">
        <v>0</v>
      </c>
      <c r="S105" s="33">
        <f t="shared" ref="S105:S116" si="85">SUM(T105+U105+V105+W105)</f>
        <v>1</v>
      </c>
      <c r="T105" s="33">
        <f t="shared" si="78"/>
        <v>1</v>
      </c>
      <c r="U105" s="33">
        <f t="shared" si="79"/>
        <v>2</v>
      </c>
      <c r="V105" s="59">
        <f t="shared" si="80"/>
        <v>0</v>
      </c>
      <c r="W105" s="61">
        <f t="shared" si="81"/>
        <v>-2</v>
      </c>
    </row>
    <row r="106" spans="1:23" s="3" customFormat="1" ht="13.5" customHeight="1" x14ac:dyDescent="0.25">
      <c r="A106" s="30"/>
      <c r="B106" s="31"/>
      <c r="C106" s="32" t="s">
        <v>7</v>
      </c>
      <c r="D106" s="33">
        <f t="shared" si="82"/>
        <v>5</v>
      </c>
      <c r="E106" s="34">
        <v>1</v>
      </c>
      <c r="F106" s="34">
        <v>3</v>
      </c>
      <c r="G106" s="34">
        <v>1</v>
      </c>
      <c r="H106" s="34">
        <v>0</v>
      </c>
      <c r="I106" s="33">
        <f t="shared" si="83"/>
        <v>7</v>
      </c>
      <c r="J106" s="34">
        <v>2</v>
      </c>
      <c r="K106" s="34">
        <v>4</v>
      </c>
      <c r="L106" s="34">
        <v>1</v>
      </c>
      <c r="M106" s="34">
        <v>0</v>
      </c>
      <c r="N106" s="33">
        <f t="shared" si="84"/>
        <v>-8</v>
      </c>
      <c r="O106" s="33">
        <v>-2</v>
      </c>
      <c r="P106" s="33">
        <v>-7</v>
      </c>
      <c r="Q106" s="33">
        <v>0</v>
      </c>
      <c r="R106" s="33">
        <v>1</v>
      </c>
      <c r="S106" s="33">
        <f t="shared" si="85"/>
        <v>-10</v>
      </c>
      <c r="T106" s="33">
        <f t="shared" si="78"/>
        <v>-3</v>
      </c>
      <c r="U106" s="33">
        <f t="shared" si="79"/>
        <v>-8</v>
      </c>
      <c r="V106" s="59">
        <f t="shared" si="80"/>
        <v>0</v>
      </c>
      <c r="W106" s="61">
        <f t="shared" si="81"/>
        <v>1</v>
      </c>
    </row>
    <row r="107" spans="1:23" s="3" customFormat="1" ht="13.5" customHeight="1" x14ac:dyDescent="0.25">
      <c r="A107" s="30"/>
      <c r="B107" s="31"/>
      <c r="C107" s="32" t="s">
        <v>8</v>
      </c>
      <c r="D107" s="33">
        <f t="shared" si="82"/>
        <v>4</v>
      </c>
      <c r="E107" s="34">
        <v>2</v>
      </c>
      <c r="F107" s="34">
        <v>0</v>
      </c>
      <c r="G107" s="34">
        <v>0</v>
      </c>
      <c r="H107" s="34">
        <v>2</v>
      </c>
      <c r="I107" s="33">
        <f t="shared" si="83"/>
        <v>26</v>
      </c>
      <c r="J107" s="34">
        <v>13</v>
      </c>
      <c r="K107" s="34">
        <v>13</v>
      </c>
      <c r="L107" s="34">
        <v>0</v>
      </c>
      <c r="M107" s="34">
        <v>0</v>
      </c>
      <c r="N107" s="33">
        <f t="shared" si="84"/>
        <v>-3</v>
      </c>
      <c r="O107" s="33">
        <v>0</v>
      </c>
      <c r="P107" s="33">
        <v>-3</v>
      </c>
      <c r="Q107" s="33">
        <v>0</v>
      </c>
      <c r="R107" s="33">
        <v>0</v>
      </c>
      <c r="S107" s="33">
        <f t="shared" si="85"/>
        <v>-25</v>
      </c>
      <c r="T107" s="33">
        <f t="shared" si="78"/>
        <v>-11</v>
      </c>
      <c r="U107" s="33">
        <f t="shared" si="79"/>
        <v>-16</v>
      </c>
      <c r="V107" s="59">
        <f t="shared" si="80"/>
        <v>0</v>
      </c>
      <c r="W107" s="61">
        <f t="shared" si="81"/>
        <v>2</v>
      </c>
    </row>
    <row r="108" spans="1:23" s="3" customFormat="1" ht="13.5" customHeight="1" x14ac:dyDescent="0.25">
      <c r="A108" s="30"/>
      <c r="B108" s="31"/>
      <c r="C108" s="32" t="s">
        <v>9</v>
      </c>
      <c r="D108" s="33">
        <f t="shared" si="82"/>
        <v>10</v>
      </c>
      <c r="E108" s="34">
        <v>5</v>
      </c>
      <c r="F108" s="34">
        <v>5</v>
      </c>
      <c r="G108" s="34">
        <v>0</v>
      </c>
      <c r="H108" s="34">
        <v>0</v>
      </c>
      <c r="I108" s="33">
        <f t="shared" si="83"/>
        <v>3</v>
      </c>
      <c r="J108" s="34">
        <v>1</v>
      </c>
      <c r="K108" s="34">
        <v>2</v>
      </c>
      <c r="L108" s="34">
        <v>0</v>
      </c>
      <c r="M108" s="34">
        <v>0</v>
      </c>
      <c r="N108" s="33">
        <f t="shared" si="84"/>
        <v>-2</v>
      </c>
      <c r="O108" s="33">
        <v>-1</v>
      </c>
      <c r="P108" s="33">
        <v>-1</v>
      </c>
      <c r="Q108" s="33">
        <v>0</v>
      </c>
      <c r="R108" s="33">
        <v>0</v>
      </c>
      <c r="S108" s="33">
        <f t="shared" si="85"/>
        <v>5</v>
      </c>
      <c r="T108" s="33">
        <f t="shared" si="78"/>
        <v>3</v>
      </c>
      <c r="U108" s="33">
        <f t="shared" si="79"/>
        <v>2</v>
      </c>
      <c r="V108" s="59">
        <f t="shared" si="80"/>
        <v>0</v>
      </c>
      <c r="W108" s="61">
        <f t="shared" si="81"/>
        <v>0</v>
      </c>
    </row>
    <row r="109" spans="1:23" s="3" customFormat="1" ht="13.5" customHeight="1" x14ac:dyDescent="0.25">
      <c r="A109" s="30"/>
      <c r="B109" s="31"/>
      <c r="C109" s="32" t="s">
        <v>10</v>
      </c>
      <c r="D109" s="33">
        <f t="shared" si="82"/>
        <v>3</v>
      </c>
      <c r="E109" s="34">
        <v>2</v>
      </c>
      <c r="F109" s="34">
        <v>1</v>
      </c>
      <c r="G109" s="34">
        <v>0</v>
      </c>
      <c r="H109" s="34">
        <v>0</v>
      </c>
      <c r="I109" s="33">
        <f t="shared" si="83"/>
        <v>11</v>
      </c>
      <c r="J109" s="34">
        <v>7</v>
      </c>
      <c r="K109" s="34">
        <v>4</v>
      </c>
      <c r="L109" s="34">
        <v>0</v>
      </c>
      <c r="M109" s="34">
        <v>0</v>
      </c>
      <c r="N109" s="33">
        <f t="shared" si="84"/>
        <v>-4</v>
      </c>
      <c r="O109" s="33">
        <v>1</v>
      </c>
      <c r="P109" s="33">
        <v>-2</v>
      </c>
      <c r="Q109" s="33">
        <v>0</v>
      </c>
      <c r="R109" s="33">
        <v>-3</v>
      </c>
      <c r="S109" s="33">
        <f t="shared" si="85"/>
        <v>-12</v>
      </c>
      <c r="T109" s="33">
        <f t="shared" si="78"/>
        <v>-4</v>
      </c>
      <c r="U109" s="33">
        <f t="shared" si="79"/>
        <v>-5</v>
      </c>
      <c r="V109" s="59">
        <f t="shared" si="80"/>
        <v>0</v>
      </c>
      <c r="W109" s="61">
        <f t="shared" si="81"/>
        <v>-3</v>
      </c>
    </row>
    <row r="110" spans="1:23" s="3" customFormat="1" ht="13.5" customHeight="1" x14ac:dyDescent="0.25">
      <c r="A110" s="30"/>
      <c r="B110" s="31"/>
      <c r="C110" s="32" t="s">
        <v>11</v>
      </c>
      <c r="D110" s="33">
        <f t="shared" si="82"/>
        <v>10</v>
      </c>
      <c r="E110" s="34">
        <v>5</v>
      </c>
      <c r="F110" s="34">
        <v>5</v>
      </c>
      <c r="G110" s="34">
        <v>0</v>
      </c>
      <c r="H110" s="34">
        <v>0</v>
      </c>
      <c r="I110" s="33">
        <f t="shared" si="83"/>
        <v>6</v>
      </c>
      <c r="J110" s="34">
        <v>3</v>
      </c>
      <c r="K110" s="34">
        <v>3</v>
      </c>
      <c r="L110" s="34">
        <v>0</v>
      </c>
      <c r="M110" s="34">
        <v>0</v>
      </c>
      <c r="N110" s="33">
        <f t="shared" si="84"/>
        <v>-3</v>
      </c>
      <c r="O110" s="33">
        <v>-2</v>
      </c>
      <c r="P110" s="33">
        <v>-1</v>
      </c>
      <c r="Q110" s="33">
        <v>0</v>
      </c>
      <c r="R110" s="33">
        <v>0</v>
      </c>
      <c r="S110" s="33">
        <f t="shared" si="85"/>
        <v>1</v>
      </c>
      <c r="T110" s="33">
        <f t="shared" si="78"/>
        <v>0</v>
      </c>
      <c r="U110" s="33">
        <f t="shared" si="79"/>
        <v>1</v>
      </c>
      <c r="V110" s="59">
        <f t="shared" si="80"/>
        <v>0</v>
      </c>
      <c r="W110" s="61">
        <f t="shared" si="81"/>
        <v>0</v>
      </c>
    </row>
    <row r="111" spans="1:23" s="3" customFormat="1" ht="13.5" customHeight="1" x14ac:dyDescent="0.25">
      <c r="A111" s="30"/>
      <c r="B111" s="31"/>
      <c r="C111" s="32" t="s">
        <v>12</v>
      </c>
      <c r="D111" s="33">
        <f t="shared" si="82"/>
        <v>3</v>
      </c>
      <c r="E111" s="34">
        <v>1</v>
      </c>
      <c r="F111" s="34">
        <v>2</v>
      </c>
      <c r="G111" s="34">
        <v>0</v>
      </c>
      <c r="H111" s="34">
        <v>0</v>
      </c>
      <c r="I111" s="33">
        <f t="shared" si="83"/>
        <v>11</v>
      </c>
      <c r="J111" s="34">
        <v>5</v>
      </c>
      <c r="K111" s="34">
        <v>6</v>
      </c>
      <c r="L111" s="34">
        <v>0</v>
      </c>
      <c r="M111" s="34">
        <v>0</v>
      </c>
      <c r="N111" s="33">
        <f t="shared" si="84"/>
        <v>1</v>
      </c>
      <c r="O111" s="33">
        <v>0</v>
      </c>
      <c r="P111" s="33">
        <v>1</v>
      </c>
      <c r="Q111" s="33">
        <v>0</v>
      </c>
      <c r="R111" s="33">
        <v>0</v>
      </c>
      <c r="S111" s="33">
        <f t="shared" si="85"/>
        <v>-7</v>
      </c>
      <c r="T111" s="33">
        <f t="shared" si="78"/>
        <v>-4</v>
      </c>
      <c r="U111" s="33">
        <f t="shared" si="79"/>
        <v>-3</v>
      </c>
      <c r="V111" s="59">
        <f t="shared" si="80"/>
        <v>0</v>
      </c>
      <c r="W111" s="61">
        <f t="shared" si="81"/>
        <v>0</v>
      </c>
    </row>
    <row r="112" spans="1:23" s="3" customFormat="1" ht="13.5" customHeight="1" x14ac:dyDescent="0.25">
      <c r="A112" s="30"/>
      <c r="B112" s="31"/>
      <c r="C112" s="32" t="s">
        <v>13</v>
      </c>
      <c r="D112" s="33">
        <f t="shared" si="82"/>
        <v>7</v>
      </c>
      <c r="E112" s="34">
        <v>3</v>
      </c>
      <c r="F112" s="34">
        <v>4</v>
      </c>
      <c r="G112" s="34">
        <v>0</v>
      </c>
      <c r="H112" s="34">
        <v>0</v>
      </c>
      <c r="I112" s="33">
        <f t="shared" si="83"/>
        <v>6</v>
      </c>
      <c r="J112" s="34">
        <v>0</v>
      </c>
      <c r="K112" s="34">
        <v>6</v>
      </c>
      <c r="L112" s="34">
        <v>0</v>
      </c>
      <c r="M112" s="34">
        <v>0</v>
      </c>
      <c r="N112" s="33">
        <f t="shared" si="84"/>
        <v>7</v>
      </c>
      <c r="O112" s="33">
        <v>2</v>
      </c>
      <c r="P112" s="33">
        <v>5</v>
      </c>
      <c r="Q112" s="33">
        <v>0</v>
      </c>
      <c r="R112" s="33">
        <v>0</v>
      </c>
      <c r="S112" s="33">
        <f t="shared" si="85"/>
        <v>8</v>
      </c>
      <c r="T112" s="33">
        <f t="shared" si="78"/>
        <v>5</v>
      </c>
      <c r="U112" s="33">
        <f t="shared" si="79"/>
        <v>3</v>
      </c>
      <c r="V112" s="59">
        <f t="shared" si="80"/>
        <v>0</v>
      </c>
      <c r="W112" s="61">
        <f t="shared" si="81"/>
        <v>0</v>
      </c>
    </row>
    <row r="113" spans="1:23" s="3" customFormat="1" ht="13.5" customHeight="1" x14ac:dyDescent="0.25">
      <c r="A113" s="30"/>
      <c r="B113" s="31"/>
      <c r="C113" s="32" t="s">
        <v>14</v>
      </c>
      <c r="D113" s="33">
        <f t="shared" si="82"/>
        <v>2</v>
      </c>
      <c r="E113" s="34">
        <v>1</v>
      </c>
      <c r="F113" s="34">
        <v>1</v>
      </c>
      <c r="G113" s="34">
        <v>0</v>
      </c>
      <c r="H113" s="34">
        <v>0</v>
      </c>
      <c r="I113" s="33">
        <f t="shared" si="83"/>
        <v>3</v>
      </c>
      <c r="J113" s="34">
        <v>2</v>
      </c>
      <c r="K113" s="34">
        <v>1</v>
      </c>
      <c r="L113" s="34">
        <v>0</v>
      </c>
      <c r="M113" s="34">
        <v>0</v>
      </c>
      <c r="N113" s="33">
        <f t="shared" si="84"/>
        <v>-2</v>
      </c>
      <c r="O113" s="33">
        <v>-2</v>
      </c>
      <c r="P113" s="33">
        <v>0</v>
      </c>
      <c r="Q113" s="33">
        <v>0</v>
      </c>
      <c r="R113" s="33">
        <v>0</v>
      </c>
      <c r="S113" s="33">
        <f t="shared" si="85"/>
        <v>-3</v>
      </c>
      <c r="T113" s="33">
        <f t="shared" si="78"/>
        <v>-3</v>
      </c>
      <c r="U113" s="33">
        <f t="shared" si="79"/>
        <v>0</v>
      </c>
      <c r="V113" s="59">
        <f t="shared" si="80"/>
        <v>0</v>
      </c>
      <c r="W113" s="61">
        <f t="shared" si="81"/>
        <v>0</v>
      </c>
    </row>
    <row r="114" spans="1:23" s="3" customFormat="1" ht="13.5" customHeight="1" x14ac:dyDescent="0.25">
      <c r="A114" s="30"/>
      <c r="B114" s="31"/>
      <c r="C114" s="32" t="s">
        <v>15</v>
      </c>
      <c r="D114" s="33">
        <f t="shared" si="82"/>
        <v>2</v>
      </c>
      <c r="E114" s="34">
        <v>1</v>
      </c>
      <c r="F114" s="34">
        <v>1</v>
      </c>
      <c r="G114" s="34">
        <v>0</v>
      </c>
      <c r="H114" s="34">
        <v>0</v>
      </c>
      <c r="I114" s="33">
        <f t="shared" si="83"/>
        <v>5</v>
      </c>
      <c r="J114" s="34">
        <v>3</v>
      </c>
      <c r="K114" s="34">
        <v>2</v>
      </c>
      <c r="L114" s="34">
        <v>0</v>
      </c>
      <c r="M114" s="34">
        <v>0</v>
      </c>
      <c r="N114" s="33">
        <f t="shared" si="84"/>
        <v>-5</v>
      </c>
      <c r="O114" s="33">
        <v>-3</v>
      </c>
      <c r="P114" s="33">
        <v>-2</v>
      </c>
      <c r="Q114" s="33">
        <v>0</v>
      </c>
      <c r="R114" s="33">
        <v>0</v>
      </c>
      <c r="S114" s="33">
        <f t="shared" si="85"/>
        <v>-8</v>
      </c>
      <c r="T114" s="33">
        <f t="shared" si="78"/>
        <v>-5</v>
      </c>
      <c r="U114" s="33">
        <f t="shared" si="79"/>
        <v>-3</v>
      </c>
      <c r="V114" s="59">
        <f t="shared" si="80"/>
        <v>0</v>
      </c>
      <c r="W114" s="61">
        <f t="shared" si="81"/>
        <v>0</v>
      </c>
    </row>
    <row r="115" spans="1:23" s="3" customFormat="1" ht="13.5" customHeight="1" x14ac:dyDescent="0.25">
      <c r="A115" s="30"/>
      <c r="B115" s="31"/>
      <c r="C115" s="32" t="s">
        <v>16</v>
      </c>
      <c r="D115" s="33">
        <f t="shared" si="82"/>
        <v>2</v>
      </c>
      <c r="E115" s="34">
        <v>1</v>
      </c>
      <c r="F115" s="34">
        <v>1</v>
      </c>
      <c r="G115" s="34">
        <v>0</v>
      </c>
      <c r="H115" s="34">
        <v>0</v>
      </c>
      <c r="I115" s="33">
        <f t="shared" si="83"/>
        <v>4</v>
      </c>
      <c r="J115" s="34">
        <v>2</v>
      </c>
      <c r="K115" s="34">
        <v>2</v>
      </c>
      <c r="L115" s="34">
        <v>0</v>
      </c>
      <c r="M115" s="34">
        <v>0</v>
      </c>
      <c r="N115" s="33">
        <f t="shared" si="84"/>
        <v>-2</v>
      </c>
      <c r="O115" s="33">
        <v>-1</v>
      </c>
      <c r="P115" s="33">
        <v>-1</v>
      </c>
      <c r="Q115" s="33">
        <v>0</v>
      </c>
      <c r="R115" s="33">
        <v>0</v>
      </c>
      <c r="S115" s="33">
        <f t="shared" si="85"/>
        <v>-4</v>
      </c>
      <c r="T115" s="33">
        <f t="shared" si="78"/>
        <v>-2</v>
      </c>
      <c r="U115" s="33">
        <f t="shared" si="79"/>
        <v>-2</v>
      </c>
      <c r="V115" s="59">
        <f t="shared" si="80"/>
        <v>0</v>
      </c>
      <c r="W115" s="61">
        <f t="shared" si="81"/>
        <v>0</v>
      </c>
    </row>
    <row r="116" spans="1:23" s="3" customFormat="1" ht="13.5" customHeight="1" x14ac:dyDescent="0.25">
      <c r="A116" s="30"/>
      <c r="B116" s="31"/>
      <c r="C116" s="32" t="s">
        <v>17</v>
      </c>
      <c r="D116" s="33">
        <f t="shared" si="82"/>
        <v>6</v>
      </c>
      <c r="E116" s="34">
        <v>4</v>
      </c>
      <c r="F116" s="34">
        <v>2</v>
      </c>
      <c r="G116" s="34">
        <v>0</v>
      </c>
      <c r="H116" s="34">
        <v>0</v>
      </c>
      <c r="I116" s="33">
        <f t="shared" si="83"/>
        <v>3</v>
      </c>
      <c r="J116" s="34">
        <v>1</v>
      </c>
      <c r="K116" s="34">
        <v>2</v>
      </c>
      <c r="L116" s="34">
        <v>0</v>
      </c>
      <c r="M116" s="34">
        <v>0</v>
      </c>
      <c r="N116" s="33">
        <f t="shared" si="84"/>
        <v>-1</v>
      </c>
      <c r="O116" s="33">
        <v>1</v>
      </c>
      <c r="P116" s="33">
        <v>-2</v>
      </c>
      <c r="Q116" s="33">
        <v>0</v>
      </c>
      <c r="R116" s="33">
        <v>0</v>
      </c>
      <c r="S116" s="33">
        <f t="shared" si="85"/>
        <v>2</v>
      </c>
      <c r="T116" s="33">
        <f t="shared" si="78"/>
        <v>4</v>
      </c>
      <c r="U116" s="33">
        <f t="shared" si="79"/>
        <v>-2</v>
      </c>
      <c r="V116" s="59">
        <f t="shared" si="80"/>
        <v>0</v>
      </c>
      <c r="W116" s="61">
        <f t="shared" si="81"/>
        <v>0</v>
      </c>
    </row>
    <row r="117" spans="1:23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54"/>
      <c r="W117" s="9"/>
    </row>
    <row r="118" spans="1:23" ht="16.5" x14ac:dyDescent="0.15">
      <c r="A118" s="25"/>
      <c r="B118" s="27" t="s">
        <v>28</v>
      </c>
      <c r="C118" s="28"/>
      <c r="D118" s="29">
        <f>SUM(E118+F118+G118+H118)</f>
        <v>169</v>
      </c>
      <c r="E118" s="29">
        <f t="shared" ref="E118:H118" si="86">SUM(E119+E120+E121+E122+E123+E124+E125+E126+E127+E128+E129+E130)</f>
        <v>65</v>
      </c>
      <c r="F118" s="29">
        <f t="shared" si="86"/>
        <v>57</v>
      </c>
      <c r="G118" s="29">
        <f t="shared" si="86"/>
        <v>17</v>
      </c>
      <c r="H118" s="29">
        <f t="shared" si="86"/>
        <v>30</v>
      </c>
      <c r="I118" s="29">
        <f>SUM(J118+K118+L118+M118)</f>
        <v>162</v>
      </c>
      <c r="J118" s="29">
        <f t="shared" ref="J118:M118" si="87">SUM(J119+J120+J121+J122+J123+J124+J125+J126+J127+J128+J129+J130)</f>
        <v>66</v>
      </c>
      <c r="K118" s="29">
        <f t="shared" si="87"/>
        <v>66</v>
      </c>
      <c r="L118" s="29">
        <f t="shared" si="87"/>
        <v>15</v>
      </c>
      <c r="M118" s="29">
        <f t="shared" si="87"/>
        <v>15</v>
      </c>
      <c r="N118" s="29">
        <f>SUM(O118+P118+Q118+R118)</f>
        <v>-22</v>
      </c>
      <c r="O118" s="29">
        <f t="shared" ref="O118:R118" si="88">SUM(O119+O120+O121+O122+O123+O124+O125+O126+O127+O128+O129+O130)</f>
        <v>-9</v>
      </c>
      <c r="P118" s="29">
        <f t="shared" si="88"/>
        <v>-12</v>
      </c>
      <c r="Q118" s="29">
        <f t="shared" si="88"/>
        <v>0</v>
      </c>
      <c r="R118" s="29">
        <f t="shared" si="88"/>
        <v>-1</v>
      </c>
      <c r="S118" s="29">
        <f>SUM(T118+U118+V118+W118)</f>
        <v>-15</v>
      </c>
      <c r="T118" s="29">
        <f t="shared" ref="T118:T130" si="89">SUM(E118-J118+O118)</f>
        <v>-10</v>
      </c>
      <c r="U118" s="29">
        <f t="shared" ref="U118:U130" si="90">SUM(F118-K118+P118)</f>
        <v>-21</v>
      </c>
      <c r="V118" s="63">
        <f t="shared" ref="V118:V130" si="91">SUM(G118-L118+Q118)</f>
        <v>2</v>
      </c>
      <c r="W118" s="64">
        <f t="shared" ref="W118:W130" si="92">SUM(H118-M118+R118)</f>
        <v>14</v>
      </c>
    </row>
    <row r="119" spans="1:23" s="3" customFormat="1" ht="13.5" customHeight="1" x14ac:dyDescent="0.25">
      <c r="A119" s="30"/>
      <c r="B119" s="31"/>
      <c r="C119" s="32" t="s">
        <v>6</v>
      </c>
      <c r="D119" s="33">
        <f t="shared" ref="D119:D130" si="93">SUM(E119+F119+G119+H119)</f>
        <v>14</v>
      </c>
      <c r="E119" s="34">
        <v>5</v>
      </c>
      <c r="F119" s="34">
        <v>6</v>
      </c>
      <c r="G119" s="34">
        <v>0</v>
      </c>
      <c r="H119" s="34">
        <v>3</v>
      </c>
      <c r="I119" s="33">
        <f t="shared" ref="I119:I130" si="94">SUM(J119+K119+L119+M119)</f>
        <v>12</v>
      </c>
      <c r="J119" s="34">
        <v>2</v>
      </c>
      <c r="K119" s="34">
        <v>5</v>
      </c>
      <c r="L119" s="34">
        <v>3</v>
      </c>
      <c r="M119" s="34">
        <v>2</v>
      </c>
      <c r="N119" s="33">
        <f t="shared" ref="N119:N130" si="95">SUM(O119+P119+Q119+R119)</f>
        <v>-6</v>
      </c>
      <c r="O119" s="33">
        <v>-3</v>
      </c>
      <c r="P119" s="33">
        <v>-3</v>
      </c>
      <c r="Q119" s="33">
        <v>0</v>
      </c>
      <c r="R119" s="33">
        <v>0</v>
      </c>
      <c r="S119" s="33">
        <f t="shared" ref="S119:S130" si="96">SUM(T119+U119+V119+W119)</f>
        <v>-4</v>
      </c>
      <c r="T119" s="33">
        <f t="shared" si="89"/>
        <v>0</v>
      </c>
      <c r="U119" s="33">
        <f t="shared" si="90"/>
        <v>-2</v>
      </c>
      <c r="V119" s="59">
        <f t="shared" si="91"/>
        <v>-3</v>
      </c>
      <c r="W119" s="61">
        <f t="shared" si="92"/>
        <v>1</v>
      </c>
    </row>
    <row r="120" spans="1:23" s="3" customFormat="1" ht="13.5" customHeight="1" x14ac:dyDescent="0.25">
      <c r="A120" s="30"/>
      <c r="B120" s="31"/>
      <c r="C120" s="32" t="s">
        <v>7</v>
      </c>
      <c r="D120" s="33">
        <f t="shared" si="93"/>
        <v>7</v>
      </c>
      <c r="E120" s="34">
        <v>1</v>
      </c>
      <c r="F120" s="34">
        <v>2</v>
      </c>
      <c r="G120" s="34">
        <v>2</v>
      </c>
      <c r="H120" s="34">
        <v>2</v>
      </c>
      <c r="I120" s="33">
        <f t="shared" si="94"/>
        <v>13</v>
      </c>
      <c r="J120" s="34">
        <v>5</v>
      </c>
      <c r="K120" s="34">
        <v>6</v>
      </c>
      <c r="L120" s="34">
        <v>1</v>
      </c>
      <c r="M120" s="34">
        <v>1</v>
      </c>
      <c r="N120" s="33">
        <f t="shared" si="95"/>
        <v>-5</v>
      </c>
      <c r="O120" s="33">
        <v>-3</v>
      </c>
      <c r="P120" s="33">
        <v>-2</v>
      </c>
      <c r="Q120" s="33">
        <v>0</v>
      </c>
      <c r="R120" s="33">
        <v>0</v>
      </c>
      <c r="S120" s="33">
        <f t="shared" si="96"/>
        <v>-11</v>
      </c>
      <c r="T120" s="33">
        <f t="shared" si="89"/>
        <v>-7</v>
      </c>
      <c r="U120" s="33">
        <f t="shared" si="90"/>
        <v>-6</v>
      </c>
      <c r="V120" s="59">
        <f t="shared" si="91"/>
        <v>1</v>
      </c>
      <c r="W120" s="61">
        <f t="shared" si="92"/>
        <v>1</v>
      </c>
    </row>
    <row r="121" spans="1:23" s="3" customFormat="1" ht="13.5" customHeight="1" x14ac:dyDescent="0.25">
      <c r="A121" s="30"/>
      <c r="B121" s="31"/>
      <c r="C121" s="32" t="s">
        <v>8</v>
      </c>
      <c r="D121" s="33">
        <f t="shared" si="93"/>
        <v>21</v>
      </c>
      <c r="E121" s="34">
        <v>9</v>
      </c>
      <c r="F121" s="34">
        <v>8</v>
      </c>
      <c r="G121" s="34">
        <v>2</v>
      </c>
      <c r="H121" s="34">
        <v>2</v>
      </c>
      <c r="I121" s="33">
        <f t="shared" si="94"/>
        <v>21</v>
      </c>
      <c r="J121" s="34">
        <v>11</v>
      </c>
      <c r="K121" s="34">
        <v>10</v>
      </c>
      <c r="L121" s="34">
        <v>0</v>
      </c>
      <c r="M121" s="34">
        <v>0</v>
      </c>
      <c r="N121" s="33">
        <f t="shared" si="95"/>
        <v>-2</v>
      </c>
      <c r="O121" s="33">
        <v>-1</v>
      </c>
      <c r="P121" s="33">
        <v>0</v>
      </c>
      <c r="Q121" s="33">
        <v>0</v>
      </c>
      <c r="R121" s="33">
        <v>-1</v>
      </c>
      <c r="S121" s="33">
        <f t="shared" si="96"/>
        <v>-2</v>
      </c>
      <c r="T121" s="33">
        <f t="shared" si="89"/>
        <v>-3</v>
      </c>
      <c r="U121" s="33">
        <f t="shared" si="90"/>
        <v>-2</v>
      </c>
      <c r="V121" s="59">
        <f t="shared" si="91"/>
        <v>2</v>
      </c>
      <c r="W121" s="61">
        <f t="shared" si="92"/>
        <v>1</v>
      </c>
    </row>
    <row r="122" spans="1:23" s="3" customFormat="1" ht="13.5" customHeight="1" x14ac:dyDescent="0.25">
      <c r="A122" s="30"/>
      <c r="B122" s="31"/>
      <c r="C122" s="32" t="s">
        <v>9</v>
      </c>
      <c r="D122" s="33">
        <f t="shared" si="93"/>
        <v>23</v>
      </c>
      <c r="E122" s="34">
        <v>8</v>
      </c>
      <c r="F122" s="34">
        <v>10</v>
      </c>
      <c r="G122" s="34">
        <v>3</v>
      </c>
      <c r="H122" s="34">
        <v>2</v>
      </c>
      <c r="I122" s="33">
        <f t="shared" si="94"/>
        <v>18</v>
      </c>
      <c r="J122" s="34">
        <v>10</v>
      </c>
      <c r="K122" s="34">
        <v>7</v>
      </c>
      <c r="L122" s="34">
        <v>1</v>
      </c>
      <c r="M122" s="34">
        <v>0</v>
      </c>
      <c r="N122" s="33">
        <f t="shared" si="95"/>
        <v>10</v>
      </c>
      <c r="O122" s="33">
        <v>6</v>
      </c>
      <c r="P122" s="33">
        <v>4</v>
      </c>
      <c r="Q122" s="33">
        <v>0</v>
      </c>
      <c r="R122" s="33">
        <v>0</v>
      </c>
      <c r="S122" s="33">
        <f t="shared" si="96"/>
        <v>15</v>
      </c>
      <c r="T122" s="33">
        <f t="shared" si="89"/>
        <v>4</v>
      </c>
      <c r="U122" s="33">
        <f t="shared" si="90"/>
        <v>7</v>
      </c>
      <c r="V122" s="59">
        <f t="shared" si="91"/>
        <v>2</v>
      </c>
      <c r="W122" s="61">
        <f t="shared" si="92"/>
        <v>2</v>
      </c>
    </row>
    <row r="123" spans="1:23" s="3" customFormat="1" ht="13.5" customHeight="1" x14ac:dyDescent="0.25">
      <c r="A123" s="30"/>
      <c r="B123" s="31"/>
      <c r="C123" s="32" t="s">
        <v>10</v>
      </c>
      <c r="D123" s="33">
        <f t="shared" si="93"/>
        <v>10</v>
      </c>
      <c r="E123" s="34">
        <v>4</v>
      </c>
      <c r="F123" s="34">
        <v>6</v>
      </c>
      <c r="G123" s="34">
        <v>0</v>
      </c>
      <c r="H123" s="34">
        <v>0</v>
      </c>
      <c r="I123" s="33">
        <f t="shared" si="94"/>
        <v>14</v>
      </c>
      <c r="J123" s="34">
        <v>6</v>
      </c>
      <c r="K123" s="34">
        <v>6</v>
      </c>
      <c r="L123" s="34">
        <v>1</v>
      </c>
      <c r="M123" s="34">
        <v>1</v>
      </c>
      <c r="N123" s="33">
        <f t="shared" si="95"/>
        <v>-6</v>
      </c>
      <c r="O123" s="33">
        <v>-1</v>
      </c>
      <c r="P123" s="33">
        <v>-5</v>
      </c>
      <c r="Q123" s="33">
        <v>0</v>
      </c>
      <c r="R123" s="33">
        <v>0</v>
      </c>
      <c r="S123" s="33">
        <f t="shared" si="96"/>
        <v>-10</v>
      </c>
      <c r="T123" s="33">
        <f t="shared" si="89"/>
        <v>-3</v>
      </c>
      <c r="U123" s="33">
        <f t="shared" si="90"/>
        <v>-5</v>
      </c>
      <c r="V123" s="59">
        <f t="shared" si="91"/>
        <v>-1</v>
      </c>
      <c r="W123" s="61">
        <f t="shared" si="92"/>
        <v>-1</v>
      </c>
    </row>
    <row r="124" spans="1:23" s="3" customFormat="1" ht="13.5" customHeight="1" x14ac:dyDescent="0.25">
      <c r="A124" s="30"/>
      <c r="B124" s="31"/>
      <c r="C124" s="32" t="s">
        <v>11</v>
      </c>
      <c r="D124" s="33">
        <f t="shared" si="93"/>
        <v>7</v>
      </c>
      <c r="E124" s="34">
        <v>3</v>
      </c>
      <c r="F124" s="34">
        <v>3</v>
      </c>
      <c r="G124" s="34">
        <v>1</v>
      </c>
      <c r="H124" s="34">
        <v>0</v>
      </c>
      <c r="I124" s="33">
        <f t="shared" si="94"/>
        <v>12</v>
      </c>
      <c r="J124" s="34">
        <v>8</v>
      </c>
      <c r="K124" s="34">
        <v>1</v>
      </c>
      <c r="L124" s="34">
        <v>2</v>
      </c>
      <c r="M124" s="34">
        <v>1</v>
      </c>
      <c r="N124" s="33">
        <f t="shared" si="95"/>
        <v>-3</v>
      </c>
      <c r="O124" s="33">
        <v>1</v>
      </c>
      <c r="P124" s="33">
        <v>-4</v>
      </c>
      <c r="Q124" s="33">
        <v>0</v>
      </c>
      <c r="R124" s="33">
        <v>0</v>
      </c>
      <c r="S124" s="33">
        <f t="shared" si="96"/>
        <v>-8</v>
      </c>
      <c r="T124" s="33">
        <f t="shared" si="89"/>
        <v>-4</v>
      </c>
      <c r="U124" s="33">
        <f t="shared" si="90"/>
        <v>-2</v>
      </c>
      <c r="V124" s="59">
        <f t="shared" si="91"/>
        <v>-1</v>
      </c>
      <c r="W124" s="61">
        <f t="shared" si="92"/>
        <v>-1</v>
      </c>
    </row>
    <row r="125" spans="1:23" s="3" customFormat="1" ht="13.5" customHeight="1" x14ac:dyDescent="0.25">
      <c r="A125" s="30"/>
      <c r="B125" s="31"/>
      <c r="C125" s="32" t="s">
        <v>12</v>
      </c>
      <c r="D125" s="33">
        <f t="shared" si="93"/>
        <v>20</v>
      </c>
      <c r="E125" s="34">
        <v>6</v>
      </c>
      <c r="F125" s="34">
        <v>3</v>
      </c>
      <c r="G125" s="34">
        <v>3</v>
      </c>
      <c r="H125" s="34">
        <v>8</v>
      </c>
      <c r="I125" s="33">
        <f t="shared" si="94"/>
        <v>6</v>
      </c>
      <c r="J125" s="34">
        <v>2</v>
      </c>
      <c r="K125" s="34">
        <v>3</v>
      </c>
      <c r="L125" s="34">
        <v>1</v>
      </c>
      <c r="M125" s="34">
        <v>0</v>
      </c>
      <c r="N125" s="33">
        <f t="shared" si="95"/>
        <v>-1</v>
      </c>
      <c r="O125" s="33">
        <v>-1</v>
      </c>
      <c r="P125" s="33">
        <v>0</v>
      </c>
      <c r="Q125" s="33">
        <v>0</v>
      </c>
      <c r="R125" s="33">
        <v>0</v>
      </c>
      <c r="S125" s="33">
        <f t="shared" si="96"/>
        <v>13</v>
      </c>
      <c r="T125" s="33">
        <f t="shared" si="89"/>
        <v>3</v>
      </c>
      <c r="U125" s="33">
        <f t="shared" si="90"/>
        <v>0</v>
      </c>
      <c r="V125" s="59">
        <f t="shared" si="91"/>
        <v>2</v>
      </c>
      <c r="W125" s="61">
        <f t="shared" si="92"/>
        <v>8</v>
      </c>
    </row>
    <row r="126" spans="1:23" s="3" customFormat="1" ht="13.5" customHeight="1" x14ac:dyDescent="0.25">
      <c r="A126" s="30"/>
      <c r="B126" s="31"/>
      <c r="C126" s="32" t="s">
        <v>13</v>
      </c>
      <c r="D126" s="33">
        <f t="shared" si="93"/>
        <v>13</v>
      </c>
      <c r="E126" s="34">
        <v>4</v>
      </c>
      <c r="F126" s="34">
        <v>5</v>
      </c>
      <c r="G126" s="34">
        <v>1</v>
      </c>
      <c r="H126" s="34">
        <v>3</v>
      </c>
      <c r="I126" s="33">
        <f t="shared" si="94"/>
        <v>16</v>
      </c>
      <c r="J126" s="34">
        <v>2</v>
      </c>
      <c r="K126" s="34">
        <v>9</v>
      </c>
      <c r="L126" s="34">
        <v>2</v>
      </c>
      <c r="M126" s="34">
        <v>3</v>
      </c>
      <c r="N126" s="33">
        <f t="shared" si="95"/>
        <v>5</v>
      </c>
      <c r="O126" s="33">
        <v>2</v>
      </c>
      <c r="P126" s="33">
        <v>3</v>
      </c>
      <c r="Q126" s="33">
        <v>0</v>
      </c>
      <c r="R126" s="33">
        <v>0</v>
      </c>
      <c r="S126" s="33">
        <f t="shared" si="96"/>
        <v>2</v>
      </c>
      <c r="T126" s="33">
        <f t="shared" si="89"/>
        <v>4</v>
      </c>
      <c r="U126" s="33">
        <f t="shared" si="90"/>
        <v>-1</v>
      </c>
      <c r="V126" s="59">
        <f t="shared" si="91"/>
        <v>-1</v>
      </c>
      <c r="W126" s="61">
        <f t="shared" si="92"/>
        <v>0</v>
      </c>
    </row>
    <row r="127" spans="1:23" s="3" customFormat="1" ht="13.5" customHeight="1" x14ac:dyDescent="0.25">
      <c r="A127" s="30"/>
      <c r="B127" s="31"/>
      <c r="C127" s="32" t="s">
        <v>14</v>
      </c>
      <c r="D127" s="33">
        <f t="shared" si="93"/>
        <v>10</v>
      </c>
      <c r="E127" s="34">
        <v>5</v>
      </c>
      <c r="F127" s="34">
        <v>2</v>
      </c>
      <c r="G127" s="34">
        <v>2</v>
      </c>
      <c r="H127" s="34">
        <v>1</v>
      </c>
      <c r="I127" s="33">
        <f t="shared" si="94"/>
        <v>16</v>
      </c>
      <c r="J127" s="34">
        <v>8</v>
      </c>
      <c r="K127" s="34">
        <v>7</v>
      </c>
      <c r="L127" s="34">
        <v>1</v>
      </c>
      <c r="M127" s="34">
        <v>0</v>
      </c>
      <c r="N127" s="33">
        <f t="shared" si="95"/>
        <v>1</v>
      </c>
      <c r="O127" s="33">
        <v>1</v>
      </c>
      <c r="P127" s="33">
        <v>0</v>
      </c>
      <c r="Q127" s="33">
        <v>0</v>
      </c>
      <c r="R127" s="33">
        <v>0</v>
      </c>
      <c r="S127" s="33">
        <f t="shared" si="96"/>
        <v>-5</v>
      </c>
      <c r="T127" s="33">
        <f t="shared" si="89"/>
        <v>-2</v>
      </c>
      <c r="U127" s="33">
        <f t="shared" si="90"/>
        <v>-5</v>
      </c>
      <c r="V127" s="59">
        <f t="shared" si="91"/>
        <v>1</v>
      </c>
      <c r="W127" s="61">
        <f t="shared" si="92"/>
        <v>1</v>
      </c>
    </row>
    <row r="128" spans="1:23" s="3" customFormat="1" ht="13.5" customHeight="1" x14ac:dyDescent="0.25">
      <c r="A128" s="30"/>
      <c r="B128" s="31"/>
      <c r="C128" s="32" t="s">
        <v>15</v>
      </c>
      <c r="D128" s="33">
        <f t="shared" si="93"/>
        <v>14</v>
      </c>
      <c r="E128" s="34">
        <v>9</v>
      </c>
      <c r="F128" s="34">
        <v>3</v>
      </c>
      <c r="G128" s="34">
        <v>1</v>
      </c>
      <c r="H128" s="34">
        <v>1</v>
      </c>
      <c r="I128" s="33">
        <f t="shared" si="94"/>
        <v>13</v>
      </c>
      <c r="J128" s="34">
        <v>2</v>
      </c>
      <c r="K128" s="34">
        <v>3</v>
      </c>
      <c r="L128" s="34">
        <v>1</v>
      </c>
      <c r="M128" s="34">
        <v>7</v>
      </c>
      <c r="N128" s="33">
        <f t="shared" si="95"/>
        <v>-5</v>
      </c>
      <c r="O128" s="33">
        <v>-4</v>
      </c>
      <c r="P128" s="33">
        <v>-1</v>
      </c>
      <c r="Q128" s="33">
        <v>0</v>
      </c>
      <c r="R128" s="33">
        <v>0</v>
      </c>
      <c r="S128" s="33">
        <f t="shared" si="96"/>
        <v>-4</v>
      </c>
      <c r="T128" s="33">
        <f t="shared" si="89"/>
        <v>3</v>
      </c>
      <c r="U128" s="33">
        <f t="shared" si="90"/>
        <v>-1</v>
      </c>
      <c r="V128" s="59">
        <f t="shared" si="91"/>
        <v>0</v>
      </c>
      <c r="W128" s="61">
        <f t="shared" si="92"/>
        <v>-6</v>
      </c>
    </row>
    <row r="129" spans="1:23" s="3" customFormat="1" ht="13.5" customHeight="1" x14ac:dyDescent="0.25">
      <c r="A129" s="30"/>
      <c r="B129" s="31"/>
      <c r="C129" s="32" t="s">
        <v>16</v>
      </c>
      <c r="D129" s="33">
        <f t="shared" si="93"/>
        <v>16</v>
      </c>
      <c r="E129" s="34">
        <v>5</v>
      </c>
      <c r="F129" s="34">
        <v>6</v>
      </c>
      <c r="G129" s="34">
        <v>1</v>
      </c>
      <c r="H129" s="34">
        <v>4</v>
      </c>
      <c r="I129" s="33">
        <f t="shared" si="94"/>
        <v>12</v>
      </c>
      <c r="J129" s="34">
        <v>6</v>
      </c>
      <c r="K129" s="34">
        <v>6</v>
      </c>
      <c r="L129" s="34">
        <v>0</v>
      </c>
      <c r="M129" s="34">
        <v>0</v>
      </c>
      <c r="N129" s="33">
        <f t="shared" si="95"/>
        <v>-8</v>
      </c>
      <c r="O129" s="33">
        <v>-4</v>
      </c>
      <c r="P129" s="33">
        <v>-4</v>
      </c>
      <c r="Q129" s="33">
        <v>0</v>
      </c>
      <c r="R129" s="33">
        <v>0</v>
      </c>
      <c r="S129" s="33">
        <f t="shared" si="96"/>
        <v>-4</v>
      </c>
      <c r="T129" s="33">
        <f t="shared" si="89"/>
        <v>-5</v>
      </c>
      <c r="U129" s="33">
        <f t="shared" si="90"/>
        <v>-4</v>
      </c>
      <c r="V129" s="59">
        <f t="shared" si="91"/>
        <v>1</v>
      </c>
      <c r="W129" s="61">
        <f t="shared" si="92"/>
        <v>4</v>
      </c>
    </row>
    <row r="130" spans="1:23" s="3" customFormat="1" ht="13.5" customHeight="1" x14ac:dyDescent="0.25">
      <c r="A130" s="30"/>
      <c r="B130" s="31"/>
      <c r="C130" s="32" t="s">
        <v>17</v>
      </c>
      <c r="D130" s="33">
        <f t="shared" si="93"/>
        <v>14</v>
      </c>
      <c r="E130" s="34">
        <v>6</v>
      </c>
      <c r="F130" s="34">
        <v>3</v>
      </c>
      <c r="G130" s="34">
        <v>1</v>
      </c>
      <c r="H130" s="34">
        <v>4</v>
      </c>
      <c r="I130" s="33">
        <f t="shared" si="94"/>
        <v>9</v>
      </c>
      <c r="J130" s="34">
        <v>4</v>
      </c>
      <c r="K130" s="34">
        <v>3</v>
      </c>
      <c r="L130" s="34">
        <v>2</v>
      </c>
      <c r="M130" s="34">
        <v>0</v>
      </c>
      <c r="N130" s="33">
        <f t="shared" si="95"/>
        <v>-2</v>
      </c>
      <c r="O130" s="33">
        <v>-2</v>
      </c>
      <c r="P130" s="33">
        <v>0</v>
      </c>
      <c r="Q130" s="33">
        <v>0</v>
      </c>
      <c r="R130" s="33">
        <v>0</v>
      </c>
      <c r="S130" s="33">
        <f t="shared" si="96"/>
        <v>3</v>
      </c>
      <c r="T130" s="33">
        <f t="shared" si="89"/>
        <v>0</v>
      </c>
      <c r="U130" s="33">
        <f t="shared" si="90"/>
        <v>0</v>
      </c>
      <c r="V130" s="59">
        <f t="shared" si="91"/>
        <v>-1</v>
      </c>
      <c r="W130" s="61">
        <f t="shared" si="92"/>
        <v>4</v>
      </c>
    </row>
    <row r="131" spans="1:23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54"/>
      <c r="W131" s="9"/>
    </row>
    <row r="132" spans="1:23" ht="16.5" x14ac:dyDescent="0.15">
      <c r="A132" s="25"/>
      <c r="B132" s="27" t="s">
        <v>29</v>
      </c>
      <c r="C132" s="28"/>
      <c r="D132" s="29">
        <f>SUM(E132+F132+G132+H132)</f>
        <v>102</v>
      </c>
      <c r="E132" s="29">
        <f t="shared" ref="E132:H132" si="97">SUM(E133+E134+E135+E136+E137+E138+E139+E140+E141+E142+E143+E144)</f>
        <v>35</v>
      </c>
      <c r="F132" s="29">
        <f t="shared" si="97"/>
        <v>33</v>
      </c>
      <c r="G132" s="29">
        <f t="shared" si="97"/>
        <v>19</v>
      </c>
      <c r="H132" s="29">
        <f t="shared" si="97"/>
        <v>15</v>
      </c>
      <c r="I132" s="29">
        <f>SUM(J132+K132+L132+M132)</f>
        <v>98</v>
      </c>
      <c r="J132" s="29">
        <f t="shared" ref="J132:M132" si="98">SUM(J133+J134+J135+J136+J137+J138+J139+J140+J141+J142+J143+J144)</f>
        <v>39</v>
      </c>
      <c r="K132" s="29">
        <f t="shared" si="98"/>
        <v>45</v>
      </c>
      <c r="L132" s="29">
        <f t="shared" si="98"/>
        <v>8</v>
      </c>
      <c r="M132" s="29">
        <f t="shared" si="98"/>
        <v>6</v>
      </c>
      <c r="N132" s="29">
        <f>SUM(O132+P132+Q132+R132)</f>
        <v>-20</v>
      </c>
      <c r="O132" s="29">
        <f t="shared" ref="O132:R132" si="99">SUM(O133+O134+O135+O136+O137+O138+O139+O140+O141+O142+O143+O144)</f>
        <v>-1</v>
      </c>
      <c r="P132" s="29">
        <f t="shared" si="99"/>
        <v>-5</v>
      </c>
      <c r="Q132" s="29">
        <f t="shared" si="99"/>
        <v>-12</v>
      </c>
      <c r="R132" s="29">
        <f t="shared" si="99"/>
        <v>-2</v>
      </c>
      <c r="S132" s="29">
        <f>SUM(T132+U132+V132+W132)</f>
        <v>-16</v>
      </c>
      <c r="T132" s="29">
        <f t="shared" ref="T132:T144" si="100">SUM(E132-J132+O132)</f>
        <v>-5</v>
      </c>
      <c r="U132" s="29">
        <f t="shared" ref="U132:U144" si="101">SUM(F132-K132+P132)</f>
        <v>-17</v>
      </c>
      <c r="V132" s="63">
        <f t="shared" ref="V132:V144" si="102">SUM(G132-L132+Q132)</f>
        <v>-1</v>
      </c>
      <c r="W132" s="64">
        <f t="shared" ref="W132:W144" si="103">SUM(H132-M132+R132)</f>
        <v>7</v>
      </c>
    </row>
    <row r="133" spans="1:23" s="3" customFormat="1" ht="13.5" customHeight="1" x14ac:dyDescent="0.25">
      <c r="A133" s="30"/>
      <c r="B133" s="31"/>
      <c r="C133" s="32" t="s">
        <v>6</v>
      </c>
      <c r="D133" s="33">
        <f t="shared" ref="D133:D144" si="104">SUM(E133+F133+G133+H133)</f>
        <v>9</v>
      </c>
      <c r="E133" s="34">
        <v>2</v>
      </c>
      <c r="F133" s="34">
        <v>1</v>
      </c>
      <c r="G133" s="34">
        <v>5</v>
      </c>
      <c r="H133" s="34">
        <v>1</v>
      </c>
      <c r="I133" s="33">
        <f t="shared" ref="I133:I144" si="105">SUM(J133+K133+L133+M133)</f>
        <v>1</v>
      </c>
      <c r="J133" s="34">
        <v>1</v>
      </c>
      <c r="K133" s="34">
        <v>0</v>
      </c>
      <c r="L133" s="34">
        <v>0</v>
      </c>
      <c r="M133" s="34">
        <v>0</v>
      </c>
      <c r="N133" s="33">
        <f t="shared" ref="N133:N144" si="106">SUM(O133+P133+Q133+R133)</f>
        <v>3</v>
      </c>
      <c r="O133" s="33">
        <v>1</v>
      </c>
      <c r="P133" s="33">
        <v>1</v>
      </c>
      <c r="Q133" s="33">
        <v>1</v>
      </c>
      <c r="R133" s="33">
        <v>0</v>
      </c>
      <c r="S133" s="33">
        <f t="shared" ref="S133:S144" si="107">SUM(T133+U133+V133+W133)</f>
        <v>11</v>
      </c>
      <c r="T133" s="33">
        <f t="shared" si="100"/>
        <v>2</v>
      </c>
      <c r="U133" s="33">
        <f t="shared" si="101"/>
        <v>2</v>
      </c>
      <c r="V133" s="59">
        <f t="shared" si="102"/>
        <v>6</v>
      </c>
      <c r="W133" s="61">
        <f t="shared" si="103"/>
        <v>1</v>
      </c>
    </row>
    <row r="134" spans="1:23" s="3" customFormat="1" ht="13.5" customHeight="1" x14ac:dyDescent="0.25">
      <c r="A134" s="30"/>
      <c r="B134" s="31"/>
      <c r="C134" s="32" t="s">
        <v>7</v>
      </c>
      <c r="D134" s="33">
        <f t="shared" si="104"/>
        <v>8</v>
      </c>
      <c r="E134" s="34">
        <v>4</v>
      </c>
      <c r="F134" s="34">
        <v>4</v>
      </c>
      <c r="G134" s="34">
        <v>0</v>
      </c>
      <c r="H134" s="34">
        <v>0</v>
      </c>
      <c r="I134" s="33">
        <f t="shared" si="105"/>
        <v>9</v>
      </c>
      <c r="J134" s="34">
        <v>6</v>
      </c>
      <c r="K134" s="34">
        <v>3</v>
      </c>
      <c r="L134" s="34">
        <v>0</v>
      </c>
      <c r="M134" s="34">
        <v>0</v>
      </c>
      <c r="N134" s="33">
        <f t="shared" si="106"/>
        <v>1</v>
      </c>
      <c r="O134" s="33">
        <v>-2</v>
      </c>
      <c r="P134" s="33">
        <v>0</v>
      </c>
      <c r="Q134" s="33">
        <v>3</v>
      </c>
      <c r="R134" s="33">
        <v>0</v>
      </c>
      <c r="S134" s="33">
        <f t="shared" si="107"/>
        <v>0</v>
      </c>
      <c r="T134" s="33">
        <f t="shared" si="100"/>
        <v>-4</v>
      </c>
      <c r="U134" s="33">
        <f t="shared" si="101"/>
        <v>1</v>
      </c>
      <c r="V134" s="59">
        <f t="shared" si="102"/>
        <v>3</v>
      </c>
      <c r="W134" s="61">
        <f t="shared" si="103"/>
        <v>0</v>
      </c>
    </row>
    <row r="135" spans="1:23" s="3" customFormat="1" ht="13.5" customHeight="1" x14ac:dyDescent="0.25">
      <c r="A135" s="30"/>
      <c r="B135" s="31"/>
      <c r="C135" s="32" t="s">
        <v>8</v>
      </c>
      <c r="D135" s="33">
        <f t="shared" si="104"/>
        <v>13</v>
      </c>
      <c r="E135" s="34">
        <v>3</v>
      </c>
      <c r="F135" s="34">
        <v>3</v>
      </c>
      <c r="G135" s="34">
        <v>5</v>
      </c>
      <c r="H135" s="34">
        <v>2</v>
      </c>
      <c r="I135" s="33">
        <f t="shared" si="105"/>
        <v>19</v>
      </c>
      <c r="J135" s="34">
        <v>9</v>
      </c>
      <c r="K135" s="34">
        <v>10</v>
      </c>
      <c r="L135" s="34">
        <v>0</v>
      </c>
      <c r="M135" s="34">
        <v>0</v>
      </c>
      <c r="N135" s="33">
        <f t="shared" si="106"/>
        <v>-11</v>
      </c>
      <c r="O135" s="33">
        <v>-2</v>
      </c>
      <c r="P135" s="33">
        <v>-4</v>
      </c>
      <c r="Q135" s="33">
        <v>-5</v>
      </c>
      <c r="R135" s="33">
        <v>0</v>
      </c>
      <c r="S135" s="33">
        <f t="shared" si="107"/>
        <v>-17</v>
      </c>
      <c r="T135" s="33">
        <f t="shared" si="100"/>
        <v>-8</v>
      </c>
      <c r="U135" s="33">
        <f t="shared" si="101"/>
        <v>-11</v>
      </c>
      <c r="V135" s="59">
        <f t="shared" si="102"/>
        <v>0</v>
      </c>
      <c r="W135" s="61">
        <f t="shared" si="103"/>
        <v>2</v>
      </c>
    </row>
    <row r="136" spans="1:23" s="3" customFormat="1" ht="13.5" customHeight="1" x14ac:dyDescent="0.25">
      <c r="A136" s="30"/>
      <c r="B136" s="31"/>
      <c r="C136" s="32" t="s">
        <v>9</v>
      </c>
      <c r="D136" s="33">
        <f t="shared" si="104"/>
        <v>8</v>
      </c>
      <c r="E136" s="34">
        <v>2</v>
      </c>
      <c r="F136" s="34">
        <v>2</v>
      </c>
      <c r="G136" s="34">
        <v>1</v>
      </c>
      <c r="H136" s="34">
        <v>3</v>
      </c>
      <c r="I136" s="33">
        <f t="shared" si="105"/>
        <v>11</v>
      </c>
      <c r="J136" s="34">
        <v>3</v>
      </c>
      <c r="K136" s="34">
        <v>5</v>
      </c>
      <c r="L136" s="34">
        <v>1</v>
      </c>
      <c r="M136" s="34">
        <v>2</v>
      </c>
      <c r="N136" s="33">
        <f t="shared" si="106"/>
        <v>-9</v>
      </c>
      <c r="O136" s="33">
        <v>-6</v>
      </c>
      <c r="P136" s="33">
        <v>-3</v>
      </c>
      <c r="Q136" s="33">
        <v>0</v>
      </c>
      <c r="R136" s="33">
        <v>0</v>
      </c>
      <c r="S136" s="33">
        <f t="shared" si="107"/>
        <v>-12</v>
      </c>
      <c r="T136" s="33">
        <f t="shared" si="100"/>
        <v>-7</v>
      </c>
      <c r="U136" s="33">
        <f t="shared" si="101"/>
        <v>-6</v>
      </c>
      <c r="V136" s="59">
        <f t="shared" si="102"/>
        <v>0</v>
      </c>
      <c r="W136" s="61">
        <f t="shared" si="103"/>
        <v>1</v>
      </c>
    </row>
    <row r="137" spans="1:23" s="3" customFormat="1" ht="13.5" customHeight="1" x14ac:dyDescent="0.25">
      <c r="A137" s="30"/>
      <c r="B137" s="31"/>
      <c r="C137" s="32" t="s">
        <v>10</v>
      </c>
      <c r="D137" s="33">
        <f t="shared" si="104"/>
        <v>5</v>
      </c>
      <c r="E137" s="34">
        <v>1</v>
      </c>
      <c r="F137" s="34">
        <v>4</v>
      </c>
      <c r="G137" s="34">
        <v>0</v>
      </c>
      <c r="H137" s="34">
        <v>0</v>
      </c>
      <c r="I137" s="33">
        <f t="shared" si="105"/>
        <v>9</v>
      </c>
      <c r="J137" s="34">
        <v>0</v>
      </c>
      <c r="K137" s="34">
        <v>8</v>
      </c>
      <c r="L137" s="34">
        <v>0</v>
      </c>
      <c r="M137" s="34">
        <v>1</v>
      </c>
      <c r="N137" s="33">
        <f t="shared" si="106"/>
        <v>3</v>
      </c>
      <c r="O137" s="33">
        <v>5</v>
      </c>
      <c r="P137" s="33">
        <v>3</v>
      </c>
      <c r="Q137" s="33">
        <v>-5</v>
      </c>
      <c r="R137" s="33">
        <v>0</v>
      </c>
      <c r="S137" s="33">
        <f t="shared" si="107"/>
        <v>-1</v>
      </c>
      <c r="T137" s="33">
        <f t="shared" si="100"/>
        <v>6</v>
      </c>
      <c r="U137" s="33">
        <f t="shared" si="101"/>
        <v>-1</v>
      </c>
      <c r="V137" s="59">
        <f t="shared" si="102"/>
        <v>-5</v>
      </c>
      <c r="W137" s="61">
        <f t="shared" si="103"/>
        <v>-1</v>
      </c>
    </row>
    <row r="138" spans="1:23" s="3" customFormat="1" ht="13.5" customHeight="1" x14ac:dyDescent="0.25">
      <c r="A138" s="30"/>
      <c r="B138" s="31"/>
      <c r="C138" s="32" t="s">
        <v>11</v>
      </c>
      <c r="D138" s="33">
        <f t="shared" si="104"/>
        <v>7</v>
      </c>
      <c r="E138" s="34">
        <v>6</v>
      </c>
      <c r="F138" s="34">
        <v>1</v>
      </c>
      <c r="G138" s="34">
        <v>0</v>
      </c>
      <c r="H138" s="34">
        <v>0</v>
      </c>
      <c r="I138" s="33">
        <f t="shared" si="105"/>
        <v>2</v>
      </c>
      <c r="J138" s="34">
        <v>0</v>
      </c>
      <c r="K138" s="34">
        <v>2</v>
      </c>
      <c r="L138" s="34">
        <v>0</v>
      </c>
      <c r="M138" s="34">
        <v>0</v>
      </c>
      <c r="N138" s="33">
        <f t="shared" si="106"/>
        <v>-1</v>
      </c>
      <c r="O138" s="33">
        <v>1</v>
      </c>
      <c r="P138" s="33">
        <v>2</v>
      </c>
      <c r="Q138" s="33">
        <v>-1</v>
      </c>
      <c r="R138" s="33">
        <v>-3</v>
      </c>
      <c r="S138" s="33">
        <f t="shared" si="107"/>
        <v>4</v>
      </c>
      <c r="T138" s="33">
        <f t="shared" si="100"/>
        <v>7</v>
      </c>
      <c r="U138" s="33">
        <f t="shared" si="101"/>
        <v>1</v>
      </c>
      <c r="V138" s="59">
        <f t="shared" si="102"/>
        <v>-1</v>
      </c>
      <c r="W138" s="61">
        <f t="shared" si="103"/>
        <v>-3</v>
      </c>
    </row>
    <row r="139" spans="1:23" s="3" customFormat="1" ht="13.5" customHeight="1" x14ac:dyDescent="0.25">
      <c r="A139" s="30"/>
      <c r="B139" s="31"/>
      <c r="C139" s="32" t="s">
        <v>12</v>
      </c>
      <c r="D139" s="33">
        <f t="shared" si="104"/>
        <v>16</v>
      </c>
      <c r="E139" s="34">
        <v>0</v>
      </c>
      <c r="F139" s="34">
        <v>6</v>
      </c>
      <c r="G139" s="34">
        <v>1</v>
      </c>
      <c r="H139" s="34">
        <v>9</v>
      </c>
      <c r="I139" s="33">
        <f t="shared" si="105"/>
        <v>6</v>
      </c>
      <c r="J139" s="34">
        <v>3</v>
      </c>
      <c r="K139" s="34">
        <v>0</v>
      </c>
      <c r="L139" s="34">
        <v>0</v>
      </c>
      <c r="M139" s="34">
        <v>3</v>
      </c>
      <c r="N139" s="33">
        <f t="shared" si="106"/>
        <v>-5</v>
      </c>
      <c r="O139" s="33">
        <v>-1</v>
      </c>
      <c r="P139" s="33">
        <v>-4</v>
      </c>
      <c r="Q139" s="33">
        <v>0</v>
      </c>
      <c r="R139" s="33">
        <v>0</v>
      </c>
      <c r="S139" s="33">
        <f t="shared" si="107"/>
        <v>5</v>
      </c>
      <c r="T139" s="33">
        <f t="shared" si="100"/>
        <v>-4</v>
      </c>
      <c r="U139" s="33">
        <f t="shared" si="101"/>
        <v>2</v>
      </c>
      <c r="V139" s="59">
        <f t="shared" si="102"/>
        <v>1</v>
      </c>
      <c r="W139" s="61">
        <f t="shared" si="103"/>
        <v>6</v>
      </c>
    </row>
    <row r="140" spans="1:23" s="3" customFormat="1" ht="13.5" customHeight="1" x14ac:dyDescent="0.25">
      <c r="A140" s="30"/>
      <c r="B140" s="31"/>
      <c r="C140" s="32" t="s">
        <v>13</v>
      </c>
      <c r="D140" s="33">
        <f t="shared" si="104"/>
        <v>3</v>
      </c>
      <c r="E140" s="34">
        <v>2</v>
      </c>
      <c r="F140" s="34">
        <v>1</v>
      </c>
      <c r="G140" s="34">
        <v>0</v>
      </c>
      <c r="H140" s="34">
        <v>0</v>
      </c>
      <c r="I140" s="33">
        <f t="shared" si="105"/>
        <v>9</v>
      </c>
      <c r="J140" s="34">
        <v>6</v>
      </c>
      <c r="K140" s="34">
        <v>3</v>
      </c>
      <c r="L140" s="34">
        <v>0</v>
      </c>
      <c r="M140" s="34">
        <v>0</v>
      </c>
      <c r="N140" s="33">
        <f t="shared" si="106"/>
        <v>0</v>
      </c>
      <c r="O140" s="33">
        <v>0</v>
      </c>
      <c r="P140" s="33">
        <v>0</v>
      </c>
      <c r="Q140" s="33">
        <v>0</v>
      </c>
      <c r="R140" s="33">
        <v>0</v>
      </c>
      <c r="S140" s="33">
        <f t="shared" si="107"/>
        <v>-6</v>
      </c>
      <c r="T140" s="33">
        <f t="shared" si="100"/>
        <v>-4</v>
      </c>
      <c r="U140" s="33">
        <f t="shared" si="101"/>
        <v>-2</v>
      </c>
      <c r="V140" s="59">
        <f t="shared" si="102"/>
        <v>0</v>
      </c>
      <c r="W140" s="61">
        <f t="shared" si="103"/>
        <v>0</v>
      </c>
    </row>
    <row r="141" spans="1:23" s="3" customFormat="1" ht="13.5" customHeight="1" x14ac:dyDescent="0.25">
      <c r="A141" s="30"/>
      <c r="B141" s="31"/>
      <c r="C141" s="32" t="s">
        <v>14</v>
      </c>
      <c r="D141" s="33">
        <f t="shared" si="104"/>
        <v>7</v>
      </c>
      <c r="E141" s="34">
        <v>3</v>
      </c>
      <c r="F141" s="34">
        <v>4</v>
      </c>
      <c r="G141" s="34">
        <v>0</v>
      </c>
      <c r="H141" s="34">
        <v>0</v>
      </c>
      <c r="I141" s="33">
        <f t="shared" si="105"/>
        <v>14</v>
      </c>
      <c r="J141" s="34">
        <v>5</v>
      </c>
      <c r="K141" s="34">
        <v>6</v>
      </c>
      <c r="L141" s="34">
        <v>3</v>
      </c>
      <c r="M141" s="34">
        <v>0</v>
      </c>
      <c r="N141" s="33">
        <f t="shared" si="106"/>
        <v>1</v>
      </c>
      <c r="O141" s="33">
        <v>1</v>
      </c>
      <c r="P141" s="33">
        <v>0</v>
      </c>
      <c r="Q141" s="33">
        <v>0</v>
      </c>
      <c r="R141" s="33">
        <v>0</v>
      </c>
      <c r="S141" s="33">
        <f t="shared" si="107"/>
        <v>-6</v>
      </c>
      <c r="T141" s="33">
        <f t="shared" si="100"/>
        <v>-1</v>
      </c>
      <c r="U141" s="33">
        <f t="shared" si="101"/>
        <v>-2</v>
      </c>
      <c r="V141" s="59">
        <f t="shared" si="102"/>
        <v>-3</v>
      </c>
      <c r="W141" s="61">
        <f t="shared" si="103"/>
        <v>0</v>
      </c>
    </row>
    <row r="142" spans="1:23" s="3" customFormat="1" ht="13.5" customHeight="1" x14ac:dyDescent="0.25">
      <c r="A142" s="30"/>
      <c r="B142" s="31"/>
      <c r="C142" s="32" t="s">
        <v>15</v>
      </c>
      <c r="D142" s="33">
        <f t="shared" si="104"/>
        <v>17</v>
      </c>
      <c r="E142" s="34">
        <v>7</v>
      </c>
      <c r="F142" s="34">
        <v>5</v>
      </c>
      <c r="G142" s="34">
        <v>5</v>
      </c>
      <c r="H142" s="34">
        <v>0</v>
      </c>
      <c r="I142" s="33">
        <f t="shared" si="105"/>
        <v>5</v>
      </c>
      <c r="J142" s="34">
        <v>2</v>
      </c>
      <c r="K142" s="34">
        <v>3</v>
      </c>
      <c r="L142" s="34">
        <v>0</v>
      </c>
      <c r="M142" s="34">
        <v>0</v>
      </c>
      <c r="N142" s="33">
        <f t="shared" si="106"/>
        <v>4</v>
      </c>
      <c r="O142" s="33">
        <v>3</v>
      </c>
      <c r="P142" s="33">
        <v>1</v>
      </c>
      <c r="Q142" s="33">
        <v>0</v>
      </c>
      <c r="R142" s="33">
        <v>0</v>
      </c>
      <c r="S142" s="33">
        <f t="shared" si="107"/>
        <v>16</v>
      </c>
      <c r="T142" s="33">
        <f t="shared" si="100"/>
        <v>8</v>
      </c>
      <c r="U142" s="33">
        <f t="shared" si="101"/>
        <v>3</v>
      </c>
      <c r="V142" s="59">
        <f t="shared" si="102"/>
        <v>5</v>
      </c>
      <c r="W142" s="61">
        <f t="shared" si="103"/>
        <v>0</v>
      </c>
    </row>
    <row r="143" spans="1:23" s="3" customFormat="1" ht="13.5" customHeight="1" x14ac:dyDescent="0.25">
      <c r="A143" s="30"/>
      <c r="B143" s="31"/>
      <c r="C143" s="32" t="s">
        <v>16</v>
      </c>
      <c r="D143" s="33">
        <f t="shared" si="104"/>
        <v>7</v>
      </c>
      <c r="E143" s="34">
        <v>3</v>
      </c>
      <c r="F143" s="34">
        <v>2</v>
      </c>
      <c r="G143" s="34">
        <v>2</v>
      </c>
      <c r="H143" s="34">
        <v>0</v>
      </c>
      <c r="I143" s="33">
        <f t="shared" si="105"/>
        <v>4</v>
      </c>
      <c r="J143" s="34">
        <v>2</v>
      </c>
      <c r="K143" s="34">
        <v>2</v>
      </c>
      <c r="L143" s="34">
        <v>0</v>
      </c>
      <c r="M143" s="34">
        <v>0</v>
      </c>
      <c r="N143" s="33">
        <f t="shared" si="106"/>
        <v>-4</v>
      </c>
      <c r="O143" s="33">
        <v>1</v>
      </c>
      <c r="P143" s="33">
        <v>0</v>
      </c>
      <c r="Q143" s="33">
        <v>-5</v>
      </c>
      <c r="R143" s="33">
        <v>0</v>
      </c>
      <c r="S143" s="33">
        <f t="shared" si="107"/>
        <v>-1</v>
      </c>
      <c r="T143" s="33">
        <f t="shared" si="100"/>
        <v>2</v>
      </c>
      <c r="U143" s="33">
        <f t="shared" si="101"/>
        <v>0</v>
      </c>
      <c r="V143" s="59">
        <f t="shared" si="102"/>
        <v>-3</v>
      </c>
      <c r="W143" s="61">
        <f t="shared" si="103"/>
        <v>0</v>
      </c>
    </row>
    <row r="144" spans="1:23" s="3" customFormat="1" ht="13.5" customHeight="1" x14ac:dyDescent="0.25">
      <c r="A144" s="30"/>
      <c r="B144" s="31"/>
      <c r="C144" s="32" t="s">
        <v>17</v>
      </c>
      <c r="D144" s="33">
        <f t="shared" si="104"/>
        <v>2</v>
      </c>
      <c r="E144" s="34">
        <v>2</v>
      </c>
      <c r="F144" s="34">
        <v>0</v>
      </c>
      <c r="G144" s="34">
        <v>0</v>
      </c>
      <c r="H144" s="34">
        <v>0</v>
      </c>
      <c r="I144" s="33">
        <f t="shared" si="105"/>
        <v>9</v>
      </c>
      <c r="J144" s="34">
        <v>2</v>
      </c>
      <c r="K144" s="34">
        <v>3</v>
      </c>
      <c r="L144" s="34">
        <v>4</v>
      </c>
      <c r="M144" s="34">
        <v>0</v>
      </c>
      <c r="N144" s="33">
        <f t="shared" si="106"/>
        <v>-2</v>
      </c>
      <c r="O144" s="33">
        <v>-2</v>
      </c>
      <c r="P144" s="33">
        <v>-1</v>
      </c>
      <c r="Q144" s="33">
        <v>0</v>
      </c>
      <c r="R144" s="33">
        <v>1</v>
      </c>
      <c r="S144" s="33">
        <f t="shared" si="107"/>
        <v>-9</v>
      </c>
      <c r="T144" s="33">
        <f t="shared" si="100"/>
        <v>-2</v>
      </c>
      <c r="U144" s="33">
        <f t="shared" si="101"/>
        <v>-4</v>
      </c>
      <c r="V144" s="59">
        <f t="shared" si="102"/>
        <v>-4</v>
      </c>
      <c r="W144" s="61">
        <f t="shared" si="103"/>
        <v>1</v>
      </c>
    </row>
    <row r="145" spans="1:23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9"/>
      <c r="W145" s="9"/>
    </row>
    <row r="146" spans="1:23" ht="16.5" x14ac:dyDescent="0.15">
      <c r="A146" s="25"/>
      <c r="B146" s="27" t="s">
        <v>33</v>
      </c>
      <c r="C146" s="28"/>
      <c r="D146" s="38">
        <f>SUM(D6+D20+D34+D48+D62+D76+D90+D104+D118+D132)</f>
        <v>1975</v>
      </c>
      <c r="E146" s="38">
        <f t="shared" ref="E146" si="108">SUM(E147+E148+E149+E150+E151+E152+E153+E154+E155+E156+E157+E158)</f>
        <v>928</v>
      </c>
      <c r="F146" s="38">
        <f>SUM(F147+F148+F149+F150+F151+F152+F153+F154+F155+F156+F157+F158)</f>
        <v>750</v>
      </c>
      <c r="G146" s="38">
        <f t="shared" ref="G146:H146" si="109">SUM(G147+G148+G149+G150+G151+G152+G153+G154+G155+G156+G157+G158)</f>
        <v>171</v>
      </c>
      <c r="H146" s="38">
        <f t="shared" si="109"/>
        <v>126</v>
      </c>
      <c r="I146" s="38">
        <f>SUM(I6+I20+I34+I48+I62+I76+I90+I104+I118+I132)</f>
        <v>2125</v>
      </c>
      <c r="J146" s="38">
        <f t="shared" ref="J146:R146" si="110">SUM(J147+J148+J149+J150+J151+J152+J153+J154+J155+J156+J157+J158)</f>
        <v>1033</v>
      </c>
      <c r="K146" s="38">
        <f t="shared" si="110"/>
        <v>896</v>
      </c>
      <c r="L146" s="38">
        <f t="shared" si="110"/>
        <v>107</v>
      </c>
      <c r="M146" s="38">
        <f t="shared" si="110"/>
        <v>89</v>
      </c>
      <c r="N146" s="38">
        <f>SUM(N6+N20+N34+N48+N62+N76+N90+N104+N118+N132)</f>
        <v>0</v>
      </c>
      <c r="O146" s="29">
        <f t="shared" si="110"/>
        <v>0</v>
      </c>
      <c r="P146" s="29">
        <f t="shared" si="110"/>
        <v>0</v>
      </c>
      <c r="Q146" s="29">
        <f t="shared" si="110"/>
        <v>0</v>
      </c>
      <c r="R146" s="29">
        <f t="shared" si="110"/>
        <v>0</v>
      </c>
      <c r="S146" s="29">
        <f>SUM(T146+U146+V146+W146)</f>
        <v>-150</v>
      </c>
      <c r="T146" s="29">
        <f t="shared" ref="T146:T158" si="111">SUM(E146-J146+O146)</f>
        <v>-105</v>
      </c>
      <c r="U146" s="29">
        <f t="shared" ref="U146:U158" si="112">SUM(F146-K146+P146)</f>
        <v>-146</v>
      </c>
      <c r="V146" s="64">
        <f t="shared" ref="V146:V158" si="113">SUM(G146-L146+Q146)</f>
        <v>64</v>
      </c>
      <c r="W146" s="64">
        <f t="shared" ref="W146:W158" si="114">SUM(H146-M146+R146)</f>
        <v>37</v>
      </c>
    </row>
    <row r="147" spans="1:23" x14ac:dyDescent="0.25">
      <c r="A147" s="25"/>
      <c r="B147" s="31"/>
      <c r="C147" s="32" t="s">
        <v>6</v>
      </c>
      <c r="D147" s="33">
        <f>SUM(E147+F147+G147+H147)</f>
        <v>111</v>
      </c>
      <c r="E147" s="33">
        <v>49</v>
      </c>
      <c r="F147" s="33">
        <v>37</v>
      </c>
      <c r="G147" s="33">
        <v>15</v>
      </c>
      <c r="H147" s="33">
        <v>10</v>
      </c>
      <c r="I147" s="33">
        <f>SUM(J147+K147+L147+M147)</f>
        <v>133</v>
      </c>
      <c r="J147" s="33">
        <v>64</v>
      </c>
      <c r="K147" s="33">
        <v>58</v>
      </c>
      <c r="L147" s="33">
        <v>6</v>
      </c>
      <c r="M147" s="33">
        <v>5</v>
      </c>
      <c r="N147" s="33">
        <f>SUM(O147+P147+Q147+R147)</f>
        <v>0</v>
      </c>
      <c r="O147" s="33">
        <v>0</v>
      </c>
      <c r="P147" s="33">
        <v>0</v>
      </c>
      <c r="Q147" s="33">
        <v>0</v>
      </c>
      <c r="R147" s="33">
        <v>0</v>
      </c>
      <c r="S147" s="34">
        <f t="shared" ref="S147:S158" si="115">SUM(T147+U147+V147+W147)</f>
        <v>-22</v>
      </c>
      <c r="T147" s="34">
        <f t="shared" si="111"/>
        <v>-15</v>
      </c>
      <c r="U147" s="34">
        <f t="shared" si="112"/>
        <v>-21</v>
      </c>
      <c r="V147" s="61">
        <f t="shared" si="113"/>
        <v>9</v>
      </c>
      <c r="W147" s="61">
        <f t="shared" si="114"/>
        <v>5</v>
      </c>
    </row>
    <row r="148" spans="1:23" x14ac:dyDescent="0.25">
      <c r="A148" s="25"/>
      <c r="B148" s="31"/>
      <c r="C148" s="32" t="s">
        <v>7</v>
      </c>
      <c r="D148" s="33">
        <f t="shared" ref="D148:D158" si="116">SUM(E148+F148+G148+H148)</f>
        <v>142</v>
      </c>
      <c r="E148" s="33">
        <v>64</v>
      </c>
      <c r="F148" s="33">
        <v>57</v>
      </c>
      <c r="G148" s="33">
        <v>11</v>
      </c>
      <c r="H148" s="33">
        <v>10</v>
      </c>
      <c r="I148" s="33">
        <f t="shared" ref="I148:I158" si="117">SUM(J148+K148+L148+M148)</f>
        <v>147</v>
      </c>
      <c r="J148" s="33">
        <v>73</v>
      </c>
      <c r="K148" s="33">
        <v>65</v>
      </c>
      <c r="L148" s="33">
        <v>5</v>
      </c>
      <c r="M148" s="33">
        <v>4</v>
      </c>
      <c r="N148" s="33">
        <f t="shared" ref="N148:N158" si="118">SUM(O148+P148+Q148+R148)</f>
        <v>0</v>
      </c>
      <c r="O148" s="33">
        <v>0</v>
      </c>
      <c r="P148" s="33">
        <v>0</v>
      </c>
      <c r="Q148" s="33">
        <v>0</v>
      </c>
      <c r="R148" s="33">
        <v>0</v>
      </c>
      <c r="S148" s="34">
        <f t="shared" si="115"/>
        <v>-5</v>
      </c>
      <c r="T148" s="34">
        <f t="shared" si="111"/>
        <v>-9</v>
      </c>
      <c r="U148" s="34">
        <f t="shared" si="112"/>
        <v>-8</v>
      </c>
      <c r="V148" s="61">
        <f t="shared" si="113"/>
        <v>6</v>
      </c>
      <c r="W148" s="61">
        <f t="shared" si="114"/>
        <v>6</v>
      </c>
    </row>
    <row r="149" spans="1:23" x14ac:dyDescent="0.25">
      <c r="A149" s="25"/>
      <c r="B149" s="31"/>
      <c r="C149" s="32" t="s">
        <v>8</v>
      </c>
      <c r="D149" s="33">
        <f t="shared" si="116"/>
        <v>366</v>
      </c>
      <c r="E149" s="33">
        <v>175</v>
      </c>
      <c r="F149" s="33">
        <v>156</v>
      </c>
      <c r="G149" s="33">
        <v>22</v>
      </c>
      <c r="H149" s="33">
        <v>13</v>
      </c>
      <c r="I149" s="33">
        <f t="shared" si="117"/>
        <v>529</v>
      </c>
      <c r="J149" s="33">
        <v>280</v>
      </c>
      <c r="K149" s="33">
        <v>226</v>
      </c>
      <c r="L149" s="33">
        <v>7</v>
      </c>
      <c r="M149" s="33">
        <v>16</v>
      </c>
      <c r="N149" s="33">
        <f t="shared" si="118"/>
        <v>0</v>
      </c>
      <c r="O149" s="33">
        <v>0</v>
      </c>
      <c r="P149" s="33">
        <v>0</v>
      </c>
      <c r="Q149" s="33">
        <v>0</v>
      </c>
      <c r="R149" s="33">
        <v>0</v>
      </c>
      <c r="S149" s="34">
        <f t="shared" si="115"/>
        <v>-163</v>
      </c>
      <c r="T149" s="34">
        <f t="shared" si="111"/>
        <v>-105</v>
      </c>
      <c r="U149" s="34">
        <f t="shared" si="112"/>
        <v>-70</v>
      </c>
      <c r="V149" s="61">
        <f t="shared" si="113"/>
        <v>15</v>
      </c>
      <c r="W149" s="61">
        <f t="shared" si="114"/>
        <v>-3</v>
      </c>
    </row>
    <row r="150" spans="1:23" x14ac:dyDescent="0.25">
      <c r="A150" s="25"/>
      <c r="B150" s="31"/>
      <c r="C150" s="32" t="s">
        <v>9</v>
      </c>
      <c r="D150" s="33">
        <f t="shared" si="116"/>
        <v>297</v>
      </c>
      <c r="E150" s="33">
        <v>168</v>
      </c>
      <c r="F150" s="33">
        <v>89</v>
      </c>
      <c r="G150" s="33">
        <v>25</v>
      </c>
      <c r="H150" s="33">
        <v>15</v>
      </c>
      <c r="I150" s="33">
        <f t="shared" si="117"/>
        <v>186</v>
      </c>
      <c r="J150" s="33">
        <v>94</v>
      </c>
      <c r="K150" s="33">
        <v>80</v>
      </c>
      <c r="L150" s="33">
        <v>7</v>
      </c>
      <c r="M150" s="33">
        <v>5</v>
      </c>
      <c r="N150" s="33">
        <f t="shared" si="118"/>
        <v>0</v>
      </c>
      <c r="O150" s="33">
        <v>0</v>
      </c>
      <c r="P150" s="33">
        <v>0</v>
      </c>
      <c r="Q150" s="33">
        <v>0</v>
      </c>
      <c r="R150" s="33">
        <v>0</v>
      </c>
      <c r="S150" s="34">
        <f t="shared" si="115"/>
        <v>111</v>
      </c>
      <c r="T150" s="34">
        <f t="shared" si="111"/>
        <v>74</v>
      </c>
      <c r="U150" s="34">
        <f t="shared" si="112"/>
        <v>9</v>
      </c>
      <c r="V150" s="61">
        <f t="shared" si="113"/>
        <v>18</v>
      </c>
      <c r="W150" s="61">
        <f t="shared" si="114"/>
        <v>10</v>
      </c>
    </row>
    <row r="151" spans="1:23" x14ac:dyDescent="0.25">
      <c r="A151" s="25"/>
      <c r="B151" s="31"/>
      <c r="C151" s="32" t="s">
        <v>10</v>
      </c>
      <c r="D151" s="33">
        <f t="shared" si="116"/>
        <v>145</v>
      </c>
      <c r="E151" s="33">
        <v>73</v>
      </c>
      <c r="F151" s="33">
        <v>57</v>
      </c>
      <c r="G151" s="33">
        <v>7</v>
      </c>
      <c r="H151" s="33">
        <v>8</v>
      </c>
      <c r="I151" s="33">
        <f t="shared" si="117"/>
        <v>163</v>
      </c>
      <c r="J151" s="33">
        <v>74</v>
      </c>
      <c r="K151" s="33">
        <v>71</v>
      </c>
      <c r="L151" s="33">
        <v>8</v>
      </c>
      <c r="M151" s="33">
        <v>10</v>
      </c>
      <c r="N151" s="33">
        <f t="shared" si="118"/>
        <v>0</v>
      </c>
      <c r="O151" s="33">
        <v>0</v>
      </c>
      <c r="P151" s="33">
        <v>0</v>
      </c>
      <c r="Q151" s="33">
        <v>0</v>
      </c>
      <c r="R151" s="33">
        <v>0</v>
      </c>
      <c r="S151" s="34">
        <f t="shared" si="115"/>
        <v>-18</v>
      </c>
      <c r="T151" s="34">
        <f t="shared" si="111"/>
        <v>-1</v>
      </c>
      <c r="U151" s="34">
        <f t="shared" si="112"/>
        <v>-14</v>
      </c>
      <c r="V151" s="61">
        <f t="shared" si="113"/>
        <v>-1</v>
      </c>
      <c r="W151" s="61">
        <f t="shared" si="114"/>
        <v>-2</v>
      </c>
    </row>
    <row r="152" spans="1:23" x14ac:dyDescent="0.25">
      <c r="A152" s="25"/>
      <c r="B152" s="31"/>
      <c r="C152" s="32" t="s">
        <v>11</v>
      </c>
      <c r="D152" s="33">
        <f t="shared" si="116"/>
        <v>111</v>
      </c>
      <c r="E152" s="33">
        <v>56</v>
      </c>
      <c r="F152" s="33">
        <v>45</v>
      </c>
      <c r="G152" s="33">
        <v>7</v>
      </c>
      <c r="H152" s="33">
        <v>3</v>
      </c>
      <c r="I152" s="33">
        <f t="shared" si="117"/>
        <v>103</v>
      </c>
      <c r="J152" s="33">
        <v>49</v>
      </c>
      <c r="K152" s="33">
        <v>40</v>
      </c>
      <c r="L152" s="33">
        <v>9</v>
      </c>
      <c r="M152" s="33">
        <v>5</v>
      </c>
      <c r="N152" s="33">
        <f t="shared" si="118"/>
        <v>0</v>
      </c>
      <c r="O152" s="33">
        <v>0</v>
      </c>
      <c r="P152" s="33">
        <v>0</v>
      </c>
      <c r="Q152" s="33">
        <v>0</v>
      </c>
      <c r="R152" s="33">
        <v>0</v>
      </c>
      <c r="S152" s="34">
        <f t="shared" si="115"/>
        <v>8</v>
      </c>
      <c r="T152" s="34">
        <f t="shared" si="111"/>
        <v>7</v>
      </c>
      <c r="U152" s="34">
        <f t="shared" si="112"/>
        <v>5</v>
      </c>
      <c r="V152" s="61">
        <f t="shared" si="113"/>
        <v>-2</v>
      </c>
      <c r="W152" s="61">
        <f t="shared" si="114"/>
        <v>-2</v>
      </c>
    </row>
    <row r="153" spans="1:23" x14ac:dyDescent="0.25">
      <c r="A153" s="25"/>
      <c r="B153" s="31"/>
      <c r="C153" s="32" t="s">
        <v>12</v>
      </c>
      <c r="D153" s="33">
        <f t="shared" si="116"/>
        <v>196</v>
      </c>
      <c r="E153" s="33">
        <v>79</v>
      </c>
      <c r="F153" s="33">
        <v>69</v>
      </c>
      <c r="G153" s="33">
        <v>18</v>
      </c>
      <c r="H153" s="33">
        <v>30</v>
      </c>
      <c r="I153" s="33">
        <f t="shared" si="117"/>
        <v>135</v>
      </c>
      <c r="J153" s="33">
        <v>68</v>
      </c>
      <c r="K153" s="33">
        <v>56</v>
      </c>
      <c r="L153" s="33">
        <v>5</v>
      </c>
      <c r="M153" s="33">
        <v>6</v>
      </c>
      <c r="N153" s="33">
        <f t="shared" si="118"/>
        <v>0</v>
      </c>
      <c r="O153" s="33">
        <v>0</v>
      </c>
      <c r="P153" s="33">
        <v>0</v>
      </c>
      <c r="Q153" s="33">
        <v>0</v>
      </c>
      <c r="R153" s="33">
        <v>0</v>
      </c>
      <c r="S153" s="34">
        <f t="shared" si="115"/>
        <v>61</v>
      </c>
      <c r="T153" s="34">
        <f t="shared" si="111"/>
        <v>11</v>
      </c>
      <c r="U153" s="34">
        <f t="shared" si="112"/>
        <v>13</v>
      </c>
      <c r="V153" s="61">
        <f t="shared" si="113"/>
        <v>13</v>
      </c>
      <c r="W153" s="61">
        <f t="shared" si="114"/>
        <v>24</v>
      </c>
    </row>
    <row r="154" spans="1:23" x14ac:dyDescent="0.25">
      <c r="A154" s="25"/>
      <c r="B154" s="31"/>
      <c r="C154" s="32" t="s">
        <v>13</v>
      </c>
      <c r="D154" s="33">
        <f t="shared" si="116"/>
        <v>115</v>
      </c>
      <c r="E154" s="33">
        <v>52</v>
      </c>
      <c r="F154" s="33">
        <v>47</v>
      </c>
      <c r="G154" s="33">
        <v>7</v>
      </c>
      <c r="H154" s="33">
        <v>9</v>
      </c>
      <c r="I154" s="33">
        <f t="shared" si="117"/>
        <v>156</v>
      </c>
      <c r="J154" s="33">
        <v>70</v>
      </c>
      <c r="K154" s="33">
        <v>76</v>
      </c>
      <c r="L154" s="33">
        <v>6</v>
      </c>
      <c r="M154" s="33">
        <v>4</v>
      </c>
      <c r="N154" s="33">
        <f t="shared" si="118"/>
        <v>0</v>
      </c>
      <c r="O154" s="33">
        <v>0</v>
      </c>
      <c r="P154" s="33">
        <v>0</v>
      </c>
      <c r="Q154" s="33">
        <v>0</v>
      </c>
      <c r="R154" s="33">
        <v>0</v>
      </c>
      <c r="S154" s="34">
        <f t="shared" si="115"/>
        <v>-41</v>
      </c>
      <c r="T154" s="34">
        <f t="shared" si="111"/>
        <v>-18</v>
      </c>
      <c r="U154" s="34">
        <f t="shared" si="112"/>
        <v>-29</v>
      </c>
      <c r="V154" s="61">
        <f t="shared" si="113"/>
        <v>1</v>
      </c>
      <c r="W154" s="61">
        <f t="shared" si="114"/>
        <v>5</v>
      </c>
    </row>
    <row r="155" spans="1:23" x14ac:dyDescent="0.25">
      <c r="A155" s="25"/>
      <c r="B155" s="31"/>
      <c r="C155" s="32" t="s">
        <v>14</v>
      </c>
      <c r="D155" s="33">
        <f t="shared" si="116"/>
        <v>132</v>
      </c>
      <c r="E155" s="33">
        <v>56</v>
      </c>
      <c r="F155" s="33">
        <v>56</v>
      </c>
      <c r="G155" s="33">
        <v>13</v>
      </c>
      <c r="H155" s="33">
        <v>7</v>
      </c>
      <c r="I155" s="33">
        <f t="shared" si="117"/>
        <v>156</v>
      </c>
      <c r="J155" s="33">
        <v>77</v>
      </c>
      <c r="K155" s="33">
        <v>52</v>
      </c>
      <c r="L155" s="33">
        <v>23</v>
      </c>
      <c r="M155" s="33">
        <v>4</v>
      </c>
      <c r="N155" s="33">
        <f t="shared" si="118"/>
        <v>0</v>
      </c>
      <c r="O155" s="33">
        <v>0</v>
      </c>
      <c r="P155" s="33">
        <v>0</v>
      </c>
      <c r="Q155" s="33">
        <v>0</v>
      </c>
      <c r="R155" s="33">
        <v>0</v>
      </c>
      <c r="S155" s="34">
        <f t="shared" si="115"/>
        <v>-24</v>
      </c>
      <c r="T155" s="34">
        <f t="shared" si="111"/>
        <v>-21</v>
      </c>
      <c r="U155" s="34">
        <f t="shared" si="112"/>
        <v>4</v>
      </c>
      <c r="V155" s="61">
        <f t="shared" si="113"/>
        <v>-10</v>
      </c>
      <c r="W155" s="61">
        <f t="shared" si="114"/>
        <v>3</v>
      </c>
    </row>
    <row r="156" spans="1:23" x14ac:dyDescent="0.25">
      <c r="A156" s="25"/>
      <c r="B156" s="31"/>
      <c r="C156" s="32" t="s">
        <v>15</v>
      </c>
      <c r="D156" s="33">
        <f t="shared" si="116"/>
        <v>144</v>
      </c>
      <c r="E156" s="33">
        <v>66</v>
      </c>
      <c r="F156" s="33">
        <v>50</v>
      </c>
      <c r="G156" s="33">
        <v>22</v>
      </c>
      <c r="H156" s="33">
        <v>6</v>
      </c>
      <c r="I156" s="33">
        <f t="shared" si="117"/>
        <v>154</v>
      </c>
      <c r="J156" s="33">
        <v>74</v>
      </c>
      <c r="K156" s="33">
        <v>63</v>
      </c>
      <c r="L156" s="33">
        <v>6</v>
      </c>
      <c r="M156" s="33">
        <v>11</v>
      </c>
      <c r="N156" s="33">
        <f t="shared" si="118"/>
        <v>0</v>
      </c>
      <c r="O156" s="33">
        <v>0</v>
      </c>
      <c r="P156" s="33">
        <v>0</v>
      </c>
      <c r="Q156" s="33">
        <v>0</v>
      </c>
      <c r="R156" s="33">
        <v>0</v>
      </c>
      <c r="S156" s="34">
        <f t="shared" si="115"/>
        <v>-10</v>
      </c>
      <c r="T156" s="34">
        <f t="shared" si="111"/>
        <v>-8</v>
      </c>
      <c r="U156" s="34">
        <f t="shared" si="112"/>
        <v>-13</v>
      </c>
      <c r="V156" s="61">
        <f t="shared" si="113"/>
        <v>16</v>
      </c>
      <c r="W156" s="61">
        <f t="shared" si="114"/>
        <v>-5</v>
      </c>
    </row>
    <row r="157" spans="1:23" x14ac:dyDescent="0.25">
      <c r="A157" s="25"/>
      <c r="B157" s="31"/>
      <c r="C157" s="32" t="s">
        <v>16</v>
      </c>
      <c r="D157" s="33">
        <f t="shared" si="116"/>
        <v>117</v>
      </c>
      <c r="E157" s="33">
        <v>47</v>
      </c>
      <c r="F157" s="33">
        <v>48</v>
      </c>
      <c r="G157" s="33">
        <v>16</v>
      </c>
      <c r="H157" s="33">
        <v>6</v>
      </c>
      <c r="I157" s="33">
        <f t="shared" si="117"/>
        <v>138</v>
      </c>
      <c r="J157" s="33">
        <v>50</v>
      </c>
      <c r="K157" s="33">
        <v>67</v>
      </c>
      <c r="L157" s="33">
        <v>6</v>
      </c>
      <c r="M157" s="33">
        <v>15</v>
      </c>
      <c r="N157" s="33">
        <f t="shared" si="118"/>
        <v>0</v>
      </c>
      <c r="O157" s="33">
        <v>0</v>
      </c>
      <c r="P157" s="33">
        <v>0</v>
      </c>
      <c r="Q157" s="33">
        <v>0</v>
      </c>
      <c r="R157" s="33">
        <v>0</v>
      </c>
      <c r="S157" s="34">
        <f t="shared" si="115"/>
        <v>-21</v>
      </c>
      <c r="T157" s="34">
        <f t="shared" si="111"/>
        <v>-3</v>
      </c>
      <c r="U157" s="34">
        <f t="shared" si="112"/>
        <v>-19</v>
      </c>
      <c r="V157" s="61">
        <f t="shared" si="113"/>
        <v>10</v>
      </c>
      <c r="W157" s="61">
        <f t="shared" si="114"/>
        <v>-9</v>
      </c>
    </row>
    <row r="158" spans="1:23" x14ac:dyDescent="0.25">
      <c r="A158" s="25"/>
      <c r="B158" s="31"/>
      <c r="C158" s="32" t="s">
        <v>17</v>
      </c>
      <c r="D158" s="33">
        <f t="shared" si="116"/>
        <v>99</v>
      </c>
      <c r="E158" s="33">
        <v>43</v>
      </c>
      <c r="F158" s="33">
        <v>39</v>
      </c>
      <c r="G158" s="33">
        <v>8</v>
      </c>
      <c r="H158" s="33">
        <v>9</v>
      </c>
      <c r="I158" s="33">
        <f t="shared" si="117"/>
        <v>125</v>
      </c>
      <c r="J158" s="33">
        <v>60</v>
      </c>
      <c r="K158" s="33">
        <v>42</v>
      </c>
      <c r="L158" s="33">
        <v>19</v>
      </c>
      <c r="M158" s="33">
        <v>4</v>
      </c>
      <c r="N158" s="33">
        <f t="shared" si="118"/>
        <v>0</v>
      </c>
      <c r="O158" s="33">
        <v>0</v>
      </c>
      <c r="P158" s="33">
        <v>0</v>
      </c>
      <c r="Q158" s="33">
        <v>0</v>
      </c>
      <c r="R158" s="33">
        <v>0</v>
      </c>
      <c r="S158" s="34">
        <f t="shared" si="115"/>
        <v>-26</v>
      </c>
      <c r="T158" s="34">
        <f t="shared" si="111"/>
        <v>-17</v>
      </c>
      <c r="U158" s="34">
        <f t="shared" si="112"/>
        <v>-3</v>
      </c>
      <c r="V158" s="61">
        <f t="shared" si="113"/>
        <v>-11</v>
      </c>
      <c r="W158" s="61">
        <f t="shared" si="114"/>
        <v>5</v>
      </c>
    </row>
    <row r="159" spans="1:23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V159" s="25"/>
      <c r="W159" s="39" t="s">
        <v>36</v>
      </c>
    </row>
    <row r="160" spans="1:23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V160" s="25"/>
      <c r="W160" s="40" t="s">
        <v>37</v>
      </c>
    </row>
  </sheetData>
  <mergeCells count="9">
    <mergeCell ref="B1:U1"/>
    <mergeCell ref="B3:C4"/>
    <mergeCell ref="D3:F3"/>
    <mergeCell ref="I3:K3"/>
    <mergeCell ref="N3:P3"/>
    <mergeCell ref="S3:U3"/>
    <mergeCell ref="G3:H3"/>
    <mergeCell ref="L3:M3"/>
    <mergeCell ref="Q3:R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7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01"/>
  <sheetViews>
    <sheetView view="pageBreakPreview" zoomScaleNormal="100" zoomScaleSheetLayoutView="10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B1" sqref="B1:P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</cols>
  <sheetData>
    <row r="1" spans="2:18" ht="32.25" customHeight="1" x14ac:dyDescent="0.15">
      <c r="B1" s="121" t="s">
        <v>58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</row>
    <row r="2" spans="2:18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2:18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6" t="s">
        <v>20</v>
      </c>
      <c r="O3" s="126"/>
      <c r="P3" s="126"/>
      <c r="Q3" s="130" t="s">
        <v>20</v>
      </c>
      <c r="R3" s="131"/>
    </row>
    <row r="4" spans="2:18" x14ac:dyDescent="0.15">
      <c r="B4" s="124"/>
      <c r="C4" s="125"/>
      <c r="D4" s="45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45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45" t="s">
        <v>0</v>
      </c>
      <c r="O4" s="46" t="s">
        <v>53</v>
      </c>
      <c r="P4" s="46" t="s">
        <v>54</v>
      </c>
      <c r="Q4" s="46" t="s">
        <v>55</v>
      </c>
      <c r="R4" s="46" t="s">
        <v>56</v>
      </c>
    </row>
    <row r="5" spans="2:18" ht="6" customHeight="1" x14ac:dyDescent="0.15">
      <c r="C5" s="6"/>
    </row>
    <row r="6" spans="2:18" ht="16.5" x14ac:dyDescent="0.15">
      <c r="B6" s="2" t="s">
        <v>18</v>
      </c>
      <c r="C6" s="8"/>
      <c r="D6" s="29">
        <f>SUM(E6:H6)</f>
        <v>91</v>
      </c>
      <c r="E6" s="29">
        <f>SUM(E7:E18)</f>
        <v>48</v>
      </c>
      <c r="F6" s="29">
        <f t="shared" ref="F6:H6" si="0">SUM(F7:F18)</f>
        <v>43</v>
      </c>
      <c r="G6" s="29">
        <f t="shared" si="0"/>
        <v>0</v>
      </c>
      <c r="H6" s="29">
        <f t="shared" si="0"/>
        <v>0</v>
      </c>
      <c r="I6" s="29">
        <f>SUM(J6:M6)</f>
        <v>106</v>
      </c>
      <c r="J6" s="29">
        <f t="shared" ref="J6:M6" si="1">SUM(J7:J18)</f>
        <v>51</v>
      </c>
      <c r="K6" s="29">
        <f t="shared" si="1"/>
        <v>54</v>
      </c>
      <c r="L6" s="29">
        <f t="shared" si="1"/>
        <v>1</v>
      </c>
      <c r="M6" s="29">
        <f t="shared" si="1"/>
        <v>0</v>
      </c>
      <c r="N6" s="29">
        <f>SUM(O6+P6+Q6+R6)</f>
        <v>-15</v>
      </c>
      <c r="O6" s="29">
        <f>SUM(E6-J6)</f>
        <v>-3</v>
      </c>
      <c r="P6" s="29">
        <f>SUM(F6-K6)</f>
        <v>-11</v>
      </c>
      <c r="Q6" s="29">
        <f>SUM(G6-L6)</f>
        <v>-1</v>
      </c>
      <c r="R6" s="9">
        <f>SUM(H6-M6)</f>
        <v>0</v>
      </c>
    </row>
    <row r="7" spans="2:18" s="3" customFormat="1" ht="13.5" customHeight="1" x14ac:dyDescent="0.25">
      <c r="B7" s="10"/>
      <c r="C7" s="11" t="s">
        <v>6</v>
      </c>
      <c r="D7" s="29">
        <f>SUM(E7+F7+G7+H7)</f>
        <v>5</v>
      </c>
      <c r="E7" s="34">
        <v>3</v>
      </c>
      <c r="F7" s="34">
        <v>2</v>
      </c>
      <c r="G7" s="34">
        <v>0</v>
      </c>
      <c r="H7" s="34">
        <v>0</v>
      </c>
      <c r="I7" s="33">
        <f>SUM(J7+K7+L7+M7)</f>
        <v>9</v>
      </c>
      <c r="J7" s="34">
        <v>3</v>
      </c>
      <c r="K7" s="34">
        <v>6</v>
      </c>
      <c r="L7" s="34">
        <v>0</v>
      </c>
      <c r="M7" s="34">
        <v>0</v>
      </c>
      <c r="N7" s="33">
        <f t="shared" ref="N7:N18" si="2">SUM(O7+P7+Q7+R7)</f>
        <v>-4</v>
      </c>
      <c r="O7" s="33">
        <f t="shared" ref="O7:O18" si="3">SUM(E7-J7)</f>
        <v>0</v>
      </c>
      <c r="P7" s="33">
        <f t="shared" ref="P7:P18" si="4">SUM(F7-K7)</f>
        <v>-4</v>
      </c>
      <c r="Q7" s="60">
        <f t="shared" ref="Q7:Q18" si="5">SUM(G7-L7)</f>
        <v>0</v>
      </c>
      <c r="R7" s="16">
        <f t="shared" ref="R7:R18" si="6">SUM(H7-M7)</f>
        <v>0</v>
      </c>
    </row>
    <row r="8" spans="2:18" s="3" customFormat="1" ht="13.5" customHeight="1" x14ac:dyDescent="0.25">
      <c r="B8" s="10"/>
      <c r="C8" s="11" t="s">
        <v>7</v>
      </c>
      <c r="D8" s="29">
        <f t="shared" ref="D8:D18" si="7">SUM(E8+F8+G8+H8)</f>
        <v>4</v>
      </c>
      <c r="E8" s="34">
        <v>4</v>
      </c>
      <c r="F8" s="34">
        <v>0</v>
      </c>
      <c r="G8" s="34">
        <v>0</v>
      </c>
      <c r="H8" s="34">
        <v>0</v>
      </c>
      <c r="I8" s="33">
        <f t="shared" ref="I8:I18" si="8">SUM(J8+K8+L8+M8)</f>
        <v>8</v>
      </c>
      <c r="J8" s="34">
        <v>6</v>
      </c>
      <c r="K8" s="34">
        <v>2</v>
      </c>
      <c r="L8" s="34">
        <v>0</v>
      </c>
      <c r="M8" s="34">
        <v>0</v>
      </c>
      <c r="N8" s="33">
        <f t="shared" si="2"/>
        <v>-4</v>
      </c>
      <c r="O8" s="33">
        <f t="shared" si="3"/>
        <v>-2</v>
      </c>
      <c r="P8" s="33">
        <f t="shared" si="4"/>
        <v>-2</v>
      </c>
      <c r="Q8" s="60">
        <f t="shared" si="5"/>
        <v>0</v>
      </c>
      <c r="R8" s="16">
        <f t="shared" si="6"/>
        <v>0</v>
      </c>
    </row>
    <row r="9" spans="2:18" s="3" customFormat="1" ht="13.5" customHeight="1" x14ac:dyDescent="0.25">
      <c r="B9" s="10"/>
      <c r="C9" s="11" t="s">
        <v>8</v>
      </c>
      <c r="D9" s="29">
        <f t="shared" si="7"/>
        <v>5</v>
      </c>
      <c r="E9" s="34">
        <v>2</v>
      </c>
      <c r="F9" s="34">
        <v>3</v>
      </c>
      <c r="G9" s="34">
        <v>0</v>
      </c>
      <c r="H9" s="34">
        <v>0</v>
      </c>
      <c r="I9" s="33">
        <f t="shared" si="8"/>
        <v>9</v>
      </c>
      <c r="J9" s="34">
        <v>3</v>
      </c>
      <c r="K9" s="34">
        <v>5</v>
      </c>
      <c r="L9" s="34">
        <v>1</v>
      </c>
      <c r="M9" s="34">
        <v>0</v>
      </c>
      <c r="N9" s="33">
        <f t="shared" si="2"/>
        <v>-4</v>
      </c>
      <c r="O9" s="33">
        <f t="shared" si="3"/>
        <v>-1</v>
      </c>
      <c r="P9" s="33">
        <f t="shared" si="4"/>
        <v>-2</v>
      </c>
      <c r="Q9" s="60">
        <f t="shared" si="5"/>
        <v>-1</v>
      </c>
      <c r="R9" s="16">
        <f t="shared" si="6"/>
        <v>0</v>
      </c>
    </row>
    <row r="10" spans="2:18" s="3" customFormat="1" ht="13.5" customHeight="1" x14ac:dyDescent="0.25">
      <c r="B10" s="10"/>
      <c r="C10" s="11" t="s">
        <v>9</v>
      </c>
      <c r="D10" s="29">
        <f t="shared" si="7"/>
        <v>5</v>
      </c>
      <c r="E10" s="34">
        <v>2</v>
      </c>
      <c r="F10" s="34">
        <v>3</v>
      </c>
      <c r="G10" s="34">
        <v>0</v>
      </c>
      <c r="H10" s="34">
        <v>0</v>
      </c>
      <c r="I10" s="33">
        <f t="shared" si="8"/>
        <v>13</v>
      </c>
      <c r="J10" s="34">
        <v>10</v>
      </c>
      <c r="K10" s="34">
        <v>3</v>
      </c>
      <c r="L10" s="34">
        <v>0</v>
      </c>
      <c r="M10" s="34">
        <v>0</v>
      </c>
      <c r="N10" s="33">
        <f t="shared" si="2"/>
        <v>-8</v>
      </c>
      <c r="O10" s="33">
        <f t="shared" si="3"/>
        <v>-8</v>
      </c>
      <c r="P10" s="33">
        <f t="shared" si="4"/>
        <v>0</v>
      </c>
      <c r="Q10" s="53">
        <f t="shared" si="5"/>
        <v>0</v>
      </c>
      <c r="R10" s="16">
        <f t="shared" si="6"/>
        <v>0</v>
      </c>
    </row>
    <row r="11" spans="2:18" s="3" customFormat="1" ht="13.5" customHeight="1" x14ac:dyDescent="0.25">
      <c r="B11" s="10"/>
      <c r="C11" s="11" t="s">
        <v>10</v>
      </c>
      <c r="D11" s="29">
        <f t="shared" si="7"/>
        <v>7</v>
      </c>
      <c r="E11" s="34">
        <v>4</v>
      </c>
      <c r="F11" s="34">
        <v>3</v>
      </c>
      <c r="G11" s="34">
        <v>0</v>
      </c>
      <c r="H11" s="34">
        <v>0</v>
      </c>
      <c r="I11" s="33">
        <f t="shared" si="8"/>
        <v>9</v>
      </c>
      <c r="J11" s="34">
        <v>6</v>
      </c>
      <c r="K11" s="34">
        <v>3</v>
      </c>
      <c r="L11" s="34">
        <v>0</v>
      </c>
      <c r="M11" s="34">
        <v>0</v>
      </c>
      <c r="N11" s="33">
        <f t="shared" si="2"/>
        <v>-2</v>
      </c>
      <c r="O11" s="33">
        <f t="shared" si="3"/>
        <v>-2</v>
      </c>
      <c r="P11" s="33">
        <f t="shared" si="4"/>
        <v>0</v>
      </c>
      <c r="Q11" s="53">
        <f t="shared" si="5"/>
        <v>0</v>
      </c>
      <c r="R11" s="16">
        <f t="shared" si="6"/>
        <v>0</v>
      </c>
    </row>
    <row r="12" spans="2:18" s="3" customFormat="1" ht="13.5" customHeight="1" x14ac:dyDescent="0.25">
      <c r="B12" s="10"/>
      <c r="C12" s="11" t="s">
        <v>11</v>
      </c>
      <c r="D12" s="29">
        <f t="shared" si="7"/>
        <v>7</v>
      </c>
      <c r="E12" s="34">
        <v>5</v>
      </c>
      <c r="F12" s="34">
        <v>2</v>
      </c>
      <c r="G12" s="34">
        <v>0</v>
      </c>
      <c r="H12" s="34">
        <v>0</v>
      </c>
      <c r="I12" s="33">
        <f t="shared" si="8"/>
        <v>10</v>
      </c>
      <c r="J12" s="34">
        <v>3</v>
      </c>
      <c r="K12" s="34">
        <v>7</v>
      </c>
      <c r="L12" s="34">
        <v>0</v>
      </c>
      <c r="M12" s="34">
        <v>0</v>
      </c>
      <c r="N12" s="33">
        <f t="shared" si="2"/>
        <v>-3</v>
      </c>
      <c r="O12" s="33">
        <f t="shared" si="3"/>
        <v>2</v>
      </c>
      <c r="P12" s="33">
        <f t="shared" si="4"/>
        <v>-5</v>
      </c>
      <c r="Q12" s="53">
        <f t="shared" si="5"/>
        <v>0</v>
      </c>
      <c r="R12" s="16">
        <f t="shared" si="6"/>
        <v>0</v>
      </c>
    </row>
    <row r="13" spans="2:18" s="3" customFormat="1" ht="13.5" customHeight="1" x14ac:dyDescent="0.25">
      <c r="B13" s="10"/>
      <c r="C13" s="11" t="s">
        <v>12</v>
      </c>
      <c r="D13" s="29">
        <f t="shared" si="7"/>
        <v>14</v>
      </c>
      <c r="E13" s="34">
        <v>8</v>
      </c>
      <c r="F13" s="34">
        <v>6</v>
      </c>
      <c r="G13" s="34">
        <v>0</v>
      </c>
      <c r="H13" s="34">
        <v>0</v>
      </c>
      <c r="I13" s="33">
        <f t="shared" si="8"/>
        <v>10</v>
      </c>
      <c r="J13" s="34">
        <v>4</v>
      </c>
      <c r="K13" s="34">
        <v>6</v>
      </c>
      <c r="L13" s="34">
        <v>0</v>
      </c>
      <c r="M13" s="34">
        <v>0</v>
      </c>
      <c r="N13" s="33">
        <f t="shared" si="2"/>
        <v>4</v>
      </c>
      <c r="O13" s="33">
        <f t="shared" si="3"/>
        <v>4</v>
      </c>
      <c r="P13" s="33">
        <f t="shared" si="4"/>
        <v>0</v>
      </c>
      <c r="Q13" s="53">
        <f t="shared" si="5"/>
        <v>0</v>
      </c>
      <c r="R13" s="16">
        <f t="shared" si="6"/>
        <v>0</v>
      </c>
    </row>
    <row r="14" spans="2:18" s="3" customFormat="1" ht="13.5" customHeight="1" x14ac:dyDescent="0.25">
      <c r="B14" s="10"/>
      <c r="C14" s="11" t="s">
        <v>13</v>
      </c>
      <c r="D14" s="29">
        <f t="shared" si="7"/>
        <v>7</v>
      </c>
      <c r="E14" s="34">
        <v>3</v>
      </c>
      <c r="F14" s="34">
        <v>4</v>
      </c>
      <c r="G14" s="34">
        <v>0</v>
      </c>
      <c r="H14" s="34">
        <v>0</v>
      </c>
      <c r="I14" s="33">
        <f t="shared" si="8"/>
        <v>8</v>
      </c>
      <c r="J14" s="34">
        <v>4</v>
      </c>
      <c r="K14" s="34">
        <v>4</v>
      </c>
      <c r="L14" s="34">
        <v>0</v>
      </c>
      <c r="M14" s="34">
        <v>0</v>
      </c>
      <c r="N14" s="33">
        <f t="shared" si="2"/>
        <v>-1</v>
      </c>
      <c r="O14" s="33">
        <f t="shared" si="3"/>
        <v>-1</v>
      </c>
      <c r="P14" s="33">
        <f t="shared" si="4"/>
        <v>0</v>
      </c>
      <c r="Q14" s="53">
        <f t="shared" si="5"/>
        <v>0</v>
      </c>
      <c r="R14" s="16">
        <f t="shared" si="6"/>
        <v>0</v>
      </c>
    </row>
    <row r="15" spans="2:18" s="3" customFormat="1" ht="13.5" customHeight="1" x14ac:dyDescent="0.25">
      <c r="B15" s="10"/>
      <c r="C15" s="11" t="s">
        <v>14</v>
      </c>
      <c r="D15" s="29">
        <f t="shared" si="7"/>
        <v>6</v>
      </c>
      <c r="E15" s="34">
        <v>0</v>
      </c>
      <c r="F15" s="34">
        <v>6</v>
      </c>
      <c r="G15" s="34">
        <v>0</v>
      </c>
      <c r="H15" s="34">
        <v>0</v>
      </c>
      <c r="I15" s="33">
        <f t="shared" si="8"/>
        <v>2</v>
      </c>
      <c r="J15" s="34">
        <v>1</v>
      </c>
      <c r="K15" s="34">
        <v>1</v>
      </c>
      <c r="L15" s="34">
        <v>0</v>
      </c>
      <c r="M15" s="34">
        <v>0</v>
      </c>
      <c r="N15" s="33">
        <f t="shared" si="2"/>
        <v>4</v>
      </c>
      <c r="O15" s="33">
        <f t="shared" si="3"/>
        <v>-1</v>
      </c>
      <c r="P15" s="33">
        <f t="shared" si="4"/>
        <v>5</v>
      </c>
      <c r="Q15" s="53">
        <f t="shared" si="5"/>
        <v>0</v>
      </c>
      <c r="R15" s="16">
        <f t="shared" si="6"/>
        <v>0</v>
      </c>
    </row>
    <row r="16" spans="2:18" s="3" customFormat="1" ht="13.5" customHeight="1" x14ac:dyDescent="0.25">
      <c r="B16" s="10"/>
      <c r="C16" s="11" t="s">
        <v>15</v>
      </c>
      <c r="D16" s="29">
        <f t="shared" si="7"/>
        <v>13</v>
      </c>
      <c r="E16" s="34">
        <v>7</v>
      </c>
      <c r="F16" s="34">
        <v>6</v>
      </c>
      <c r="G16" s="34">
        <v>0</v>
      </c>
      <c r="H16" s="34">
        <v>0</v>
      </c>
      <c r="I16" s="33">
        <f t="shared" si="8"/>
        <v>13</v>
      </c>
      <c r="J16" s="34">
        <v>5</v>
      </c>
      <c r="K16" s="34">
        <v>8</v>
      </c>
      <c r="L16" s="34">
        <v>0</v>
      </c>
      <c r="M16" s="34">
        <v>0</v>
      </c>
      <c r="N16" s="33">
        <f t="shared" si="2"/>
        <v>0</v>
      </c>
      <c r="O16" s="33">
        <f t="shared" si="3"/>
        <v>2</v>
      </c>
      <c r="P16" s="33">
        <f t="shared" si="4"/>
        <v>-2</v>
      </c>
      <c r="Q16" s="53">
        <f t="shared" si="5"/>
        <v>0</v>
      </c>
      <c r="R16" s="16">
        <f t="shared" si="6"/>
        <v>0</v>
      </c>
    </row>
    <row r="17" spans="2:18" s="3" customFormat="1" ht="13.5" customHeight="1" x14ac:dyDescent="0.25">
      <c r="B17" s="10"/>
      <c r="C17" s="11" t="s">
        <v>16</v>
      </c>
      <c r="D17" s="29">
        <f t="shared" si="7"/>
        <v>10</v>
      </c>
      <c r="E17" s="34">
        <v>7</v>
      </c>
      <c r="F17" s="34">
        <v>3</v>
      </c>
      <c r="G17" s="34">
        <v>0</v>
      </c>
      <c r="H17" s="34">
        <v>0</v>
      </c>
      <c r="I17" s="33">
        <f t="shared" si="8"/>
        <v>7</v>
      </c>
      <c r="J17" s="34">
        <v>2</v>
      </c>
      <c r="K17" s="34">
        <v>5</v>
      </c>
      <c r="L17" s="34">
        <v>0</v>
      </c>
      <c r="M17" s="34">
        <v>0</v>
      </c>
      <c r="N17" s="33">
        <f t="shared" si="2"/>
        <v>3</v>
      </c>
      <c r="O17" s="33">
        <f t="shared" si="3"/>
        <v>5</v>
      </c>
      <c r="P17" s="33">
        <f t="shared" si="4"/>
        <v>-2</v>
      </c>
      <c r="Q17" s="53">
        <f t="shared" si="5"/>
        <v>0</v>
      </c>
      <c r="R17" s="16">
        <f t="shared" si="6"/>
        <v>0</v>
      </c>
    </row>
    <row r="18" spans="2:18" s="3" customFormat="1" ht="13.5" customHeight="1" x14ac:dyDescent="0.25">
      <c r="B18" s="10"/>
      <c r="C18" s="11" t="s">
        <v>17</v>
      </c>
      <c r="D18" s="29">
        <f t="shared" si="7"/>
        <v>8</v>
      </c>
      <c r="E18" s="34">
        <v>3</v>
      </c>
      <c r="F18" s="34">
        <v>5</v>
      </c>
      <c r="G18" s="34">
        <v>0</v>
      </c>
      <c r="H18" s="34">
        <v>0</v>
      </c>
      <c r="I18" s="33">
        <f t="shared" si="8"/>
        <v>8</v>
      </c>
      <c r="J18" s="34">
        <v>4</v>
      </c>
      <c r="K18" s="34">
        <v>4</v>
      </c>
      <c r="L18" s="34">
        <v>0</v>
      </c>
      <c r="M18" s="34">
        <v>0</v>
      </c>
      <c r="N18" s="33">
        <f t="shared" si="2"/>
        <v>0</v>
      </c>
      <c r="O18" s="33">
        <f t="shared" si="3"/>
        <v>-1</v>
      </c>
      <c r="P18" s="33">
        <f t="shared" si="4"/>
        <v>1</v>
      </c>
      <c r="Q18" s="53">
        <f t="shared" si="5"/>
        <v>0</v>
      </c>
      <c r="R18" s="16">
        <f t="shared" si="6"/>
        <v>0</v>
      </c>
    </row>
    <row r="19" spans="2:18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54"/>
      <c r="R19" s="9"/>
    </row>
    <row r="20" spans="2:18" ht="16.5" x14ac:dyDescent="0.15">
      <c r="B20" s="2" t="s">
        <v>21</v>
      </c>
      <c r="C20" s="8"/>
      <c r="D20" s="29">
        <f>SUM(E20:H20)</f>
        <v>110</v>
      </c>
      <c r="E20" s="29">
        <f t="shared" ref="E20:H20" si="9">SUM(E21:E32)</f>
        <v>55</v>
      </c>
      <c r="F20" s="29">
        <f t="shared" si="9"/>
        <v>54</v>
      </c>
      <c r="G20" s="29">
        <f t="shared" si="9"/>
        <v>0</v>
      </c>
      <c r="H20" s="29">
        <f t="shared" si="9"/>
        <v>1</v>
      </c>
      <c r="I20" s="29">
        <f>SUM(J20:M20)</f>
        <v>123</v>
      </c>
      <c r="J20" s="29">
        <f t="shared" ref="J20:K20" si="10">SUM(J21:J32)</f>
        <v>61</v>
      </c>
      <c r="K20" s="29">
        <f t="shared" si="10"/>
        <v>61</v>
      </c>
      <c r="L20" s="29">
        <f>SUM(L21:L32)</f>
        <v>0</v>
      </c>
      <c r="M20" s="29">
        <f>SUM(M21:M32)</f>
        <v>1</v>
      </c>
      <c r="N20" s="29">
        <f t="shared" ref="N20:N32" si="11">SUM(O20+P20+Q20+R20)</f>
        <v>-13</v>
      </c>
      <c r="O20" s="29">
        <f t="shared" ref="O20:O32" si="12">SUM(E20-J20)</f>
        <v>-6</v>
      </c>
      <c r="P20" s="29">
        <f t="shared" ref="P20:P32" si="13">SUM(F20-K20)</f>
        <v>-7</v>
      </c>
      <c r="Q20" s="54">
        <f t="shared" ref="Q20:Q32" si="14">SUM(G20-L20)</f>
        <v>0</v>
      </c>
      <c r="R20" s="9">
        <f t="shared" ref="R20:R32" si="15">SUM(H20-M20)</f>
        <v>0</v>
      </c>
    </row>
    <row r="21" spans="2:18" s="3" customFormat="1" ht="13.5" customHeight="1" x14ac:dyDescent="0.25">
      <c r="B21" s="10"/>
      <c r="C21" s="11" t="s">
        <v>6</v>
      </c>
      <c r="D21" s="33">
        <f>SUM(E21+F21+G21+H21)</f>
        <v>11</v>
      </c>
      <c r="E21" s="34">
        <v>4</v>
      </c>
      <c r="F21" s="34">
        <v>7</v>
      </c>
      <c r="G21" s="34">
        <v>0</v>
      </c>
      <c r="H21" s="34">
        <v>0</v>
      </c>
      <c r="I21" s="33">
        <f>SUM(J21+K21+L21+M21)</f>
        <v>21</v>
      </c>
      <c r="J21" s="34">
        <v>13</v>
      </c>
      <c r="K21" s="34">
        <v>8</v>
      </c>
      <c r="L21" s="34">
        <v>0</v>
      </c>
      <c r="M21" s="34">
        <v>0</v>
      </c>
      <c r="N21" s="33">
        <f t="shared" si="11"/>
        <v>-10</v>
      </c>
      <c r="O21" s="33">
        <f t="shared" si="12"/>
        <v>-9</v>
      </c>
      <c r="P21" s="33">
        <f t="shared" si="13"/>
        <v>-1</v>
      </c>
      <c r="Q21" s="55">
        <f t="shared" si="14"/>
        <v>0</v>
      </c>
      <c r="R21" s="56">
        <f t="shared" si="15"/>
        <v>0</v>
      </c>
    </row>
    <row r="22" spans="2:18" s="3" customFormat="1" ht="13.5" customHeight="1" x14ac:dyDescent="0.25">
      <c r="B22" s="10"/>
      <c r="C22" s="11" t="s">
        <v>7</v>
      </c>
      <c r="D22" s="33">
        <f t="shared" ref="D22:D32" si="16">SUM(E22+F22+G22+H22)</f>
        <v>3</v>
      </c>
      <c r="E22" s="34">
        <v>0</v>
      </c>
      <c r="F22" s="34">
        <v>3</v>
      </c>
      <c r="G22" s="34">
        <v>0</v>
      </c>
      <c r="H22" s="34">
        <v>0</v>
      </c>
      <c r="I22" s="33">
        <f t="shared" ref="I22:I32" si="17">SUM(J22+K22+L22+M22)</f>
        <v>6</v>
      </c>
      <c r="J22" s="34">
        <v>2</v>
      </c>
      <c r="K22" s="34">
        <v>4</v>
      </c>
      <c r="L22" s="34">
        <v>0</v>
      </c>
      <c r="M22" s="34">
        <v>0</v>
      </c>
      <c r="N22" s="33">
        <f t="shared" si="11"/>
        <v>-3</v>
      </c>
      <c r="O22" s="33">
        <f t="shared" si="12"/>
        <v>-2</v>
      </c>
      <c r="P22" s="33">
        <f t="shared" si="13"/>
        <v>-1</v>
      </c>
      <c r="Q22" s="55">
        <f t="shared" si="14"/>
        <v>0</v>
      </c>
      <c r="R22" s="56">
        <f t="shared" si="15"/>
        <v>0</v>
      </c>
    </row>
    <row r="23" spans="2:18" s="3" customFormat="1" ht="13.5" customHeight="1" x14ac:dyDescent="0.25">
      <c r="B23" s="10"/>
      <c r="C23" s="11" t="s">
        <v>8</v>
      </c>
      <c r="D23" s="33">
        <f t="shared" si="16"/>
        <v>5</v>
      </c>
      <c r="E23" s="34">
        <v>3</v>
      </c>
      <c r="F23" s="34">
        <v>2</v>
      </c>
      <c r="G23" s="34">
        <v>0</v>
      </c>
      <c r="H23" s="34">
        <v>0</v>
      </c>
      <c r="I23" s="33">
        <f t="shared" si="17"/>
        <v>10</v>
      </c>
      <c r="J23" s="34">
        <v>3</v>
      </c>
      <c r="K23" s="34">
        <v>7</v>
      </c>
      <c r="L23" s="34">
        <v>0</v>
      </c>
      <c r="M23" s="34">
        <v>0</v>
      </c>
      <c r="N23" s="33">
        <f t="shared" si="11"/>
        <v>-5</v>
      </c>
      <c r="O23" s="33">
        <f t="shared" si="12"/>
        <v>0</v>
      </c>
      <c r="P23" s="33">
        <f t="shared" si="13"/>
        <v>-5</v>
      </c>
      <c r="Q23" s="55">
        <f t="shared" si="14"/>
        <v>0</v>
      </c>
      <c r="R23" s="56">
        <f t="shared" si="15"/>
        <v>0</v>
      </c>
    </row>
    <row r="24" spans="2:18" s="3" customFormat="1" ht="13.5" customHeight="1" x14ac:dyDescent="0.25">
      <c r="B24" s="10"/>
      <c r="C24" s="11" t="s">
        <v>9</v>
      </c>
      <c r="D24" s="33">
        <f t="shared" si="16"/>
        <v>11</v>
      </c>
      <c r="E24" s="34">
        <v>6</v>
      </c>
      <c r="F24" s="34">
        <v>5</v>
      </c>
      <c r="G24" s="34">
        <v>0</v>
      </c>
      <c r="H24" s="34">
        <v>0</v>
      </c>
      <c r="I24" s="33">
        <f t="shared" si="17"/>
        <v>8</v>
      </c>
      <c r="J24" s="34">
        <v>4</v>
      </c>
      <c r="K24" s="34">
        <v>4</v>
      </c>
      <c r="L24" s="34">
        <v>0</v>
      </c>
      <c r="M24" s="34">
        <v>0</v>
      </c>
      <c r="N24" s="33">
        <f t="shared" si="11"/>
        <v>3</v>
      </c>
      <c r="O24" s="33">
        <f t="shared" si="12"/>
        <v>2</v>
      </c>
      <c r="P24" s="33">
        <f t="shared" si="13"/>
        <v>1</v>
      </c>
      <c r="Q24" s="55">
        <f t="shared" si="14"/>
        <v>0</v>
      </c>
      <c r="R24" s="56">
        <f t="shared" si="15"/>
        <v>0</v>
      </c>
    </row>
    <row r="25" spans="2:18" s="3" customFormat="1" ht="13.5" customHeight="1" x14ac:dyDescent="0.25">
      <c r="B25" s="10"/>
      <c r="C25" s="11" t="s">
        <v>10</v>
      </c>
      <c r="D25" s="33">
        <f t="shared" si="16"/>
        <v>6</v>
      </c>
      <c r="E25" s="34">
        <v>2</v>
      </c>
      <c r="F25" s="34">
        <v>4</v>
      </c>
      <c r="G25" s="34">
        <v>0</v>
      </c>
      <c r="H25" s="34">
        <v>0</v>
      </c>
      <c r="I25" s="33">
        <f t="shared" si="17"/>
        <v>8</v>
      </c>
      <c r="J25" s="34">
        <v>6</v>
      </c>
      <c r="K25" s="34">
        <v>2</v>
      </c>
      <c r="L25" s="34">
        <v>0</v>
      </c>
      <c r="M25" s="34">
        <v>0</v>
      </c>
      <c r="N25" s="33">
        <f t="shared" si="11"/>
        <v>-2</v>
      </c>
      <c r="O25" s="33">
        <f t="shared" si="12"/>
        <v>-4</v>
      </c>
      <c r="P25" s="33">
        <f t="shared" si="13"/>
        <v>2</v>
      </c>
      <c r="Q25" s="55">
        <f t="shared" si="14"/>
        <v>0</v>
      </c>
      <c r="R25" s="56">
        <f t="shared" si="15"/>
        <v>0</v>
      </c>
    </row>
    <row r="26" spans="2:18" s="3" customFormat="1" ht="13.5" customHeight="1" x14ac:dyDescent="0.25">
      <c r="B26" s="10"/>
      <c r="C26" s="11" t="s">
        <v>11</v>
      </c>
      <c r="D26" s="33">
        <f t="shared" si="16"/>
        <v>12</v>
      </c>
      <c r="E26" s="34">
        <v>6</v>
      </c>
      <c r="F26" s="34">
        <v>6</v>
      </c>
      <c r="G26" s="34">
        <v>0</v>
      </c>
      <c r="H26" s="34">
        <v>0</v>
      </c>
      <c r="I26" s="33">
        <f t="shared" si="17"/>
        <v>9</v>
      </c>
      <c r="J26" s="34">
        <v>3</v>
      </c>
      <c r="K26" s="34">
        <v>6</v>
      </c>
      <c r="L26" s="34">
        <v>0</v>
      </c>
      <c r="M26" s="34">
        <v>0</v>
      </c>
      <c r="N26" s="33">
        <f t="shared" si="11"/>
        <v>3</v>
      </c>
      <c r="O26" s="33">
        <f t="shared" si="12"/>
        <v>3</v>
      </c>
      <c r="P26" s="33">
        <f t="shared" si="13"/>
        <v>0</v>
      </c>
      <c r="Q26" s="55">
        <f t="shared" si="14"/>
        <v>0</v>
      </c>
      <c r="R26" s="56">
        <f t="shared" si="15"/>
        <v>0</v>
      </c>
    </row>
    <row r="27" spans="2:18" s="3" customFormat="1" ht="13.5" customHeight="1" x14ac:dyDescent="0.25">
      <c r="B27" s="10"/>
      <c r="C27" s="11" t="s">
        <v>12</v>
      </c>
      <c r="D27" s="33">
        <f t="shared" si="16"/>
        <v>9</v>
      </c>
      <c r="E27" s="34">
        <v>3</v>
      </c>
      <c r="F27" s="34">
        <v>5</v>
      </c>
      <c r="G27" s="34">
        <v>0</v>
      </c>
      <c r="H27" s="34">
        <v>1</v>
      </c>
      <c r="I27" s="33">
        <f t="shared" si="17"/>
        <v>7</v>
      </c>
      <c r="J27" s="34">
        <v>4</v>
      </c>
      <c r="K27" s="34">
        <v>3</v>
      </c>
      <c r="L27" s="34">
        <v>0</v>
      </c>
      <c r="M27" s="34">
        <v>0</v>
      </c>
      <c r="N27" s="33">
        <f t="shared" si="11"/>
        <v>2</v>
      </c>
      <c r="O27" s="33">
        <f t="shared" si="12"/>
        <v>-1</v>
      </c>
      <c r="P27" s="33">
        <f t="shared" si="13"/>
        <v>2</v>
      </c>
      <c r="Q27" s="55">
        <f t="shared" si="14"/>
        <v>0</v>
      </c>
      <c r="R27" s="56">
        <f t="shared" si="15"/>
        <v>1</v>
      </c>
    </row>
    <row r="28" spans="2:18" s="3" customFormat="1" ht="13.5" customHeight="1" x14ac:dyDescent="0.25">
      <c r="B28" s="10"/>
      <c r="C28" s="11" t="s">
        <v>13</v>
      </c>
      <c r="D28" s="33">
        <f t="shared" si="16"/>
        <v>10</v>
      </c>
      <c r="E28" s="34">
        <v>8</v>
      </c>
      <c r="F28" s="34">
        <v>2</v>
      </c>
      <c r="G28" s="34">
        <v>0</v>
      </c>
      <c r="H28" s="34">
        <v>0</v>
      </c>
      <c r="I28" s="33">
        <f t="shared" si="17"/>
        <v>11</v>
      </c>
      <c r="J28" s="34">
        <v>3</v>
      </c>
      <c r="K28" s="34">
        <v>8</v>
      </c>
      <c r="L28" s="34">
        <v>0</v>
      </c>
      <c r="M28" s="34">
        <v>0</v>
      </c>
      <c r="N28" s="33">
        <f t="shared" si="11"/>
        <v>-1</v>
      </c>
      <c r="O28" s="33">
        <f t="shared" si="12"/>
        <v>5</v>
      </c>
      <c r="P28" s="33">
        <f t="shared" si="13"/>
        <v>-6</v>
      </c>
      <c r="Q28" s="55">
        <f t="shared" si="14"/>
        <v>0</v>
      </c>
      <c r="R28" s="56">
        <f t="shared" si="15"/>
        <v>0</v>
      </c>
    </row>
    <row r="29" spans="2:18" s="3" customFormat="1" ht="13.5" customHeight="1" x14ac:dyDescent="0.25">
      <c r="B29" s="10"/>
      <c r="C29" s="11" t="s">
        <v>14</v>
      </c>
      <c r="D29" s="33">
        <f t="shared" si="16"/>
        <v>16</v>
      </c>
      <c r="E29" s="34">
        <v>4</v>
      </c>
      <c r="F29" s="34">
        <v>12</v>
      </c>
      <c r="G29" s="34">
        <v>0</v>
      </c>
      <c r="H29" s="34">
        <v>0</v>
      </c>
      <c r="I29" s="33">
        <f t="shared" si="17"/>
        <v>7</v>
      </c>
      <c r="J29" s="34">
        <v>5</v>
      </c>
      <c r="K29" s="34">
        <v>2</v>
      </c>
      <c r="L29" s="34">
        <v>0</v>
      </c>
      <c r="M29" s="34">
        <v>0</v>
      </c>
      <c r="N29" s="33">
        <f t="shared" si="11"/>
        <v>9</v>
      </c>
      <c r="O29" s="33">
        <f t="shared" si="12"/>
        <v>-1</v>
      </c>
      <c r="P29" s="33">
        <f t="shared" si="13"/>
        <v>10</v>
      </c>
      <c r="Q29" s="55">
        <f t="shared" si="14"/>
        <v>0</v>
      </c>
      <c r="R29" s="56">
        <f t="shared" si="15"/>
        <v>0</v>
      </c>
    </row>
    <row r="30" spans="2:18" s="3" customFormat="1" ht="13.5" customHeight="1" x14ac:dyDescent="0.25">
      <c r="B30" s="10"/>
      <c r="C30" s="11" t="s">
        <v>15</v>
      </c>
      <c r="D30" s="33">
        <f t="shared" si="16"/>
        <v>7</v>
      </c>
      <c r="E30" s="34">
        <v>4</v>
      </c>
      <c r="F30" s="34">
        <v>3</v>
      </c>
      <c r="G30" s="34">
        <v>0</v>
      </c>
      <c r="H30" s="34">
        <v>0</v>
      </c>
      <c r="I30" s="33">
        <f t="shared" si="17"/>
        <v>15</v>
      </c>
      <c r="J30" s="34">
        <v>7</v>
      </c>
      <c r="K30" s="34">
        <v>7</v>
      </c>
      <c r="L30" s="34">
        <v>0</v>
      </c>
      <c r="M30" s="34">
        <v>1</v>
      </c>
      <c r="N30" s="33">
        <f t="shared" si="11"/>
        <v>-8</v>
      </c>
      <c r="O30" s="33">
        <f t="shared" si="12"/>
        <v>-3</v>
      </c>
      <c r="P30" s="33">
        <f t="shared" si="13"/>
        <v>-4</v>
      </c>
      <c r="Q30" s="55">
        <f t="shared" si="14"/>
        <v>0</v>
      </c>
      <c r="R30" s="61">
        <f t="shared" si="15"/>
        <v>-1</v>
      </c>
    </row>
    <row r="31" spans="2:18" s="3" customFormat="1" ht="13.5" customHeight="1" x14ac:dyDescent="0.25">
      <c r="B31" s="10"/>
      <c r="C31" s="11" t="s">
        <v>16</v>
      </c>
      <c r="D31" s="33">
        <f t="shared" si="16"/>
        <v>13</v>
      </c>
      <c r="E31" s="34">
        <v>9</v>
      </c>
      <c r="F31" s="34">
        <v>4</v>
      </c>
      <c r="G31" s="34">
        <v>0</v>
      </c>
      <c r="H31" s="34">
        <v>0</v>
      </c>
      <c r="I31" s="33">
        <f t="shared" si="17"/>
        <v>7</v>
      </c>
      <c r="J31" s="34">
        <v>4</v>
      </c>
      <c r="K31" s="34">
        <v>3</v>
      </c>
      <c r="L31" s="34">
        <v>0</v>
      </c>
      <c r="M31" s="34">
        <v>0</v>
      </c>
      <c r="N31" s="33">
        <f t="shared" si="11"/>
        <v>6</v>
      </c>
      <c r="O31" s="33">
        <f t="shared" si="12"/>
        <v>5</v>
      </c>
      <c r="P31" s="33">
        <f t="shared" si="13"/>
        <v>1</v>
      </c>
      <c r="Q31" s="55">
        <f t="shared" si="14"/>
        <v>0</v>
      </c>
      <c r="R31" s="56">
        <f t="shared" si="15"/>
        <v>0</v>
      </c>
    </row>
    <row r="32" spans="2:18" s="3" customFormat="1" ht="13.5" customHeight="1" x14ac:dyDescent="0.25">
      <c r="B32" s="10"/>
      <c r="C32" s="11" t="s">
        <v>17</v>
      </c>
      <c r="D32" s="33">
        <f t="shared" si="16"/>
        <v>7</v>
      </c>
      <c r="E32" s="34">
        <v>6</v>
      </c>
      <c r="F32" s="34">
        <v>1</v>
      </c>
      <c r="G32" s="34">
        <v>0</v>
      </c>
      <c r="H32" s="34">
        <v>0</v>
      </c>
      <c r="I32" s="33">
        <f t="shared" si="17"/>
        <v>14</v>
      </c>
      <c r="J32" s="34">
        <v>7</v>
      </c>
      <c r="K32" s="34">
        <v>7</v>
      </c>
      <c r="L32" s="34">
        <v>0</v>
      </c>
      <c r="M32" s="34">
        <v>0</v>
      </c>
      <c r="N32" s="33">
        <f t="shared" si="11"/>
        <v>-7</v>
      </c>
      <c r="O32" s="33">
        <f t="shared" si="12"/>
        <v>-1</v>
      </c>
      <c r="P32" s="33">
        <f t="shared" si="13"/>
        <v>-6</v>
      </c>
      <c r="Q32" s="55">
        <f t="shared" si="14"/>
        <v>0</v>
      </c>
      <c r="R32" s="56">
        <f t="shared" si="15"/>
        <v>0</v>
      </c>
    </row>
    <row r="33" spans="2:18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54"/>
      <c r="R33" s="9"/>
    </row>
    <row r="34" spans="2:18" ht="16.5" x14ac:dyDescent="0.15">
      <c r="B34" s="2" t="s">
        <v>22</v>
      </c>
      <c r="C34" s="8"/>
      <c r="D34" s="29">
        <f>SUM(E34:H34)</f>
        <v>29</v>
      </c>
      <c r="E34" s="29">
        <f t="shared" ref="E34:H34" si="18">SUM(E35:E46)</f>
        <v>17</v>
      </c>
      <c r="F34" s="29">
        <f t="shared" si="18"/>
        <v>11</v>
      </c>
      <c r="G34" s="29">
        <f t="shared" si="18"/>
        <v>1</v>
      </c>
      <c r="H34" s="29">
        <f t="shared" si="18"/>
        <v>0</v>
      </c>
      <c r="I34" s="29">
        <f>SUM(J34:M34)</f>
        <v>31</v>
      </c>
      <c r="J34" s="29">
        <f t="shared" ref="J34:K34" si="19">SUM(J35:J46)</f>
        <v>11</v>
      </c>
      <c r="K34" s="29">
        <f t="shared" si="19"/>
        <v>20</v>
      </c>
      <c r="L34" s="29">
        <f>SUM(L35:L46)</f>
        <v>0</v>
      </c>
      <c r="M34" s="29">
        <f>SUM(M35:M46)</f>
        <v>0</v>
      </c>
      <c r="N34" s="29">
        <f t="shared" ref="N34:N46" si="20">SUM(O34+P34+Q34+R34)</f>
        <v>-2</v>
      </c>
      <c r="O34" s="29">
        <f t="shared" ref="O34:O46" si="21">SUM(E34-J34)</f>
        <v>6</v>
      </c>
      <c r="P34" s="29">
        <f t="shared" ref="P34:P46" si="22">SUM(F34-K34)</f>
        <v>-9</v>
      </c>
      <c r="Q34" s="57">
        <f t="shared" ref="Q34:Q46" si="23">SUM(G34-L34)</f>
        <v>1</v>
      </c>
      <c r="R34" s="58">
        <f t="shared" ref="R34:R46" si="24">SUM(H34-M34)</f>
        <v>0</v>
      </c>
    </row>
    <row r="35" spans="2:18" s="3" customFormat="1" ht="13.5" customHeight="1" x14ac:dyDescent="0.25">
      <c r="B35" s="10"/>
      <c r="C35" s="11" t="s">
        <v>6</v>
      </c>
      <c r="D35" s="33">
        <f>SUM(E35+F35+G35+H35)</f>
        <v>1</v>
      </c>
      <c r="E35" s="34">
        <v>1</v>
      </c>
      <c r="F35" s="34">
        <v>0</v>
      </c>
      <c r="G35" s="34">
        <v>0</v>
      </c>
      <c r="H35" s="34">
        <v>0</v>
      </c>
      <c r="I35" s="33">
        <f>SUM(J35+K35+L35+M35)</f>
        <v>4</v>
      </c>
      <c r="J35" s="34">
        <v>1</v>
      </c>
      <c r="K35" s="34">
        <v>3</v>
      </c>
      <c r="L35" s="34">
        <v>0</v>
      </c>
      <c r="M35" s="34">
        <v>0</v>
      </c>
      <c r="N35" s="33">
        <f t="shared" si="20"/>
        <v>-3</v>
      </c>
      <c r="O35" s="33">
        <f t="shared" si="21"/>
        <v>0</v>
      </c>
      <c r="P35" s="33">
        <f t="shared" si="22"/>
        <v>-3</v>
      </c>
      <c r="Q35" s="55">
        <f t="shared" si="23"/>
        <v>0</v>
      </c>
      <c r="R35" s="56">
        <f t="shared" si="24"/>
        <v>0</v>
      </c>
    </row>
    <row r="36" spans="2:18" s="3" customFormat="1" ht="13.5" customHeight="1" x14ac:dyDescent="0.25">
      <c r="B36" s="10"/>
      <c r="C36" s="11" t="s">
        <v>7</v>
      </c>
      <c r="D36" s="33">
        <f t="shared" ref="D36:D46" si="25">SUM(E36+F36+G36+H36)</f>
        <v>1</v>
      </c>
      <c r="E36" s="34">
        <v>1</v>
      </c>
      <c r="F36" s="34">
        <v>0</v>
      </c>
      <c r="G36" s="34">
        <v>0</v>
      </c>
      <c r="H36" s="34">
        <v>0</v>
      </c>
      <c r="I36" s="33">
        <f t="shared" ref="I36:I46" si="26">SUM(J36+K36+L36+M36)</f>
        <v>1</v>
      </c>
      <c r="J36" s="34">
        <v>1</v>
      </c>
      <c r="K36" s="34">
        <v>0</v>
      </c>
      <c r="L36" s="34">
        <v>0</v>
      </c>
      <c r="M36" s="34">
        <v>0</v>
      </c>
      <c r="N36" s="33">
        <f t="shared" si="20"/>
        <v>0</v>
      </c>
      <c r="O36" s="33">
        <f t="shared" si="21"/>
        <v>0</v>
      </c>
      <c r="P36" s="33">
        <f t="shared" si="22"/>
        <v>0</v>
      </c>
      <c r="Q36" s="55">
        <f t="shared" si="23"/>
        <v>0</v>
      </c>
      <c r="R36" s="56">
        <f t="shared" si="24"/>
        <v>0</v>
      </c>
    </row>
    <row r="37" spans="2:18" s="3" customFormat="1" ht="13.5" customHeight="1" x14ac:dyDescent="0.25">
      <c r="B37" s="10"/>
      <c r="C37" s="11" t="s">
        <v>8</v>
      </c>
      <c r="D37" s="33">
        <f t="shared" si="25"/>
        <v>1</v>
      </c>
      <c r="E37" s="34">
        <v>1</v>
      </c>
      <c r="F37" s="34">
        <v>0</v>
      </c>
      <c r="G37" s="34">
        <v>0</v>
      </c>
      <c r="H37" s="34">
        <v>0</v>
      </c>
      <c r="I37" s="33">
        <f t="shared" si="26"/>
        <v>2</v>
      </c>
      <c r="J37" s="34">
        <v>1</v>
      </c>
      <c r="K37" s="34">
        <v>1</v>
      </c>
      <c r="L37" s="34">
        <v>0</v>
      </c>
      <c r="M37" s="34">
        <v>0</v>
      </c>
      <c r="N37" s="33">
        <f t="shared" si="20"/>
        <v>-1</v>
      </c>
      <c r="O37" s="33">
        <f t="shared" si="21"/>
        <v>0</v>
      </c>
      <c r="P37" s="33">
        <f t="shared" si="22"/>
        <v>-1</v>
      </c>
      <c r="Q37" s="55">
        <f t="shared" si="23"/>
        <v>0</v>
      </c>
      <c r="R37" s="56">
        <f t="shared" si="24"/>
        <v>0</v>
      </c>
    </row>
    <row r="38" spans="2:18" s="3" customFormat="1" ht="13.5" customHeight="1" x14ac:dyDescent="0.25">
      <c r="B38" s="10"/>
      <c r="C38" s="11" t="s">
        <v>9</v>
      </c>
      <c r="D38" s="33">
        <f t="shared" si="25"/>
        <v>3</v>
      </c>
      <c r="E38" s="34">
        <v>0</v>
      </c>
      <c r="F38" s="34">
        <v>3</v>
      </c>
      <c r="G38" s="34">
        <v>0</v>
      </c>
      <c r="H38" s="34">
        <v>0</v>
      </c>
      <c r="I38" s="33">
        <f t="shared" si="26"/>
        <v>3</v>
      </c>
      <c r="J38" s="34">
        <v>0</v>
      </c>
      <c r="K38" s="34">
        <v>3</v>
      </c>
      <c r="L38" s="34">
        <v>0</v>
      </c>
      <c r="M38" s="34">
        <v>0</v>
      </c>
      <c r="N38" s="33">
        <f t="shared" si="20"/>
        <v>0</v>
      </c>
      <c r="O38" s="33">
        <f t="shared" si="21"/>
        <v>0</v>
      </c>
      <c r="P38" s="33">
        <f t="shared" si="22"/>
        <v>0</v>
      </c>
      <c r="Q38" s="55">
        <f t="shared" si="23"/>
        <v>0</v>
      </c>
      <c r="R38" s="56">
        <f t="shared" si="24"/>
        <v>0</v>
      </c>
    </row>
    <row r="39" spans="2:18" s="3" customFormat="1" ht="13.5" customHeight="1" x14ac:dyDescent="0.25">
      <c r="B39" s="10"/>
      <c r="C39" s="11" t="s">
        <v>10</v>
      </c>
      <c r="D39" s="33">
        <f t="shared" si="25"/>
        <v>3</v>
      </c>
      <c r="E39" s="34">
        <v>0</v>
      </c>
      <c r="F39" s="34">
        <v>2</v>
      </c>
      <c r="G39" s="34">
        <v>1</v>
      </c>
      <c r="H39" s="34">
        <v>0</v>
      </c>
      <c r="I39" s="33">
        <f t="shared" si="26"/>
        <v>2</v>
      </c>
      <c r="J39" s="34">
        <v>0</v>
      </c>
      <c r="K39" s="34">
        <v>2</v>
      </c>
      <c r="L39" s="34">
        <v>0</v>
      </c>
      <c r="M39" s="34">
        <v>0</v>
      </c>
      <c r="N39" s="33">
        <f t="shared" si="20"/>
        <v>1</v>
      </c>
      <c r="O39" s="33">
        <f t="shared" si="21"/>
        <v>0</v>
      </c>
      <c r="P39" s="33">
        <f t="shared" si="22"/>
        <v>0</v>
      </c>
      <c r="Q39" s="55">
        <f t="shared" si="23"/>
        <v>1</v>
      </c>
      <c r="R39" s="56">
        <f t="shared" si="24"/>
        <v>0</v>
      </c>
    </row>
    <row r="40" spans="2:18" s="3" customFormat="1" ht="13.5" customHeight="1" x14ac:dyDescent="0.25">
      <c r="B40" s="10"/>
      <c r="C40" s="11" t="s">
        <v>11</v>
      </c>
      <c r="D40" s="33">
        <f t="shared" si="25"/>
        <v>2</v>
      </c>
      <c r="E40" s="34">
        <v>1</v>
      </c>
      <c r="F40" s="34">
        <v>1</v>
      </c>
      <c r="G40" s="34">
        <v>0</v>
      </c>
      <c r="H40" s="34">
        <v>0</v>
      </c>
      <c r="I40" s="33">
        <f t="shared" si="26"/>
        <v>3</v>
      </c>
      <c r="J40" s="34">
        <v>2</v>
      </c>
      <c r="K40" s="34">
        <v>1</v>
      </c>
      <c r="L40" s="34">
        <v>0</v>
      </c>
      <c r="M40" s="34">
        <v>0</v>
      </c>
      <c r="N40" s="33">
        <f t="shared" si="20"/>
        <v>-1</v>
      </c>
      <c r="O40" s="33">
        <f t="shared" si="21"/>
        <v>-1</v>
      </c>
      <c r="P40" s="33">
        <f t="shared" si="22"/>
        <v>0</v>
      </c>
      <c r="Q40" s="55">
        <f t="shared" si="23"/>
        <v>0</v>
      </c>
      <c r="R40" s="56">
        <f t="shared" si="24"/>
        <v>0</v>
      </c>
    </row>
    <row r="41" spans="2:18" s="3" customFormat="1" ht="13.5" customHeight="1" x14ac:dyDescent="0.25">
      <c r="B41" s="10"/>
      <c r="C41" s="11" t="s">
        <v>12</v>
      </c>
      <c r="D41" s="33">
        <f t="shared" si="25"/>
        <v>0</v>
      </c>
      <c r="E41" s="34">
        <v>0</v>
      </c>
      <c r="F41" s="34">
        <v>0</v>
      </c>
      <c r="G41" s="34">
        <v>0</v>
      </c>
      <c r="H41" s="34">
        <v>0</v>
      </c>
      <c r="I41" s="33">
        <f t="shared" si="26"/>
        <v>1</v>
      </c>
      <c r="J41" s="34">
        <v>0</v>
      </c>
      <c r="K41" s="34">
        <v>1</v>
      </c>
      <c r="L41" s="34">
        <v>0</v>
      </c>
      <c r="M41" s="34">
        <v>0</v>
      </c>
      <c r="N41" s="33">
        <f t="shared" si="20"/>
        <v>-1</v>
      </c>
      <c r="O41" s="33">
        <f t="shared" si="21"/>
        <v>0</v>
      </c>
      <c r="P41" s="33">
        <f t="shared" si="22"/>
        <v>-1</v>
      </c>
      <c r="Q41" s="55">
        <f t="shared" si="23"/>
        <v>0</v>
      </c>
      <c r="R41" s="56">
        <f t="shared" si="24"/>
        <v>0</v>
      </c>
    </row>
    <row r="42" spans="2:18" s="3" customFormat="1" ht="13.5" customHeight="1" x14ac:dyDescent="0.25">
      <c r="B42" s="10"/>
      <c r="C42" s="11" t="s">
        <v>13</v>
      </c>
      <c r="D42" s="33">
        <f t="shared" si="25"/>
        <v>5</v>
      </c>
      <c r="E42" s="34">
        <v>5</v>
      </c>
      <c r="F42" s="34">
        <v>0</v>
      </c>
      <c r="G42" s="34">
        <v>0</v>
      </c>
      <c r="H42" s="34">
        <v>0</v>
      </c>
      <c r="I42" s="33">
        <f t="shared" si="26"/>
        <v>3</v>
      </c>
      <c r="J42" s="34">
        <v>1</v>
      </c>
      <c r="K42" s="34">
        <v>2</v>
      </c>
      <c r="L42" s="34">
        <v>0</v>
      </c>
      <c r="M42" s="34">
        <v>0</v>
      </c>
      <c r="N42" s="33">
        <f t="shared" si="20"/>
        <v>2</v>
      </c>
      <c r="O42" s="33">
        <f t="shared" si="21"/>
        <v>4</v>
      </c>
      <c r="P42" s="33">
        <f t="shared" si="22"/>
        <v>-2</v>
      </c>
      <c r="Q42" s="55">
        <f t="shared" si="23"/>
        <v>0</v>
      </c>
      <c r="R42" s="56">
        <f t="shared" si="24"/>
        <v>0</v>
      </c>
    </row>
    <row r="43" spans="2:18" s="3" customFormat="1" ht="13.5" customHeight="1" x14ac:dyDescent="0.25">
      <c r="B43" s="10"/>
      <c r="C43" s="11" t="s">
        <v>14</v>
      </c>
      <c r="D43" s="33">
        <f t="shared" si="25"/>
        <v>3</v>
      </c>
      <c r="E43" s="34">
        <v>1</v>
      </c>
      <c r="F43" s="34">
        <v>2</v>
      </c>
      <c r="G43" s="34">
        <v>0</v>
      </c>
      <c r="H43" s="34">
        <v>0</v>
      </c>
      <c r="I43" s="33">
        <f t="shared" si="26"/>
        <v>3</v>
      </c>
      <c r="J43" s="34">
        <v>1</v>
      </c>
      <c r="K43" s="34">
        <v>2</v>
      </c>
      <c r="L43" s="34">
        <v>0</v>
      </c>
      <c r="M43" s="34">
        <v>0</v>
      </c>
      <c r="N43" s="33">
        <f t="shared" si="20"/>
        <v>0</v>
      </c>
      <c r="O43" s="33">
        <f t="shared" si="21"/>
        <v>0</v>
      </c>
      <c r="P43" s="33">
        <f t="shared" si="22"/>
        <v>0</v>
      </c>
      <c r="Q43" s="55">
        <f t="shared" si="23"/>
        <v>0</v>
      </c>
      <c r="R43" s="56">
        <f t="shared" si="24"/>
        <v>0</v>
      </c>
    </row>
    <row r="44" spans="2:18" s="3" customFormat="1" ht="13.5" customHeight="1" x14ac:dyDescent="0.25">
      <c r="B44" s="10"/>
      <c r="C44" s="11" t="s">
        <v>15</v>
      </c>
      <c r="D44" s="33">
        <f t="shared" si="25"/>
        <v>6</v>
      </c>
      <c r="E44" s="34">
        <v>5</v>
      </c>
      <c r="F44" s="34">
        <v>1</v>
      </c>
      <c r="G44" s="34">
        <v>0</v>
      </c>
      <c r="H44" s="34">
        <v>0</v>
      </c>
      <c r="I44" s="33">
        <f t="shared" si="26"/>
        <v>5</v>
      </c>
      <c r="J44" s="34">
        <v>1</v>
      </c>
      <c r="K44" s="34">
        <v>4</v>
      </c>
      <c r="L44" s="34">
        <v>0</v>
      </c>
      <c r="M44" s="34">
        <v>0</v>
      </c>
      <c r="N44" s="33">
        <f t="shared" si="20"/>
        <v>1</v>
      </c>
      <c r="O44" s="33">
        <f t="shared" si="21"/>
        <v>4</v>
      </c>
      <c r="P44" s="33">
        <f t="shared" si="22"/>
        <v>-3</v>
      </c>
      <c r="Q44" s="55">
        <f t="shared" si="23"/>
        <v>0</v>
      </c>
      <c r="R44" s="56">
        <f t="shared" si="24"/>
        <v>0</v>
      </c>
    </row>
    <row r="45" spans="2:18" s="3" customFormat="1" ht="13.5" customHeight="1" x14ac:dyDescent="0.25">
      <c r="B45" s="10"/>
      <c r="C45" s="11" t="s">
        <v>16</v>
      </c>
      <c r="D45" s="33">
        <f t="shared" si="25"/>
        <v>2</v>
      </c>
      <c r="E45" s="34">
        <v>1</v>
      </c>
      <c r="F45" s="34">
        <v>1</v>
      </c>
      <c r="G45" s="34">
        <v>0</v>
      </c>
      <c r="H45" s="34">
        <v>0</v>
      </c>
      <c r="I45" s="33">
        <f t="shared" si="26"/>
        <v>2</v>
      </c>
      <c r="J45" s="34">
        <v>2</v>
      </c>
      <c r="K45" s="34">
        <v>0</v>
      </c>
      <c r="L45" s="34">
        <v>0</v>
      </c>
      <c r="M45" s="34">
        <v>0</v>
      </c>
      <c r="N45" s="33">
        <f t="shared" si="20"/>
        <v>0</v>
      </c>
      <c r="O45" s="33">
        <f t="shared" si="21"/>
        <v>-1</v>
      </c>
      <c r="P45" s="33">
        <f t="shared" si="22"/>
        <v>1</v>
      </c>
      <c r="Q45" s="55">
        <f t="shared" si="23"/>
        <v>0</v>
      </c>
      <c r="R45" s="56">
        <f t="shared" si="24"/>
        <v>0</v>
      </c>
    </row>
    <row r="46" spans="2:18" s="3" customFormat="1" ht="13.5" customHeight="1" x14ac:dyDescent="0.25">
      <c r="B46" s="10"/>
      <c r="C46" s="11" t="s">
        <v>17</v>
      </c>
      <c r="D46" s="33">
        <f t="shared" si="25"/>
        <v>2</v>
      </c>
      <c r="E46" s="34">
        <v>1</v>
      </c>
      <c r="F46" s="34">
        <v>1</v>
      </c>
      <c r="G46" s="34">
        <v>0</v>
      </c>
      <c r="H46" s="34">
        <v>0</v>
      </c>
      <c r="I46" s="33">
        <f t="shared" si="26"/>
        <v>2</v>
      </c>
      <c r="J46" s="34">
        <v>1</v>
      </c>
      <c r="K46" s="34">
        <v>1</v>
      </c>
      <c r="L46" s="34">
        <v>0</v>
      </c>
      <c r="M46" s="34">
        <v>0</v>
      </c>
      <c r="N46" s="33">
        <f t="shared" si="20"/>
        <v>0</v>
      </c>
      <c r="O46" s="33">
        <f t="shared" si="21"/>
        <v>0</v>
      </c>
      <c r="P46" s="33">
        <f t="shared" si="22"/>
        <v>0</v>
      </c>
      <c r="Q46" s="55">
        <f t="shared" si="23"/>
        <v>0</v>
      </c>
      <c r="R46" s="56">
        <f t="shared" si="24"/>
        <v>0</v>
      </c>
    </row>
    <row r="47" spans="2:18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54"/>
      <c r="R47" s="9"/>
    </row>
    <row r="48" spans="2:18" ht="16.5" x14ac:dyDescent="0.15">
      <c r="B48" s="2" t="s">
        <v>23</v>
      </c>
      <c r="C48" s="8"/>
      <c r="D48" s="29">
        <f>SUM(E48:H48)</f>
        <v>27</v>
      </c>
      <c r="E48" s="29">
        <f t="shared" ref="E48:H48" si="27">SUM(E49:E60)</f>
        <v>18</v>
      </c>
      <c r="F48" s="29">
        <f t="shared" si="27"/>
        <v>8</v>
      </c>
      <c r="G48" s="29">
        <f t="shared" si="27"/>
        <v>0</v>
      </c>
      <c r="H48" s="29">
        <f t="shared" si="27"/>
        <v>1</v>
      </c>
      <c r="I48" s="29">
        <f>SUM(J48:M48)</f>
        <v>74</v>
      </c>
      <c r="J48" s="29">
        <f t="shared" ref="J48:K48" si="28">SUM(J49:J60)</f>
        <v>33</v>
      </c>
      <c r="K48" s="29">
        <f t="shared" si="28"/>
        <v>41</v>
      </c>
      <c r="L48" s="29">
        <f>SUM(L49:L60)</f>
        <v>0</v>
      </c>
      <c r="M48" s="29">
        <f>SUM(M49:M60)</f>
        <v>0</v>
      </c>
      <c r="N48" s="29">
        <f t="shared" ref="N48:N60" si="29">SUM(O48+P48+Q48+R48)</f>
        <v>-47</v>
      </c>
      <c r="O48" s="29">
        <f t="shared" ref="O48:O60" si="30">SUM(E48-J48)</f>
        <v>-15</v>
      </c>
      <c r="P48" s="29">
        <f t="shared" ref="P48:P60" si="31">SUM(F48-K48)</f>
        <v>-33</v>
      </c>
      <c r="Q48" s="57">
        <f t="shared" ref="Q48:Q60" si="32">SUM(G48-L48)</f>
        <v>0</v>
      </c>
      <c r="R48" s="58">
        <f t="shared" ref="R48:R60" si="33">SUM(H48-M48)</f>
        <v>1</v>
      </c>
    </row>
    <row r="49" spans="2:18" s="3" customFormat="1" ht="13.5" customHeight="1" x14ac:dyDescent="0.25">
      <c r="B49" s="10"/>
      <c r="C49" s="11" t="s">
        <v>6</v>
      </c>
      <c r="D49" s="33">
        <f>SUM(E49+F49+G49+H49)</f>
        <v>3</v>
      </c>
      <c r="E49" s="34">
        <v>1</v>
      </c>
      <c r="F49" s="34">
        <v>1</v>
      </c>
      <c r="G49" s="34">
        <v>0</v>
      </c>
      <c r="H49" s="34">
        <v>1</v>
      </c>
      <c r="I49" s="33">
        <f>SUM(J49+K49+L49+M49)</f>
        <v>12</v>
      </c>
      <c r="J49" s="34">
        <v>4</v>
      </c>
      <c r="K49" s="34">
        <v>8</v>
      </c>
      <c r="L49" s="34">
        <v>0</v>
      </c>
      <c r="M49" s="34">
        <v>0</v>
      </c>
      <c r="N49" s="33">
        <f t="shared" si="29"/>
        <v>-9</v>
      </c>
      <c r="O49" s="33">
        <f t="shared" si="30"/>
        <v>-3</v>
      </c>
      <c r="P49" s="33">
        <f t="shared" si="31"/>
        <v>-7</v>
      </c>
      <c r="Q49" s="55">
        <f t="shared" si="32"/>
        <v>0</v>
      </c>
      <c r="R49" s="56">
        <f t="shared" si="33"/>
        <v>1</v>
      </c>
    </row>
    <row r="50" spans="2:18" s="3" customFormat="1" ht="13.5" customHeight="1" x14ac:dyDescent="0.25">
      <c r="B50" s="10"/>
      <c r="C50" s="11" t="s">
        <v>7</v>
      </c>
      <c r="D50" s="33">
        <f t="shared" ref="D50:D60" si="34">SUM(E50+F50+G50+H50)</f>
        <v>4</v>
      </c>
      <c r="E50" s="34">
        <v>3</v>
      </c>
      <c r="F50" s="34">
        <v>1</v>
      </c>
      <c r="G50" s="34">
        <v>0</v>
      </c>
      <c r="H50" s="34">
        <v>0</v>
      </c>
      <c r="I50" s="33">
        <f t="shared" ref="I50:I60" si="35">SUM(J50+K50+L50+M50)</f>
        <v>7</v>
      </c>
      <c r="J50" s="34">
        <v>2</v>
      </c>
      <c r="K50" s="34">
        <v>5</v>
      </c>
      <c r="L50" s="34">
        <v>0</v>
      </c>
      <c r="M50" s="34">
        <v>0</v>
      </c>
      <c r="N50" s="33">
        <f t="shared" si="29"/>
        <v>-3</v>
      </c>
      <c r="O50" s="33">
        <f t="shared" si="30"/>
        <v>1</v>
      </c>
      <c r="P50" s="33">
        <f t="shared" si="31"/>
        <v>-4</v>
      </c>
      <c r="Q50" s="55">
        <f t="shared" si="32"/>
        <v>0</v>
      </c>
      <c r="R50" s="56">
        <f t="shared" si="33"/>
        <v>0</v>
      </c>
    </row>
    <row r="51" spans="2:18" s="3" customFormat="1" ht="13.5" customHeight="1" x14ac:dyDescent="0.25">
      <c r="B51" s="10"/>
      <c r="C51" s="11" t="s">
        <v>8</v>
      </c>
      <c r="D51" s="33">
        <f t="shared" si="34"/>
        <v>0</v>
      </c>
      <c r="E51" s="34">
        <v>0</v>
      </c>
      <c r="F51" s="34">
        <v>0</v>
      </c>
      <c r="G51" s="34">
        <v>0</v>
      </c>
      <c r="H51" s="34">
        <v>0</v>
      </c>
      <c r="I51" s="33">
        <f t="shared" si="35"/>
        <v>8</v>
      </c>
      <c r="J51" s="34">
        <v>3</v>
      </c>
      <c r="K51" s="34">
        <v>5</v>
      </c>
      <c r="L51" s="34">
        <v>0</v>
      </c>
      <c r="M51" s="34">
        <v>0</v>
      </c>
      <c r="N51" s="33">
        <f t="shared" si="29"/>
        <v>-8</v>
      </c>
      <c r="O51" s="33">
        <f t="shared" si="30"/>
        <v>-3</v>
      </c>
      <c r="P51" s="33">
        <f t="shared" si="31"/>
        <v>-5</v>
      </c>
      <c r="Q51" s="55">
        <f t="shared" si="32"/>
        <v>0</v>
      </c>
      <c r="R51" s="56">
        <f t="shared" si="33"/>
        <v>0</v>
      </c>
    </row>
    <row r="52" spans="2:18" s="3" customFormat="1" ht="13.5" customHeight="1" x14ac:dyDescent="0.25">
      <c r="B52" s="10"/>
      <c r="C52" s="11" t="s">
        <v>9</v>
      </c>
      <c r="D52" s="33">
        <f t="shared" si="34"/>
        <v>3</v>
      </c>
      <c r="E52" s="34">
        <v>2</v>
      </c>
      <c r="F52" s="34">
        <v>1</v>
      </c>
      <c r="G52" s="34">
        <v>0</v>
      </c>
      <c r="H52" s="34">
        <v>0</v>
      </c>
      <c r="I52" s="33">
        <f t="shared" si="35"/>
        <v>6</v>
      </c>
      <c r="J52" s="34">
        <v>1</v>
      </c>
      <c r="K52" s="34">
        <v>5</v>
      </c>
      <c r="L52" s="34">
        <v>0</v>
      </c>
      <c r="M52" s="34">
        <v>0</v>
      </c>
      <c r="N52" s="33">
        <f t="shared" si="29"/>
        <v>-3</v>
      </c>
      <c r="O52" s="33">
        <f t="shared" si="30"/>
        <v>1</v>
      </c>
      <c r="P52" s="33">
        <f t="shared" si="31"/>
        <v>-4</v>
      </c>
      <c r="Q52" s="55">
        <f t="shared" si="32"/>
        <v>0</v>
      </c>
      <c r="R52" s="56">
        <f t="shared" si="33"/>
        <v>0</v>
      </c>
    </row>
    <row r="53" spans="2:18" s="3" customFormat="1" ht="13.5" customHeight="1" x14ac:dyDescent="0.25">
      <c r="B53" s="10"/>
      <c r="C53" s="11" t="s">
        <v>10</v>
      </c>
      <c r="D53" s="33">
        <f t="shared" si="34"/>
        <v>2</v>
      </c>
      <c r="E53" s="34">
        <v>2</v>
      </c>
      <c r="F53" s="34">
        <v>0</v>
      </c>
      <c r="G53" s="34">
        <v>0</v>
      </c>
      <c r="H53" s="34">
        <v>0</v>
      </c>
      <c r="I53" s="33">
        <f t="shared" si="35"/>
        <v>5</v>
      </c>
      <c r="J53" s="34">
        <v>2</v>
      </c>
      <c r="K53" s="34">
        <v>3</v>
      </c>
      <c r="L53" s="34">
        <v>0</v>
      </c>
      <c r="M53" s="34">
        <v>0</v>
      </c>
      <c r="N53" s="33">
        <f t="shared" si="29"/>
        <v>-3</v>
      </c>
      <c r="O53" s="33">
        <f t="shared" si="30"/>
        <v>0</v>
      </c>
      <c r="P53" s="33">
        <f t="shared" si="31"/>
        <v>-3</v>
      </c>
      <c r="Q53" s="55">
        <f t="shared" si="32"/>
        <v>0</v>
      </c>
      <c r="R53" s="56">
        <f t="shared" si="33"/>
        <v>0</v>
      </c>
    </row>
    <row r="54" spans="2:18" s="3" customFormat="1" ht="13.5" customHeight="1" x14ac:dyDescent="0.25">
      <c r="B54" s="10"/>
      <c r="C54" s="11" t="s">
        <v>11</v>
      </c>
      <c r="D54" s="33">
        <f t="shared" si="34"/>
        <v>1</v>
      </c>
      <c r="E54" s="34">
        <v>0</v>
      </c>
      <c r="F54" s="34">
        <v>1</v>
      </c>
      <c r="G54" s="34">
        <v>0</v>
      </c>
      <c r="H54" s="34">
        <v>0</v>
      </c>
      <c r="I54" s="33">
        <f t="shared" si="35"/>
        <v>6</v>
      </c>
      <c r="J54" s="34">
        <v>2</v>
      </c>
      <c r="K54" s="34">
        <v>4</v>
      </c>
      <c r="L54" s="34">
        <v>0</v>
      </c>
      <c r="M54" s="34">
        <v>0</v>
      </c>
      <c r="N54" s="33">
        <f t="shared" si="29"/>
        <v>-5</v>
      </c>
      <c r="O54" s="33">
        <f t="shared" si="30"/>
        <v>-2</v>
      </c>
      <c r="P54" s="33">
        <f t="shared" si="31"/>
        <v>-3</v>
      </c>
      <c r="Q54" s="55">
        <f t="shared" si="32"/>
        <v>0</v>
      </c>
      <c r="R54" s="56">
        <f t="shared" si="33"/>
        <v>0</v>
      </c>
    </row>
    <row r="55" spans="2:18" s="3" customFormat="1" ht="13.5" customHeight="1" x14ac:dyDescent="0.25">
      <c r="B55" s="10"/>
      <c r="C55" s="11" t="s">
        <v>12</v>
      </c>
      <c r="D55" s="33">
        <f t="shared" si="34"/>
        <v>1</v>
      </c>
      <c r="E55" s="34">
        <v>0</v>
      </c>
      <c r="F55" s="34">
        <v>1</v>
      </c>
      <c r="G55" s="34">
        <v>0</v>
      </c>
      <c r="H55" s="34">
        <v>0</v>
      </c>
      <c r="I55" s="33">
        <f t="shared" si="35"/>
        <v>5</v>
      </c>
      <c r="J55" s="34">
        <v>5</v>
      </c>
      <c r="K55" s="34">
        <v>0</v>
      </c>
      <c r="L55" s="34">
        <v>0</v>
      </c>
      <c r="M55" s="34">
        <v>0</v>
      </c>
      <c r="N55" s="33">
        <f t="shared" si="29"/>
        <v>-4</v>
      </c>
      <c r="O55" s="33">
        <f t="shared" si="30"/>
        <v>-5</v>
      </c>
      <c r="P55" s="33">
        <f t="shared" si="31"/>
        <v>1</v>
      </c>
      <c r="Q55" s="55">
        <f t="shared" si="32"/>
        <v>0</v>
      </c>
      <c r="R55" s="56">
        <f t="shared" si="33"/>
        <v>0</v>
      </c>
    </row>
    <row r="56" spans="2:18" s="3" customFormat="1" ht="13.5" customHeight="1" x14ac:dyDescent="0.25">
      <c r="B56" s="10"/>
      <c r="C56" s="11" t="s">
        <v>13</v>
      </c>
      <c r="D56" s="33">
        <f t="shared" si="34"/>
        <v>1</v>
      </c>
      <c r="E56" s="34">
        <v>1</v>
      </c>
      <c r="F56" s="34">
        <v>0</v>
      </c>
      <c r="G56" s="34">
        <v>0</v>
      </c>
      <c r="H56" s="34">
        <v>0</v>
      </c>
      <c r="I56" s="33">
        <f t="shared" si="35"/>
        <v>7</v>
      </c>
      <c r="J56" s="34">
        <v>2</v>
      </c>
      <c r="K56" s="34">
        <v>5</v>
      </c>
      <c r="L56" s="34">
        <v>0</v>
      </c>
      <c r="M56" s="34">
        <v>0</v>
      </c>
      <c r="N56" s="33">
        <f t="shared" si="29"/>
        <v>-6</v>
      </c>
      <c r="O56" s="33">
        <f t="shared" si="30"/>
        <v>-1</v>
      </c>
      <c r="P56" s="33">
        <f t="shared" si="31"/>
        <v>-5</v>
      </c>
      <c r="Q56" s="55">
        <f t="shared" si="32"/>
        <v>0</v>
      </c>
      <c r="R56" s="56">
        <f t="shared" si="33"/>
        <v>0</v>
      </c>
    </row>
    <row r="57" spans="2:18" s="3" customFormat="1" ht="13.5" customHeight="1" x14ac:dyDescent="0.25">
      <c r="B57" s="10"/>
      <c r="C57" s="11" t="s">
        <v>14</v>
      </c>
      <c r="D57" s="33">
        <f t="shared" si="34"/>
        <v>2</v>
      </c>
      <c r="E57" s="34">
        <v>2</v>
      </c>
      <c r="F57" s="34">
        <v>0</v>
      </c>
      <c r="G57" s="34">
        <v>0</v>
      </c>
      <c r="H57" s="34">
        <v>0</v>
      </c>
      <c r="I57" s="33">
        <f t="shared" si="35"/>
        <v>2</v>
      </c>
      <c r="J57" s="34">
        <v>0</v>
      </c>
      <c r="K57" s="34">
        <v>2</v>
      </c>
      <c r="L57" s="34">
        <v>0</v>
      </c>
      <c r="M57" s="34">
        <v>0</v>
      </c>
      <c r="N57" s="33">
        <f t="shared" si="29"/>
        <v>0</v>
      </c>
      <c r="O57" s="33">
        <f t="shared" si="30"/>
        <v>2</v>
      </c>
      <c r="P57" s="33">
        <f t="shared" si="31"/>
        <v>-2</v>
      </c>
      <c r="Q57" s="55">
        <f t="shared" si="32"/>
        <v>0</v>
      </c>
      <c r="R57" s="56">
        <f t="shared" si="33"/>
        <v>0</v>
      </c>
    </row>
    <row r="58" spans="2:18" s="3" customFormat="1" ht="13.5" customHeight="1" x14ac:dyDescent="0.25">
      <c r="B58" s="10"/>
      <c r="C58" s="11" t="s">
        <v>15</v>
      </c>
      <c r="D58" s="33">
        <f t="shared" si="34"/>
        <v>4</v>
      </c>
      <c r="E58" s="34">
        <v>2</v>
      </c>
      <c r="F58" s="34">
        <v>2</v>
      </c>
      <c r="G58" s="34">
        <v>0</v>
      </c>
      <c r="H58" s="34">
        <v>0</v>
      </c>
      <c r="I58" s="33">
        <f t="shared" si="35"/>
        <v>6</v>
      </c>
      <c r="J58" s="34">
        <v>4</v>
      </c>
      <c r="K58" s="34">
        <v>2</v>
      </c>
      <c r="L58" s="34">
        <v>0</v>
      </c>
      <c r="M58" s="34">
        <v>0</v>
      </c>
      <c r="N58" s="33">
        <f t="shared" si="29"/>
        <v>-2</v>
      </c>
      <c r="O58" s="33">
        <f t="shared" si="30"/>
        <v>-2</v>
      </c>
      <c r="P58" s="33">
        <f t="shared" si="31"/>
        <v>0</v>
      </c>
      <c r="Q58" s="55">
        <f t="shared" si="32"/>
        <v>0</v>
      </c>
      <c r="R58" s="56">
        <f t="shared" si="33"/>
        <v>0</v>
      </c>
    </row>
    <row r="59" spans="2:18" s="3" customFormat="1" ht="13.5" customHeight="1" x14ac:dyDescent="0.25">
      <c r="B59" s="10"/>
      <c r="C59" s="11" t="s">
        <v>16</v>
      </c>
      <c r="D59" s="33">
        <f t="shared" si="34"/>
        <v>3</v>
      </c>
      <c r="E59" s="34">
        <v>2</v>
      </c>
      <c r="F59" s="34">
        <v>1</v>
      </c>
      <c r="G59" s="34">
        <v>0</v>
      </c>
      <c r="H59" s="34">
        <v>0</v>
      </c>
      <c r="I59" s="33">
        <f t="shared" si="35"/>
        <v>6</v>
      </c>
      <c r="J59" s="34">
        <v>5</v>
      </c>
      <c r="K59" s="34">
        <v>1</v>
      </c>
      <c r="L59" s="34">
        <v>0</v>
      </c>
      <c r="M59" s="34">
        <v>0</v>
      </c>
      <c r="N59" s="33">
        <f t="shared" si="29"/>
        <v>-3</v>
      </c>
      <c r="O59" s="33">
        <f t="shared" si="30"/>
        <v>-3</v>
      </c>
      <c r="P59" s="33">
        <f t="shared" si="31"/>
        <v>0</v>
      </c>
      <c r="Q59" s="55">
        <f t="shared" si="32"/>
        <v>0</v>
      </c>
      <c r="R59" s="56">
        <f t="shared" si="33"/>
        <v>0</v>
      </c>
    </row>
    <row r="60" spans="2:18" s="3" customFormat="1" ht="13.5" customHeight="1" x14ac:dyDescent="0.25">
      <c r="B60" s="10"/>
      <c r="C60" s="11" t="s">
        <v>17</v>
      </c>
      <c r="D60" s="33">
        <f t="shared" si="34"/>
        <v>3</v>
      </c>
      <c r="E60" s="34">
        <v>3</v>
      </c>
      <c r="F60" s="34">
        <v>0</v>
      </c>
      <c r="G60" s="34">
        <v>0</v>
      </c>
      <c r="H60" s="34">
        <v>0</v>
      </c>
      <c r="I60" s="33">
        <f t="shared" si="35"/>
        <v>4</v>
      </c>
      <c r="J60" s="34">
        <v>3</v>
      </c>
      <c r="K60" s="34">
        <v>1</v>
      </c>
      <c r="L60" s="34">
        <v>0</v>
      </c>
      <c r="M60" s="34">
        <v>0</v>
      </c>
      <c r="N60" s="33">
        <f t="shared" si="29"/>
        <v>-1</v>
      </c>
      <c r="O60" s="33">
        <f t="shared" si="30"/>
        <v>0</v>
      </c>
      <c r="P60" s="33">
        <f t="shared" si="31"/>
        <v>-1</v>
      </c>
      <c r="Q60" s="55">
        <f t="shared" si="32"/>
        <v>0</v>
      </c>
      <c r="R60" s="56">
        <f t="shared" si="33"/>
        <v>0</v>
      </c>
    </row>
    <row r="61" spans="2:18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54"/>
      <c r="R61" s="9"/>
    </row>
    <row r="62" spans="2:18" ht="16.5" x14ac:dyDescent="0.15">
      <c r="B62" s="2" t="s">
        <v>24</v>
      </c>
      <c r="C62" s="8"/>
      <c r="D62" s="29">
        <f>SUM(E62:H62)</f>
        <v>76</v>
      </c>
      <c r="E62" s="29">
        <f t="shared" ref="E62:H62" si="36">SUM(E63:E74)</f>
        <v>38</v>
      </c>
      <c r="F62" s="29">
        <f t="shared" si="36"/>
        <v>37</v>
      </c>
      <c r="G62" s="29">
        <f t="shared" si="36"/>
        <v>0</v>
      </c>
      <c r="H62" s="29">
        <f t="shared" si="36"/>
        <v>1</v>
      </c>
      <c r="I62" s="29">
        <f>SUM(J62:M62)</f>
        <v>82</v>
      </c>
      <c r="J62" s="29">
        <f t="shared" ref="J62:K62" si="37">SUM(J63:J74)</f>
        <v>43</v>
      </c>
      <c r="K62" s="29">
        <f t="shared" si="37"/>
        <v>39</v>
      </c>
      <c r="L62" s="29">
        <f>SUM(L63:L74)</f>
        <v>0</v>
      </c>
      <c r="M62" s="29">
        <f>SUM(M63:M74)</f>
        <v>0</v>
      </c>
      <c r="N62" s="29">
        <f t="shared" ref="N62:N74" si="38">SUM(O62+P62+Q62+R62)</f>
        <v>-6</v>
      </c>
      <c r="O62" s="29">
        <f t="shared" ref="O62:O74" si="39">SUM(E62-J62)</f>
        <v>-5</v>
      </c>
      <c r="P62" s="29">
        <f t="shared" ref="P62:P74" si="40">SUM(F62-K62)</f>
        <v>-2</v>
      </c>
      <c r="Q62" s="54">
        <f t="shared" ref="Q62:Q74" si="41">SUM(G62-L62)</f>
        <v>0</v>
      </c>
      <c r="R62" s="9">
        <f t="shared" ref="R62:R74" si="42">SUM(H62-M62)</f>
        <v>1</v>
      </c>
    </row>
    <row r="63" spans="2:18" s="3" customFormat="1" ht="13.5" customHeight="1" x14ac:dyDescent="0.25">
      <c r="B63" s="10"/>
      <c r="C63" s="11" t="s">
        <v>6</v>
      </c>
      <c r="D63" s="33">
        <f>SUM(E63+F63+G63+H63)</f>
        <v>4</v>
      </c>
      <c r="E63" s="34">
        <v>3</v>
      </c>
      <c r="F63" s="34">
        <v>1</v>
      </c>
      <c r="G63" s="34">
        <v>0</v>
      </c>
      <c r="H63" s="34">
        <v>0</v>
      </c>
      <c r="I63" s="33">
        <f>SUM(J63+K63+L63+M63)</f>
        <v>9</v>
      </c>
      <c r="J63" s="34">
        <v>6</v>
      </c>
      <c r="K63" s="34">
        <v>3</v>
      </c>
      <c r="L63" s="34">
        <v>0</v>
      </c>
      <c r="M63" s="34">
        <v>0</v>
      </c>
      <c r="N63" s="33">
        <f t="shared" si="38"/>
        <v>-5</v>
      </c>
      <c r="O63" s="33">
        <f t="shared" si="39"/>
        <v>-3</v>
      </c>
      <c r="P63" s="33">
        <f t="shared" si="40"/>
        <v>-2</v>
      </c>
      <c r="Q63" s="55">
        <f t="shared" si="41"/>
        <v>0</v>
      </c>
      <c r="R63" s="16">
        <f t="shared" si="42"/>
        <v>0</v>
      </c>
    </row>
    <row r="64" spans="2:18" s="3" customFormat="1" ht="13.5" customHeight="1" x14ac:dyDescent="0.25">
      <c r="B64" s="10"/>
      <c r="C64" s="11" t="s">
        <v>7</v>
      </c>
      <c r="D64" s="33">
        <f t="shared" ref="D64:D74" si="43">SUM(E64+F64+G64+H64)</f>
        <v>6</v>
      </c>
      <c r="E64" s="34">
        <v>3</v>
      </c>
      <c r="F64" s="34">
        <v>3</v>
      </c>
      <c r="G64" s="34">
        <v>0</v>
      </c>
      <c r="H64" s="34">
        <v>0</v>
      </c>
      <c r="I64" s="33">
        <f t="shared" ref="I64:I74" si="44">SUM(J64+K64+L64+M64)</f>
        <v>6</v>
      </c>
      <c r="J64" s="34">
        <v>4</v>
      </c>
      <c r="K64" s="34">
        <v>2</v>
      </c>
      <c r="L64" s="34">
        <v>0</v>
      </c>
      <c r="M64" s="34">
        <v>0</v>
      </c>
      <c r="N64" s="33">
        <f t="shared" si="38"/>
        <v>0</v>
      </c>
      <c r="O64" s="33">
        <f t="shared" si="39"/>
        <v>-1</v>
      </c>
      <c r="P64" s="33">
        <f t="shared" si="40"/>
        <v>1</v>
      </c>
      <c r="Q64" s="55">
        <f t="shared" si="41"/>
        <v>0</v>
      </c>
      <c r="R64" s="16">
        <f t="shared" si="42"/>
        <v>0</v>
      </c>
    </row>
    <row r="65" spans="2:18" s="3" customFormat="1" ht="13.5" customHeight="1" x14ac:dyDescent="0.25">
      <c r="B65" s="10"/>
      <c r="C65" s="11" t="s">
        <v>8</v>
      </c>
      <c r="D65" s="33">
        <f t="shared" si="43"/>
        <v>8</v>
      </c>
      <c r="E65" s="34">
        <v>4</v>
      </c>
      <c r="F65" s="34">
        <v>4</v>
      </c>
      <c r="G65" s="34">
        <v>0</v>
      </c>
      <c r="H65" s="34">
        <v>0</v>
      </c>
      <c r="I65" s="33">
        <f t="shared" si="44"/>
        <v>6</v>
      </c>
      <c r="J65" s="34">
        <v>3</v>
      </c>
      <c r="K65" s="34">
        <v>3</v>
      </c>
      <c r="L65" s="34">
        <v>0</v>
      </c>
      <c r="M65" s="34">
        <v>0</v>
      </c>
      <c r="N65" s="33">
        <f t="shared" si="38"/>
        <v>2</v>
      </c>
      <c r="O65" s="33">
        <f t="shared" si="39"/>
        <v>1</v>
      </c>
      <c r="P65" s="33">
        <f t="shared" si="40"/>
        <v>1</v>
      </c>
      <c r="Q65" s="55">
        <f t="shared" si="41"/>
        <v>0</v>
      </c>
      <c r="R65" s="16">
        <f t="shared" si="42"/>
        <v>0</v>
      </c>
    </row>
    <row r="66" spans="2:18" s="3" customFormat="1" ht="13.5" customHeight="1" x14ac:dyDescent="0.25">
      <c r="B66" s="10"/>
      <c r="C66" s="11" t="s">
        <v>9</v>
      </c>
      <c r="D66" s="33">
        <f t="shared" si="43"/>
        <v>5</v>
      </c>
      <c r="E66" s="34">
        <v>5</v>
      </c>
      <c r="F66" s="34">
        <v>0</v>
      </c>
      <c r="G66" s="34">
        <v>0</v>
      </c>
      <c r="H66" s="34">
        <v>0</v>
      </c>
      <c r="I66" s="33">
        <f t="shared" si="44"/>
        <v>5</v>
      </c>
      <c r="J66" s="34">
        <v>2</v>
      </c>
      <c r="K66" s="34">
        <v>3</v>
      </c>
      <c r="L66" s="34">
        <v>0</v>
      </c>
      <c r="M66" s="34">
        <v>0</v>
      </c>
      <c r="N66" s="33">
        <f t="shared" si="38"/>
        <v>0</v>
      </c>
      <c r="O66" s="33">
        <f t="shared" si="39"/>
        <v>3</v>
      </c>
      <c r="P66" s="33">
        <f t="shared" si="40"/>
        <v>-3</v>
      </c>
      <c r="Q66" s="55">
        <f t="shared" si="41"/>
        <v>0</v>
      </c>
      <c r="R66" s="16">
        <f t="shared" si="42"/>
        <v>0</v>
      </c>
    </row>
    <row r="67" spans="2:18" s="3" customFormat="1" ht="13.5" customHeight="1" x14ac:dyDescent="0.25">
      <c r="B67" s="10"/>
      <c r="C67" s="11" t="s">
        <v>10</v>
      </c>
      <c r="D67" s="33">
        <f t="shared" si="43"/>
        <v>9</v>
      </c>
      <c r="E67" s="34">
        <v>4</v>
      </c>
      <c r="F67" s="34">
        <v>5</v>
      </c>
      <c r="G67" s="34">
        <v>0</v>
      </c>
      <c r="H67" s="34">
        <v>0</v>
      </c>
      <c r="I67" s="33">
        <f t="shared" si="44"/>
        <v>7</v>
      </c>
      <c r="J67" s="34">
        <v>4</v>
      </c>
      <c r="K67" s="34">
        <v>3</v>
      </c>
      <c r="L67" s="34">
        <v>0</v>
      </c>
      <c r="M67" s="34">
        <v>0</v>
      </c>
      <c r="N67" s="33">
        <f t="shared" si="38"/>
        <v>2</v>
      </c>
      <c r="O67" s="33">
        <f t="shared" si="39"/>
        <v>0</v>
      </c>
      <c r="P67" s="33">
        <f t="shared" si="40"/>
        <v>2</v>
      </c>
      <c r="Q67" s="55">
        <f t="shared" si="41"/>
        <v>0</v>
      </c>
      <c r="R67" s="16">
        <f t="shared" si="42"/>
        <v>0</v>
      </c>
    </row>
    <row r="68" spans="2:18" s="3" customFormat="1" ht="13.5" customHeight="1" x14ac:dyDescent="0.25">
      <c r="B68" s="10"/>
      <c r="C68" s="11" t="s">
        <v>11</v>
      </c>
      <c r="D68" s="33">
        <f t="shared" si="43"/>
        <v>5</v>
      </c>
      <c r="E68" s="34">
        <v>3</v>
      </c>
      <c r="F68" s="34">
        <v>2</v>
      </c>
      <c r="G68" s="34">
        <v>0</v>
      </c>
      <c r="H68" s="34">
        <v>0</v>
      </c>
      <c r="I68" s="33">
        <f t="shared" si="44"/>
        <v>7</v>
      </c>
      <c r="J68" s="34">
        <v>4</v>
      </c>
      <c r="K68" s="34">
        <v>3</v>
      </c>
      <c r="L68" s="34">
        <v>0</v>
      </c>
      <c r="M68" s="34">
        <v>0</v>
      </c>
      <c r="N68" s="33">
        <f t="shared" si="38"/>
        <v>-2</v>
      </c>
      <c r="O68" s="33">
        <f t="shared" si="39"/>
        <v>-1</v>
      </c>
      <c r="P68" s="33">
        <f t="shared" si="40"/>
        <v>-1</v>
      </c>
      <c r="Q68" s="55">
        <f t="shared" si="41"/>
        <v>0</v>
      </c>
      <c r="R68" s="16">
        <f t="shared" si="42"/>
        <v>0</v>
      </c>
    </row>
    <row r="69" spans="2:18" s="3" customFormat="1" ht="13.5" customHeight="1" x14ac:dyDescent="0.25">
      <c r="B69" s="10"/>
      <c r="C69" s="11" t="s">
        <v>12</v>
      </c>
      <c r="D69" s="33">
        <f t="shared" si="43"/>
        <v>9</v>
      </c>
      <c r="E69" s="34">
        <v>4</v>
      </c>
      <c r="F69" s="34">
        <v>5</v>
      </c>
      <c r="G69" s="34">
        <v>0</v>
      </c>
      <c r="H69" s="34">
        <v>0</v>
      </c>
      <c r="I69" s="33">
        <f t="shared" si="44"/>
        <v>12</v>
      </c>
      <c r="J69" s="34">
        <v>7</v>
      </c>
      <c r="K69" s="34">
        <v>5</v>
      </c>
      <c r="L69" s="34">
        <v>0</v>
      </c>
      <c r="M69" s="34">
        <v>0</v>
      </c>
      <c r="N69" s="33">
        <f t="shared" si="38"/>
        <v>-3</v>
      </c>
      <c r="O69" s="33">
        <f t="shared" si="39"/>
        <v>-3</v>
      </c>
      <c r="P69" s="33">
        <f t="shared" si="40"/>
        <v>0</v>
      </c>
      <c r="Q69" s="55">
        <f t="shared" si="41"/>
        <v>0</v>
      </c>
      <c r="R69" s="16">
        <f t="shared" si="42"/>
        <v>0</v>
      </c>
    </row>
    <row r="70" spans="2:18" s="3" customFormat="1" ht="13.5" customHeight="1" x14ac:dyDescent="0.25">
      <c r="B70" s="10"/>
      <c r="C70" s="11" t="s">
        <v>13</v>
      </c>
      <c r="D70" s="33">
        <f t="shared" si="43"/>
        <v>7</v>
      </c>
      <c r="E70" s="34">
        <v>4</v>
      </c>
      <c r="F70" s="34">
        <v>2</v>
      </c>
      <c r="G70" s="34">
        <v>0</v>
      </c>
      <c r="H70" s="34">
        <v>1</v>
      </c>
      <c r="I70" s="33">
        <f t="shared" si="44"/>
        <v>2</v>
      </c>
      <c r="J70" s="34">
        <v>0</v>
      </c>
      <c r="K70" s="34">
        <v>2</v>
      </c>
      <c r="L70" s="34">
        <v>0</v>
      </c>
      <c r="M70" s="34">
        <v>0</v>
      </c>
      <c r="N70" s="33">
        <f t="shared" si="38"/>
        <v>5</v>
      </c>
      <c r="O70" s="33">
        <f t="shared" si="39"/>
        <v>4</v>
      </c>
      <c r="P70" s="33">
        <f t="shared" si="40"/>
        <v>0</v>
      </c>
      <c r="Q70" s="55">
        <f t="shared" si="41"/>
        <v>0</v>
      </c>
      <c r="R70" s="16">
        <f t="shared" si="42"/>
        <v>1</v>
      </c>
    </row>
    <row r="71" spans="2:18" s="3" customFormat="1" ht="13.5" customHeight="1" x14ac:dyDescent="0.25">
      <c r="B71" s="10"/>
      <c r="C71" s="11" t="s">
        <v>14</v>
      </c>
      <c r="D71" s="33">
        <f t="shared" si="43"/>
        <v>8</v>
      </c>
      <c r="E71" s="34">
        <v>4</v>
      </c>
      <c r="F71" s="34">
        <v>4</v>
      </c>
      <c r="G71" s="34">
        <v>0</v>
      </c>
      <c r="H71" s="34">
        <v>0</v>
      </c>
      <c r="I71" s="33">
        <f t="shared" si="44"/>
        <v>3</v>
      </c>
      <c r="J71" s="34">
        <v>2</v>
      </c>
      <c r="K71" s="34">
        <v>1</v>
      </c>
      <c r="L71" s="34">
        <v>0</v>
      </c>
      <c r="M71" s="34">
        <v>0</v>
      </c>
      <c r="N71" s="33">
        <f t="shared" si="38"/>
        <v>5</v>
      </c>
      <c r="O71" s="33">
        <f t="shared" si="39"/>
        <v>2</v>
      </c>
      <c r="P71" s="33">
        <f t="shared" si="40"/>
        <v>3</v>
      </c>
      <c r="Q71" s="55">
        <f t="shared" si="41"/>
        <v>0</v>
      </c>
      <c r="R71" s="16">
        <f t="shared" si="42"/>
        <v>0</v>
      </c>
    </row>
    <row r="72" spans="2:18" s="3" customFormat="1" ht="13.5" customHeight="1" x14ac:dyDescent="0.25">
      <c r="B72" s="10"/>
      <c r="C72" s="11" t="s">
        <v>15</v>
      </c>
      <c r="D72" s="33">
        <f t="shared" si="43"/>
        <v>6</v>
      </c>
      <c r="E72" s="34">
        <v>0</v>
      </c>
      <c r="F72" s="34">
        <v>6</v>
      </c>
      <c r="G72" s="34">
        <v>0</v>
      </c>
      <c r="H72" s="34">
        <v>0</v>
      </c>
      <c r="I72" s="33">
        <f t="shared" si="44"/>
        <v>5</v>
      </c>
      <c r="J72" s="34">
        <v>2</v>
      </c>
      <c r="K72" s="34">
        <v>3</v>
      </c>
      <c r="L72" s="34">
        <v>0</v>
      </c>
      <c r="M72" s="34">
        <v>0</v>
      </c>
      <c r="N72" s="33">
        <f t="shared" si="38"/>
        <v>1</v>
      </c>
      <c r="O72" s="33">
        <f t="shared" si="39"/>
        <v>-2</v>
      </c>
      <c r="P72" s="33">
        <f t="shared" si="40"/>
        <v>3</v>
      </c>
      <c r="Q72" s="55">
        <f t="shared" si="41"/>
        <v>0</v>
      </c>
      <c r="R72" s="16">
        <f t="shared" si="42"/>
        <v>0</v>
      </c>
    </row>
    <row r="73" spans="2:18" s="3" customFormat="1" ht="13.5" customHeight="1" x14ac:dyDescent="0.25">
      <c r="B73" s="10"/>
      <c r="C73" s="11" t="s">
        <v>16</v>
      </c>
      <c r="D73" s="33">
        <f t="shared" si="43"/>
        <v>3</v>
      </c>
      <c r="E73" s="34">
        <v>1</v>
      </c>
      <c r="F73" s="34">
        <v>2</v>
      </c>
      <c r="G73" s="34">
        <v>0</v>
      </c>
      <c r="H73" s="34">
        <v>0</v>
      </c>
      <c r="I73" s="33">
        <f t="shared" si="44"/>
        <v>9</v>
      </c>
      <c r="J73" s="34">
        <v>4</v>
      </c>
      <c r="K73" s="34">
        <v>5</v>
      </c>
      <c r="L73" s="34">
        <v>0</v>
      </c>
      <c r="M73" s="34">
        <v>0</v>
      </c>
      <c r="N73" s="33">
        <f t="shared" si="38"/>
        <v>-6</v>
      </c>
      <c r="O73" s="33">
        <f t="shared" si="39"/>
        <v>-3</v>
      </c>
      <c r="P73" s="33">
        <f t="shared" si="40"/>
        <v>-3</v>
      </c>
      <c r="Q73" s="55">
        <f t="shared" si="41"/>
        <v>0</v>
      </c>
      <c r="R73" s="16">
        <f t="shared" si="42"/>
        <v>0</v>
      </c>
    </row>
    <row r="74" spans="2:18" s="3" customFormat="1" ht="13.5" customHeight="1" x14ac:dyDescent="0.25">
      <c r="B74" s="10"/>
      <c r="C74" s="11" t="s">
        <v>17</v>
      </c>
      <c r="D74" s="33">
        <f t="shared" si="43"/>
        <v>6</v>
      </c>
      <c r="E74" s="34">
        <v>3</v>
      </c>
      <c r="F74" s="34">
        <v>3</v>
      </c>
      <c r="G74" s="34">
        <v>0</v>
      </c>
      <c r="H74" s="34">
        <v>0</v>
      </c>
      <c r="I74" s="33">
        <f t="shared" si="44"/>
        <v>11</v>
      </c>
      <c r="J74" s="34">
        <v>5</v>
      </c>
      <c r="K74" s="34">
        <v>6</v>
      </c>
      <c r="L74" s="34">
        <v>0</v>
      </c>
      <c r="M74" s="34">
        <v>0</v>
      </c>
      <c r="N74" s="33">
        <f t="shared" si="38"/>
        <v>-5</v>
      </c>
      <c r="O74" s="33">
        <f t="shared" si="39"/>
        <v>-2</v>
      </c>
      <c r="P74" s="33">
        <f t="shared" si="40"/>
        <v>-3</v>
      </c>
      <c r="Q74" s="55">
        <f t="shared" si="41"/>
        <v>0</v>
      </c>
      <c r="R74" s="16">
        <f t="shared" si="42"/>
        <v>0</v>
      </c>
    </row>
    <row r="75" spans="2:18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54"/>
      <c r="R75" s="9"/>
    </row>
    <row r="76" spans="2:18" ht="16.5" x14ac:dyDescent="0.15">
      <c r="B76" s="2" t="s">
        <v>25</v>
      </c>
      <c r="C76" s="8"/>
      <c r="D76" s="29">
        <f>SUM(E76:H76)</f>
        <v>9</v>
      </c>
      <c r="E76" s="29">
        <f t="shared" ref="E76:H76" si="45">SUM(E77:E88)</f>
        <v>3</v>
      </c>
      <c r="F76" s="29">
        <f t="shared" si="45"/>
        <v>6</v>
      </c>
      <c r="G76" s="29">
        <f t="shared" si="45"/>
        <v>0</v>
      </c>
      <c r="H76" s="29">
        <f t="shared" si="45"/>
        <v>0</v>
      </c>
      <c r="I76" s="29">
        <f>SUM(J76:M76)</f>
        <v>30</v>
      </c>
      <c r="J76" s="29">
        <f t="shared" ref="J76:K76" si="46">SUM(J77:J88)</f>
        <v>10</v>
      </c>
      <c r="K76" s="29">
        <f t="shared" si="46"/>
        <v>20</v>
      </c>
      <c r="L76" s="29">
        <f>SUM(L77:L88)</f>
        <v>0</v>
      </c>
      <c r="M76" s="29">
        <f>SUM(M77:M88)</f>
        <v>0</v>
      </c>
      <c r="N76" s="29">
        <f t="shared" ref="N76:N88" si="47">SUM(O76+P76+Q76+R76)</f>
        <v>-21</v>
      </c>
      <c r="O76" s="29">
        <f t="shared" ref="O76:O88" si="48">SUM(E76-J76)</f>
        <v>-7</v>
      </c>
      <c r="P76" s="29">
        <f t="shared" ref="P76:P88" si="49">SUM(F76-K76)</f>
        <v>-14</v>
      </c>
      <c r="Q76" s="54">
        <f t="shared" ref="Q76:Q88" si="50">SUM(G76-L76)</f>
        <v>0</v>
      </c>
      <c r="R76" s="9">
        <f t="shared" ref="R76:R88" si="51">SUM(H76-M76)</f>
        <v>0</v>
      </c>
    </row>
    <row r="77" spans="2:18" s="3" customFormat="1" ht="13.5" customHeight="1" x14ac:dyDescent="0.25">
      <c r="B77" s="10"/>
      <c r="C77" s="11" t="s">
        <v>6</v>
      </c>
      <c r="D77" s="33">
        <f>SUM(E77+F77+G77+H77)</f>
        <v>1</v>
      </c>
      <c r="E77" s="34">
        <v>1</v>
      </c>
      <c r="F77" s="34">
        <v>0</v>
      </c>
      <c r="G77" s="34">
        <v>0</v>
      </c>
      <c r="H77" s="34">
        <v>0</v>
      </c>
      <c r="I77" s="33">
        <f>SUM(J77+K77+L77+M77)</f>
        <v>3</v>
      </c>
      <c r="J77" s="34">
        <v>0</v>
      </c>
      <c r="K77" s="34">
        <v>3</v>
      </c>
      <c r="L77" s="34">
        <v>0</v>
      </c>
      <c r="M77" s="34">
        <v>0</v>
      </c>
      <c r="N77" s="33">
        <f t="shared" si="47"/>
        <v>-2</v>
      </c>
      <c r="O77" s="33">
        <f t="shared" si="48"/>
        <v>1</v>
      </c>
      <c r="P77" s="33">
        <f t="shared" si="49"/>
        <v>-3</v>
      </c>
      <c r="Q77" s="55">
        <f t="shared" si="50"/>
        <v>0</v>
      </c>
      <c r="R77" s="16">
        <f t="shared" si="51"/>
        <v>0</v>
      </c>
    </row>
    <row r="78" spans="2:18" s="3" customFormat="1" ht="13.5" customHeight="1" x14ac:dyDescent="0.25">
      <c r="B78" s="10"/>
      <c r="C78" s="11" t="s">
        <v>7</v>
      </c>
      <c r="D78" s="33">
        <f t="shared" ref="D78:D88" si="52">SUM(E78+F78+G78+H78)</f>
        <v>0</v>
      </c>
      <c r="E78" s="34">
        <v>0</v>
      </c>
      <c r="F78" s="34">
        <v>0</v>
      </c>
      <c r="G78" s="34">
        <v>0</v>
      </c>
      <c r="H78" s="34">
        <v>0</v>
      </c>
      <c r="I78" s="33">
        <f t="shared" ref="I78:I88" si="53">SUM(J78+K78+L78+M78)</f>
        <v>3</v>
      </c>
      <c r="J78" s="34">
        <v>1</v>
      </c>
      <c r="K78" s="34">
        <v>2</v>
      </c>
      <c r="L78" s="34">
        <v>0</v>
      </c>
      <c r="M78" s="34">
        <v>0</v>
      </c>
      <c r="N78" s="33">
        <f t="shared" si="47"/>
        <v>-3</v>
      </c>
      <c r="O78" s="33">
        <f t="shared" si="48"/>
        <v>-1</v>
      </c>
      <c r="P78" s="33">
        <f t="shared" si="49"/>
        <v>-2</v>
      </c>
      <c r="Q78" s="55">
        <f t="shared" si="50"/>
        <v>0</v>
      </c>
      <c r="R78" s="16">
        <f t="shared" si="51"/>
        <v>0</v>
      </c>
    </row>
    <row r="79" spans="2:18" s="3" customFormat="1" ht="13.5" customHeight="1" x14ac:dyDescent="0.25">
      <c r="B79" s="10"/>
      <c r="C79" s="11" t="s">
        <v>8</v>
      </c>
      <c r="D79" s="33">
        <f t="shared" si="52"/>
        <v>2</v>
      </c>
      <c r="E79" s="34">
        <v>0</v>
      </c>
      <c r="F79" s="34">
        <v>2</v>
      </c>
      <c r="G79" s="34">
        <v>0</v>
      </c>
      <c r="H79" s="34">
        <v>0</v>
      </c>
      <c r="I79" s="33">
        <f t="shared" si="53"/>
        <v>3</v>
      </c>
      <c r="J79" s="34">
        <v>1</v>
      </c>
      <c r="K79" s="34">
        <v>2</v>
      </c>
      <c r="L79" s="34">
        <v>0</v>
      </c>
      <c r="M79" s="34">
        <v>0</v>
      </c>
      <c r="N79" s="33">
        <f t="shared" si="47"/>
        <v>-1</v>
      </c>
      <c r="O79" s="33">
        <f t="shared" si="48"/>
        <v>-1</v>
      </c>
      <c r="P79" s="33">
        <f t="shared" si="49"/>
        <v>0</v>
      </c>
      <c r="Q79" s="55">
        <f t="shared" si="50"/>
        <v>0</v>
      </c>
      <c r="R79" s="16">
        <f t="shared" si="51"/>
        <v>0</v>
      </c>
    </row>
    <row r="80" spans="2:18" s="3" customFormat="1" ht="13.5" customHeight="1" x14ac:dyDescent="0.25">
      <c r="B80" s="10"/>
      <c r="C80" s="11" t="s">
        <v>9</v>
      </c>
      <c r="D80" s="33">
        <f t="shared" si="52"/>
        <v>0</v>
      </c>
      <c r="E80" s="34">
        <v>0</v>
      </c>
      <c r="F80" s="34">
        <v>0</v>
      </c>
      <c r="G80" s="34">
        <v>0</v>
      </c>
      <c r="H80" s="34">
        <v>0</v>
      </c>
      <c r="I80" s="33">
        <f t="shared" si="53"/>
        <v>6</v>
      </c>
      <c r="J80" s="34">
        <v>2</v>
      </c>
      <c r="K80" s="34">
        <v>4</v>
      </c>
      <c r="L80" s="34">
        <v>0</v>
      </c>
      <c r="M80" s="34">
        <v>0</v>
      </c>
      <c r="N80" s="33">
        <f t="shared" si="47"/>
        <v>-6</v>
      </c>
      <c r="O80" s="33">
        <f t="shared" si="48"/>
        <v>-2</v>
      </c>
      <c r="P80" s="33">
        <f t="shared" si="49"/>
        <v>-4</v>
      </c>
      <c r="Q80" s="55">
        <f t="shared" si="50"/>
        <v>0</v>
      </c>
      <c r="R80" s="16">
        <f t="shared" si="51"/>
        <v>0</v>
      </c>
    </row>
    <row r="81" spans="2:18" s="3" customFormat="1" ht="13.5" customHeight="1" x14ac:dyDescent="0.25">
      <c r="B81" s="10"/>
      <c r="C81" s="11" t="s">
        <v>10</v>
      </c>
      <c r="D81" s="33">
        <f t="shared" si="52"/>
        <v>1</v>
      </c>
      <c r="E81" s="34">
        <v>0</v>
      </c>
      <c r="F81" s="34">
        <v>1</v>
      </c>
      <c r="G81" s="34">
        <v>0</v>
      </c>
      <c r="H81" s="34">
        <v>0</v>
      </c>
      <c r="I81" s="33">
        <f t="shared" si="53"/>
        <v>2</v>
      </c>
      <c r="J81" s="34">
        <v>0</v>
      </c>
      <c r="K81" s="34">
        <v>2</v>
      </c>
      <c r="L81" s="34">
        <v>0</v>
      </c>
      <c r="M81" s="34">
        <v>0</v>
      </c>
      <c r="N81" s="33">
        <f t="shared" si="47"/>
        <v>-1</v>
      </c>
      <c r="O81" s="33">
        <f t="shared" si="48"/>
        <v>0</v>
      </c>
      <c r="P81" s="33">
        <f t="shared" si="49"/>
        <v>-1</v>
      </c>
      <c r="Q81" s="55">
        <f t="shared" si="50"/>
        <v>0</v>
      </c>
      <c r="R81" s="16">
        <f t="shared" si="51"/>
        <v>0</v>
      </c>
    </row>
    <row r="82" spans="2:18" s="3" customFormat="1" ht="13.5" customHeight="1" x14ac:dyDescent="0.25">
      <c r="B82" s="10"/>
      <c r="C82" s="11" t="s">
        <v>11</v>
      </c>
      <c r="D82" s="33">
        <f t="shared" si="52"/>
        <v>0</v>
      </c>
      <c r="E82" s="34">
        <v>0</v>
      </c>
      <c r="F82" s="34">
        <v>0</v>
      </c>
      <c r="G82" s="34">
        <v>0</v>
      </c>
      <c r="H82" s="34">
        <v>0</v>
      </c>
      <c r="I82" s="33">
        <f t="shared" si="53"/>
        <v>0</v>
      </c>
      <c r="J82" s="34">
        <v>0</v>
      </c>
      <c r="K82" s="34">
        <v>0</v>
      </c>
      <c r="L82" s="34">
        <v>0</v>
      </c>
      <c r="M82" s="34">
        <v>0</v>
      </c>
      <c r="N82" s="33">
        <f t="shared" si="47"/>
        <v>0</v>
      </c>
      <c r="O82" s="33">
        <f t="shared" si="48"/>
        <v>0</v>
      </c>
      <c r="P82" s="33">
        <f t="shared" si="49"/>
        <v>0</v>
      </c>
      <c r="Q82" s="55">
        <f t="shared" si="50"/>
        <v>0</v>
      </c>
      <c r="R82" s="16">
        <f t="shared" si="51"/>
        <v>0</v>
      </c>
    </row>
    <row r="83" spans="2:18" s="3" customFormat="1" ht="13.5" customHeight="1" x14ac:dyDescent="0.25">
      <c r="B83" s="10"/>
      <c r="C83" s="11" t="s">
        <v>12</v>
      </c>
      <c r="D83" s="33">
        <f t="shared" si="52"/>
        <v>1</v>
      </c>
      <c r="E83" s="34">
        <v>0</v>
      </c>
      <c r="F83" s="34">
        <v>1</v>
      </c>
      <c r="G83" s="34">
        <v>0</v>
      </c>
      <c r="H83" s="34">
        <v>0</v>
      </c>
      <c r="I83" s="33">
        <f t="shared" si="53"/>
        <v>4</v>
      </c>
      <c r="J83" s="34">
        <v>2</v>
      </c>
      <c r="K83" s="34">
        <v>2</v>
      </c>
      <c r="L83" s="34">
        <v>0</v>
      </c>
      <c r="M83" s="34">
        <v>0</v>
      </c>
      <c r="N83" s="33">
        <f t="shared" si="47"/>
        <v>-3</v>
      </c>
      <c r="O83" s="33">
        <f t="shared" si="48"/>
        <v>-2</v>
      </c>
      <c r="P83" s="33">
        <f t="shared" si="49"/>
        <v>-1</v>
      </c>
      <c r="Q83" s="55">
        <f t="shared" si="50"/>
        <v>0</v>
      </c>
      <c r="R83" s="16">
        <f t="shared" si="51"/>
        <v>0</v>
      </c>
    </row>
    <row r="84" spans="2:18" s="3" customFormat="1" ht="13.5" customHeight="1" x14ac:dyDescent="0.25">
      <c r="B84" s="10"/>
      <c r="C84" s="11" t="s">
        <v>13</v>
      </c>
      <c r="D84" s="33">
        <f t="shared" si="52"/>
        <v>0</v>
      </c>
      <c r="E84" s="34">
        <v>0</v>
      </c>
      <c r="F84" s="34">
        <v>0</v>
      </c>
      <c r="G84" s="34">
        <v>0</v>
      </c>
      <c r="H84" s="34">
        <v>0</v>
      </c>
      <c r="I84" s="33">
        <f t="shared" si="53"/>
        <v>0</v>
      </c>
      <c r="J84" s="34">
        <v>0</v>
      </c>
      <c r="K84" s="34">
        <v>0</v>
      </c>
      <c r="L84" s="34">
        <v>0</v>
      </c>
      <c r="M84" s="34">
        <v>0</v>
      </c>
      <c r="N84" s="33">
        <f t="shared" si="47"/>
        <v>0</v>
      </c>
      <c r="O84" s="33">
        <f t="shared" si="48"/>
        <v>0</v>
      </c>
      <c r="P84" s="33">
        <f t="shared" si="49"/>
        <v>0</v>
      </c>
      <c r="Q84" s="55">
        <f t="shared" si="50"/>
        <v>0</v>
      </c>
      <c r="R84" s="16">
        <f t="shared" si="51"/>
        <v>0</v>
      </c>
    </row>
    <row r="85" spans="2:18" s="3" customFormat="1" ht="13.5" customHeight="1" x14ac:dyDescent="0.25">
      <c r="B85" s="10"/>
      <c r="C85" s="11" t="s">
        <v>14</v>
      </c>
      <c r="D85" s="33">
        <f t="shared" si="52"/>
        <v>1</v>
      </c>
      <c r="E85" s="34">
        <v>1</v>
      </c>
      <c r="F85" s="34">
        <v>0</v>
      </c>
      <c r="G85" s="34">
        <v>0</v>
      </c>
      <c r="H85" s="34">
        <v>0</v>
      </c>
      <c r="I85" s="33">
        <f t="shared" si="53"/>
        <v>2</v>
      </c>
      <c r="J85" s="34">
        <v>2</v>
      </c>
      <c r="K85" s="34">
        <v>0</v>
      </c>
      <c r="L85" s="34">
        <v>0</v>
      </c>
      <c r="M85" s="34">
        <v>0</v>
      </c>
      <c r="N85" s="33">
        <f t="shared" si="47"/>
        <v>-1</v>
      </c>
      <c r="O85" s="33">
        <f t="shared" si="48"/>
        <v>-1</v>
      </c>
      <c r="P85" s="33">
        <f t="shared" si="49"/>
        <v>0</v>
      </c>
      <c r="Q85" s="55">
        <f t="shared" si="50"/>
        <v>0</v>
      </c>
      <c r="R85" s="16">
        <f t="shared" si="51"/>
        <v>0</v>
      </c>
    </row>
    <row r="86" spans="2:18" s="3" customFormat="1" ht="13.5" customHeight="1" x14ac:dyDescent="0.25">
      <c r="B86" s="10"/>
      <c r="C86" s="11" t="s">
        <v>15</v>
      </c>
      <c r="D86" s="33">
        <f t="shared" si="52"/>
        <v>0</v>
      </c>
      <c r="E86" s="34">
        <v>0</v>
      </c>
      <c r="F86" s="34">
        <v>0</v>
      </c>
      <c r="G86" s="34">
        <v>0</v>
      </c>
      <c r="H86" s="34">
        <v>0</v>
      </c>
      <c r="I86" s="33">
        <f t="shared" si="53"/>
        <v>1</v>
      </c>
      <c r="J86" s="34">
        <v>1</v>
      </c>
      <c r="K86" s="34">
        <v>0</v>
      </c>
      <c r="L86" s="34">
        <v>0</v>
      </c>
      <c r="M86" s="34">
        <v>0</v>
      </c>
      <c r="N86" s="33">
        <f t="shared" si="47"/>
        <v>-1</v>
      </c>
      <c r="O86" s="33">
        <f t="shared" si="48"/>
        <v>-1</v>
      </c>
      <c r="P86" s="33">
        <f t="shared" si="49"/>
        <v>0</v>
      </c>
      <c r="Q86" s="55">
        <f t="shared" si="50"/>
        <v>0</v>
      </c>
      <c r="R86" s="16">
        <f t="shared" si="51"/>
        <v>0</v>
      </c>
    </row>
    <row r="87" spans="2:18" s="3" customFormat="1" ht="13.5" customHeight="1" x14ac:dyDescent="0.25">
      <c r="B87" s="10"/>
      <c r="C87" s="11" t="s">
        <v>16</v>
      </c>
      <c r="D87" s="33">
        <f t="shared" si="52"/>
        <v>2</v>
      </c>
      <c r="E87" s="34">
        <v>1</v>
      </c>
      <c r="F87" s="34">
        <v>1</v>
      </c>
      <c r="G87" s="34">
        <v>0</v>
      </c>
      <c r="H87" s="34">
        <v>0</v>
      </c>
      <c r="I87" s="33">
        <f t="shared" si="53"/>
        <v>0</v>
      </c>
      <c r="J87" s="34">
        <v>0</v>
      </c>
      <c r="K87" s="34">
        <v>0</v>
      </c>
      <c r="L87" s="34">
        <v>0</v>
      </c>
      <c r="M87" s="34">
        <v>0</v>
      </c>
      <c r="N87" s="33">
        <f t="shared" si="47"/>
        <v>2</v>
      </c>
      <c r="O87" s="33">
        <f t="shared" si="48"/>
        <v>1</v>
      </c>
      <c r="P87" s="33">
        <f t="shared" si="49"/>
        <v>1</v>
      </c>
      <c r="Q87" s="55">
        <f t="shared" si="50"/>
        <v>0</v>
      </c>
      <c r="R87" s="16">
        <f t="shared" si="51"/>
        <v>0</v>
      </c>
    </row>
    <row r="88" spans="2:18" s="3" customFormat="1" ht="13.5" customHeight="1" x14ac:dyDescent="0.25">
      <c r="B88" s="10"/>
      <c r="C88" s="11" t="s">
        <v>17</v>
      </c>
      <c r="D88" s="33">
        <f t="shared" si="52"/>
        <v>1</v>
      </c>
      <c r="E88" s="34">
        <v>0</v>
      </c>
      <c r="F88" s="34">
        <v>1</v>
      </c>
      <c r="G88" s="34">
        <v>0</v>
      </c>
      <c r="H88" s="34">
        <v>0</v>
      </c>
      <c r="I88" s="33">
        <f t="shared" si="53"/>
        <v>6</v>
      </c>
      <c r="J88" s="34">
        <v>1</v>
      </c>
      <c r="K88" s="34">
        <v>5</v>
      </c>
      <c r="L88" s="34">
        <v>0</v>
      </c>
      <c r="M88" s="34">
        <v>0</v>
      </c>
      <c r="N88" s="33">
        <f t="shared" si="47"/>
        <v>-5</v>
      </c>
      <c r="O88" s="33">
        <f t="shared" si="48"/>
        <v>-1</v>
      </c>
      <c r="P88" s="33">
        <f t="shared" si="49"/>
        <v>-4</v>
      </c>
      <c r="Q88" s="55">
        <f t="shared" si="50"/>
        <v>0</v>
      </c>
      <c r="R88" s="16">
        <f t="shared" si="51"/>
        <v>0</v>
      </c>
    </row>
    <row r="89" spans="2:18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54"/>
      <c r="R89" s="9"/>
    </row>
    <row r="90" spans="2:18" ht="16.5" x14ac:dyDescent="0.15">
      <c r="B90" s="2" t="s">
        <v>26</v>
      </c>
      <c r="C90" s="8"/>
      <c r="D90" s="29">
        <f>SUM(E90:H90)</f>
        <v>9</v>
      </c>
      <c r="E90" s="29">
        <f t="shared" ref="E90:H90" si="54">SUM(E91:E102)</f>
        <v>3</v>
      </c>
      <c r="F90" s="29">
        <f t="shared" si="54"/>
        <v>6</v>
      </c>
      <c r="G90" s="29">
        <f t="shared" si="54"/>
        <v>0</v>
      </c>
      <c r="H90" s="29">
        <f t="shared" si="54"/>
        <v>0</v>
      </c>
      <c r="I90" s="29">
        <f>SUM(J90:M90)</f>
        <v>41</v>
      </c>
      <c r="J90" s="29">
        <f t="shared" ref="J90:K90" si="55">SUM(J91:J102)</f>
        <v>22</v>
      </c>
      <c r="K90" s="29">
        <f t="shared" si="55"/>
        <v>19</v>
      </c>
      <c r="L90" s="29">
        <f>SUM(L91:L102)</f>
        <v>0</v>
      </c>
      <c r="M90" s="29">
        <f>SUM(M91:M102)</f>
        <v>0</v>
      </c>
      <c r="N90" s="29">
        <f t="shared" ref="N90:N102" si="56">SUM(O90+P90+Q90+R90)</f>
        <v>-32</v>
      </c>
      <c r="O90" s="29">
        <f t="shared" ref="O90:O102" si="57">SUM(E90-J90)</f>
        <v>-19</v>
      </c>
      <c r="P90" s="29">
        <f t="shared" ref="P90:P102" si="58">SUM(F90-K90)</f>
        <v>-13</v>
      </c>
      <c r="Q90" s="57">
        <f t="shared" ref="Q90:Q130" si="59">SUM(G90-L90)</f>
        <v>0</v>
      </c>
      <c r="R90" s="58">
        <f t="shared" ref="R90:R130" si="60">SUM(H90-M90)</f>
        <v>0</v>
      </c>
    </row>
    <row r="91" spans="2:18" s="3" customFormat="1" ht="13.5" customHeight="1" x14ac:dyDescent="0.25">
      <c r="B91" s="10"/>
      <c r="C91" s="11" t="s">
        <v>6</v>
      </c>
      <c r="D91" s="33">
        <f>SUM(E91+F91+G91+H91)</f>
        <v>1</v>
      </c>
      <c r="E91" s="34">
        <v>0</v>
      </c>
      <c r="F91" s="34">
        <v>1</v>
      </c>
      <c r="G91" s="34">
        <v>0</v>
      </c>
      <c r="H91" s="34">
        <v>0</v>
      </c>
      <c r="I91" s="33">
        <f>SUM(J91+K91+L91+M91)</f>
        <v>2</v>
      </c>
      <c r="J91" s="34">
        <v>2</v>
      </c>
      <c r="K91" s="34">
        <v>0</v>
      </c>
      <c r="L91" s="34">
        <v>0</v>
      </c>
      <c r="M91" s="34">
        <v>0</v>
      </c>
      <c r="N91" s="33">
        <f t="shared" si="56"/>
        <v>-1</v>
      </c>
      <c r="O91" s="33">
        <f t="shared" si="57"/>
        <v>-2</v>
      </c>
      <c r="P91" s="33">
        <f t="shared" si="58"/>
        <v>1</v>
      </c>
      <c r="Q91" s="55">
        <f t="shared" si="59"/>
        <v>0</v>
      </c>
      <c r="R91" s="56">
        <f t="shared" si="60"/>
        <v>0</v>
      </c>
    </row>
    <row r="92" spans="2:18" s="3" customFormat="1" ht="13.5" customHeight="1" x14ac:dyDescent="0.25">
      <c r="B92" s="10"/>
      <c r="C92" s="11" t="s">
        <v>7</v>
      </c>
      <c r="D92" s="33">
        <f t="shared" ref="D92:D102" si="61">SUM(E92+F92+G92+H92)</f>
        <v>2</v>
      </c>
      <c r="E92" s="34">
        <v>1</v>
      </c>
      <c r="F92" s="34">
        <v>1</v>
      </c>
      <c r="G92" s="34">
        <v>0</v>
      </c>
      <c r="H92" s="34">
        <v>0</v>
      </c>
      <c r="I92" s="33">
        <f t="shared" ref="I92:I102" si="62">SUM(J92+K92+L92+M92)</f>
        <v>4</v>
      </c>
      <c r="J92" s="34">
        <v>3</v>
      </c>
      <c r="K92" s="34">
        <v>1</v>
      </c>
      <c r="L92" s="34">
        <v>0</v>
      </c>
      <c r="M92" s="34">
        <v>0</v>
      </c>
      <c r="N92" s="33">
        <f t="shared" si="56"/>
        <v>-2</v>
      </c>
      <c r="O92" s="33">
        <f t="shared" si="57"/>
        <v>-2</v>
      </c>
      <c r="P92" s="33">
        <f t="shared" si="58"/>
        <v>0</v>
      </c>
      <c r="Q92" s="55">
        <f t="shared" si="59"/>
        <v>0</v>
      </c>
      <c r="R92" s="56">
        <f t="shared" si="60"/>
        <v>0</v>
      </c>
    </row>
    <row r="93" spans="2:18" s="3" customFormat="1" ht="13.5" customHeight="1" x14ac:dyDescent="0.25">
      <c r="B93" s="10"/>
      <c r="C93" s="11" t="s">
        <v>8</v>
      </c>
      <c r="D93" s="33">
        <f t="shared" si="61"/>
        <v>2</v>
      </c>
      <c r="E93" s="34">
        <v>1</v>
      </c>
      <c r="F93" s="34">
        <v>1</v>
      </c>
      <c r="G93" s="34">
        <v>0</v>
      </c>
      <c r="H93" s="34">
        <v>0</v>
      </c>
      <c r="I93" s="33">
        <f t="shared" si="62"/>
        <v>7</v>
      </c>
      <c r="J93" s="34">
        <v>3</v>
      </c>
      <c r="K93" s="34">
        <v>4</v>
      </c>
      <c r="L93" s="34">
        <v>0</v>
      </c>
      <c r="M93" s="34">
        <v>0</v>
      </c>
      <c r="N93" s="33">
        <f t="shared" si="56"/>
        <v>-5</v>
      </c>
      <c r="O93" s="33">
        <f t="shared" si="57"/>
        <v>-2</v>
      </c>
      <c r="P93" s="33">
        <f t="shared" si="58"/>
        <v>-3</v>
      </c>
      <c r="Q93" s="55">
        <f t="shared" si="59"/>
        <v>0</v>
      </c>
      <c r="R93" s="56">
        <f t="shared" si="60"/>
        <v>0</v>
      </c>
    </row>
    <row r="94" spans="2:18" s="3" customFormat="1" ht="13.5" customHeight="1" x14ac:dyDescent="0.25">
      <c r="B94" s="10"/>
      <c r="C94" s="11" t="s">
        <v>9</v>
      </c>
      <c r="D94" s="33">
        <f t="shared" si="61"/>
        <v>1</v>
      </c>
      <c r="E94" s="34">
        <v>1</v>
      </c>
      <c r="F94" s="34">
        <v>0</v>
      </c>
      <c r="G94" s="34">
        <v>0</v>
      </c>
      <c r="H94" s="34">
        <v>0</v>
      </c>
      <c r="I94" s="33">
        <f t="shared" si="62"/>
        <v>4</v>
      </c>
      <c r="J94" s="34">
        <v>3</v>
      </c>
      <c r="K94" s="34">
        <v>1</v>
      </c>
      <c r="L94" s="34">
        <v>0</v>
      </c>
      <c r="M94" s="34">
        <v>0</v>
      </c>
      <c r="N94" s="33">
        <f t="shared" si="56"/>
        <v>-3</v>
      </c>
      <c r="O94" s="33">
        <f t="shared" si="57"/>
        <v>-2</v>
      </c>
      <c r="P94" s="33">
        <f t="shared" si="58"/>
        <v>-1</v>
      </c>
      <c r="Q94" s="55">
        <f t="shared" si="59"/>
        <v>0</v>
      </c>
      <c r="R94" s="56">
        <f t="shared" si="60"/>
        <v>0</v>
      </c>
    </row>
    <row r="95" spans="2:18" s="3" customFormat="1" ht="13.5" customHeight="1" x14ac:dyDescent="0.25">
      <c r="B95" s="10"/>
      <c r="C95" s="11" t="s">
        <v>10</v>
      </c>
      <c r="D95" s="33">
        <f t="shared" si="61"/>
        <v>0</v>
      </c>
      <c r="E95" s="34">
        <v>0</v>
      </c>
      <c r="F95" s="34">
        <v>0</v>
      </c>
      <c r="G95" s="34">
        <v>0</v>
      </c>
      <c r="H95" s="34">
        <v>0</v>
      </c>
      <c r="I95" s="33">
        <f t="shared" si="62"/>
        <v>1</v>
      </c>
      <c r="J95" s="34">
        <v>0</v>
      </c>
      <c r="K95" s="34">
        <v>1</v>
      </c>
      <c r="L95" s="34">
        <v>0</v>
      </c>
      <c r="M95" s="34">
        <v>0</v>
      </c>
      <c r="N95" s="33">
        <f t="shared" si="56"/>
        <v>-1</v>
      </c>
      <c r="O95" s="33">
        <f t="shared" si="57"/>
        <v>0</v>
      </c>
      <c r="P95" s="33">
        <f t="shared" si="58"/>
        <v>-1</v>
      </c>
      <c r="Q95" s="55">
        <f t="shared" si="59"/>
        <v>0</v>
      </c>
      <c r="R95" s="56">
        <f t="shared" si="60"/>
        <v>0</v>
      </c>
    </row>
    <row r="96" spans="2:18" s="3" customFormat="1" ht="13.5" customHeight="1" x14ac:dyDescent="0.25">
      <c r="B96" s="10"/>
      <c r="C96" s="11" t="s">
        <v>11</v>
      </c>
      <c r="D96" s="33">
        <f t="shared" si="61"/>
        <v>1</v>
      </c>
      <c r="E96" s="34">
        <v>0</v>
      </c>
      <c r="F96" s="34">
        <v>1</v>
      </c>
      <c r="G96" s="34">
        <v>0</v>
      </c>
      <c r="H96" s="34">
        <v>0</v>
      </c>
      <c r="I96" s="33">
        <f t="shared" si="62"/>
        <v>2</v>
      </c>
      <c r="J96" s="34">
        <v>1</v>
      </c>
      <c r="K96" s="34">
        <v>1</v>
      </c>
      <c r="L96" s="34">
        <v>0</v>
      </c>
      <c r="M96" s="34">
        <v>0</v>
      </c>
      <c r="N96" s="33">
        <f t="shared" si="56"/>
        <v>-1</v>
      </c>
      <c r="O96" s="33">
        <f t="shared" si="57"/>
        <v>-1</v>
      </c>
      <c r="P96" s="33">
        <f t="shared" si="58"/>
        <v>0</v>
      </c>
      <c r="Q96" s="55">
        <f t="shared" si="59"/>
        <v>0</v>
      </c>
      <c r="R96" s="56">
        <f t="shared" si="60"/>
        <v>0</v>
      </c>
    </row>
    <row r="97" spans="2:18" s="3" customFormat="1" ht="13.5" customHeight="1" x14ac:dyDescent="0.25">
      <c r="B97" s="10"/>
      <c r="C97" s="11" t="s">
        <v>12</v>
      </c>
      <c r="D97" s="33">
        <f t="shared" si="61"/>
        <v>0</v>
      </c>
      <c r="E97" s="34">
        <v>0</v>
      </c>
      <c r="F97" s="34">
        <v>0</v>
      </c>
      <c r="G97" s="34">
        <v>0</v>
      </c>
      <c r="H97" s="34">
        <v>0</v>
      </c>
      <c r="I97" s="33">
        <f t="shared" si="62"/>
        <v>3</v>
      </c>
      <c r="J97" s="34">
        <v>2</v>
      </c>
      <c r="K97" s="34">
        <v>1</v>
      </c>
      <c r="L97" s="34">
        <v>0</v>
      </c>
      <c r="M97" s="34">
        <v>0</v>
      </c>
      <c r="N97" s="33">
        <f t="shared" si="56"/>
        <v>-3</v>
      </c>
      <c r="O97" s="33">
        <f t="shared" si="57"/>
        <v>-2</v>
      </c>
      <c r="P97" s="33">
        <f t="shared" si="58"/>
        <v>-1</v>
      </c>
      <c r="Q97" s="55">
        <f t="shared" si="59"/>
        <v>0</v>
      </c>
      <c r="R97" s="56">
        <f t="shared" si="60"/>
        <v>0</v>
      </c>
    </row>
    <row r="98" spans="2:18" s="3" customFormat="1" ht="13.5" customHeight="1" x14ac:dyDescent="0.25">
      <c r="B98" s="10"/>
      <c r="C98" s="11" t="s">
        <v>13</v>
      </c>
      <c r="D98" s="33">
        <f t="shared" si="61"/>
        <v>1</v>
      </c>
      <c r="E98" s="34">
        <v>0</v>
      </c>
      <c r="F98" s="34">
        <v>1</v>
      </c>
      <c r="G98" s="34">
        <v>0</v>
      </c>
      <c r="H98" s="34">
        <v>0</v>
      </c>
      <c r="I98" s="33">
        <f t="shared" si="62"/>
        <v>4</v>
      </c>
      <c r="J98" s="34">
        <v>2</v>
      </c>
      <c r="K98" s="34">
        <v>2</v>
      </c>
      <c r="L98" s="34">
        <v>0</v>
      </c>
      <c r="M98" s="34">
        <v>0</v>
      </c>
      <c r="N98" s="33">
        <f t="shared" si="56"/>
        <v>-3</v>
      </c>
      <c r="O98" s="33">
        <f t="shared" si="57"/>
        <v>-2</v>
      </c>
      <c r="P98" s="33">
        <f t="shared" si="58"/>
        <v>-1</v>
      </c>
      <c r="Q98" s="55">
        <f t="shared" si="59"/>
        <v>0</v>
      </c>
      <c r="R98" s="56">
        <f t="shared" si="60"/>
        <v>0</v>
      </c>
    </row>
    <row r="99" spans="2:18" s="3" customFormat="1" ht="13.5" customHeight="1" x14ac:dyDescent="0.25">
      <c r="B99" s="10"/>
      <c r="C99" s="11" t="s">
        <v>14</v>
      </c>
      <c r="D99" s="33">
        <f t="shared" si="61"/>
        <v>0</v>
      </c>
      <c r="E99" s="34">
        <v>0</v>
      </c>
      <c r="F99" s="34">
        <v>0</v>
      </c>
      <c r="G99" s="34">
        <v>0</v>
      </c>
      <c r="H99" s="34">
        <v>0</v>
      </c>
      <c r="I99" s="33">
        <f t="shared" si="62"/>
        <v>3</v>
      </c>
      <c r="J99" s="34">
        <v>0</v>
      </c>
      <c r="K99" s="34">
        <v>3</v>
      </c>
      <c r="L99" s="34">
        <v>0</v>
      </c>
      <c r="M99" s="34">
        <v>0</v>
      </c>
      <c r="N99" s="33">
        <f t="shared" si="56"/>
        <v>-3</v>
      </c>
      <c r="O99" s="33">
        <f t="shared" si="57"/>
        <v>0</v>
      </c>
      <c r="P99" s="33">
        <f t="shared" si="58"/>
        <v>-3</v>
      </c>
      <c r="Q99" s="55">
        <f t="shared" si="59"/>
        <v>0</v>
      </c>
      <c r="R99" s="56">
        <f t="shared" si="60"/>
        <v>0</v>
      </c>
    </row>
    <row r="100" spans="2:18" s="3" customFormat="1" ht="13.5" customHeight="1" x14ac:dyDescent="0.25">
      <c r="B100" s="10"/>
      <c r="C100" s="11" t="s">
        <v>15</v>
      </c>
      <c r="D100" s="33">
        <f t="shared" si="61"/>
        <v>0</v>
      </c>
      <c r="E100" s="34">
        <v>0</v>
      </c>
      <c r="F100" s="34">
        <v>0</v>
      </c>
      <c r="G100" s="34">
        <v>0</v>
      </c>
      <c r="H100" s="34">
        <v>0</v>
      </c>
      <c r="I100" s="33">
        <f t="shared" si="62"/>
        <v>2</v>
      </c>
      <c r="J100" s="34">
        <v>2</v>
      </c>
      <c r="K100" s="34">
        <v>0</v>
      </c>
      <c r="L100" s="34">
        <v>0</v>
      </c>
      <c r="M100" s="34">
        <v>0</v>
      </c>
      <c r="N100" s="33">
        <f t="shared" si="56"/>
        <v>-2</v>
      </c>
      <c r="O100" s="33">
        <f t="shared" si="57"/>
        <v>-2</v>
      </c>
      <c r="P100" s="33">
        <f t="shared" si="58"/>
        <v>0</v>
      </c>
      <c r="Q100" s="55">
        <f t="shared" si="59"/>
        <v>0</v>
      </c>
      <c r="R100" s="56">
        <f t="shared" si="60"/>
        <v>0</v>
      </c>
    </row>
    <row r="101" spans="2:18" s="3" customFormat="1" ht="13.5" customHeight="1" x14ac:dyDescent="0.25">
      <c r="B101" s="10"/>
      <c r="C101" s="11" t="s">
        <v>16</v>
      </c>
      <c r="D101" s="33">
        <f t="shared" si="61"/>
        <v>0</v>
      </c>
      <c r="E101" s="34">
        <v>0</v>
      </c>
      <c r="F101" s="34">
        <v>0</v>
      </c>
      <c r="G101" s="34">
        <v>0</v>
      </c>
      <c r="H101" s="34">
        <v>0</v>
      </c>
      <c r="I101" s="33">
        <f t="shared" si="62"/>
        <v>7</v>
      </c>
      <c r="J101" s="34">
        <v>2</v>
      </c>
      <c r="K101" s="34">
        <v>5</v>
      </c>
      <c r="L101" s="34">
        <v>0</v>
      </c>
      <c r="M101" s="34">
        <v>0</v>
      </c>
      <c r="N101" s="33">
        <f t="shared" si="56"/>
        <v>-7</v>
      </c>
      <c r="O101" s="33">
        <f t="shared" si="57"/>
        <v>-2</v>
      </c>
      <c r="P101" s="33">
        <f t="shared" si="58"/>
        <v>-5</v>
      </c>
      <c r="Q101" s="55">
        <f t="shared" si="59"/>
        <v>0</v>
      </c>
      <c r="R101" s="56">
        <f t="shared" si="60"/>
        <v>0</v>
      </c>
    </row>
    <row r="102" spans="2:18" s="3" customFormat="1" ht="13.5" customHeight="1" x14ac:dyDescent="0.25">
      <c r="B102" s="10"/>
      <c r="C102" s="11" t="s">
        <v>17</v>
      </c>
      <c r="D102" s="33">
        <f t="shared" si="61"/>
        <v>1</v>
      </c>
      <c r="E102" s="34">
        <v>0</v>
      </c>
      <c r="F102" s="34">
        <v>1</v>
      </c>
      <c r="G102" s="34">
        <v>0</v>
      </c>
      <c r="H102" s="34">
        <v>0</v>
      </c>
      <c r="I102" s="33">
        <f t="shared" si="62"/>
        <v>2</v>
      </c>
      <c r="J102" s="34">
        <v>2</v>
      </c>
      <c r="K102" s="34">
        <v>0</v>
      </c>
      <c r="L102" s="34">
        <v>0</v>
      </c>
      <c r="M102" s="34">
        <v>0</v>
      </c>
      <c r="N102" s="33">
        <f t="shared" si="56"/>
        <v>-1</v>
      </c>
      <c r="O102" s="33">
        <f t="shared" si="57"/>
        <v>-2</v>
      </c>
      <c r="P102" s="33">
        <f t="shared" si="58"/>
        <v>1</v>
      </c>
      <c r="Q102" s="55">
        <f t="shared" si="59"/>
        <v>0</v>
      </c>
      <c r="R102" s="56">
        <f t="shared" si="60"/>
        <v>0</v>
      </c>
    </row>
    <row r="103" spans="2:18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57"/>
      <c r="R103" s="58"/>
    </row>
    <row r="104" spans="2:18" ht="16.5" x14ac:dyDescent="0.15">
      <c r="B104" s="2" t="s">
        <v>27</v>
      </c>
      <c r="C104" s="8"/>
      <c r="D104" s="29">
        <f>SUM(E104:H104)</f>
        <v>11</v>
      </c>
      <c r="E104" s="29">
        <f t="shared" ref="E104:H104" si="63">SUM(E105:E116)</f>
        <v>5</v>
      </c>
      <c r="F104" s="29">
        <f t="shared" si="63"/>
        <v>6</v>
      </c>
      <c r="G104" s="29">
        <f t="shared" si="63"/>
        <v>0</v>
      </c>
      <c r="H104" s="29">
        <f t="shared" si="63"/>
        <v>0</v>
      </c>
      <c r="I104" s="29">
        <f>SUM(J104:M104)</f>
        <v>37</v>
      </c>
      <c r="J104" s="29">
        <f t="shared" ref="J104:K104" si="64">SUM(J105:J116)</f>
        <v>13</v>
      </c>
      <c r="K104" s="29">
        <f t="shared" si="64"/>
        <v>24</v>
      </c>
      <c r="L104" s="29">
        <f>SUM(L105:L116)</f>
        <v>0</v>
      </c>
      <c r="M104" s="29">
        <f>SUM(M105:M116)</f>
        <v>0</v>
      </c>
      <c r="N104" s="29">
        <f t="shared" ref="N104:N116" si="65">SUM(O104+P104+Q104+R104)</f>
        <v>-26</v>
      </c>
      <c r="O104" s="29">
        <f t="shared" ref="O104:O116" si="66">SUM(E104-J104)</f>
        <v>-8</v>
      </c>
      <c r="P104" s="29">
        <f t="shared" ref="P104:P116" si="67">SUM(F104-K104)</f>
        <v>-18</v>
      </c>
      <c r="Q104" s="57">
        <f t="shared" si="59"/>
        <v>0</v>
      </c>
      <c r="R104" s="58">
        <f t="shared" si="60"/>
        <v>0</v>
      </c>
    </row>
    <row r="105" spans="2:18" s="3" customFormat="1" ht="13.5" customHeight="1" x14ac:dyDescent="0.25">
      <c r="B105" s="10"/>
      <c r="C105" s="11" t="s">
        <v>6</v>
      </c>
      <c r="D105" s="33">
        <f>SUM(E105+F105+G105+H105)</f>
        <v>1</v>
      </c>
      <c r="E105" s="34">
        <v>0</v>
      </c>
      <c r="F105" s="34">
        <v>1</v>
      </c>
      <c r="G105" s="34">
        <v>0</v>
      </c>
      <c r="H105" s="34">
        <v>0</v>
      </c>
      <c r="I105" s="33">
        <f>SUM(J105+K105+L105+M105)</f>
        <v>3</v>
      </c>
      <c r="J105" s="34">
        <v>3</v>
      </c>
      <c r="K105" s="34">
        <v>0</v>
      </c>
      <c r="L105" s="34">
        <v>0</v>
      </c>
      <c r="M105" s="34">
        <v>0</v>
      </c>
      <c r="N105" s="33">
        <f t="shared" si="65"/>
        <v>-2</v>
      </c>
      <c r="O105" s="33">
        <f t="shared" si="66"/>
        <v>-3</v>
      </c>
      <c r="P105" s="33">
        <f t="shared" si="67"/>
        <v>1</v>
      </c>
      <c r="Q105" s="55">
        <f t="shared" si="59"/>
        <v>0</v>
      </c>
      <c r="R105" s="56">
        <f t="shared" si="60"/>
        <v>0</v>
      </c>
    </row>
    <row r="106" spans="2:18" s="3" customFormat="1" ht="13.5" customHeight="1" x14ac:dyDescent="0.25">
      <c r="B106" s="10"/>
      <c r="C106" s="11" t="s">
        <v>7</v>
      </c>
      <c r="D106" s="33">
        <f t="shared" ref="D106:D116" si="68">SUM(E106+F106+G106+H106)</f>
        <v>0</v>
      </c>
      <c r="E106" s="34">
        <v>0</v>
      </c>
      <c r="F106" s="34">
        <v>0</v>
      </c>
      <c r="G106" s="34">
        <v>0</v>
      </c>
      <c r="H106" s="34">
        <v>0</v>
      </c>
      <c r="I106" s="33">
        <f t="shared" ref="I106:I116" si="69">SUM(J106+K106+L106+M106)</f>
        <v>4</v>
      </c>
      <c r="J106" s="34">
        <v>0</v>
      </c>
      <c r="K106" s="34">
        <v>4</v>
      </c>
      <c r="L106" s="34">
        <v>0</v>
      </c>
      <c r="M106" s="34">
        <v>0</v>
      </c>
      <c r="N106" s="33">
        <f t="shared" si="65"/>
        <v>-4</v>
      </c>
      <c r="O106" s="33">
        <f t="shared" si="66"/>
        <v>0</v>
      </c>
      <c r="P106" s="33">
        <f t="shared" si="67"/>
        <v>-4</v>
      </c>
      <c r="Q106" s="55">
        <f t="shared" si="59"/>
        <v>0</v>
      </c>
      <c r="R106" s="56">
        <f t="shared" si="60"/>
        <v>0</v>
      </c>
    </row>
    <row r="107" spans="2:18" s="3" customFormat="1" ht="13.5" customHeight="1" x14ac:dyDescent="0.25">
      <c r="B107" s="10"/>
      <c r="C107" s="11" t="s">
        <v>8</v>
      </c>
      <c r="D107" s="33">
        <f t="shared" si="68"/>
        <v>0</v>
      </c>
      <c r="E107" s="34">
        <v>0</v>
      </c>
      <c r="F107" s="34">
        <v>0</v>
      </c>
      <c r="G107" s="34">
        <v>0</v>
      </c>
      <c r="H107" s="34">
        <v>0</v>
      </c>
      <c r="I107" s="33">
        <f t="shared" si="69"/>
        <v>2</v>
      </c>
      <c r="J107" s="34">
        <v>1</v>
      </c>
      <c r="K107" s="34">
        <v>1</v>
      </c>
      <c r="L107" s="34">
        <v>0</v>
      </c>
      <c r="M107" s="34">
        <v>0</v>
      </c>
      <c r="N107" s="33">
        <f t="shared" si="65"/>
        <v>-2</v>
      </c>
      <c r="O107" s="33">
        <f t="shared" si="66"/>
        <v>-1</v>
      </c>
      <c r="P107" s="33">
        <f t="shared" si="67"/>
        <v>-1</v>
      </c>
      <c r="Q107" s="55">
        <f t="shared" si="59"/>
        <v>0</v>
      </c>
      <c r="R107" s="56">
        <f t="shared" si="60"/>
        <v>0</v>
      </c>
    </row>
    <row r="108" spans="2:18" s="3" customFormat="1" ht="13.5" customHeight="1" x14ac:dyDescent="0.25">
      <c r="B108" s="10"/>
      <c r="C108" s="11" t="s">
        <v>9</v>
      </c>
      <c r="D108" s="33">
        <f t="shared" si="68"/>
        <v>1</v>
      </c>
      <c r="E108" s="34">
        <v>0</v>
      </c>
      <c r="F108" s="34">
        <v>1</v>
      </c>
      <c r="G108" s="34">
        <v>0</v>
      </c>
      <c r="H108" s="34">
        <v>0</v>
      </c>
      <c r="I108" s="33">
        <f t="shared" si="69"/>
        <v>1</v>
      </c>
      <c r="J108" s="34">
        <v>1</v>
      </c>
      <c r="K108" s="34">
        <v>0</v>
      </c>
      <c r="L108" s="34">
        <v>0</v>
      </c>
      <c r="M108" s="34">
        <v>0</v>
      </c>
      <c r="N108" s="33">
        <f t="shared" si="65"/>
        <v>0</v>
      </c>
      <c r="O108" s="33">
        <f t="shared" si="66"/>
        <v>-1</v>
      </c>
      <c r="P108" s="33">
        <f t="shared" si="67"/>
        <v>1</v>
      </c>
      <c r="Q108" s="55">
        <f t="shared" si="59"/>
        <v>0</v>
      </c>
      <c r="R108" s="56">
        <f t="shared" si="60"/>
        <v>0</v>
      </c>
    </row>
    <row r="109" spans="2:18" s="3" customFormat="1" ht="13.5" customHeight="1" x14ac:dyDescent="0.25">
      <c r="B109" s="10"/>
      <c r="C109" s="11" t="s">
        <v>10</v>
      </c>
      <c r="D109" s="33">
        <f t="shared" si="68"/>
        <v>2</v>
      </c>
      <c r="E109" s="34">
        <v>2</v>
      </c>
      <c r="F109" s="34">
        <v>0</v>
      </c>
      <c r="G109" s="34">
        <v>0</v>
      </c>
      <c r="H109" s="34">
        <v>0</v>
      </c>
      <c r="I109" s="33">
        <f t="shared" si="69"/>
        <v>4</v>
      </c>
      <c r="J109" s="34">
        <v>2</v>
      </c>
      <c r="K109" s="34">
        <v>2</v>
      </c>
      <c r="L109" s="34">
        <v>0</v>
      </c>
      <c r="M109" s="34">
        <v>0</v>
      </c>
      <c r="N109" s="33">
        <f t="shared" si="65"/>
        <v>-2</v>
      </c>
      <c r="O109" s="33">
        <f t="shared" si="66"/>
        <v>0</v>
      </c>
      <c r="P109" s="33">
        <f t="shared" si="67"/>
        <v>-2</v>
      </c>
      <c r="Q109" s="55">
        <f t="shared" si="59"/>
        <v>0</v>
      </c>
      <c r="R109" s="56">
        <f t="shared" si="60"/>
        <v>0</v>
      </c>
    </row>
    <row r="110" spans="2:18" s="3" customFormat="1" ht="13.5" customHeight="1" x14ac:dyDescent="0.25">
      <c r="B110" s="10"/>
      <c r="C110" s="11" t="s">
        <v>11</v>
      </c>
      <c r="D110" s="33">
        <f t="shared" si="68"/>
        <v>0</v>
      </c>
      <c r="E110" s="34">
        <v>0</v>
      </c>
      <c r="F110" s="34">
        <v>0</v>
      </c>
      <c r="G110" s="34">
        <v>0</v>
      </c>
      <c r="H110" s="34">
        <v>0</v>
      </c>
      <c r="I110" s="33">
        <f t="shared" si="69"/>
        <v>4</v>
      </c>
      <c r="J110" s="34">
        <v>1</v>
      </c>
      <c r="K110" s="34">
        <v>3</v>
      </c>
      <c r="L110" s="34">
        <v>0</v>
      </c>
      <c r="M110" s="34">
        <v>0</v>
      </c>
      <c r="N110" s="33">
        <f t="shared" si="65"/>
        <v>-4</v>
      </c>
      <c r="O110" s="33">
        <f t="shared" si="66"/>
        <v>-1</v>
      </c>
      <c r="P110" s="33">
        <f t="shared" si="67"/>
        <v>-3</v>
      </c>
      <c r="Q110" s="55">
        <f t="shared" si="59"/>
        <v>0</v>
      </c>
      <c r="R110" s="56">
        <f t="shared" si="60"/>
        <v>0</v>
      </c>
    </row>
    <row r="111" spans="2:18" s="3" customFormat="1" ht="13.5" customHeight="1" x14ac:dyDescent="0.25">
      <c r="B111" s="10"/>
      <c r="C111" s="11" t="s">
        <v>12</v>
      </c>
      <c r="D111" s="33">
        <f t="shared" si="68"/>
        <v>2</v>
      </c>
      <c r="E111" s="34">
        <v>1</v>
      </c>
      <c r="F111" s="34">
        <v>1</v>
      </c>
      <c r="G111" s="34">
        <v>0</v>
      </c>
      <c r="H111" s="34">
        <v>0</v>
      </c>
      <c r="I111" s="33">
        <f t="shared" si="69"/>
        <v>5</v>
      </c>
      <c r="J111" s="34">
        <v>1</v>
      </c>
      <c r="K111" s="34">
        <v>4</v>
      </c>
      <c r="L111" s="34">
        <v>0</v>
      </c>
      <c r="M111" s="34">
        <v>0</v>
      </c>
      <c r="N111" s="33">
        <f t="shared" si="65"/>
        <v>-3</v>
      </c>
      <c r="O111" s="33">
        <f t="shared" si="66"/>
        <v>0</v>
      </c>
      <c r="P111" s="33">
        <f t="shared" si="67"/>
        <v>-3</v>
      </c>
      <c r="Q111" s="55">
        <f t="shared" si="59"/>
        <v>0</v>
      </c>
      <c r="R111" s="56">
        <f t="shared" si="60"/>
        <v>0</v>
      </c>
    </row>
    <row r="112" spans="2:18" s="3" customFormat="1" ht="13.5" customHeight="1" x14ac:dyDescent="0.25">
      <c r="B112" s="10"/>
      <c r="C112" s="11" t="s">
        <v>13</v>
      </c>
      <c r="D112" s="33">
        <f t="shared" si="68"/>
        <v>1</v>
      </c>
      <c r="E112" s="34">
        <v>1</v>
      </c>
      <c r="F112" s="34">
        <v>0</v>
      </c>
      <c r="G112" s="34">
        <v>0</v>
      </c>
      <c r="H112" s="34">
        <v>0</v>
      </c>
      <c r="I112" s="33">
        <f t="shared" si="69"/>
        <v>4</v>
      </c>
      <c r="J112" s="34">
        <v>1</v>
      </c>
      <c r="K112" s="34">
        <v>3</v>
      </c>
      <c r="L112" s="34">
        <v>0</v>
      </c>
      <c r="M112" s="34">
        <v>0</v>
      </c>
      <c r="N112" s="33">
        <f t="shared" si="65"/>
        <v>-3</v>
      </c>
      <c r="O112" s="33">
        <f t="shared" si="66"/>
        <v>0</v>
      </c>
      <c r="P112" s="33">
        <f t="shared" si="67"/>
        <v>-3</v>
      </c>
      <c r="Q112" s="55">
        <f t="shared" si="59"/>
        <v>0</v>
      </c>
      <c r="R112" s="56">
        <f t="shared" si="60"/>
        <v>0</v>
      </c>
    </row>
    <row r="113" spans="2:18" s="3" customFormat="1" ht="13.5" customHeight="1" x14ac:dyDescent="0.25">
      <c r="B113" s="10"/>
      <c r="C113" s="11" t="s">
        <v>14</v>
      </c>
      <c r="D113" s="33">
        <f t="shared" si="68"/>
        <v>1</v>
      </c>
      <c r="E113" s="34">
        <v>0</v>
      </c>
      <c r="F113" s="34">
        <v>1</v>
      </c>
      <c r="G113" s="34">
        <v>0</v>
      </c>
      <c r="H113" s="34">
        <v>0</v>
      </c>
      <c r="I113" s="33">
        <f t="shared" si="69"/>
        <v>0</v>
      </c>
      <c r="J113" s="34">
        <v>0</v>
      </c>
      <c r="K113" s="34">
        <v>0</v>
      </c>
      <c r="L113" s="34">
        <v>0</v>
      </c>
      <c r="M113" s="34">
        <v>0</v>
      </c>
      <c r="N113" s="33">
        <f t="shared" si="65"/>
        <v>1</v>
      </c>
      <c r="O113" s="33">
        <f t="shared" si="66"/>
        <v>0</v>
      </c>
      <c r="P113" s="33">
        <f t="shared" si="67"/>
        <v>1</v>
      </c>
      <c r="Q113" s="55">
        <f t="shared" si="59"/>
        <v>0</v>
      </c>
      <c r="R113" s="56">
        <f t="shared" si="60"/>
        <v>0</v>
      </c>
    </row>
    <row r="114" spans="2:18" s="3" customFormat="1" ht="13.5" customHeight="1" x14ac:dyDescent="0.25">
      <c r="B114" s="10"/>
      <c r="C114" s="11" t="s">
        <v>15</v>
      </c>
      <c r="D114" s="33">
        <f t="shared" si="68"/>
        <v>2</v>
      </c>
      <c r="E114" s="34">
        <v>0</v>
      </c>
      <c r="F114" s="34">
        <v>2</v>
      </c>
      <c r="G114" s="34">
        <v>0</v>
      </c>
      <c r="H114" s="34">
        <v>0</v>
      </c>
      <c r="I114" s="33">
        <f t="shared" si="69"/>
        <v>2</v>
      </c>
      <c r="J114" s="34">
        <v>0</v>
      </c>
      <c r="K114" s="34">
        <v>2</v>
      </c>
      <c r="L114" s="34">
        <v>0</v>
      </c>
      <c r="M114" s="34">
        <v>0</v>
      </c>
      <c r="N114" s="33">
        <f t="shared" si="65"/>
        <v>0</v>
      </c>
      <c r="O114" s="33">
        <f t="shared" si="66"/>
        <v>0</v>
      </c>
      <c r="P114" s="33">
        <f t="shared" si="67"/>
        <v>0</v>
      </c>
      <c r="Q114" s="55">
        <f t="shared" si="59"/>
        <v>0</v>
      </c>
      <c r="R114" s="56">
        <f t="shared" si="60"/>
        <v>0</v>
      </c>
    </row>
    <row r="115" spans="2:18" s="3" customFormat="1" ht="13.5" customHeight="1" x14ac:dyDescent="0.25">
      <c r="B115" s="10"/>
      <c r="C115" s="11" t="s">
        <v>16</v>
      </c>
      <c r="D115" s="33">
        <f t="shared" si="68"/>
        <v>0</v>
      </c>
      <c r="E115" s="34">
        <v>0</v>
      </c>
      <c r="F115" s="34">
        <v>0</v>
      </c>
      <c r="G115" s="34">
        <v>0</v>
      </c>
      <c r="H115" s="34">
        <v>0</v>
      </c>
      <c r="I115" s="33">
        <f t="shared" si="69"/>
        <v>5</v>
      </c>
      <c r="J115" s="34">
        <v>1</v>
      </c>
      <c r="K115" s="34">
        <v>4</v>
      </c>
      <c r="L115" s="34">
        <v>0</v>
      </c>
      <c r="M115" s="34">
        <v>0</v>
      </c>
      <c r="N115" s="33">
        <f t="shared" si="65"/>
        <v>-5</v>
      </c>
      <c r="O115" s="33">
        <f t="shared" si="66"/>
        <v>-1</v>
      </c>
      <c r="P115" s="33">
        <f t="shared" si="67"/>
        <v>-4</v>
      </c>
      <c r="Q115" s="55">
        <f t="shared" si="59"/>
        <v>0</v>
      </c>
      <c r="R115" s="56">
        <f t="shared" si="60"/>
        <v>0</v>
      </c>
    </row>
    <row r="116" spans="2:18" s="3" customFormat="1" ht="13.5" customHeight="1" x14ac:dyDescent="0.25">
      <c r="B116" s="10"/>
      <c r="C116" s="11" t="s">
        <v>17</v>
      </c>
      <c r="D116" s="33">
        <f t="shared" si="68"/>
        <v>1</v>
      </c>
      <c r="E116" s="34">
        <v>1</v>
      </c>
      <c r="F116" s="34">
        <v>0</v>
      </c>
      <c r="G116" s="34">
        <v>0</v>
      </c>
      <c r="H116" s="34">
        <v>0</v>
      </c>
      <c r="I116" s="33">
        <f t="shared" si="69"/>
        <v>3</v>
      </c>
      <c r="J116" s="34">
        <v>2</v>
      </c>
      <c r="K116" s="34">
        <v>1</v>
      </c>
      <c r="L116" s="34">
        <v>0</v>
      </c>
      <c r="M116" s="34">
        <v>0</v>
      </c>
      <c r="N116" s="33">
        <f t="shared" si="65"/>
        <v>-2</v>
      </c>
      <c r="O116" s="33">
        <f t="shared" si="66"/>
        <v>-1</v>
      </c>
      <c r="P116" s="33">
        <f t="shared" si="67"/>
        <v>-1</v>
      </c>
      <c r="Q116" s="55">
        <f t="shared" si="59"/>
        <v>0</v>
      </c>
      <c r="R116" s="56">
        <f t="shared" si="60"/>
        <v>0</v>
      </c>
    </row>
    <row r="117" spans="2:18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54"/>
      <c r="R117" s="9"/>
    </row>
    <row r="118" spans="2:18" ht="16.5" x14ac:dyDescent="0.15">
      <c r="B118" s="2" t="s">
        <v>28</v>
      </c>
      <c r="C118" s="8"/>
      <c r="D118" s="29">
        <f>SUM(E118:H118)</f>
        <v>14</v>
      </c>
      <c r="E118" s="29">
        <f t="shared" ref="E118:H118" si="70">SUM(E119:E130)</f>
        <v>6</v>
      </c>
      <c r="F118" s="29">
        <f t="shared" si="70"/>
        <v>8</v>
      </c>
      <c r="G118" s="29">
        <f t="shared" si="70"/>
        <v>0</v>
      </c>
      <c r="H118" s="29">
        <f t="shared" si="70"/>
        <v>0</v>
      </c>
      <c r="I118" s="29">
        <f>SUM(J118:M118)</f>
        <v>53</v>
      </c>
      <c r="J118" s="29">
        <f t="shared" ref="J118:K118" si="71">SUM(J119:J130)</f>
        <v>19</v>
      </c>
      <c r="K118" s="29">
        <f t="shared" si="71"/>
        <v>34</v>
      </c>
      <c r="L118" s="29">
        <f>SUM(L119:L130)</f>
        <v>0</v>
      </c>
      <c r="M118" s="29">
        <f>SUM(M119:M130)</f>
        <v>0</v>
      </c>
      <c r="N118" s="29">
        <f t="shared" ref="N118:N130" si="72">SUM(O118+P118+Q118+R118)</f>
        <v>-39</v>
      </c>
      <c r="O118" s="29">
        <f t="shared" ref="O118:O130" si="73">SUM(E118-J118)</f>
        <v>-13</v>
      </c>
      <c r="P118" s="29">
        <f t="shared" ref="P118:P130" si="74">SUM(F118-K118)</f>
        <v>-26</v>
      </c>
      <c r="Q118" s="57">
        <f t="shared" si="59"/>
        <v>0</v>
      </c>
      <c r="R118" s="58">
        <f t="shared" si="60"/>
        <v>0</v>
      </c>
    </row>
    <row r="119" spans="2:18" s="3" customFormat="1" ht="13.5" customHeight="1" x14ac:dyDescent="0.25">
      <c r="B119" s="10"/>
      <c r="C119" s="11" t="s">
        <v>6</v>
      </c>
      <c r="D119" s="33">
        <f>SUM(E119+F119+G119+H119)</f>
        <v>0</v>
      </c>
      <c r="E119" s="34">
        <v>0</v>
      </c>
      <c r="F119" s="34">
        <v>0</v>
      </c>
      <c r="G119" s="34">
        <v>0</v>
      </c>
      <c r="H119" s="34">
        <v>0</v>
      </c>
      <c r="I119" s="33">
        <f>SUM(J119+K119+L119+M119)</f>
        <v>7</v>
      </c>
      <c r="J119" s="34">
        <v>1</v>
      </c>
      <c r="K119" s="34">
        <v>6</v>
      </c>
      <c r="L119" s="34">
        <v>0</v>
      </c>
      <c r="M119" s="34">
        <v>0</v>
      </c>
      <c r="N119" s="33">
        <f t="shared" si="72"/>
        <v>-7</v>
      </c>
      <c r="O119" s="33">
        <f t="shared" si="73"/>
        <v>-1</v>
      </c>
      <c r="P119" s="33">
        <f t="shared" si="74"/>
        <v>-6</v>
      </c>
      <c r="Q119" s="55">
        <f t="shared" si="59"/>
        <v>0</v>
      </c>
      <c r="R119" s="56">
        <f t="shared" si="60"/>
        <v>0</v>
      </c>
    </row>
    <row r="120" spans="2:18" s="3" customFormat="1" ht="13.5" customHeight="1" x14ac:dyDescent="0.25">
      <c r="B120" s="10"/>
      <c r="C120" s="11" t="s">
        <v>7</v>
      </c>
      <c r="D120" s="33">
        <f t="shared" ref="D120:D130" si="75">SUM(E120+F120+G120+H120)</f>
        <v>1</v>
      </c>
      <c r="E120" s="34">
        <v>1</v>
      </c>
      <c r="F120" s="34">
        <v>0</v>
      </c>
      <c r="G120" s="34">
        <v>0</v>
      </c>
      <c r="H120" s="34">
        <v>0</v>
      </c>
      <c r="I120" s="33">
        <f t="shared" ref="I120:I130" si="76">SUM(J120+K120+L120+M120)</f>
        <v>6</v>
      </c>
      <c r="J120" s="34">
        <v>1</v>
      </c>
      <c r="K120" s="34">
        <v>5</v>
      </c>
      <c r="L120" s="34">
        <v>0</v>
      </c>
      <c r="M120" s="34">
        <v>0</v>
      </c>
      <c r="N120" s="33">
        <f t="shared" si="72"/>
        <v>-5</v>
      </c>
      <c r="O120" s="33">
        <f t="shared" si="73"/>
        <v>0</v>
      </c>
      <c r="P120" s="33">
        <f t="shared" si="74"/>
        <v>-5</v>
      </c>
      <c r="Q120" s="55">
        <f t="shared" si="59"/>
        <v>0</v>
      </c>
      <c r="R120" s="56">
        <f t="shared" si="60"/>
        <v>0</v>
      </c>
    </row>
    <row r="121" spans="2:18" s="3" customFormat="1" ht="13.5" customHeight="1" x14ac:dyDescent="0.25">
      <c r="B121" s="10"/>
      <c r="C121" s="11" t="s">
        <v>8</v>
      </c>
      <c r="D121" s="33">
        <f t="shared" si="75"/>
        <v>1</v>
      </c>
      <c r="E121" s="34">
        <v>0</v>
      </c>
      <c r="F121" s="34">
        <v>1</v>
      </c>
      <c r="G121" s="34">
        <v>0</v>
      </c>
      <c r="H121" s="34">
        <v>0</v>
      </c>
      <c r="I121" s="33">
        <f t="shared" si="76"/>
        <v>4</v>
      </c>
      <c r="J121" s="34">
        <v>1</v>
      </c>
      <c r="K121" s="34">
        <v>3</v>
      </c>
      <c r="L121" s="34">
        <v>0</v>
      </c>
      <c r="M121" s="34">
        <v>0</v>
      </c>
      <c r="N121" s="33">
        <f t="shared" si="72"/>
        <v>-3</v>
      </c>
      <c r="O121" s="33">
        <f t="shared" si="73"/>
        <v>-1</v>
      </c>
      <c r="P121" s="33">
        <f t="shared" si="74"/>
        <v>-2</v>
      </c>
      <c r="Q121" s="55">
        <f t="shared" si="59"/>
        <v>0</v>
      </c>
      <c r="R121" s="56">
        <f t="shared" si="60"/>
        <v>0</v>
      </c>
    </row>
    <row r="122" spans="2:18" s="3" customFormat="1" ht="13.5" customHeight="1" x14ac:dyDescent="0.25">
      <c r="B122" s="10"/>
      <c r="C122" s="11" t="s">
        <v>9</v>
      </c>
      <c r="D122" s="33">
        <f t="shared" si="75"/>
        <v>0</v>
      </c>
      <c r="E122" s="34">
        <v>0</v>
      </c>
      <c r="F122" s="34">
        <v>0</v>
      </c>
      <c r="G122" s="34">
        <v>0</v>
      </c>
      <c r="H122" s="34">
        <v>0</v>
      </c>
      <c r="I122" s="33">
        <f t="shared" si="76"/>
        <v>2</v>
      </c>
      <c r="J122" s="34">
        <v>2</v>
      </c>
      <c r="K122" s="34">
        <v>0</v>
      </c>
      <c r="L122" s="34">
        <v>0</v>
      </c>
      <c r="M122" s="34">
        <v>0</v>
      </c>
      <c r="N122" s="33">
        <f t="shared" si="72"/>
        <v>-2</v>
      </c>
      <c r="O122" s="33">
        <f t="shared" si="73"/>
        <v>-2</v>
      </c>
      <c r="P122" s="33">
        <f t="shared" si="74"/>
        <v>0</v>
      </c>
      <c r="Q122" s="55">
        <f t="shared" si="59"/>
        <v>0</v>
      </c>
      <c r="R122" s="56">
        <f t="shared" si="60"/>
        <v>0</v>
      </c>
    </row>
    <row r="123" spans="2:18" s="3" customFormat="1" ht="13.5" customHeight="1" x14ac:dyDescent="0.25">
      <c r="B123" s="10"/>
      <c r="C123" s="11" t="s">
        <v>10</v>
      </c>
      <c r="D123" s="33">
        <f t="shared" si="75"/>
        <v>4</v>
      </c>
      <c r="E123" s="34">
        <v>2</v>
      </c>
      <c r="F123" s="34">
        <v>2</v>
      </c>
      <c r="G123" s="34">
        <v>0</v>
      </c>
      <c r="H123" s="34">
        <v>0</v>
      </c>
      <c r="I123" s="33">
        <f t="shared" si="76"/>
        <v>4</v>
      </c>
      <c r="J123" s="34">
        <v>0</v>
      </c>
      <c r="K123" s="34">
        <v>4</v>
      </c>
      <c r="L123" s="34">
        <v>0</v>
      </c>
      <c r="M123" s="34">
        <v>0</v>
      </c>
      <c r="N123" s="33">
        <f t="shared" si="72"/>
        <v>0</v>
      </c>
      <c r="O123" s="33">
        <f t="shared" si="73"/>
        <v>2</v>
      </c>
      <c r="P123" s="33">
        <f t="shared" si="74"/>
        <v>-2</v>
      </c>
      <c r="Q123" s="55">
        <f t="shared" si="59"/>
        <v>0</v>
      </c>
      <c r="R123" s="56">
        <f t="shared" si="60"/>
        <v>0</v>
      </c>
    </row>
    <row r="124" spans="2:18" s="3" customFormat="1" ht="13.5" customHeight="1" x14ac:dyDescent="0.25">
      <c r="B124" s="10"/>
      <c r="C124" s="11" t="s">
        <v>11</v>
      </c>
      <c r="D124" s="33">
        <f t="shared" si="75"/>
        <v>1</v>
      </c>
      <c r="E124" s="34">
        <v>0</v>
      </c>
      <c r="F124" s="34">
        <v>1</v>
      </c>
      <c r="G124" s="34">
        <v>0</v>
      </c>
      <c r="H124" s="34">
        <v>0</v>
      </c>
      <c r="I124" s="33">
        <f t="shared" si="76"/>
        <v>2</v>
      </c>
      <c r="J124" s="34">
        <v>1</v>
      </c>
      <c r="K124" s="34">
        <v>1</v>
      </c>
      <c r="L124" s="34">
        <v>0</v>
      </c>
      <c r="M124" s="34">
        <v>0</v>
      </c>
      <c r="N124" s="33">
        <f t="shared" si="72"/>
        <v>-1</v>
      </c>
      <c r="O124" s="33">
        <f t="shared" si="73"/>
        <v>-1</v>
      </c>
      <c r="P124" s="33">
        <f t="shared" si="74"/>
        <v>0</v>
      </c>
      <c r="Q124" s="55">
        <f t="shared" si="59"/>
        <v>0</v>
      </c>
      <c r="R124" s="56">
        <f t="shared" si="60"/>
        <v>0</v>
      </c>
    </row>
    <row r="125" spans="2:18" s="3" customFormat="1" ht="13.5" customHeight="1" x14ac:dyDescent="0.25">
      <c r="B125" s="10"/>
      <c r="C125" s="11" t="s">
        <v>12</v>
      </c>
      <c r="D125" s="33">
        <f t="shared" si="75"/>
        <v>3</v>
      </c>
      <c r="E125" s="34">
        <v>3</v>
      </c>
      <c r="F125" s="34">
        <v>0</v>
      </c>
      <c r="G125" s="34">
        <v>0</v>
      </c>
      <c r="H125" s="34">
        <v>0</v>
      </c>
      <c r="I125" s="33">
        <f t="shared" si="76"/>
        <v>3</v>
      </c>
      <c r="J125" s="34">
        <v>2</v>
      </c>
      <c r="K125" s="34">
        <v>1</v>
      </c>
      <c r="L125" s="34">
        <v>0</v>
      </c>
      <c r="M125" s="34">
        <v>0</v>
      </c>
      <c r="N125" s="33">
        <f t="shared" si="72"/>
        <v>0</v>
      </c>
      <c r="O125" s="33">
        <f t="shared" si="73"/>
        <v>1</v>
      </c>
      <c r="P125" s="33">
        <f t="shared" si="74"/>
        <v>-1</v>
      </c>
      <c r="Q125" s="55">
        <f t="shared" si="59"/>
        <v>0</v>
      </c>
      <c r="R125" s="56">
        <f t="shared" si="60"/>
        <v>0</v>
      </c>
    </row>
    <row r="126" spans="2:18" s="3" customFormat="1" ht="13.5" customHeight="1" x14ac:dyDescent="0.25">
      <c r="B126" s="10"/>
      <c r="C126" s="11" t="s">
        <v>13</v>
      </c>
      <c r="D126" s="33">
        <f t="shared" si="75"/>
        <v>0</v>
      </c>
      <c r="E126" s="34">
        <v>0</v>
      </c>
      <c r="F126" s="34">
        <v>0</v>
      </c>
      <c r="G126" s="34">
        <v>0</v>
      </c>
      <c r="H126" s="34">
        <v>0</v>
      </c>
      <c r="I126" s="33">
        <f t="shared" si="76"/>
        <v>3</v>
      </c>
      <c r="J126" s="34">
        <v>2</v>
      </c>
      <c r="K126" s="34">
        <v>1</v>
      </c>
      <c r="L126" s="34">
        <v>0</v>
      </c>
      <c r="M126" s="34">
        <v>0</v>
      </c>
      <c r="N126" s="33">
        <f t="shared" si="72"/>
        <v>-3</v>
      </c>
      <c r="O126" s="33">
        <f t="shared" si="73"/>
        <v>-2</v>
      </c>
      <c r="P126" s="33">
        <f t="shared" si="74"/>
        <v>-1</v>
      </c>
      <c r="Q126" s="55">
        <f t="shared" si="59"/>
        <v>0</v>
      </c>
      <c r="R126" s="56">
        <f t="shared" si="60"/>
        <v>0</v>
      </c>
    </row>
    <row r="127" spans="2:18" s="3" customFormat="1" ht="13.5" customHeight="1" x14ac:dyDescent="0.25">
      <c r="B127" s="10"/>
      <c r="C127" s="11" t="s">
        <v>14</v>
      </c>
      <c r="D127" s="33">
        <f t="shared" si="75"/>
        <v>1</v>
      </c>
      <c r="E127" s="34">
        <v>0</v>
      </c>
      <c r="F127" s="34">
        <v>1</v>
      </c>
      <c r="G127" s="34">
        <v>0</v>
      </c>
      <c r="H127" s="34">
        <v>0</v>
      </c>
      <c r="I127" s="33">
        <f t="shared" si="76"/>
        <v>10</v>
      </c>
      <c r="J127" s="34">
        <v>5</v>
      </c>
      <c r="K127" s="34">
        <v>5</v>
      </c>
      <c r="L127" s="34">
        <v>0</v>
      </c>
      <c r="M127" s="34">
        <v>0</v>
      </c>
      <c r="N127" s="33">
        <f t="shared" si="72"/>
        <v>-9</v>
      </c>
      <c r="O127" s="33">
        <f t="shared" si="73"/>
        <v>-5</v>
      </c>
      <c r="P127" s="33">
        <f t="shared" si="74"/>
        <v>-4</v>
      </c>
      <c r="Q127" s="55">
        <f t="shared" si="59"/>
        <v>0</v>
      </c>
      <c r="R127" s="56">
        <f t="shared" si="60"/>
        <v>0</v>
      </c>
    </row>
    <row r="128" spans="2:18" s="3" customFormat="1" ht="13.5" customHeight="1" x14ac:dyDescent="0.25">
      <c r="B128" s="10"/>
      <c r="C128" s="11" t="s">
        <v>15</v>
      </c>
      <c r="D128" s="33">
        <f t="shared" si="75"/>
        <v>2</v>
      </c>
      <c r="E128" s="34">
        <v>0</v>
      </c>
      <c r="F128" s="34">
        <v>2</v>
      </c>
      <c r="G128" s="34">
        <v>0</v>
      </c>
      <c r="H128" s="34">
        <v>0</v>
      </c>
      <c r="I128" s="33">
        <f t="shared" si="76"/>
        <v>6</v>
      </c>
      <c r="J128" s="34">
        <v>2</v>
      </c>
      <c r="K128" s="34">
        <v>4</v>
      </c>
      <c r="L128" s="34">
        <v>0</v>
      </c>
      <c r="M128" s="34">
        <v>0</v>
      </c>
      <c r="N128" s="33">
        <f t="shared" si="72"/>
        <v>-4</v>
      </c>
      <c r="O128" s="33">
        <f t="shared" si="73"/>
        <v>-2</v>
      </c>
      <c r="P128" s="33">
        <f t="shared" si="74"/>
        <v>-2</v>
      </c>
      <c r="Q128" s="55">
        <f t="shared" si="59"/>
        <v>0</v>
      </c>
      <c r="R128" s="56">
        <f t="shared" si="60"/>
        <v>0</v>
      </c>
    </row>
    <row r="129" spans="2:18" s="3" customFormat="1" ht="13.5" customHeight="1" x14ac:dyDescent="0.25">
      <c r="B129" s="10"/>
      <c r="C129" s="11" t="s">
        <v>16</v>
      </c>
      <c r="D129" s="33">
        <f t="shared" si="75"/>
        <v>1</v>
      </c>
      <c r="E129" s="34">
        <v>0</v>
      </c>
      <c r="F129" s="34">
        <v>1</v>
      </c>
      <c r="G129" s="34">
        <v>0</v>
      </c>
      <c r="H129" s="34">
        <v>0</v>
      </c>
      <c r="I129" s="33">
        <f t="shared" si="76"/>
        <v>5</v>
      </c>
      <c r="J129" s="34">
        <v>2</v>
      </c>
      <c r="K129" s="34">
        <v>3</v>
      </c>
      <c r="L129" s="34">
        <v>0</v>
      </c>
      <c r="M129" s="34">
        <v>0</v>
      </c>
      <c r="N129" s="33">
        <f t="shared" si="72"/>
        <v>-4</v>
      </c>
      <c r="O129" s="33">
        <f t="shared" si="73"/>
        <v>-2</v>
      </c>
      <c r="P129" s="33">
        <f t="shared" si="74"/>
        <v>-2</v>
      </c>
      <c r="Q129" s="55">
        <f t="shared" si="59"/>
        <v>0</v>
      </c>
      <c r="R129" s="56">
        <f t="shared" si="60"/>
        <v>0</v>
      </c>
    </row>
    <row r="130" spans="2:18" s="3" customFormat="1" ht="13.5" customHeight="1" x14ac:dyDescent="0.25">
      <c r="B130" s="10"/>
      <c r="C130" s="11" t="s">
        <v>17</v>
      </c>
      <c r="D130" s="33">
        <f t="shared" si="75"/>
        <v>0</v>
      </c>
      <c r="E130" s="34">
        <v>0</v>
      </c>
      <c r="F130" s="34">
        <v>0</v>
      </c>
      <c r="G130" s="34">
        <v>0</v>
      </c>
      <c r="H130" s="34">
        <v>0</v>
      </c>
      <c r="I130" s="33">
        <f t="shared" si="76"/>
        <v>1</v>
      </c>
      <c r="J130" s="34">
        <v>0</v>
      </c>
      <c r="K130" s="34">
        <v>1</v>
      </c>
      <c r="L130" s="34">
        <v>0</v>
      </c>
      <c r="M130" s="34">
        <v>0</v>
      </c>
      <c r="N130" s="33">
        <f t="shared" si="72"/>
        <v>-1</v>
      </c>
      <c r="O130" s="33">
        <f t="shared" si="73"/>
        <v>0</v>
      </c>
      <c r="P130" s="33">
        <f t="shared" si="74"/>
        <v>-1</v>
      </c>
      <c r="Q130" s="55">
        <f t="shared" si="59"/>
        <v>0</v>
      </c>
      <c r="R130" s="56">
        <f t="shared" si="60"/>
        <v>0</v>
      </c>
    </row>
    <row r="131" spans="2:18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54"/>
      <c r="R131" s="9"/>
    </row>
    <row r="132" spans="2:18" ht="16.5" x14ac:dyDescent="0.15">
      <c r="B132" s="2" t="s">
        <v>29</v>
      </c>
      <c r="C132" s="8"/>
      <c r="D132" s="29">
        <f>SUM(E132:H132)</f>
        <v>23</v>
      </c>
      <c r="E132" s="29">
        <f t="shared" ref="E132:H132" si="77">SUM(E133:E144)</f>
        <v>5</v>
      </c>
      <c r="F132" s="29">
        <f t="shared" si="77"/>
        <v>16</v>
      </c>
      <c r="G132" s="29">
        <f t="shared" si="77"/>
        <v>1</v>
      </c>
      <c r="H132" s="29">
        <f t="shared" si="77"/>
        <v>1</v>
      </c>
      <c r="I132" s="29">
        <f>SUM(J132:M132)</f>
        <v>20</v>
      </c>
      <c r="J132" s="29">
        <f t="shared" ref="J132:K132" si="78">SUM(J133:J144)</f>
        <v>10</v>
      </c>
      <c r="K132" s="29">
        <f t="shared" si="78"/>
        <v>10</v>
      </c>
      <c r="L132" s="29">
        <f>SUM(L133:L144)</f>
        <v>0</v>
      </c>
      <c r="M132" s="29">
        <f>SUM(M133:M144)</f>
        <v>0</v>
      </c>
      <c r="N132" s="29">
        <f t="shared" ref="N132:N144" si="79">SUM(O132+P132+Q132+R132)</f>
        <v>3</v>
      </c>
      <c r="O132" s="29">
        <f t="shared" ref="O132:O144" si="80">SUM(E132-J132)</f>
        <v>-5</v>
      </c>
      <c r="P132" s="29">
        <f t="shared" ref="P132:P144" si="81">SUM(F132-K132)</f>
        <v>6</v>
      </c>
      <c r="Q132" s="57">
        <f t="shared" ref="Q132:Q144" si="82">SUM(G132-L132)</f>
        <v>1</v>
      </c>
      <c r="R132" s="58">
        <f t="shared" ref="R132:R144" si="83">SUM(H132-M132)</f>
        <v>1</v>
      </c>
    </row>
    <row r="133" spans="2:18" s="3" customFormat="1" ht="13.5" customHeight="1" x14ac:dyDescent="0.25">
      <c r="B133" s="10"/>
      <c r="C133" s="11" t="s">
        <v>6</v>
      </c>
      <c r="D133" s="33">
        <f>SUM(E133+F133+G133+H133)</f>
        <v>4</v>
      </c>
      <c r="E133" s="34">
        <v>2</v>
      </c>
      <c r="F133" s="34">
        <v>2</v>
      </c>
      <c r="G133" s="34">
        <v>0</v>
      </c>
      <c r="H133" s="34">
        <v>0</v>
      </c>
      <c r="I133" s="33">
        <f>SUM(J133+K133+L133+M133)</f>
        <v>1</v>
      </c>
      <c r="J133" s="34">
        <v>0</v>
      </c>
      <c r="K133" s="34">
        <v>1</v>
      </c>
      <c r="L133" s="34">
        <v>0</v>
      </c>
      <c r="M133" s="34">
        <v>0</v>
      </c>
      <c r="N133" s="33">
        <f t="shared" si="79"/>
        <v>3</v>
      </c>
      <c r="O133" s="33">
        <f t="shared" si="80"/>
        <v>2</v>
      </c>
      <c r="P133" s="33">
        <f t="shared" si="81"/>
        <v>1</v>
      </c>
      <c r="Q133" s="55">
        <f t="shared" si="82"/>
        <v>0</v>
      </c>
      <c r="R133" s="56">
        <f t="shared" si="83"/>
        <v>0</v>
      </c>
    </row>
    <row r="134" spans="2:18" s="3" customFormat="1" ht="13.5" customHeight="1" x14ac:dyDescent="0.25">
      <c r="B134" s="10"/>
      <c r="C134" s="11" t="s">
        <v>7</v>
      </c>
      <c r="D134" s="33">
        <f t="shared" ref="D134:D144" si="84">SUM(E134+F134+G134+H134)</f>
        <v>2</v>
      </c>
      <c r="E134" s="34">
        <v>0</v>
      </c>
      <c r="F134" s="34">
        <v>2</v>
      </c>
      <c r="G134" s="34">
        <v>0</v>
      </c>
      <c r="H134" s="34">
        <v>0</v>
      </c>
      <c r="I134" s="33">
        <f t="shared" ref="I134:I144" si="85">SUM(J134+K134+L134+M134)</f>
        <v>1</v>
      </c>
      <c r="J134" s="34">
        <v>1</v>
      </c>
      <c r="K134" s="34">
        <v>0</v>
      </c>
      <c r="L134" s="34">
        <v>0</v>
      </c>
      <c r="M134" s="34">
        <v>0</v>
      </c>
      <c r="N134" s="33">
        <f t="shared" si="79"/>
        <v>1</v>
      </c>
      <c r="O134" s="33">
        <f t="shared" si="80"/>
        <v>-1</v>
      </c>
      <c r="P134" s="33">
        <f t="shared" si="81"/>
        <v>2</v>
      </c>
      <c r="Q134" s="55">
        <f t="shared" si="82"/>
        <v>0</v>
      </c>
      <c r="R134" s="56">
        <f t="shared" si="83"/>
        <v>0</v>
      </c>
    </row>
    <row r="135" spans="2:18" s="3" customFormat="1" ht="13.5" customHeight="1" x14ac:dyDescent="0.25">
      <c r="B135" s="10"/>
      <c r="C135" s="11" t="s">
        <v>8</v>
      </c>
      <c r="D135" s="33">
        <f t="shared" si="84"/>
        <v>1</v>
      </c>
      <c r="E135" s="34">
        <v>0</v>
      </c>
      <c r="F135" s="34">
        <v>1</v>
      </c>
      <c r="G135" s="34">
        <v>0</v>
      </c>
      <c r="H135" s="34">
        <v>0</v>
      </c>
      <c r="I135" s="33">
        <f t="shared" si="85"/>
        <v>2</v>
      </c>
      <c r="J135" s="34">
        <v>2</v>
      </c>
      <c r="K135" s="34">
        <v>0</v>
      </c>
      <c r="L135" s="34">
        <v>0</v>
      </c>
      <c r="M135" s="34">
        <v>0</v>
      </c>
      <c r="N135" s="33">
        <f t="shared" si="79"/>
        <v>-1</v>
      </c>
      <c r="O135" s="33">
        <f t="shared" si="80"/>
        <v>-2</v>
      </c>
      <c r="P135" s="33">
        <f t="shared" si="81"/>
        <v>1</v>
      </c>
      <c r="Q135" s="55">
        <f t="shared" si="82"/>
        <v>0</v>
      </c>
      <c r="R135" s="56">
        <f t="shared" si="83"/>
        <v>0</v>
      </c>
    </row>
    <row r="136" spans="2:18" s="3" customFormat="1" ht="13.5" customHeight="1" x14ac:dyDescent="0.25">
      <c r="B136" s="10"/>
      <c r="C136" s="11" t="s">
        <v>9</v>
      </c>
      <c r="D136" s="33">
        <f t="shared" si="84"/>
        <v>2</v>
      </c>
      <c r="E136" s="34">
        <v>0</v>
      </c>
      <c r="F136" s="34">
        <v>2</v>
      </c>
      <c r="G136" s="34">
        <v>0</v>
      </c>
      <c r="H136" s="34">
        <v>0</v>
      </c>
      <c r="I136" s="33">
        <f t="shared" si="85"/>
        <v>1</v>
      </c>
      <c r="J136" s="34">
        <v>0</v>
      </c>
      <c r="K136" s="34">
        <v>1</v>
      </c>
      <c r="L136" s="34">
        <v>0</v>
      </c>
      <c r="M136" s="34">
        <v>0</v>
      </c>
      <c r="N136" s="33">
        <f t="shared" si="79"/>
        <v>1</v>
      </c>
      <c r="O136" s="33">
        <f t="shared" si="80"/>
        <v>0</v>
      </c>
      <c r="P136" s="33">
        <f t="shared" si="81"/>
        <v>1</v>
      </c>
      <c r="Q136" s="55">
        <f t="shared" si="82"/>
        <v>0</v>
      </c>
      <c r="R136" s="56">
        <f t="shared" si="83"/>
        <v>0</v>
      </c>
    </row>
    <row r="137" spans="2:18" s="3" customFormat="1" ht="13.5" customHeight="1" x14ac:dyDescent="0.25">
      <c r="B137" s="10"/>
      <c r="C137" s="11" t="s">
        <v>10</v>
      </c>
      <c r="D137" s="33">
        <f t="shared" si="84"/>
        <v>3</v>
      </c>
      <c r="E137" s="34">
        <v>1</v>
      </c>
      <c r="F137" s="34">
        <v>2</v>
      </c>
      <c r="G137" s="34">
        <v>0</v>
      </c>
      <c r="H137" s="34">
        <v>0</v>
      </c>
      <c r="I137" s="33">
        <f t="shared" si="85"/>
        <v>4</v>
      </c>
      <c r="J137" s="34">
        <v>3</v>
      </c>
      <c r="K137" s="34">
        <v>1</v>
      </c>
      <c r="L137" s="34">
        <v>0</v>
      </c>
      <c r="M137" s="34">
        <v>0</v>
      </c>
      <c r="N137" s="33">
        <f t="shared" si="79"/>
        <v>-1</v>
      </c>
      <c r="O137" s="33">
        <f t="shared" si="80"/>
        <v>-2</v>
      </c>
      <c r="P137" s="33">
        <f t="shared" si="81"/>
        <v>1</v>
      </c>
      <c r="Q137" s="55">
        <f t="shared" si="82"/>
        <v>0</v>
      </c>
      <c r="R137" s="56">
        <f t="shared" si="83"/>
        <v>0</v>
      </c>
    </row>
    <row r="138" spans="2:18" s="3" customFormat="1" ht="13.5" customHeight="1" x14ac:dyDescent="0.25">
      <c r="B138" s="10"/>
      <c r="C138" s="11" t="s">
        <v>11</v>
      </c>
      <c r="D138" s="33">
        <f t="shared" si="84"/>
        <v>2</v>
      </c>
      <c r="E138" s="34">
        <v>1</v>
      </c>
      <c r="F138" s="34">
        <v>1</v>
      </c>
      <c r="G138" s="34">
        <v>0</v>
      </c>
      <c r="H138" s="34">
        <v>0</v>
      </c>
      <c r="I138" s="33">
        <f t="shared" si="85"/>
        <v>0</v>
      </c>
      <c r="J138" s="34">
        <v>0</v>
      </c>
      <c r="K138" s="34">
        <v>0</v>
      </c>
      <c r="L138" s="34">
        <v>0</v>
      </c>
      <c r="M138" s="34">
        <v>0</v>
      </c>
      <c r="N138" s="33">
        <f t="shared" si="79"/>
        <v>2</v>
      </c>
      <c r="O138" s="33">
        <f t="shared" si="80"/>
        <v>1</v>
      </c>
      <c r="P138" s="33">
        <f t="shared" si="81"/>
        <v>1</v>
      </c>
      <c r="Q138" s="55">
        <f t="shared" si="82"/>
        <v>0</v>
      </c>
      <c r="R138" s="56">
        <f t="shared" si="83"/>
        <v>0</v>
      </c>
    </row>
    <row r="139" spans="2:18" s="3" customFormat="1" ht="13.5" customHeight="1" x14ac:dyDescent="0.25">
      <c r="B139" s="10"/>
      <c r="C139" s="11" t="s">
        <v>12</v>
      </c>
      <c r="D139" s="33">
        <f t="shared" si="84"/>
        <v>1</v>
      </c>
      <c r="E139" s="34">
        <v>0</v>
      </c>
      <c r="F139" s="34">
        <v>1</v>
      </c>
      <c r="G139" s="34">
        <v>0</v>
      </c>
      <c r="H139" s="34">
        <v>0</v>
      </c>
      <c r="I139" s="33">
        <f t="shared" si="85"/>
        <v>2</v>
      </c>
      <c r="J139" s="34">
        <v>1</v>
      </c>
      <c r="K139" s="34">
        <v>1</v>
      </c>
      <c r="L139" s="34">
        <v>0</v>
      </c>
      <c r="M139" s="34">
        <v>0</v>
      </c>
      <c r="N139" s="33">
        <f t="shared" si="79"/>
        <v>-1</v>
      </c>
      <c r="O139" s="33">
        <f t="shared" si="80"/>
        <v>-1</v>
      </c>
      <c r="P139" s="33">
        <f t="shared" si="81"/>
        <v>0</v>
      </c>
      <c r="Q139" s="55">
        <f t="shared" si="82"/>
        <v>0</v>
      </c>
      <c r="R139" s="56">
        <f t="shared" si="83"/>
        <v>0</v>
      </c>
    </row>
    <row r="140" spans="2:18" s="3" customFormat="1" ht="13.5" customHeight="1" x14ac:dyDescent="0.25">
      <c r="B140" s="10"/>
      <c r="C140" s="11" t="s">
        <v>13</v>
      </c>
      <c r="D140" s="33">
        <f t="shared" si="84"/>
        <v>1</v>
      </c>
      <c r="E140" s="34">
        <v>1</v>
      </c>
      <c r="F140" s="34">
        <v>0</v>
      </c>
      <c r="G140" s="34">
        <v>0</v>
      </c>
      <c r="H140" s="34">
        <v>0</v>
      </c>
      <c r="I140" s="33">
        <f t="shared" si="85"/>
        <v>2</v>
      </c>
      <c r="J140" s="34">
        <v>1</v>
      </c>
      <c r="K140" s="34">
        <v>1</v>
      </c>
      <c r="L140" s="34">
        <v>0</v>
      </c>
      <c r="M140" s="34">
        <v>0</v>
      </c>
      <c r="N140" s="33">
        <f t="shared" si="79"/>
        <v>-1</v>
      </c>
      <c r="O140" s="33">
        <f t="shared" si="80"/>
        <v>0</v>
      </c>
      <c r="P140" s="33">
        <f t="shared" si="81"/>
        <v>-1</v>
      </c>
      <c r="Q140" s="55">
        <f t="shared" si="82"/>
        <v>0</v>
      </c>
      <c r="R140" s="56">
        <f t="shared" si="83"/>
        <v>0</v>
      </c>
    </row>
    <row r="141" spans="2:18" s="3" customFormat="1" ht="13.5" customHeight="1" x14ac:dyDescent="0.25">
      <c r="B141" s="10"/>
      <c r="C141" s="11" t="s">
        <v>14</v>
      </c>
      <c r="D141" s="33">
        <f t="shared" si="84"/>
        <v>2</v>
      </c>
      <c r="E141" s="34">
        <v>0</v>
      </c>
      <c r="F141" s="34">
        <v>1</v>
      </c>
      <c r="G141" s="34">
        <v>1</v>
      </c>
      <c r="H141" s="34">
        <v>0</v>
      </c>
      <c r="I141" s="33">
        <f t="shared" si="85"/>
        <v>2</v>
      </c>
      <c r="J141" s="34">
        <v>1</v>
      </c>
      <c r="K141" s="34">
        <v>1</v>
      </c>
      <c r="L141" s="34">
        <v>0</v>
      </c>
      <c r="M141" s="34">
        <v>0</v>
      </c>
      <c r="N141" s="33">
        <f t="shared" si="79"/>
        <v>0</v>
      </c>
      <c r="O141" s="33">
        <f t="shared" si="80"/>
        <v>-1</v>
      </c>
      <c r="P141" s="33">
        <f t="shared" si="81"/>
        <v>0</v>
      </c>
      <c r="Q141" s="55">
        <f t="shared" si="82"/>
        <v>1</v>
      </c>
      <c r="R141" s="56">
        <f t="shared" si="83"/>
        <v>0</v>
      </c>
    </row>
    <row r="142" spans="2:18" s="3" customFormat="1" ht="13.5" customHeight="1" x14ac:dyDescent="0.25">
      <c r="B142" s="10"/>
      <c r="C142" s="11" t="s">
        <v>15</v>
      </c>
      <c r="D142" s="33">
        <f t="shared" si="84"/>
        <v>1</v>
      </c>
      <c r="E142" s="34">
        <v>0</v>
      </c>
      <c r="F142" s="34">
        <v>0</v>
      </c>
      <c r="G142" s="34">
        <v>0</v>
      </c>
      <c r="H142" s="34">
        <v>1</v>
      </c>
      <c r="I142" s="33">
        <f t="shared" si="85"/>
        <v>0</v>
      </c>
      <c r="J142" s="34">
        <v>0</v>
      </c>
      <c r="K142" s="34">
        <v>0</v>
      </c>
      <c r="L142" s="34">
        <v>0</v>
      </c>
      <c r="M142" s="34">
        <v>0</v>
      </c>
      <c r="N142" s="33">
        <f t="shared" si="79"/>
        <v>1</v>
      </c>
      <c r="O142" s="33">
        <f t="shared" si="80"/>
        <v>0</v>
      </c>
      <c r="P142" s="33">
        <f t="shared" si="81"/>
        <v>0</v>
      </c>
      <c r="Q142" s="55">
        <f t="shared" si="82"/>
        <v>0</v>
      </c>
      <c r="R142" s="56">
        <f t="shared" si="83"/>
        <v>1</v>
      </c>
    </row>
    <row r="143" spans="2:18" s="3" customFormat="1" ht="13.5" customHeight="1" x14ac:dyDescent="0.25">
      <c r="B143" s="10"/>
      <c r="C143" s="11" t="s">
        <v>16</v>
      </c>
      <c r="D143" s="33">
        <f t="shared" si="84"/>
        <v>2</v>
      </c>
      <c r="E143" s="34">
        <v>0</v>
      </c>
      <c r="F143" s="34">
        <v>2</v>
      </c>
      <c r="G143" s="34">
        <v>0</v>
      </c>
      <c r="H143" s="34">
        <v>0</v>
      </c>
      <c r="I143" s="33">
        <f t="shared" si="85"/>
        <v>4</v>
      </c>
      <c r="J143" s="34">
        <v>1</v>
      </c>
      <c r="K143" s="34">
        <v>3</v>
      </c>
      <c r="L143" s="34">
        <v>0</v>
      </c>
      <c r="M143" s="34">
        <v>0</v>
      </c>
      <c r="N143" s="33">
        <f t="shared" si="79"/>
        <v>-2</v>
      </c>
      <c r="O143" s="33">
        <f t="shared" si="80"/>
        <v>-1</v>
      </c>
      <c r="P143" s="33">
        <f t="shared" si="81"/>
        <v>-1</v>
      </c>
      <c r="Q143" s="55">
        <f t="shared" si="82"/>
        <v>0</v>
      </c>
      <c r="R143" s="56">
        <f t="shared" si="83"/>
        <v>0</v>
      </c>
    </row>
    <row r="144" spans="2:18" s="3" customFormat="1" ht="13.5" customHeight="1" x14ac:dyDescent="0.25">
      <c r="B144" s="10"/>
      <c r="C144" s="11" t="s">
        <v>17</v>
      </c>
      <c r="D144" s="33">
        <f t="shared" si="84"/>
        <v>2</v>
      </c>
      <c r="E144" s="34">
        <v>0</v>
      </c>
      <c r="F144" s="34">
        <v>2</v>
      </c>
      <c r="G144" s="34">
        <v>0</v>
      </c>
      <c r="H144" s="34">
        <v>0</v>
      </c>
      <c r="I144" s="33">
        <f t="shared" si="85"/>
        <v>1</v>
      </c>
      <c r="J144" s="34">
        <v>0</v>
      </c>
      <c r="K144" s="34">
        <v>1</v>
      </c>
      <c r="L144" s="34">
        <v>0</v>
      </c>
      <c r="M144" s="34">
        <v>0</v>
      </c>
      <c r="N144" s="33">
        <f t="shared" si="79"/>
        <v>1</v>
      </c>
      <c r="O144" s="33">
        <f t="shared" si="80"/>
        <v>0</v>
      </c>
      <c r="P144" s="33">
        <f t="shared" si="81"/>
        <v>1</v>
      </c>
      <c r="Q144" s="55">
        <f t="shared" si="82"/>
        <v>0</v>
      </c>
      <c r="R144" s="56">
        <f t="shared" si="83"/>
        <v>0</v>
      </c>
    </row>
    <row r="145" spans="2:18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9"/>
      <c r="R145" s="9"/>
    </row>
    <row r="146" spans="2:18" ht="16.5" x14ac:dyDescent="0.15">
      <c r="B146" s="2" t="s">
        <v>33</v>
      </c>
      <c r="C146" s="8"/>
      <c r="D146" s="29">
        <f>SUM(D6+D20+D34+D48+D62+D76+D90+D104+D118+D132)</f>
        <v>399</v>
      </c>
      <c r="E146" s="29">
        <f>SUM(E147:E158)</f>
        <v>198</v>
      </c>
      <c r="F146" s="29">
        <f>SUM(F147:F158)</f>
        <v>195</v>
      </c>
      <c r="G146" s="29">
        <f>SUM(G147:G158)</f>
        <v>2</v>
      </c>
      <c r="H146" s="29">
        <f>SUM(H147:H158)</f>
        <v>4</v>
      </c>
      <c r="I146" s="29">
        <f>SUM(I6+I20+I34+I48+I62+I76+I90+I104+I118+I132)</f>
        <v>597</v>
      </c>
      <c r="J146" s="29">
        <f>SUM(J147:J158)</f>
        <v>273</v>
      </c>
      <c r="K146" s="29">
        <f>SUM(K147:K158)</f>
        <v>322</v>
      </c>
      <c r="L146" s="29">
        <f>SUM(L147:L158)</f>
        <v>1</v>
      </c>
      <c r="M146" s="29">
        <f>SUM(M147:M158)</f>
        <v>1</v>
      </c>
      <c r="N146" s="29">
        <f>SUM(O146+P146+Q146+R146)</f>
        <v>-198</v>
      </c>
      <c r="O146" s="29">
        <f t="shared" ref="O146:O158" si="86">SUM(E146-J146)</f>
        <v>-75</v>
      </c>
      <c r="P146" s="29">
        <f t="shared" ref="P146:P158" si="87">SUM(F146-K146)</f>
        <v>-127</v>
      </c>
      <c r="Q146" s="9">
        <f t="shared" ref="Q146:Q158" si="88">SUM(G146-L146)</f>
        <v>1</v>
      </c>
      <c r="R146" s="9">
        <f t="shared" ref="R146:R158" si="89">SUM(H146-M146)</f>
        <v>3</v>
      </c>
    </row>
    <row r="147" spans="2:18" x14ac:dyDescent="0.25">
      <c r="B147" s="10"/>
      <c r="C147" s="11" t="s">
        <v>6</v>
      </c>
      <c r="D147" s="33">
        <f>SUM(E147+F147+G147+H147)</f>
        <v>31</v>
      </c>
      <c r="E147" s="33">
        <v>15</v>
      </c>
      <c r="F147" s="33">
        <v>15</v>
      </c>
      <c r="G147" s="33">
        <v>0</v>
      </c>
      <c r="H147" s="33">
        <v>1</v>
      </c>
      <c r="I147" s="33">
        <f>SUM(J147+K147+L147+M147)</f>
        <v>71</v>
      </c>
      <c r="J147" s="33">
        <v>33</v>
      </c>
      <c r="K147" s="33">
        <v>38</v>
      </c>
      <c r="L147" s="33">
        <v>0</v>
      </c>
      <c r="M147" s="33">
        <v>0</v>
      </c>
      <c r="N147" s="33">
        <f t="shared" ref="N147:N158" si="90">SUM(O147+P147+Q147+R147)</f>
        <v>-40</v>
      </c>
      <c r="O147" s="33">
        <f t="shared" si="86"/>
        <v>-18</v>
      </c>
      <c r="P147" s="33">
        <f t="shared" si="87"/>
        <v>-23</v>
      </c>
      <c r="Q147" s="16">
        <f t="shared" si="88"/>
        <v>0</v>
      </c>
      <c r="R147" s="16">
        <f t="shared" si="89"/>
        <v>1</v>
      </c>
    </row>
    <row r="148" spans="2:18" x14ac:dyDescent="0.25">
      <c r="B148" s="10"/>
      <c r="C148" s="11" t="s">
        <v>7</v>
      </c>
      <c r="D148" s="33">
        <f t="shared" ref="D148:D158" si="91">SUM(E148+F148+G148+H148)</f>
        <v>23</v>
      </c>
      <c r="E148" s="33">
        <v>13</v>
      </c>
      <c r="F148" s="33">
        <v>10</v>
      </c>
      <c r="G148" s="33">
        <v>0</v>
      </c>
      <c r="H148" s="33">
        <v>0</v>
      </c>
      <c r="I148" s="33">
        <f t="shared" ref="I148:I158" si="92">SUM(J148+K148+L148+M148)</f>
        <v>46</v>
      </c>
      <c r="J148" s="33">
        <v>21</v>
      </c>
      <c r="K148" s="33">
        <v>25</v>
      </c>
      <c r="L148" s="33">
        <v>0</v>
      </c>
      <c r="M148" s="33">
        <v>0</v>
      </c>
      <c r="N148" s="33">
        <f t="shared" si="90"/>
        <v>-23</v>
      </c>
      <c r="O148" s="33">
        <f t="shared" si="86"/>
        <v>-8</v>
      </c>
      <c r="P148" s="33">
        <f t="shared" si="87"/>
        <v>-15</v>
      </c>
      <c r="Q148" s="16">
        <f t="shared" si="88"/>
        <v>0</v>
      </c>
      <c r="R148" s="16">
        <f t="shared" si="89"/>
        <v>0</v>
      </c>
    </row>
    <row r="149" spans="2:18" x14ac:dyDescent="0.25">
      <c r="B149" s="10"/>
      <c r="C149" s="11" t="s">
        <v>8</v>
      </c>
      <c r="D149" s="33">
        <f t="shared" si="91"/>
        <v>25</v>
      </c>
      <c r="E149" s="33">
        <v>11</v>
      </c>
      <c r="F149" s="33">
        <v>14</v>
      </c>
      <c r="G149" s="33">
        <v>0</v>
      </c>
      <c r="H149" s="33">
        <v>0</v>
      </c>
      <c r="I149" s="33">
        <f t="shared" si="92"/>
        <v>53</v>
      </c>
      <c r="J149" s="33">
        <v>21</v>
      </c>
      <c r="K149" s="33">
        <v>31</v>
      </c>
      <c r="L149" s="33">
        <v>1</v>
      </c>
      <c r="M149" s="33">
        <v>0</v>
      </c>
      <c r="N149" s="33">
        <f t="shared" si="90"/>
        <v>-28</v>
      </c>
      <c r="O149" s="33">
        <f t="shared" si="86"/>
        <v>-10</v>
      </c>
      <c r="P149" s="33">
        <f t="shared" si="87"/>
        <v>-17</v>
      </c>
      <c r="Q149" s="34">
        <f t="shared" si="88"/>
        <v>-1</v>
      </c>
      <c r="R149" s="16">
        <f t="shared" si="89"/>
        <v>0</v>
      </c>
    </row>
    <row r="150" spans="2:18" x14ac:dyDescent="0.25">
      <c r="B150" s="10"/>
      <c r="C150" s="11" t="s">
        <v>9</v>
      </c>
      <c r="D150" s="33">
        <f t="shared" si="91"/>
        <v>31</v>
      </c>
      <c r="E150" s="33">
        <v>16</v>
      </c>
      <c r="F150" s="33">
        <v>15</v>
      </c>
      <c r="G150" s="33">
        <v>0</v>
      </c>
      <c r="H150" s="33">
        <v>0</v>
      </c>
      <c r="I150" s="33">
        <f t="shared" si="92"/>
        <v>49</v>
      </c>
      <c r="J150" s="33">
        <v>25</v>
      </c>
      <c r="K150" s="33">
        <v>24</v>
      </c>
      <c r="L150" s="33">
        <v>0</v>
      </c>
      <c r="M150" s="33">
        <v>0</v>
      </c>
      <c r="N150" s="33">
        <f t="shared" si="90"/>
        <v>-18</v>
      </c>
      <c r="O150" s="33">
        <f t="shared" si="86"/>
        <v>-9</v>
      </c>
      <c r="P150" s="33">
        <f t="shared" si="87"/>
        <v>-9</v>
      </c>
      <c r="Q150" s="16">
        <f t="shared" si="88"/>
        <v>0</v>
      </c>
      <c r="R150" s="16">
        <f t="shared" si="89"/>
        <v>0</v>
      </c>
    </row>
    <row r="151" spans="2:18" x14ac:dyDescent="0.25">
      <c r="B151" s="10"/>
      <c r="C151" s="11" t="s">
        <v>10</v>
      </c>
      <c r="D151" s="33">
        <f t="shared" si="91"/>
        <v>37</v>
      </c>
      <c r="E151" s="33">
        <v>17</v>
      </c>
      <c r="F151" s="33">
        <v>19</v>
      </c>
      <c r="G151" s="33">
        <v>1</v>
      </c>
      <c r="H151" s="33">
        <v>0</v>
      </c>
      <c r="I151" s="33">
        <f t="shared" si="92"/>
        <v>46</v>
      </c>
      <c r="J151" s="33">
        <v>23</v>
      </c>
      <c r="K151" s="33">
        <v>23</v>
      </c>
      <c r="L151" s="33">
        <v>0</v>
      </c>
      <c r="M151" s="33">
        <v>0</v>
      </c>
      <c r="N151" s="33">
        <f t="shared" si="90"/>
        <v>-9</v>
      </c>
      <c r="O151" s="33">
        <f t="shared" si="86"/>
        <v>-6</v>
      </c>
      <c r="P151" s="33">
        <f t="shared" si="87"/>
        <v>-4</v>
      </c>
      <c r="Q151" s="16">
        <f t="shared" si="88"/>
        <v>1</v>
      </c>
      <c r="R151" s="16">
        <f t="shared" si="89"/>
        <v>0</v>
      </c>
    </row>
    <row r="152" spans="2:18" x14ac:dyDescent="0.25">
      <c r="B152" s="10"/>
      <c r="C152" s="11" t="s">
        <v>11</v>
      </c>
      <c r="D152" s="33">
        <f t="shared" si="91"/>
        <v>31</v>
      </c>
      <c r="E152" s="33">
        <v>16</v>
      </c>
      <c r="F152" s="33">
        <v>15</v>
      </c>
      <c r="G152" s="33">
        <v>0</v>
      </c>
      <c r="H152" s="33">
        <v>0</v>
      </c>
      <c r="I152" s="33">
        <f t="shared" si="92"/>
        <v>43</v>
      </c>
      <c r="J152" s="33">
        <v>17</v>
      </c>
      <c r="K152" s="33">
        <v>26</v>
      </c>
      <c r="L152" s="33">
        <v>0</v>
      </c>
      <c r="M152" s="33">
        <v>0</v>
      </c>
      <c r="N152" s="33">
        <f t="shared" si="90"/>
        <v>-12</v>
      </c>
      <c r="O152" s="33">
        <f t="shared" si="86"/>
        <v>-1</v>
      </c>
      <c r="P152" s="33">
        <f t="shared" si="87"/>
        <v>-11</v>
      </c>
      <c r="Q152" s="16">
        <f t="shared" si="88"/>
        <v>0</v>
      </c>
      <c r="R152" s="16">
        <f t="shared" si="89"/>
        <v>0</v>
      </c>
    </row>
    <row r="153" spans="2:18" x14ac:dyDescent="0.25">
      <c r="B153" s="10"/>
      <c r="C153" s="11" t="s">
        <v>12</v>
      </c>
      <c r="D153" s="33">
        <f t="shared" si="91"/>
        <v>40</v>
      </c>
      <c r="E153" s="33">
        <v>19</v>
      </c>
      <c r="F153" s="33">
        <v>20</v>
      </c>
      <c r="G153" s="33">
        <v>0</v>
      </c>
      <c r="H153" s="33">
        <v>1</v>
      </c>
      <c r="I153" s="33">
        <f t="shared" si="92"/>
        <v>52</v>
      </c>
      <c r="J153" s="33">
        <v>28</v>
      </c>
      <c r="K153" s="33">
        <v>24</v>
      </c>
      <c r="L153" s="33">
        <v>0</v>
      </c>
      <c r="M153" s="33">
        <v>0</v>
      </c>
      <c r="N153" s="33">
        <f t="shared" si="90"/>
        <v>-12</v>
      </c>
      <c r="O153" s="33">
        <f t="shared" si="86"/>
        <v>-9</v>
      </c>
      <c r="P153" s="33">
        <f t="shared" si="87"/>
        <v>-4</v>
      </c>
      <c r="Q153" s="16">
        <f t="shared" si="88"/>
        <v>0</v>
      </c>
      <c r="R153" s="16">
        <f t="shared" si="89"/>
        <v>1</v>
      </c>
    </row>
    <row r="154" spans="2:18" x14ac:dyDescent="0.25">
      <c r="B154" s="10"/>
      <c r="C154" s="11" t="s">
        <v>13</v>
      </c>
      <c r="D154" s="33">
        <f t="shared" si="91"/>
        <v>33</v>
      </c>
      <c r="E154" s="33">
        <v>23</v>
      </c>
      <c r="F154" s="33">
        <v>9</v>
      </c>
      <c r="G154" s="33">
        <v>0</v>
      </c>
      <c r="H154" s="33">
        <v>1</v>
      </c>
      <c r="I154" s="33">
        <f t="shared" si="92"/>
        <v>44</v>
      </c>
      <c r="J154" s="33">
        <v>16</v>
      </c>
      <c r="K154" s="33">
        <v>28</v>
      </c>
      <c r="L154" s="33">
        <v>0</v>
      </c>
      <c r="M154" s="33">
        <v>0</v>
      </c>
      <c r="N154" s="33">
        <f t="shared" si="90"/>
        <v>-11</v>
      </c>
      <c r="O154" s="33">
        <f t="shared" si="86"/>
        <v>7</v>
      </c>
      <c r="P154" s="33">
        <f t="shared" si="87"/>
        <v>-19</v>
      </c>
      <c r="Q154" s="16">
        <f t="shared" si="88"/>
        <v>0</v>
      </c>
      <c r="R154" s="16">
        <f t="shared" si="89"/>
        <v>1</v>
      </c>
    </row>
    <row r="155" spans="2:18" x14ac:dyDescent="0.25">
      <c r="B155" s="10"/>
      <c r="C155" s="11" t="s">
        <v>14</v>
      </c>
      <c r="D155" s="33">
        <f t="shared" si="91"/>
        <v>40</v>
      </c>
      <c r="E155" s="33">
        <v>12</v>
      </c>
      <c r="F155" s="33">
        <v>27</v>
      </c>
      <c r="G155" s="33">
        <v>1</v>
      </c>
      <c r="H155" s="33">
        <v>0</v>
      </c>
      <c r="I155" s="33">
        <f t="shared" si="92"/>
        <v>34</v>
      </c>
      <c r="J155" s="33">
        <v>17</v>
      </c>
      <c r="K155" s="33">
        <v>17</v>
      </c>
      <c r="L155" s="33">
        <v>0</v>
      </c>
      <c r="M155" s="33">
        <v>0</v>
      </c>
      <c r="N155" s="33">
        <f t="shared" si="90"/>
        <v>6</v>
      </c>
      <c r="O155" s="33">
        <f t="shared" si="86"/>
        <v>-5</v>
      </c>
      <c r="P155" s="33">
        <f t="shared" si="87"/>
        <v>10</v>
      </c>
      <c r="Q155" s="16">
        <f t="shared" si="88"/>
        <v>1</v>
      </c>
      <c r="R155" s="16">
        <f t="shared" si="89"/>
        <v>0</v>
      </c>
    </row>
    <row r="156" spans="2:18" x14ac:dyDescent="0.25">
      <c r="B156" s="10"/>
      <c r="C156" s="11" t="s">
        <v>15</v>
      </c>
      <c r="D156" s="33">
        <f t="shared" si="91"/>
        <v>41</v>
      </c>
      <c r="E156" s="33">
        <v>18</v>
      </c>
      <c r="F156" s="33">
        <v>22</v>
      </c>
      <c r="G156" s="33">
        <v>0</v>
      </c>
      <c r="H156" s="33">
        <v>1</v>
      </c>
      <c r="I156" s="33">
        <f t="shared" si="92"/>
        <v>55</v>
      </c>
      <c r="J156" s="33">
        <v>24</v>
      </c>
      <c r="K156" s="33">
        <v>30</v>
      </c>
      <c r="L156" s="33">
        <v>0</v>
      </c>
      <c r="M156" s="33">
        <v>1</v>
      </c>
      <c r="N156" s="33">
        <f t="shared" si="90"/>
        <v>-14</v>
      </c>
      <c r="O156" s="33">
        <f t="shared" si="86"/>
        <v>-6</v>
      </c>
      <c r="P156" s="33">
        <f t="shared" si="87"/>
        <v>-8</v>
      </c>
      <c r="Q156" s="16">
        <f t="shared" si="88"/>
        <v>0</v>
      </c>
      <c r="R156" s="16">
        <f t="shared" si="89"/>
        <v>0</v>
      </c>
    </row>
    <row r="157" spans="2:18" x14ac:dyDescent="0.25">
      <c r="B157" s="10"/>
      <c r="C157" s="11" t="s">
        <v>16</v>
      </c>
      <c r="D157" s="33">
        <f t="shared" si="91"/>
        <v>36</v>
      </c>
      <c r="E157" s="33">
        <v>21</v>
      </c>
      <c r="F157" s="33">
        <v>15</v>
      </c>
      <c r="G157" s="33">
        <v>0</v>
      </c>
      <c r="H157" s="33">
        <v>0</v>
      </c>
      <c r="I157" s="33">
        <f t="shared" si="92"/>
        <v>52</v>
      </c>
      <c r="J157" s="33">
        <v>23</v>
      </c>
      <c r="K157" s="33">
        <v>29</v>
      </c>
      <c r="L157" s="33">
        <v>0</v>
      </c>
      <c r="M157" s="33">
        <v>0</v>
      </c>
      <c r="N157" s="33">
        <f t="shared" si="90"/>
        <v>-16</v>
      </c>
      <c r="O157" s="33">
        <f t="shared" si="86"/>
        <v>-2</v>
      </c>
      <c r="P157" s="33">
        <f t="shared" si="87"/>
        <v>-14</v>
      </c>
      <c r="Q157" s="16">
        <f t="shared" si="88"/>
        <v>0</v>
      </c>
      <c r="R157" s="16">
        <f t="shared" si="89"/>
        <v>0</v>
      </c>
    </row>
    <row r="158" spans="2:18" x14ac:dyDescent="0.25">
      <c r="B158" s="10"/>
      <c r="C158" s="11" t="s">
        <v>17</v>
      </c>
      <c r="D158" s="33">
        <f t="shared" si="91"/>
        <v>31</v>
      </c>
      <c r="E158" s="33">
        <v>17</v>
      </c>
      <c r="F158" s="33">
        <v>14</v>
      </c>
      <c r="G158" s="33">
        <v>0</v>
      </c>
      <c r="H158" s="33">
        <v>0</v>
      </c>
      <c r="I158" s="33">
        <f t="shared" si="92"/>
        <v>52</v>
      </c>
      <c r="J158" s="33">
        <v>25</v>
      </c>
      <c r="K158" s="33">
        <v>27</v>
      </c>
      <c r="L158" s="33">
        <v>0</v>
      </c>
      <c r="M158" s="33">
        <v>0</v>
      </c>
      <c r="N158" s="33">
        <f t="shared" si="90"/>
        <v>-21</v>
      </c>
      <c r="O158" s="33">
        <f t="shared" si="86"/>
        <v>-8</v>
      </c>
      <c r="P158" s="33">
        <f t="shared" si="87"/>
        <v>-13</v>
      </c>
      <c r="Q158" s="16">
        <f t="shared" si="88"/>
        <v>0</v>
      </c>
      <c r="R158" s="16">
        <f t="shared" si="89"/>
        <v>0</v>
      </c>
    </row>
    <row r="159" spans="2:18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R159" s="23" t="s">
        <v>36</v>
      </c>
    </row>
    <row r="160" spans="2:18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R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Q3:R3"/>
    <mergeCell ref="B1:P1"/>
    <mergeCell ref="B3:C4"/>
    <mergeCell ref="D3:F3"/>
    <mergeCell ref="I3:K3"/>
    <mergeCell ref="N3:P3"/>
    <mergeCell ref="G3:H3"/>
    <mergeCell ref="L3:M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60"/>
  <sheetViews>
    <sheetView view="pageBreakPreview" zoomScaleNormal="90" zoomScaleSheetLayoutView="10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B1" sqref="B1:P1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18" ht="32.25" customHeight="1" x14ac:dyDescent="0.15">
      <c r="B1" s="121" t="s">
        <v>70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</row>
    <row r="2" spans="2:18" x14ac:dyDescent="0.15">
      <c r="B2" t="s">
        <v>3</v>
      </c>
    </row>
    <row r="3" spans="2:18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6" t="s">
        <v>32</v>
      </c>
      <c r="O3" s="126"/>
      <c r="P3" s="126"/>
      <c r="Q3" s="130" t="s">
        <v>32</v>
      </c>
      <c r="R3" s="131"/>
    </row>
    <row r="4" spans="2:18" x14ac:dyDescent="0.15">
      <c r="B4" s="124"/>
      <c r="C4" s="125"/>
      <c r="D4" s="44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44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44" t="s">
        <v>0</v>
      </c>
      <c r="O4" s="46" t="s">
        <v>53</v>
      </c>
      <c r="P4" s="46" t="s">
        <v>54</v>
      </c>
      <c r="Q4" s="46" t="s">
        <v>55</v>
      </c>
      <c r="R4" s="46" t="s">
        <v>56</v>
      </c>
    </row>
    <row r="5" spans="2:18" ht="6" customHeight="1" x14ac:dyDescent="0.15">
      <c r="C5" s="6"/>
    </row>
    <row r="6" spans="2:18" ht="16.5" x14ac:dyDescent="0.15">
      <c r="B6" s="2" t="s">
        <v>18</v>
      </c>
      <c r="C6" s="8"/>
      <c r="D6" s="29">
        <f>SUM(E6+F6+G6+H6)</f>
        <v>24</v>
      </c>
      <c r="E6" s="29">
        <f>SUM(E7:E18)</f>
        <v>8</v>
      </c>
      <c r="F6" s="29">
        <f>SUM(F7:F18)</f>
        <v>3</v>
      </c>
      <c r="G6" s="29">
        <f t="shared" ref="G6:H6" si="0">SUM(G7:G18)</f>
        <v>10</v>
      </c>
      <c r="H6" s="29">
        <f t="shared" si="0"/>
        <v>3</v>
      </c>
      <c r="I6" s="29">
        <f>SUM(J6+K6+L6+M6)</f>
        <v>13</v>
      </c>
      <c r="J6" s="29">
        <f>SUM(J7:J18)</f>
        <v>2</v>
      </c>
      <c r="K6" s="29">
        <f>SUM(K7:K18)</f>
        <v>1</v>
      </c>
      <c r="L6" s="29">
        <f t="shared" ref="L6:M6" si="1">SUM(L7:L18)</f>
        <v>5</v>
      </c>
      <c r="M6" s="29">
        <f t="shared" si="1"/>
        <v>5</v>
      </c>
      <c r="N6" s="29">
        <f>SUM(O6+P6+Q6+R6)</f>
        <v>11</v>
      </c>
      <c r="O6" s="29">
        <f>SUM(O7:O18)</f>
        <v>6</v>
      </c>
      <c r="P6" s="29">
        <f>SUM(P7:P18)</f>
        <v>2</v>
      </c>
      <c r="Q6">
        <f>SUM(Q7:Q18)</f>
        <v>5</v>
      </c>
      <c r="R6">
        <f>SUM(R7:R18)</f>
        <v>-2</v>
      </c>
    </row>
    <row r="7" spans="2:18" s="3" customFormat="1" ht="13.5" customHeight="1" x14ac:dyDescent="0.25">
      <c r="B7" s="10"/>
      <c r="C7" s="11" t="s">
        <v>6</v>
      </c>
      <c r="D7" s="33">
        <f>SUM(E7+F7+G7+H7)</f>
        <v>0</v>
      </c>
      <c r="E7" s="33">
        <v>0</v>
      </c>
      <c r="F7" s="33">
        <v>0</v>
      </c>
      <c r="G7" s="33">
        <v>0</v>
      </c>
      <c r="H7" s="33">
        <v>0</v>
      </c>
      <c r="I7" s="33">
        <f t="shared" ref="I7:I18" si="2">SUM(J7+K7+L7+M7)</f>
        <v>0</v>
      </c>
      <c r="J7" s="33">
        <v>0</v>
      </c>
      <c r="K7" s="33">
        <v>0</v>
      </c>
      <c r="L7" s="33">
        <v>0</v>
      </c>
      <c r="M7" s="33">
        <v>0</v>
      </c>
      <c r="N7" s="33">
        <f t="shared" ref="N7:N18" si="3">SUM(O7+P7+Q7+R7)</f>
        <v>0</v>
      </c>
      <c r="O7" s="33">
        <f t="shared" ref="O7:O18" si="4">SUM(E7-J7)</f>
        <v>0</v>
      </c>
      <c r="P7" s="33">
        <f t="shared" ref="P7:P18" si="5">SUM(F7-K7)</f>
        <v>0</v>
      </c>
      <c r="Q7" s="47">
        <f t="shared" ref="Q7:Q18" si="6">SUM(G7-L7)</f>
        <v>0</v>
      </c>
      <c r="R7" s="49">
        <f t="shared" ref="R7:R18" si="7">SUM(H7-M7)</f>
        <v>0</v>
      </c>
    </row>
    <row r="8" spans="2:18" s="3" customFormat="1" ht="13.5" customHeight="1" x14ac:dyDescent="0.25">
      <c r="B8" s="10"/>
      <c r="C8" s="11" t="s">
        <v>7</v>
      </c>
      <c r="D8" s="33">
        <f t="shared" ref="D8:D18" si="8">SUM(E8+F8+G8+H8)</f>
        <v>2</v>
      </c>
      <c r="E8" s="33">
        <v>1</v>
      </c>
      <c r="F8" s="33">
        <v>0</v>
      </c>
      <c r="G8" s="33">
        <v>0</v>
      </c>
      <c r="H8" s="33">
        <v>1</v>
      </c>
      <c r="I8" s="33">
        <f t="shared" si="2"/>
        <v>3</v>
      </c>
      <c r="J8" s="33">
        <v>0</v>
      </c>
      <c r="K8" s="33">
        <v>0</v>
      </c>
      <c r="L8" s="33">
        <v>1</v>
      </c>
      <c r="M8" s="33">
        <v>2</v>
      </c>
      <c r="N8" s="33">
        <f t="shared" si="3"/>
        <v>-1</v>
      </c>
      <c r="O8" s="33">
        <f t="shared" si="4"/>
        <v>1</v>
      </c>
      <c r="P8" s="33">
        <f t="shared" si="5"/>
        <v>0</v>
      </c>
      <c r="Q8" s="47">
        <f t="shared" si="6"/>
        <v>-1</v>
      </c>
      <c r="R8" s="49">
        <f t="shared" si="7"/>
        <v>-1</v>
      </c>
    </row>
    <row r="9" spans="2:18" s="3" customFormat="1" ht="13.5" customHeight="1" x14ac:dyDescent="0.25">
      <c r="B9" s="10"/>
      <c r="C9" s="11" t="s">
        <v>8</v>
      </c>
      <c r="D9" s="33">
        <f t="shared" si="8"/>
        <v>10</v>
      </c>
      <c r="E9" s="33">
        <v>4</v>
      </c>
      <c r="F9" s="33">
        <v>2</v>
      </c>
      <c r="G9" s="33">
        <v>3</v>
      </c>
      <c r="H9" s="33">
        <v>1</v>
      </c>
      <c r="I9" s="33">
        <f t="shared" si="2"/>
        <v>5</v>
      </c>
      <c r="J9" s="33">
        <v>2</v>
      </c>
      <c r="K9" s="33">
        <v>1</v>
      </c>
      <c r="L9" s="33">
        <v>1</v>
      </c>
      <c r="M9" s="33">
        <v>1</v>
      </c>
      <c r="N9" s="33">
        <f t="shared" si="3"/>
        <v>5</v>
      </c>
      <c r="O9" s="33">
        <f t="shared" si="4"/>
        <v>2</v>
      </c>
      <c r="P9" s="33">
        <f t="shared" si="5"/>
        <v>1</v>
      </c>
      <c r="Q9" s="47">
        <f t="shared" si="6"/>
        <v>2</v>
      </c>
      <c r="R9" s="49">
        <f t="shared" si="7"/>
        <v>0</v>
      </c>
    </row>
    <row r="10" spans="2:18" s="3" customFormat="1" ht="13.5" customHeight="1" x14ac:dyDescent="0.25">
      <c r="B10" s="10"/>
      <c r="C10" s="11" t="s">
        <v>9</v>
      </c>
      <c r="D10" s="33">
        <f t="shared" si="8"/>
        <v>4</v>
      </c>
      <c r="E10" s="33">
        <v>2</v>
      </c>
      <c r="F10" s="33">
        <v>0</v>
      </c>
      <c r="G10" s="33">
        <v>2</v>
      </c>
      <c r="H10" s="33">
        <v>0</v>
      </c>
      <c r="I10" s="33">
        <f t="shared" si="2"/>
        <v>1</v>
      </c>
      <c r="J10" s="33">
        <v>0</v>
      </c>
      <c r="K10" s="33">
        <v>0</v>
      </c>
      <c r="L10" s="33">
        <v>1</v>
      </c>
      <c r="M10" s="33">
        <v>0</v>
      </c>
      <c r="N10" s="33">
        <f t="shared" si="3"/>
        <v>3</v>
      </c>
      <c r="O10" s="33">
        <f t="shared" si="4"/>
        <v>2</v>
      </c>
      <c r="P10" s="33">
        <f t="shared" si="5"/>
        <v>0</v>
      </c>
      <c r="Q10" s="47">
        <f t="shared" si="6"/>
        <v>1</v>
      </c>
      <c r="R10" s="49">
        <f t="shared" si="7"/>
        <v>0</v>
      </c>
    </row>
    <row r="11" spans="2:18" s="3" customFormat="1" ht="13.5" customHeight="1" x14ac:dyDescent="0.25">
      <c r="B11" s="10"/>
      <c r="C11" s="11" t="s">
        <v>10</v>
      </c>
      <c r="D11" s="33">
        <f t="shared" si="8"/>
        <v>0</v>
      </c>
      <c r="E11" s="33">
        <v>0</v>
      </c>
      <c r="F11" s="33">
        <v>0</v>
      </c>
      <c r="G11" s="33">
        <v>0</v>
      </c>
      <c r="H11" s="33">
        <v>0</v>
      </c>
      <c r="I11" s="33">
        <f t="shared" si="2"/>
        <v>0</v>
      </c>
      <c r="J11" s="33">
        <v>0</v>
      </c>
      <c r="K11" s="33">
        <v>0</v>
      </c>
      <c r="L11" s="33">
        <v>0</v>
      </c>
      <c r="M11" s="33">
        <v>0</v>
      </c>
      <c r="N11" s="33">
        <f t="shared" si="3"/>
        <v>0</v>
      </c>
      <c r="O11" s="33">
        <f t="shared" si="4"/>
        <v>0</v>
      </c>
      <c r="P11" s="33">
        <f t="shared" si="5"/>
        <v>0</v>
      </c>
      <c r="Q11" s="47">
        <f t="shared" si="6"/>
        <v>0</v>
      </c>
      <c r="R11" s="49">
        <f t="shared" si="7"/>
        <v>0</v>
      </c>
    </row>
    <row r="12" spans="2:18" s="3" customFormat="1" ht="13.5" customHeight="1" x14ac:dyDescent="0.25">
      <c r="B12" s="10"/>
      <c r="C12" s="11" t="s">
        <v>11</v>
      </c>
      <c r="D12" s="33">
        <f t="shared" si="8"/>
        <v>3</v>
      </c>
      <c r="E12" s="33">
        <v>0</v>
      </c>
      <c r="F12" s="33">
        <v>1</v>
      </c>
      <c r="G12" s="33">
        <v>2</v>
      </c>
      <c r="H12" s="33">
        <v>0</v>
      </c>
      <c r="I12" s="33">
        <f t="shared" si="2"/>
        <v>1</v>
      </c>
      <c r="J12" s="33">
        <v>0</v>
      </c>
      <c r="K12" s="33">
        <v>0</v>
      </c>
      <c r="L12" s="33">
        <v>0</v>
      </c>
      <c r="M12" s="33">
        <v>1</v>
      </c>
      <c r="N12" s="33">
        <f t="shared" si="3"/>
        <v>2</v>
      </c>
      <c r="O12" s="33">
        <f t="shared" si="4"/>
        <v>0</v>
      </c>
      <c r="P12" s="33">
        <f t="shared" si="5"/>
        <v>1</v>
      </c>
      <c r="Q12" s="47">
        <f t="shared" si="6"/>
        <v>2</v>
      </c>
      <c r="R12" s="49">
        <f t="shared" si="7"/>
        <v>-1</v>
      </c>
    </row>
    <row r="13" spans="2:18" s="3" customFormat="1" ht="13.5" customHeight="1" x14ac:dyDescent="0.25">
      <c r="B13" s="10"/>
      <c r="C13" s="11" t="s">
        <v>12</v>
      </c>
      <c r="D13" s="33">
        <f t="shared" si="8"/>
        <v>1</v>
      </c>
      <c r="E13" s="33">
        <v>0</v>
      </c>
      <c r="F13" s="33">
        <v>0</v>
      </c>
      <c r="G13" s="33">
        <v>1</v>
      </c>
      <c r="H13" s="33">
        <v>0</v>
      </c>
      <c r="I13" s="33">
        <f t="shared" si="2"/>
        <v>1</v>
      </c>
      <c r="J13" s="33">
        <v>0</v>
      </c>
      <c r="K13" s="33">
        <v>0</v>
      </c>
      <c r="L13" s="33">
        <v>1</v>
      </c>
      <c r="M13" s="33">
        <v>0</v>
      </c>
      <c r="N13" s="33">
        <f t="shared" si="3"/>
        <v>0</v>
      </c>
      <c r="O13" s="33">
        <f t="shared" si="4"/>
        <v>0</v>
      </c>
      <c r="P13" s="33">
        <f t="shared" si="5"/>
        <v>0</v>
      </c>
      <c r="Q13" s="47">
        <f t="shared" si="6"/>
        <v>0</v>
      </c>
      <c r="R13" s="49">
        <f t="shared" si="7"/>
        <v>0</v>
      </c>
    </row>
    <row r="14" spans="2:18" s="3" customFormat="1" ht="13.5" customHeight="1" x14ac:dyDescent="0.25">
      <c r="B14" s="10"/>
      <c r="C14" s="11" t="s">
        <v>13</v>
      </c>
      <c r="D14" s="33">
        <f t="shared" si="8"/>
        <v>0</v>
      </c>
      <c r="E14" s="33">
        <v>0</v>
      </c>
      <c r="F14" s="33">
        <v>0</v>
      </c>
      <c r="G14" s="33">
        <v>0</v>
      </c>
      <c r="H14" s="33">
        <v>0</v>
      </c>
      <c r="I14" s="33">
        <f t="shared" si="2"/>
        <v>2</v>
      </c>
      <c r="J14" s="33">
        <v>0</v>
      </c>
      <c r="K14" s="33">
        <v>0</v>
      </c>
      <c r="L14" s="33">
        <v>1</v>
      </c>
      <c r="M14" s="33">
        <v>1</v>
      </c>
      <c r="N14" s="33">
        <f t="shared" si="3"/>
        <v>-2</v>
      </c>
      <c r="O14" s="33">
        <f t="shared" si="4"/>
        <v>0</v>
      </c>
      <c r="P14" s="33">
        <f t="shared" si="5"/>
        <v>0</v>
      </c>
      <c r="Q14" s="47">
        <f t="shared" si="6"/>
        <v>-1</v>
      </c>
      <c r="R14" s="49">
        <f t="shared" si="7"/>
        <v>-1</v>
      </c>
    </row>
    <row r="15" spans="2:18" s="3" customFormat="1" ht="13.5" customHeight="1" x14ac:dyDescent="0.25">
      <c r="B15" s="10"/>
      <c r="C15" s="11" t="s">
        <v>14</v>
      </c>
      <c r="D15" s="33">
        <f t="shared" si="8"/>
        <v>0</v>
      </c>
      <c r="E15" s="33">
        <v>0</v>
      </c>
      <c r="F15" s="33">
        <v>0</v>
      </c>
      <c r="G15" s="33">
        <v>0</v>
      </c>
      <c r="H15" s="33">
        <v>0</v>
      </c>
      <c r="I15" s="33">
        <f t="shared" si="2"/>
        <v>0</v>
      </c>
      <c r="J15" s="33">
        <v>0</v>
      </c>
      <c r="K15" s="33">
        <v>0</v>
      </c>
      <c r="L15" s="33">
        <v>0</v>
      </c>
      <c r="M15" s="33">
        <v>0</v>
      </c>
      <c r="N15" s="33">
        <f t="shared" si="3"/>
        <v>0</v>
      </c>
      <c r="O15" s="33">
        <f t="shared" si="4"/>
        <v>0</v>
      </c>
      <c r="P15" s="33">
        <f t="shared" si="5"/>
        <v>0</v>
      </c>
      <c r="Q15" s="47">
        <f t="shared" si="6"/>
        <v>0</v>
      </c>
      <c r="R15" s="49">
        <f t="shared" si="7"/>
        <v>0</v>
      </c>
    </row>
    <row r="16" spans="2:18" s="3" customFormat="1" ht="13.5" customHeight="1" x14ac:dyDescent="0.25">
      <c r="B16" s="10"/>
      <c r="C16" s="11" t="s">
        <v>15</v>
      </c>
      <c r="D16" s="33">
        <f t="shared" si="8"/>
        <v>1</v>
      </c>
      <c r="E16" s="33">
        <v>1</v>
      </c>
      <c r="F16" s="33">
        <v>0</v>
      </c>
      <c r="G16" s="33">
        <v>0</v>
      </c>
      <c r="H16" s="33">
        <v>0</v>
      </c>
      <c r="I16" s="33">
        <f t="shared" si="2"/>
        <v>0</v>
      </c>
      <c r="J16" s="33">
        <v>0</v>
      </c>
      <c r="K16" s="33">
        <v>0</v>
      </c>
      <c r="L16" s="33">
        <v>0</v>
      </c>
      <c r="M16" s="33">
        <v>0</v>
      </c>
      <c r="N16" s="33">
        <f t="shared" si="3"/>
        <v>1</v>
      </c>
      <c r="O16" s="33">
        <f t="shared" si="4"/>
        <v>1</v>
      </c>
      <c r="P16" s="33">
        <f t="shared" si="5"/>
        <v>0</v>
      </c>
      <c r="Q16" s="47">
        <f t="shared" si="6"/>
        <v>0</v>
      </c>
      <c r="R16" s="49">
        <f t="shared" si="7"/>
        <v>0</v>
      </c>
    </row>
    <row r="17" spans="2:18" s="3" customFormat="1" ht="13.5" customHeight="1" x14ac:dyDescent="0.25">
      <c r="B17" s="10"/>
      <c r="C17" s="11" t="s">
        <v>16</v>
      </c>
      <c r="D17" s="33">
        <f t="shared" si="8"/>
        <v>1</v>
      </c>
      <c r="E17" s="33">
        <v>0</v>
      </c>
      <c r="F17" s="33">
        <v>0</v>
      </c>
      <c r="G17" s="33">
        <v>0</v>
      </c>
      <c r="H17" s="33">
        <v>1</v>
      </c>
      <c r="I17" s="33">
        <f t="shared" si="2"/>
        <v>0</v>
      </c>
      <c r="J17" s="33">
        <v>0</v>
      </c>
      <c r="K17" s="33">
        <v>0</v>
      </c>
      <c r="L17" s="33">
        <v>0</v>
      </c>
      <c r="M17" s="33">
        <v>0</v>
      </c>
      <c r="N17" s="33">
        <f t="shared" si="3"/>
        <v>1</v>
      </c>
      <c r="O17" s="33">
        <f t="shared" si="4"/>
        <v>0</v>
      </c>
      <c r="P17" s="33">
        <f t="shared" si="5"/>
        <v>0</v>
      </c>
      <c r="Q17" s="47">
        <f t="shared" si="6"/>
        <v>0</v>
      </c>
      <c r="R17" s="49">
        <f t="shared" si="7"/>
        <v>1</v>
      </c>
    </row>
    <row r="18" spans="2:18" s="3" customFormat="1" ht="13.5" customHeight="1" x14ac:dyDescent="0.25">
      <c r="B18" s="10"/>
      <c r="C18" s="11" t="s">
        <v>17</v>
      </c>
      <c r="D18" s="33">
        <f t="shared" si="8"/>
        <v>2</v>
      </c>
      <c r="E18" s="33">
        <v>0</v>
      </c>
      <c r="F18" s="33">
        <v>0</v>
      </c>
      <c r="G18" s="33">
        <v>2</v>
      </c>
      <c r="H18" s="33">
        <v>0</v>
      </c>
      <c r="I18" s="33">
        <f t="shared" si="2"/>
        <v>0</v>
      </c>
      <c r="J18" s="33">
        <v>0</v>
      </c>
      <c r="K18" s="33">
        <v>0</v>
      </c>
      <c r="L18" s="33">
        <v>0</v>
      </c>
      <c r="M18" s="33">
        <v>0</v>
      </c>
      <c r="N18" s="33">
        <f t="shared" si="3"/>
        <v>2</v>
      </c>
      <c r="O18" s="33">
        <f t="shared" si="4"/>
        <v>0</v>
      </c>
      <c r="P18" s="33">
        <f t="shared" si="5"/>
        <v>0</v>
      </c>
      <c r="Q18" s="47">
        <f t="shared" si="6"/>
        <v>2</v>
      </c>
      <c r="R18" s="49">
        <f t="shared" si="7"/>
        <v>0</v>
      </c>
    </row>
    <row r="19" spans="2:18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1"/>
    </row>
    <row r="20" spans="2:18" ht="16.5" x14ac:dyDescent="0.15">
      <c r="B20" s="2" t="s">
        <v>21</v>
      </c>
      <c r="C20" s="8"/>
      <c r="D20" s="29">
        <f t="shared" ref="D20" si="9">SUM(E20+F20+G20+H20)</f>
        <v>9</v>
      </c>
      <c r="E20" s="29">
        <f>SUM(E21:E32)</f>
        <v>1</v>
      </c>
      <c r="F20" s="29">
        <f>SUM(F21:F32)</f>
        <v>3</v>
      </c>
      <c r="G20" s="29">
        <f t="shared" ref="G20:H20" si="10">SUM(G21:G32)</f>
        <v>3</v>
      </c>
      <c r="H20" s="29">
        <f t="shared" si="10"/>
        <v>2</v>
      </c>
      <c r="I20" s="29">
        <f t="shared" ref="I20:I32" si="11">SUM(J20+K20+L20+M20)</f>
        <v>4</v>
      </c>
      <c r="J20" s="29">
        <f>SUM(J21:J32)</f>
        <v>1</v>
      </c>
      <c r="K20" s="29">
        <f>SUM(K21:K32)</f>
        <v>0</v>
      </c>
      <c r="L20" s="29">
        <f t="shared" ref="L20:M20" si="12">SUM(L21:L32)</f>
        <v>1</v>
      </c>
      <c r="M20" s="29">
        <f t="shared" si="12"/>
        <v>2</v>
      </c>
      <c r="N20" s="29">
        <f t="shared" ref="N20:N32" si="13">SUM(O20+P20+Q20+R20)</f>
        <v>5</v>
      </c>
      <c r="O20" s="29">
        <f>SUM(O21:O32)</f>
        <v>0</v>
      </c>
      <c r="P20" s="29">
        <f>SUM(P21:P32)</f>
        <v>3</v>
      </c>
      <c r="Q20" s="29">
        <f>SUM(Q21:Q32)</f>
        <v>2</v>
      </c>
      <c r="R20" s="29">
        <f>SUM(R21:R32)</f>
        <v>0</v>
      </c>
    </row>
    <row r="21" spans="2:18" s="3" customFormat="1" ht="13.5" customHeight="1" x14ac:dyDescent="0.25">
      <c r="B21" s="10"/>
      <c r="C21" s="11" t="s">
        <v>6</v>
      </c>
      <c r="D21" s="33">
        <f>SUM(E21+F21)</f>
        <v>0</v>
      </c>
      <c r="E21" s="33">
        <v>0</v>
      </c>
      <c r="F21" s="33">
        <v>0</v>
      </c>
      <c r="G21" s="33">
        <v>0</v>
      </c>
      <c r="H21" s="33">
        <v>0</v>
      </c>
      <c r="I21" s="33">
        <f t="shared" si="11"/>
        <v>0</v>
      </c>
      <c r="J21" s="33">
        <v>0</v>
      </c>
      <c r="K21" s="33">
        <v>0</v>
      </c>
      <c r="L21" s="33">
        <v>0</v>
      </c>
      <c r="M21" s="33">
        <v>0</v>
      </c>
      <c r="N21" s="33">
        <f t="shared" si="13"/>
        <v>0</v>
      </c>
      <c r="O21" s="33">
        <f t="shared" ref="O21:O32" si="14">SUM(E21-J21)</f>
        <v>0</v>
      </c>
      <c r="P21" s="33">
        <f t="shared" ref="P21:P32" si="15">SUM(F21-K21)</f>
        <v>0</v>
      </c>
      <c r="Q21" s="33">
        <f t="shared" ref="Q21:Q32" si="16">SUM(G21-L21)</f>
        <v>0</v>
      </c>
      <c r="R21" s="33">
        <f t="shared" ref="R21:R32" si="17">SUM(H21-M21)</f>
        <v>0</v>
      </c>
    </row>
    <row r="22" spans="2:18" s="3" customFormat="1" ht="13.5" customHeight="1" x14ac:dyDescent="0.25">
      <c r="B22" s="10"/>
      <c r="C22" s="11" t="s">
        <v>7</v>
      </c>
      <c r="D22" s="33">
        <f t="shared" ref="D22:D32" si="18">SUM(E22+F22)</f>
        <v>0</v>
      </c>
      <c r="E22" s="33">
        <v>0</v>
      </c>
      <c r="F22" s="33">
        <v>0</v>
      </c>
      <c r="G22" s="33">
        <v>0</v>
      </c>
      <c r="H22" s="33">
        <v>0</v>
      </c>
      <c r="I22" s="33">
        <f t="shared" si="11"/>
        <v>0</v>
      </c>
      <c r="J22" s="33">
        <v>0</v>
      </c>
      <c r="K22" s="33">
        <v>0</v>
      </c>
      <c r="L22" s="33">
        <v>0</v>
      </c>
      <c r="M22" s="33">
        <v>0</v>
      </c>
      <c r="N22" s="33">
        <f t="shared" si="13"/>
        <v>0</v>
      </c>
      <c r="O22" s="33">
        <f t="shared" si="14"/>
        <v>0</v>
      </c>
      <c r="P22" s="33">
        <f t="shared" si="15"/>
        <v>0</v>
      </c>
      <c r="Q22" s="33">
        <f t="shared" si="16"/>
        <v>0</v>
      </c>
      <c r="R22" s="33">
        <f t="shared" si="17"/>
        <v>0</v>
      </c>
    </row>
    <row r="23" spans="2:18" s="3" customFormat="1" ht="13.5" customHeight="1" x14ac:dyDescent="0.25">
      <c r="B23" s="10"/>
      <c r="C23" s="11" t="s">
        <v>8</v>
      </c>
      <c r="D23" s="33">
        <f t="shared" si="18"/>
        <v>1</v>
      </c>
      <c r="E23" s="33">
        <v>0</v>
      </c>
      <c r="F23" s="33">
        <v>1</v>
      </c>
      <c r="G23" s="33">
        <v>1</v>
      </c>
      <c r="H23" s="33">
        <v>0</v>
      </c>
      <c r="I23" s="33">
        <f t="shared" si="11"/>
        <v>4</v>
      </c>
      <c r="J23" s="33">
        <v>1</v>
      </c>
      <c r="K23" s="33">
        <v>0</v>
      </c>
      <c r="L23" s="33">
        <v>1</v>
      </c>
      <c r="M23" s="33">
        <v>2</v>
      </c>
      <c r="N23" s="33">
        <f t="shared" si="13"/>
        <v>-2</v>
      </c>
      <c r="O23" s="33">
        <f t="shared" si="14"/>
        <v>-1</v>
      </c>
      <c r="P23" s="33">
        <f t="shared" si="15"/>
        <v>1</v>
      </c>
      <c r="Q23" s="33">
        <f t="shared" si="16"/>
        <v>0</v>
      </c>
      <c r="R23" s="33">
        <f t="shared" si="17"/>
        <v>-2</v>
      </c>
    </row>
    <row r="24" spans="2:18" s="3" customFormat="1" ht="13.5" customHeight="1" x14ac:dyDescent="0.25">
      <c r="B24" s="10"/>
      <c r="C24" s="11" t="s">
        <v>9</v>
      </c>
      <c r="D24" s="33">
        <f t="shared" si="18"/>
        <v>1</v>
      </c>
      <c r="E24" s="33">
        <v>0</v>
      </c>
      <c r="F24" s="33">
        <v>1</v>
      </c>
      <c r="G24" s="33">
        <v>0</v>
      </c>
      <c r="H24" s="33">
        <v>1</v>
      </c>
      <c r="I24" s="33">
        <f t="shared" si="11"/>
        <v>0</v>
      </c>
      <c r="J24" s="33">
        <v>0</v>
      </c>
      <c r="K24" s="33">
        <v>0</v>
      </c>
      <c r="L24" s="33">
        <v>0</v>
      </c>
      <c r="M24" s="33">
        <v>0</v>
      </c>
      <c r="N24" s="33">
        <f t="shared" si="13"/>
        <v>2</v>
      </c>
      <c r="O24" s="33">
        <f t="shared" si="14"/>
        <v>0</v>
      </c>
      <c r="P24" s="33">
        <f t="shared" si="15"/>
        <v>1</v>
      </c>
      <c r="Q24" s="33">
        <f t="shared" si="16"/>
        <v>0</v>
      </c>
      <c r="R24" s="33">
        <f t="shared" si="17"/>
        <v>1</v>
      </c>
    </row>
    <row r="25" spans="2:18" s="3" customFormat="1" ht="13.5" customHeight="1" x14ac:dyDescent="0.25">
      <c r="B25" s="10"/>
      <c r="C25" s="11" t="s">
        <v>10</v>
      </c>
      <c r="D25" s="33">
        <f t="shared" si="18"/>
        <v>1</v>
      </c>
      <c r="E25" s="33">
        <v>1</v>
      </c>
      <c r="F25" s="33">
        <v>0</v>
      </c>
      <c r="G25" s="33">
        <v>1</v>
      </c>
      <c r="H25" s="33">
        <v>1</v>
      </c>
      <c r="I25" s="33">
        <f t="shared" si="11"/>
        <v>0</v>
      </c>
      <c r="J25" s="33">
        <v>0</v>
      </c>
      <c r="K25" s="33">
        <v>0</v>
      </c>
      <c r="L25" s="33">
        <v>0</v>
      </c>
      <c r="M25" s="33">
        <v>0</v>
      </c>
      <c r="N25" s="33">
        <f t="shared" si="13"/>
        <v>3</v>
      </c>
      <c r="O25" s="33">
        <f t="shared" si="14"/>
        <v>1</v>
      </c>
      <c r="P25" s="33">
        <f t="shared" si="15"/>
        <v>0</v>
      </c>
      <c r="Q25" s="33">
        <f t="shared" si="16"/>
        <v>1</v>
      </c>
      <c r="R25" s="33">
        <f t="shared" si="17"/>
        <v>1</v>
      </c>
    </row>
    <row r="26" spans="2:18" s="3" customFormat="1" ht="13.5" customHeight="1" x14ac:dyDescent="0.25">
      <c r="B26" s="10"/>
      <c r="C26" s="11" t="s">
        <v>11</v>
      </c>
      <c r="D26" s="33">
        <f t="shared" si="18"/>
        <v>1</v>
      </c>
      <c r="E26" s="33">
        <v>0</v>
      </c>
      <c r="F26" s="33">
        <v>1</v>
      </c>
      <c r="G26" s="33">
        <v>0</v>
      </c>
      <c r="H26" s="33">
        <v>0</v>
      </c>
      <c r="I26" s="33">
        <f t="shared" si="11"/>
        <v>0</v>
      </c>
      <c r="J26" s="33">
        <v>0</v>
      </c>
      <c r="K26" s="33">
        <v>0</v>
      </c>
      <c r="L26" s="33">
        <v>0</v>
      </c>
      <c r="M26" s="33">
        <v>0</v>
      </c>
      <c r="N26" s="33">
        <f t="shared" si="13"/>
        <v>1</v>
      </c>
      <c r="O26" s="33">
        <f t="shared" si="14"/>
        <v>0</v>
      </c>
      <c r="P26" s="33">
        <f t="shared" si="15"/>
        <v>1</v>
      </c>
      <c r="Q26" s="33">
        <f t="shared" si="16"/>
        <v>0</v>
      </c>
      <c r="R26" s="33">
        <f t="shared" si="17"/>
        <v>0</v>
      </c>
    </row>
    <row r="27" spans="2:18" s="3" customFormat="1" ht="13.5" customHeight="1" x14ac:dyDescent="0.25">
      <c r="B27" s="10"/>
      <c r="C27" s="11" t="s">
        <v>12</v>
      </c>
      <c r="D27" s="33">
        <f t="shared" si="18"/>
        <v>0</v>
      </c>
      <c r="E27" s="33">
        <v>0</v>
      </c>
      <c r="F27" s="33">
        <v>0</v>
      </c>
      <c r="G27" s="33">
        <v>0</v>
      </c>
      <c r="H27" s="33">
        <v>0</v>
      </c>
      <c r="I27" s="33">
        <f t="shared" si="11"/>
        <v>0</v>
      </c>
      <c r="J27" s="33">
        <v>0</v>
      </c>
      <c r="K27" s="33">
        <v>0</v>
      </c>
      <c r="L27" s="33">
        <v>0</v>
      </c>
      <c r="M27" s="33">
        <v>0</v>
      </c>
      <c r="N27" s="33">
        <f t="shared" si="13"/>
        <v>0</v>
      </c>
      <c r="O27" s="33">
        <f t="shared" si="14"/>
        <v>0</v>
      </c>
      <c r="P27" s="33">
        <f t="shared" si="15"/>
        <v>0</v>
      </c>
      <c r="Q27" s="33">
        <f t="shared" si="16"/>
        <v>0</v>
      </c>
      <c r="R27" s="33">
        <f t="shared" si="17"/>
        <v>0</v>
      </c>
    </row>
    <row r="28" spans="2:18" s="3" customFormat="1" ht="13.5" customHeight="1" x14ac:dyDescent="0.25">
      <c r="B28" s="10"/>
      <c r="C28" s="11" t="s">
        <v>13</v>
      </c>
      <c r="D28" s="33">
        <f t="shared" si="18"/>
        <v>0</v>
      </c>
      <c r="E28" s="33">
        <v>0</v>
      </c>
      <c r="F28" s="33">
        <v>0</v>
      </c>
      <c r="G28" s="33">
        <v>0</v>
      </c>
      <c r="H28" s="33">
        <v>0</v>
      </c>
      <c r="I28" s="33">
        <f t="shared" si="11"/>
        <v>0</v>
      </c>
      <c r="J28" s="33">
        <v>0</v>
      </c>
      <c r="K28" s="33">
        <v>0</v>
      </c>
      <c r="L28" s="33">
        <v>0</v>
      </c>
      <c r="M28" s="33">
        <v>0</v>
      </c>
      <c r="N28" s="33">
        <f t="shared" si="13"/>
        <v>0</v>
      </c>
      <c r="O28" s="33">
        <f t="shared" si="14"/>
        <v>0</v>
      </c>
      <c r="P28" s="33">
        <f t="shared" si="15"/>
        <v>0</v>
      </c>
      <c r="Q28" s="33">
        <f t="shared" si="16"/>
        <v>0</v>
      </c>
      <c r="R28" s="33">
        <f t="shared" si="17"/>
        <v>0</v>
      </c>
    </row>
    <row r="29" spans="2:18" s="3" customFormat="1" ht="13.5" customHeight="1" x14ac:dyDescent="0.25">
      <c r="B29" s="10"/>
      <c r="C29" s="11" t="s">
        <v>14</v>
      </c>
      <c r="D29" s="33">
        <f t="shared" si="18"/>
        <v>0</v>
      </c>
      <c r="E29" s="33">
        <v>0</v>
      </c>
      <c r="F29" s="33">
        <v>0</v>
      </c>
      <c r="G29" s="33">
        <v>1</v>
      </c>
      <c r="H29" s="33">
        <v>0</v>
      </c>
      <c r="I29" s="33">
        <f t="shared" si="11"/>
        <v>0</v>
      </c>
      <c r="J29" s="33">
        <v>0</v>
      </c>
      <c r="K29" s="33">
        <v>0</v>
      </c>
      <c r="L29" s="33">
        <v>0</v>
      </c>
      <c r="M29" s="33">
        <v>0</v>
      </c>
      <c r="N29" s="33">
        <f t="shared" si="13"/>
        <v>1</v>
      </c>
      <c r="O29" s="33">
        <f t="shared" si="14"/>
        <v>0</v>
      </c>
      <c r="P29" s="33">
        <f t="shared" si="15"/>
        <v>0</v>
      </c>
      <c r="Q29" s="33">
        <f t="shared" si="16"/>
        <v>1</v>
      </c>
      <c r="R29" s="33">
        <f t="shared" si="17"/>
        <v>0</v>
      </c>
    </row>
    <row r="30" spans="2:18" s="3" customFormat="1" ht="13.5" customHeight="1" x14ac:dyDescent="0.25">
      <c r="B30" s="10"/>
      <c r="C30" s="11" t="s">
        <v>15</v>
      </c>
      <c r="D30" s="33">
        <f t="shared" si="18"/>
        <v>0</v>
      </c>
      <c r="E30" s="33">
        <v>0</v>
      </c>
      <c r="F30" s="33">
        <v>0</v>
      </c>
      <c r="G30" s="33">
        <v>0</v>
      </c>
      <c r="H30" s="33">
        <v>0</v>
      </c>
      <c r="I30" s="33">
        <f t="shared" si="11"/>
        <v>0</v>
      </c>
      <c r="J30" s="33">
        <v>0</v>
      </c>
      <c r="K30" s="33">
        <v>0</v>
      </c>
      <c r="L30" s="33">
        <v>0</v>
      </c>
      <c r="M30" s="33">
        <v>0</v>
      </c>
      <c r="N30" s="33">
        <f t="shared" si="13"/>
        <v>0</v>
      </c>
      <c r="O30" s="33">
        <f t="shared" si="14"/>
        <v>0</v>
      </c>
      <c r="P30" s="33">
        <f t="shared" si="15"/>
        <v>0</v>
      </c>
      <c r="Q30" s="33">
        <f t="shared" si="16"/>
        <v>0</v>
      </c>
      <c r="R30" s="33">
        <f t="shared" si="17"/>
        <v>0</v>
      </c>
    </row>
    <row r="31" spans="2:18" s="3" customFormat="1" ht="13.5" customHeight="1" x14ac:dyDescent="0.25">
      <c r="B31" s="10"/>
      <c r="C31" s="11" t="s">
        <v>16</v>
      </c>
      <c r="D31" s="33">
        <f t="shared" si="18"/>
        <v>0</v>
      </c>
      <c r="E31" s="33">
        <v>0</v>
      </c>
      <c r="F31" s="33">
        <v>0</v>
      </c>
      <c r="G31" s="33">
        <v>0</v>
      </c>
      <c r="H31" s="33">
        <v>0</v>
      </c>
      <c r="I31" s="33">
        <f t="shared" si="11"/>
        <v>0</v>
      </c>
      <c r="J31" s="33">
        <v>0</v>
      </c>
      <c r="K31" s="33">
        <v>0</v>
      </c>
      <c r="L31" s="33">
        <v>0</v>
      </c>
      <c r="M31" s="33">
        <v>0</v>
      </c>
      <c r="N31" s="33">
        <f t="shared" si="13"/>
        <v>0</v>
      </c>
      <c r="O31" s="33">
        <f t="shared" si="14"/>
        <v>0</v>
      </c>
      <c r="P31" s="33">
        <f t="shared" si="15"/>
        <v>0</v>
      </c>
      <c r="Q31" s="33">
        <f t="shared" si="16"/>
        <v>0</v>
      </c>
      <c r="R31" s="33">
        <f t="shared" si="17"/>
        <v>0</v>
      </c>
    </row>
    <row r="32" spans="2:18" s="3" customFormat="1" ht="13.5" customHeight="1" x14ac:dyDescent="0.25">
      <c r="B32" s="10"/>
      <c r="C32" s="11" t="s">
        <v>17</v>
      </c>
      <c r="D32" s="33">
        <f t="shared" si="18"/>
        <v>0</v>
      </c>
      <c r="E32" s="33">
        <v>0</v>
      </c>
      <c r="F32" s="33">
        <v>0</v>
      </c>
      <c r="G32" s="33">
        <v>0</v>
      </c>
      <c r="H32" s="33">
        <v>0</v>
      </c>
      <c r="I32" s="33">
        <f t="shared" si="11"/>
        <v>0</v>
      </c>
      <c r="J32" s="33">
        <v>0</v>
      </c>
      <c r="K32" s="33">
        <v>0</v>
      </c>
      <c r="L32" s="33">
        <v>0</v>
      </c>
      <c r="M32" s="33">
        <v>0</v>
      </c>
      <c r="N32" s="33">
        <f t="shared" si="13"/>
        <v>0</v>
      </c>
      <c r="O32" s="33">
        <f t="shared" si="14"/>
        <v>0</v>
      </c>
      <c r="P32" s="33">
        <f t="shared" si="15"/>
        <v>0</v>
      </c>
      <c r="Q32" s="33">
        <f t="shared" si="16"/>
        <v>0</v>
      </c>
      <c r="R32" s="33">
        <f t="shared" si="17"/>
        <v>0</v>
      </c>
    </row>
    <row r="33" spans="2:18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1"/>
    </row>
    <row r="34" spans="2:18" ht="16.5" x14ac:dyDescent="0.15">
      <c r="B34" s="2" t="s">
        <v>22</v>
      </c>
      <c r="C34" s="8"/>
      <c r="D34" s="29">
        <f t="shared" ref="D34:D46" si="19">SUM(E34+F34+G34+H34)</f>
        <v>0</v>
      </c>
      <c r="E34" s="29">
        <f>SUM(E35:E46)</f>
        <v>0</v>
      </c>
      <c r="F34" s="29">
        <f>SUM(F35:F46)</f>
        <v>0</v>
      </c>
      <c r="G34" s="29">
        <f t="shared" ref="G34:H34" si="20">SUM(G35:G46)</f>
        <v>0</v>
      </c>
      <c r="H34" s="29">
        <f t="shared" si="20"/>
        <v>0</v>
      </c>
      <c r="I34" s="29">
        <f t="shared" ref="I34:I46" si="21">SUM(J34+K34+L34+M34)</f>
        <v>0</v>
      </c>
      <c r="J34" s="29">
        <f>SUM(J35:J46)</f>
        <v>0</v>
      </c>
      <c r="K34" s="29">
        <f>SUM(K35:K46)</f>
        <v>0</v>
      </c>
      <c r="L34" s="29">
        <f>SUM(L35:L46)</f>
        <v>0</v>
      </c>
      <c r="M34" s="29">
        <f>SUM(M35:M46)</f>
        <v>0</v>
      </c>
      <c r="N34" s="29">
        <f t="shared" ref="N34:N46" si="22">SUM(O34+P34+Q34+R34)</f>
        <v>0</v>
      </c>
      <c r="O34" s="29">
        <f>SUM(O35:O46)</f>
        <v>0</v>
      </c>
      <c r="P34" s="29">
        <f>SUM(P35:P46)</f>
        <v>0</v>
      </c>
      <c r="Q34" s="29">
        <f>SUM(Q35:Q46)</f>
        <v>0</v>
      </c>
      <c r="R34" s="29">
        <f>SUM(R35:R46)</f>
        <v>0</v>
      </c>
    </row>
    <row r="35" spans="2:18" s="3" customFormat="1" ht="13.5" customHeight="1" x14ac:dyDescent="0.25">
      <c r="B35" s="10"/>
      <c r="C35" s="11" t="s">
        <v>6</v>
      </c>
      <c r="D35" s="33">
        <f t="shared" si="19"/>
        <v>0</v>
      </c>
      <c r="E35" s="33">
        <v>0</v>
      </c>
      <c r="F35" s="33">
        <v>0</v>
      </c>
      <c r="G35" s="33">
        <v>0</v>
      </c>
      <c r="H35" s="33">
        <v>0</v>
      </c>
      <c r="I35" s="33">
        <f t="shared" si="21"/>
        <v>0</v>
      </c>
      <c r="J35" s="33">
        <v>0</v>
      </c>
      <c r="K35" s="33">
        <v>0</v>
      </c>
      <c r="L35" s="33">
        <v>0</v>
      </c>
      <c r="M35" s="33">
        <v>0</v>
      </c>
      <c r="N35" s="33">
        <f t="shared" si="22"/>
        <v>0</v>
      </c>
      <c r="O35" s="33">
        <f t="shared" ref="O35:O46" si="23">SUM(E35-J35)</f>
        <v>0</v>
      </c>
      <c r="P35" s="33">
        <f t="shared" ref="P35:P46" si="24">SUM(F35-K35)</f>
        <v>0</v>
      </c>
      <c r="Q35" s="33">
        <f t="shared" ref="Q35:Q46" si="25">SUM(G35-L35)</f>
        <v>0</v>
      </c>
      <c r="R35" s="33">
        <f t="shared" ref="R35:R46" si="26">SUM(H35-M35)</f>
        <v>0</v>
      </c>
    </row>
    <row r="36" spans="2:18" s="3" customFormat="1" ht="13.5" customHeight="1" x14ac:dyDescent="0.25">
      <c r="B36" s="10"/>
      <c r="C36" s="11" t="s">
        <v>7</v>
      </c>
      <c r="D36" s="33">
        <f t="shared" si="19"/>
        <v>0</v>
      </c>
      <c r="E36" s="33">
        <v>0</v>
      </c>
      <c r="F36" s="33">
        <v>0</v>
      </c>
      <c r="G36" s="33">
        <v>0</v>
      </c>
      <c r="H36" s="33">
        <v>0</v>
      </c>
      <c r="I36" s="33">
        <f t="shared" si="21"/>
        <v>0</v>
      </c>
      <c r="J36" s="33">
        <v>0</v>
      </c>
      <c r="K36" s="33">
        <v>0</v>
      </c>
      <c r="L36" s="33">
        <v>0</v>
      </c>
      <c r="M36" s="33">
        <v>0</v>
      </c>
      <c r="N36" s="33">
        <f t="shared" si="22"/>
        <v>0</v>
      </c>
      <c r="O36" s="33">
        <f t="shared" si="23"/>
        <v>0</v>
      </c>
      <c r="P36" s="33">
        <f t="shared" si="24"/>
        <v>0</v>
      </c>
      <c r="Q36" s="33">
        <f t="shared" si="25"/>
        <v>0</v>
      </c>
      <c r="R36" s="33">
        <f t="shared" si="26"/>
        <v>0</v>
      </c>
    </row>
    <row r="37" spans="2:18" s="3" customFormat="1" ht="13.5" customHeight="1" x14ac:dyDescent="0.25">
      <c r="B37" s="10"/>
      <c r="C37" s="11" t="s">
        <v>8</v>
      </c>
      <c r="D37" s="33">
        <f t="shared" si="19"/>
        <v>0</v>
      </c>
      <c r="E37" s="33">
        <v>0</v>
      </c>
      <c r="F37" s="33">
        <v>0</v>
      </c>
      <c r="G37" s="33">
        <v>0</v>
      </c>
      <c r="H37" s="33">
        <v>0</v>
      </c>
      <c r="I37" s="33">
        <f t="shared" si="21"/>
        <v>0</v>
      </c>
      <c r="J37" s="33">
        <v>0</v>
      </c>
      <c r="K37" s="33">
        <v>0</v>
      </c>
      <c r="L37" s="33">
        <v>0</v>
      </c>
      <c r="M37" s="33">
        <v>0</v>
      </c>
      <c r="N37" s="33">
        <f t="shared" si="22"/>
        <v>0</v>
      </c>
      <c r="O37" s="33">
        <f t="shared" si="23"/>
        <v>0</v>
      </c>
      <c r="P37" s="33">
        <f t="shared" si="24"/>
        <v>0</v>
      </c>
      <c r="Q37" s="33">
        <f t="shared" si="25"/>
        <v>0</v>
      </c>
      <c r="R37" s="33">
        <f t="shared" si="26"/>
        <v>0</v>
      </c>
    </row>
    <row r="38" spans="2:18" s="3" customFormat="1" ht="13.5" customHeight="1" x14ac:dyDescent="0.25">
      <c r="B38" s="10"/>
      <c r="C38" s="11" t="s">
        <v>9</v>
      </c>
      <c r="D38" s="33">
        <f t="shared" si="19"/>
        <v>0</v>
      </c>
      <c r="E38" s="33">
        <v>0</v>
      </c>
      <c r="F38" s="33">
        <v>0</v>
      </c>
      <c r="G38" s="33">
        <v>0</v>
      </c>
      <c r="H38" s="33">
        <v>0</v>
      </c>
      <c r="I38" s="33">
        <f t="shared" si="21"/>
        <v>0</v>
      </c>
      <c r="J38" s="33">
        <v>0</v>
      </c>
      <c r="K38" s="33">
        <v>0</v>
      </c>
      <c r="L38" s="33">
        <v>0</v>
      </c>
      <c r="M38" s="33">
        <v>0</v>
      </c>
      <c r="N38" s="33">
        <f t="shared" si="22"/>
        <v>0</v>
      </c>
      <c r="O38" s="33">
        <f t="shared" si="23"/>
        <v>0</v>
      </c>
      <c r="P38" s="33">
        <f t="shared" si="24"/>
        <v>0</v>
      </c>
      <c r="Q38" s="33">
        <f t="shared" si="25"/>
        <v>0</v>
      </c>
      <c r="R38" s="33">
        <f t="shared" si="26"/>
        <v>0</v>
      </c>
    </row>
    <row r="39" spans="2:18" s="3" customFormat="1" ht="13.5" customHeight="1" x14ac:dyDescent="0.25">
      <c r="B39" s="10"/>
      <c r="C39" s="11" t="s">
        <v>10</v>
      </c>
      <c r="D39" s="33">
        <f t="shared" si="19"/>
        <v>0</v>
      </c>
      <c r="E39" s="33">
        <v>0</v>
      </c>
      <c r="F39" s="33">
        <v>0</v>
      </c>
      <c r="G39" s="33">
        <v>0</v>
      </c>
      <c r="H39" s="33">
        <v>0</v>
      </c>
      <c r="I39" s="33">
        <f t="shared" si="21"/>
        <v>0</v>
      </c>
      <c r="J39" s="33">
        <v>0</v>
      </c>
      <c r="K39" s="33">
        <v>0</v>
      </c>
      <c r="L39" s="33">
        <v>0</v>
      </c>
      <c r="M39" s="33">
        <v>0</v>
      </c>
      <c r="N39" s="33">
        <f t="shared" si="22"/>
        <v>0</v>
      </c>
      <c r="O39" s="33">
        <f t="shared" si="23"/>
        <v>0</v>
      </c>
      <c r="P39" s="33">
        <f t="shared" si="24"/>
        <v>0</v>
      </c>
      <c r="Q39" s="33">
        <f t="shared" si="25"/>
        <v>0</v>
      </c>
      <c r="R39" s="33">
        <f t="shared" si="26"/>
        <v>0</v>
      </c>
    </row>
    <row r="40" spans="2:18" s="3" customFormat="1" ht="13.5" customHeight="1" x14ac:dyDescent="0.25">
      <c r="B40" s="10"/>
      <c r="C40" s="11" t="s">
        <v>11</v>
      </c>
      <c r="D40" s="33">
        <f t="shared" si="19"/>
        <v>0</v>
      </c>
      <c r="E40" s="33">
        <v>0</v>
      </c>
      <c r="F40" s="33">
        <v>0</v>
      </c>
      <c r="G40" s="33">
        <v>0</v>
      </c>
      <c r="H40" s="33">
        <v>0</v>
      </c>
      <c r="I40" s="33">
        <f t="shared" si="21"/>
        <v>0</v>
      </c>
      <c r="J40" s="33">
        <v>0</v>
      </c>
      <c r="K40" s="33">
        <v>0</v>
      </c>
      <c r="L40" s="33">
        <v>0</v>
      </c>
      <c r="M40" s="33">
        <v>0</v>
      </c>
      <c r="N40" s="33">
        <f t="shared" si="22"/>
        <v>0</v>
      </c>
      <c r="O40" s="33">
        <f t="shared" si="23"/>
        <v>0</v>
      </c>
      <c r="P40" s="33">
        <f t="shared" si="24"/>
        <v>0</v>
      </c>
      <c r="Q40" s="33">
        <f t="shared" si="25"/>
        <v>0</v>
      </c>
      <c r="R40" s="33">
        <f t="shared" si="26"/>
        <v>0</v>
      </c>
    </row>
    <row r="41" spans="2:18" s="3" customFormat="1" ht="13.5" customHeight="1" x14ac:dyDescent="0.25">
      <c r="B41" s="10"/>
      <c r="C41" s="11" t="s">
        <v>12</v>
      </c>
      <c r="D41" s="33">
        <f t="shared" si="19"/>
        <v>0</v>
      </c>
      <c r="E41" s="33">
        <v>0</v>
      </c>
      <c r="F41" s="33">
        <v>0</v>
      </c>
      <c r="G41" s="33">
        <v>0</v>
      </c>
      <c r="H41" s="33">
        <v>0</v>
      </c>
      <c r="I41" s="33">
        <f t="shared" si="21"/>
        <v>0</v>
      </c>
      <c r="J41" s="33">
        <v>0</v>
      </c>
      <c r="K41" s="33">
        <v>0</v>
      </c>
      <c r="L41" s="33">
        <v>0</v>
      </c>
      <c r="M41" s="33">
        <v>0</v>
      </c>
      <c r="N41" s="33">
        <f t="shared" si="22"/>
        <v>0</v>
      </c>
      <c r="O41" s="33">
        <f t="shared" si="23"/>
        <v>0</v>
      </c>
      <c r="P41" s="33">
        <f t="shared" si="24"/>
        <v>0</v>
      </c>
      <c r="Q41" s="33">
        <f t="shared" si="25"/>
        <v>0</v>
      </c>
      <c r="R41" s="33">
        <f t="shared" si="26"/>
        <v>0</v>
      </c>
    </row>
    <row r="42" spans="2:18" s="3" customFormat="1" ht="13.5" customHeight="1" x14ac:dyDescent="0.25">
      <c r="B42" s="10"/>
      <c r="C42" s="11" t="s">
        <v>13</v>
      </c>
      <c r="D42" s="33">
        <f t="shared" si="19"/>
        <v>0</v>
      </c>
      <c r="E42" s="33">
        <v>0</v>
      </c>
      <c r="F42" s="33">
        <v>0</v>
      </c>
      <c r="G42" s="33">
        <v>0</v>
      </c>
      <c r="H42" s="33">
        <v>0</v>
      </c>
      <c r="I42" s="33">
        <f t="shared" si="21"/>
        <v>0</v>
      </c>
      <c r="J42" s="33">
        <v>0</v>
      </c>
      <c r="K42" s="33">
        <v>0</v>
      </c>
      <c r="L42" s="33">
        <v>0</v>
      </c>
      <c r="M42" s="33">
        <v>0</v>
      </c>
      <c r="N42" s="33">
        <f t="shared" si="22"/>
        <v>0</v>
      </c>
      <c r="O42" s="33">
        <f t="shared" si="23"/>
        <v>0</v>
      </c>
      <c r="P42" s="33">
        <f t="shared" si="24"/>
        <v>0</v>
      </c>
      <c r="Q42" s="33">
        <f t="shared" si="25"/>
        <v>0</v>
      </c>
      <c r="R42" s="33">
        <f t="shared" si="26"/>
        <v>0</v>
      </c>
    </row>
    <row r="43" spans="2:18" s="3" customFormat="1" ht="13.5" customHeight="1" x14ac:dyDescent="0.25">
      <c r="B43" s="10"/>
      <c r="C43" s="11" t="s">
        <v>14</v>
      </c>
      <c r="D43" s="33">
        <f t="shared" si="19"/>
        <v>0</v>
      </c>
      <c r="E43" s="33">
        <v>0</v>
      </c>
      <c r="F43" s="33">
        <v>0</v>
      </c>
      <c r="G43" s="33">
        <v>0</v>
      </c>
      <c r="H43" s="33">
        <v>0</v>
      </c>
      <c r="I43" s="33">
        <f t="shared" si="21"/>
        <v>0</v>
      </c>
      <c r="J43" s="33">
        <v>0</v>
      </c>
      <c r="K43" s="33">
        <v>0</v>
      </c>
      <c r="L43" s="33">
        <v>0</v>
      </c>
      <c r="M43" s="33">
        <v>0</v>
      </c>
      <c r="N43" s="33">
        <f t="shared" si="22"/>
        <v>0</v>
      </c>
      <c r="O43" s="33">
        <f t="shared" si="23"/>
        <v>0</v>
      </c>
      <c r="P43" s="33">
        <f t="shared" si="24"/>
        <v>0</v>
      </c>
      <c r="Q43" s="33">
        <f t="shared" si="25"/>
        <v>0</v>
      </c>
      <c r="R43" s="33">
        <f t="shared" si="26"/>
        <v>0</v>
      </c>
    </row>
    <row r="44" spans="2:18" s="3" customFormat="1" ht="13.5" customHeight="1" x14ac:dyDescent="0.25">
      <c r="B44" s="10"/>
      <c r="C44" s="11" t="s">
        <v>15</v>
      </c>
      <c r="D44" s="33">
        <f t="shared" si="19"/>
        <v>0</v>
      </c>
      <c r="E44" s="33">
        <v>0</v>
      </c>
      <c r="F44" s="33">
        <v>0</v>
      </c>
      <c r="G44" s="33">
        <v>0</v>
      </c>
      <c r="H44" s="33">
        <v>0</v>
      </c>
      <c r="I44" s="33">
        <f t="shared" si="21"/>
        <v>0</v>
      </c>
      <c r="J44" s="33">
        <v>0</v>
      </c>
      <c r="K44" s="33">
        <v>0</v>
      </c>
      <c r="L44" s="33">
        <v>0</v>
      </c>
      <c r="M44" s="33">
        <v>0</v>
      </c>
      <c r="N44" s="33">
        <f t="shared" si="22"/>
        <v>0</v>
      </c>
      <c r="O44" s="33">
        <f t="shared" si="23"/>
        <v>0</v>
      </c>
      <c r="P44" s="33">
        <f t="shared" si="24"/>
        <v>0</v>
      </c>
      <c r="Q44" s="33">
        <f t="shared" si="25"/>
        <v>0</v>
      </c>
      <c r="R44" s="33">
        <f t="shared" si="26"/>
        <v>0</v>
      </c>
    </row>
    <row r="45" spans="2:18" s="3" customFormat="1" ht="13.5" customHeight="1" x14ac:dyDescent="0.25">
      <c r="B45" s="10"/>
      <c r="C45" s="11" t="s">
        <v>16</v>
      </c>
      <c r="D45" s="33">
        <f t="shared" si="19"/>
        <v>0</v>
      </c>
      <c r="E45" s="33">
        <v>0</v>
      </c>
      <c r="F45" s="33">
        <v>0</v>
      </c>
      <c r="G45" s="33">
        <v>0</v>
      </c>
      <c r="H45" s="33">
        <v>0</v>
      </c>
      <c r="I45" s="33">
        <f t="shared" si="21"/>
        <v>0</v>
      </c>
      <c r="J45" s="33">
        <v>0</v>
      </c>
      <c r="K45" s="33">
        <v>0</v>
      </c>
      <c r="L45" s="33">
        <v>0</v>
      </c>
      <c r="M45" s="33">
        <v>0</v>
      </c>
      <c r="N45" s="33">
        <f t="shared" si="22"/>
        <v>0</v>
      </c>
      <c r="O45" s="33">
        <f t="shared" si="23"/>
        <v>0</v>
      </c>
      <c r="P45" s="33">
        <f t="shared" si="24"/>
        <v>0</v>
      </c>
      <c r="Q45" s="33">
        <f t="shared" si="25"/>
        <v>0</v>
      </c>
      <c r="R45" s="33">
        <f t="shared" si="26"/>
        <v>0</v>
      </c>
    </row>
    <row r="46" spans="2:18" s="3" customFormat="1" ht="13.5" customHeight="1" x14ac:dyDescent="0.25">
      <c r="B46" s="10"/>
      <c r="C46" s="11" t="s">
        <v>17</v>
      </c>
      <c r="D46" s="33">
        <f t="shared" si="19"/>
        <v>0</v>
      </c>
      <c r="E46" s="33">
        <v>0</v>
      </c>
      <c r="F46" s="33">
        <v>0</v>
      </c>
      <c r="G46" s="33">
        <v>0</v>
      </c>
      <c r="H46" s="33">
        <v>0</v>
      </c>
      <c r="I46" s="33">
        <f t="shared" si="21"/>
        <v>0</v>
      </c>
      <c r="J46" s="33">
        <v>0</v>
      </c>
      <c r="K46" s="33">
        <v>0</v>
      </c>
      <c r="L46" s="33">
        <v>0</v>
      </c>
      <c r="M46" s="33">
        <v>0</v>
      </c>
      <c r="N46" s="33">
        <f t="shared" si="22"/>
        <v>0</v>
      </c>
      <c r="O46" s="33">
        <f t="shared" si="23"/>
        <v>0</v>
      </c>
      <c r="P46" s="33">
        <f t="shared" si="24"/>
        <v>0</v>
      </c>
      <c r="Q46" s="33">
        <f t="shared" si="25"/>
        <v>0</v>
      </c>
      <c r="R46" s="33">
        <f t="shared" si="26"/>
        <v>0</v>
      </c>
    </row>
    <row r="47" spans="2:18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1"/>
    </row>
    <row r="48" spans="2:18" ht="16.5" x14ac:dyDescent="0.15">
      <c r="B48" s="2" t="s">
        <v>23</v>
      </c>
      <c r="C48" s="8"/>
      <c r="D48" s="29">
        <f t="shared" ref="D48:D60" si="27">SUM(E48+F48+G48+H48)</f>
        <v>2</v>
      </c>
      <c r="E48" s="29">
        <f>SUM(E49:E60)</f>
        <v>2</v>
      </c>
      <c r="F48" s="29">
        <f>SUM(F49:F60)</f>
        <v>0</v>
      </c>
      <c r="G48" s="29">
        <f t="shared" ref="G48" si="28">SUM(G49:G60)</f>
        <v>0</v>
      </c>
      <c r="H48" s="29">
        <f t="shared" ref="H48" si="29">SUM(H49:H60)</f>
        <v>0</v>
      </c>
      <c r="I48" s="29">
        <f t="shared" ref="I48:I60" si="30">SUM(J48+K48+L48+M48)</f>
        <v>5</v>
      </c>
      <c r="J48" s="29">
        <f>SUM(J49:J60)</f>
        <v>0</v>
      </c>
      <c r="K48" s="29">
        <f>SUM(K49:K60)</f>
        <v>0</v>
      </c>
      <c r="L48" s="29">
        <f t="shared" ref="L48:M48" si="31">SUM(L49:L60)</f>
        <v>3</v>
      </c>
      <c r="M48" s="29">
        <f t="shared" si="31"/>
        <v>2</v>
      </c>
      <c r="N48" s="29">
        <f t="shared" ref="N48:N60" si="32">SUM(O48+P48+Q48+R48)</f>
        <v>-3</v>
      </c>
      <c r="O48" s="29">
        <f>SUM(O49:O60)</f>
        <v>2</v>
      </c>
      <c r="P48" s="29">
        <f>SUM(P49:P60)</f>
        <v>0</v>
      </c>
      <c r="Q48" s="29">
        <f>SUM(Q49:Q60)</f>
        <v>-3</v>
      </c>
      <c r="R48" s="29">
        <f>SUM(R49:R60)</f>
        <v>-2</v>
      </c>
    </row>
    <row r="49" spans="2:18" s="3" customFormat="1" ht="13.5" customHeight="1" x14ac:dyDescent="0.25">
      <c r="B49" s="10"/>
      <c r="C49" s="11" t="s">
        <v>6</v>
      </c>
      <c r="D49" s="33">
        <f t="shared" si="27"/>
        <v>0</v>
      </c>
      <c r="E49" s="33">
        <v>0</v>
      </c>
      <c r="F49" s="33">
        <v>0</v>
      </c>
      <c r="G49" s="33">
        <v>0</v>
      </c>
      <c r="H49" s="33">
        <v>0</v>
      </c>
      <c r="I49" s="33">
        <f t="shared" si="30"/>
        <v>1</v>
      </c>
      <c r="J49" s="33">
        <v>0</v>
      </c>
      <c r="K49" s="33">
        <v>0</v>
      </c>
      <c r="L49" s="33">
        <v>1</v>
      </c>
      <c r="M49" s="33">
        <v>0</v>
      </c>
      <c r="N49" s="33">
        <f t="shared" si="32"/>
        <v>-1</v>
      </c>
      <c r="O49" s="33">
        <f t="shared" ref="O49:O60" si="33">SUM(E49-J49)</f>
        <v>0</v>
      </c>
      <c r="P49" s="33">
        <f t="shared" ref="P49:P60" si="34">SUM(F49-K49)</f>
        <v>0</v>
      </c>
      <c r="Q49" s="33">
        <f t="shared" ref="Q49:Q60" si="35">SUM(G49-L49)</f>
        <v>-1</v>
      </c>
      <c r="R49" s="33">
        <f t="shared" ref="R49:R60" si="36">SUM(H49-M49)</f>
        <v>0</v>
      </c>
    </row>
    <row r="50" spans="2:18" s="3" customFormat="1" ht="13.5" customHeight="1" x14ac:dyDescent="0.25">
      <c r="B50" s="10"/>
      <c r="C50" s="11" t="s">
        <v>7</v>
      </c>
      <c r="D50" s="33">
        <f t="shared" si="27"/>
        <v>1</v>
      </c>
      <c r="E50" s="33">
        <v>1</v>
      </c>
      <c r="F50" s="33">
        <v>0</v>
      </c>
      <c r="G50" s="33">
        <v>0</v>
      </c>
      <c r="H50" s="33">
        <v>0</v>
      </c>
      <c r="I50" s="33">
        <f t="shared" si="30"/>
        <v>0</v>
      </c>
      <c r="J50" s="33">
        <v>0</v>
      </c>
      <c r="K50" s="33">
        <v>0</v>
      </c>
      <c r="L50" s="33">
        <v>0</v>
      </c>
      <c r="M50" s="33">
        <v>0</v>
      </c>
      <c r="N50" s="33">
        <f t="shared" si="32"/>
        <v>1</v>
      </c>
      <c r="O50" s="33">
        <f t="shared" si="33"/>
        <v>1</v>
      </c>
      <c r="P50" s="33">
        <f t="shared" si="34"/>
        <v>0</v>
      </c>
      <c r="Q50" s="33">
        <f t="shared" si="35"/>
        <v>0</v>
      </c>
      <c r="R50" s="33">
        <f t="shared" si="36"/>
        <v>0</v>
      </c>
    </row>
    <row r="51" spans="2:18" s="3" customFormat="1" ht="13.5" customHeight="1" x14ac:dyDescent="0.25">
      <c r="B51" s="10"/>
      <c r="C51" s="11" t="s">
        <v>8</v>
      </c>
      <c r="D51" s="33">
        <f t="shared" si="27"/>
        <v>0</v>
      </c>
      <c r="E51" s="33">
        <v>0</v>
      </c>
      <c r="F51" s="33">
        <v>0</v>
      </c>
      <c r="G51" s="33">
        <v>0</v>
      </c>
      <c r="H51" s="33">
        <v>0</v>
      </c>
      <c r="I51" s="33">
        <f t="shared" si="30"/>
        <v>0</v>
      </c>
      <c r="J51" s="33">
        <v>0</v>
      </c>
      <c r="K51" s="33">
        <v>0</v>
      </c>
      <c r="L51" s="33">
        <v>0</v>
      </c>
      <c r="M51" s="33">
        <v>0</v>
      </c>
      <c r="N51" s="33">
        <f t="shared" si="32"/>
        <v>0</v>
      </c>
      <c r="O51" s="33">
        <f t="shared" si="33"/>
        <v>0</v>
      </c>
      <c r="P51" s="33">
        <f t="shared" si="34"/>
        <v>0</v>
      </c>
      <c r="Q51" s="33">
        <f t="shared" si="35"/>
        <v>0</v>
      </c>
      <c r="R51" s="33">
        <f t="shared" si="36"/>
        <v>0</v>
      </c>
    </row>
    <row r="52" spans="2:18" s="3" customFormat="1" ht="13.5" customHeight="1" x14ac:dyDescent="0.25">
      <c r="B52" s="10"/>
      <c r="C52" s="11" t="s">
        <v>9</v>
      </c>
      <c r="D52" s="33">
        <f t="shared" si="27"/>
        <v>0</v>
      </c>
      <c r="E52" s="33">
        <v>0</v>
      </c>
      <c r="F52" s="33">
        <v>0</v>
      </c>
      <c r="G52" s="33">
        <v>0</v>
      </c>
      <c r="H52" s="33">
        <v>0</v>
      </c>
      <c r="I52" s="33">
        <f t="shared" si="30"/>
        <v>1</v>
      </c>
      <c r="J52" s="33">
        <v>0</v>
      </c>
      <c r="K52" s="33">
        <v>0</v>
      </c>
      <c r="L52" s="33">
        <v>1</v>
      </c>
      <c r="M52" s="33">
        <v>0</v>
      </c>
      <c r="N52" s="33">
        <f t="shared" si="32"/>
        <v>-1</v>
      </c>
      <c r="O52" s="33">
        <f t="shared" si="33"/>
        <v>0</v>
      </c>
      <c r="P52" s="33">
        <f t="shared" si="34"/>
        <v>0</v>
      </c>
      <c r="Q52" s="33">
        <f t="shared" si="35"/>
        <v>-1</v>
      </c>
      <c r="R52" s="33">
        <f t="shared" si="36"/>
        <v>0</v>
      </c>
    </row>
    <row r="53" spans="2:18" s="3" customFormat="1" ht="13.5" customHeight="1" x14ac:dyDescent="0.25">
      <c r="B53" s="10"/>
      <c r="C53" s="11" t="s">
        <v>10</v>
      </c>
      <c r="D53" s="33">
        <f t="shared" si="27"/>
        <v>1</v>
      </c>
      <c r="E53" s="33">
        <v>1</v>
      </c>
      <c r="F53" s="33">
        <v>0</v>
      </c>
      <c r="G53" s="33">
        <v>0</v>
      </c>
      <c r="H53" s="33">
        <v>0</v>
      </c>
      <c r="I53" s="33">
        <f t="shared" si="30"/>
        <v>1</v>
      </c>
      <c r="J53" s="33">
        <v>0</v>
      </c>
      <c r="K53" s="33">
        <v>0</v>
      </c>
      <c r="L53" s="33">
        <v>0</v>
      </c>
      <c r="M53" s="33">
        <v>1</v>
      </c>
      <c r="N53" s="33">
        <f t="shared" si="32"/>
        <v>0</v>
      </c>
      <c r="O53" s="33">
        <f t="shared" si="33"/>
        <v>1</v>
      </c>
      <c r="P53" s="33">
        <f t="shared" si="34"/>
        <v>0</v>
      </c>
      <c r="Q53" s="33">
        <f t="shared" si="35"/>
        <v>0</v>
      </c>
      <c r="R53" s="33">
        <f t="shared" si="36"/>
        <v>-1</v>
      </c>
    </row>
    <row r="54" spans="2:18" s="3" customFormat="1" ht="13.5" customHeight="1" x14ac:dyDescent="0.25">
      <c r="B54" s="10"/>
      <c r="C54" s="11" t="s">
        <v>11</v>
      </c>
      <c r="D54" s="33">
        <f t="shared" si="27"/>
        <v>0</v>
      </c>
      <c r="E54" s="33">
        <v>0</v>
      </c>
      <c r="F54" s="33">
        <v>0</v>
      </c>
      <c r="G54" s="33">
        <v>0</v>
      </c>
      <c r="H54" s="33">
        <v>0</v>
      </c>
      <c r="I54" s="33">
        <f t="shared" si="30"/>
        <v>1</v>
      </c>
      <c r="J54" s="33">
        <v>0</v>
      </c>
      <c r="K54" s="33">
        <v>0</v>
      </c>
      <c r="L54" s="33">
        <v>1</v>
      </c>
      <c r="M54" s="33">
        <v>0</v>
      </c>
      <c r="N54" s="33">
        <f t="shared" si="32"/>
        <v>-1</v>
      </c>
      <c r="O54" s="33">
        <f t="shared" si="33"/>
        <v>0</v>
      </c>
      <c r="P54" s="33">
        <f t="shared" si="34"/>
        <v>0</v>
      </c>
      <c r="Q54" s="33">
        <f t="shared" si="35"/>
        <v>-1</v>
      </c>
      <c r="R54" s="33">
        <f t="shared" si="36"/>
        <v>0</v>
      </c>
    </row>
    <row r="55" spans="2:18" s="3" customFormat="1" ht="13.5" customHeight="1" x14ac:dyDescent="0.25">
      <c r="B55" s="10"/>
      <c r="C55" s="11" t="s">
        <v>12</v>
      </c>
      <c r="D55" s="33">
        <f t="shared" si="27"/>
        <v>0</v>
      </c>
      <c r="E55" s="33">
        <v>0</v>
      </c>
      <c r="F55" s="33">
        <v>0</v>
      </c>
      <c r="G55" s="33">
        <v>0</v>
      </c>
      <c r="H55" s="33">
        <v>0</v>
      </c>
      <c r="I55" s="33">
        <f t="shared" si="30"/>
        <v>0</v>
      </c>
      <c r="J55" s="33">
        <v>0</v>
      </c>
      <c r="K55" s="33">
        <v>0</v>
      </c>
      <c r="L55" s="33">
        <v>0</v>
      </c>
      <c r="M55" s="33">
        <v>0</v>
      </c>
      <c r="N55" s="33">
        <f t="shared" si="32"/>
        <v>0</v>
      </c>
      <c r="O55" s="33">
        <f t="shared" si="33"/>
        <v>0</v>
      </c>
      <c r="P55" s="33">
        <f t="shared" si="34"/>
        <v>0</v>
      </c>
      <c r="Q55" s="33">
        <f t="shared" si="35"/>
        <v>0</v>
      </c>
      <c r="R55" s="33">
        <f t="shared" si="36"/>
        <v>0</v>
      </c>
    </row>
    <row r="56" spans="2:18" s="3" customFormat="1" ht="13.5" customHeight="1" x14ac:dyDescent="0.25">
      <c r="B56" s="10"/>
      <c r="C56" s="11" t="s">
        <v>13</v>
      </c>
      <c r="D56" s="33">
        <f t="shared" si="27"/>
        <v>0</v>
      </c>
      <c r="E56" s="33">
        <v>0</v>
      </c>
      <c r="F56" s="33">
        <v>0</v>
      </c>
      <c r="G56" s="33">
        <v>0</v>
      </c>
      <c r="H56" s="33">
        <v>0</v>
      </c>
      <c r="I56" s="33">
        <f t="shared" si="30"/>
        <v>0</v>
      </c>
      <c r="J56" s="33">
        <v>0</v>
      </c>
      <c r="K56" s="33">
        <v>0</v>
      </c>
      <c r="L56" s="33">
        <v>0</v>
      </c>
      <c r="M56" s="33">
        <v>0</v>
      </c>
      <c r="N56" s="33">
        <f t="shared" si="32"/>
        <v>0</v>
      </c>
      <c r="O56" s="33">
        <f t="shared" si="33"/>
        <v>0</v>
      </c>
      <c r="P56" s="33">
        <f t="shared" si="34"/>
        <v>0</v>
      </c>
      <c r="Q56" s="33">
        <f t="shared" si="35"/>
        <v>0</v>
      </c>
      <c r="R56" s="33">
        <f t="shared" si="36"/>
        <v>0</v>
      </c>
    </row>
    <row r="57" spans="2:18" s="3" customFormat="1" ht="13.5" customHeight="1" x14ac:dyDescent="0.25">
      <c r="B57" s="10"/>
      <c r="C57" s="11" t="s">
        <v>14</v>
      </c>
      <c r="D57" s="33">
        <f t="shared" si="27"/>
        <v>0</v>
      </c>
      <c r="E57" s="33">
        <v>0</v>
      </c>
      <c r="F57" s="33">
        <v>0</v>
      </c>
      <c r="G57" s="33">
        <v>0</v>
      </c>
      <c r="H57" s="33">
        <v>0</v>
      </c>
      <c r="I57" s="33">
        <f t="shared" si="30"/>
        <v>0</v>
      </c>
      <c r="J57" s="33">
        <v>0</v>
      </c>
      <c r="K57" s="33">
        <v>0</v>
      </c>
      <c r="L57" s="33">
        <v>0</v>
      </c>
      <c r="M57" s="33">
        <v>0</v>
      </c>
      <c r="N57" s="33">
        <f t="shared" si="32"/>
        <v>0</v>
      </c>
      <c r="O57" s="33">
        <f t="shared" si="33"/>
        <v>0</v>
      </c>
      <c r="P57" s="33">
        <f t="shared" si="34"/>
        <v>0</v>
      </c>
      <c r="Q57" s="33">
        <f t="shared" si="35"/>
        <v>0</v>
      </c>
      <c r="R57" s="33">
        <f t="shared" si="36"/>
        <v>0</v>
      </c>
    </row>
    <row r="58" spans="2:18" s="3" customFormat="1" ht="13.5" customHeight="1" x14ac:dyDescent="0.25">
      <c r="B58" s="10"/>
      <c r="C58" s="11" t="s">
        <v>15</v>
      </c>
      <c r="D58" s="33">
        <f t="shared" si="27"/>
        <v>0</v>
      </c>
      <c r="E58" s="33">
        <v>0</v>
      </c>
      <c r="F58" s="33">
        <v>0</v>
      </c>
      <c r="G58" s="33">
        <v>0</v>
      </c>
      <c r="H58" s="33">
        <v>0</v>
      </c>
      <c r="I58" s="33">
        <f t="shared" si="30"/>
        <v>1</v>
      </c>
      <c r="J58" s="33">
        <v>0</v>
      </c>
      <c r="K58" s="33">
        <v>0</v>
      </c>
      <c r="L58" s="33">
        <v>0</v>
      </c>
      <c r="M58" s="33">
        <v>1</v>
      </c>
      <c r="N58" s="33">
        <f t="shared" si="32"/>
        <v>-1</v>
      </c>
      <c r="O58" s="33">
        <f t="shared" si="33"/>
        <v>0</v>
      </c>
      <c r="P58" s="33">
        <f t="shared" si="34"/>
        <v>0</v>
      </c>
      <c r="Q58" s="33">
        <f t="shared" si="35"/>
        <v>0</v>
      </c>
      <c r="R58" s="33">
        <f t="shared" si="36"/>
        <v>-1</v>
      </c>
    </row>
    <row r="59" spans="2:18" s="3" customFormat="1" ht="13.5" customHeight="1" x14ac:dyDescent="0.25">
      <c r="B59" s="10"/>
      <c r="C59" s="11" t="s">
        <v>16</v>
      </c>
      <c r="D59" s="33">
        <f t="shared" si="27"/>
        <v>0</v>
      </c>
      <c r="E59" s="33">
        <v>0</v>
      </c>
      <c r="F59" s="33">
        <v>0</v>
      </c>
      <c r="G59" s="33">
        <v>0</v>
      </c>
      <c r="H59" s="33">
        <v>0</v>
      </c>
      <c r="I59" s="33">
        <f t="shared" si="30"/>
        <v>0</v>
      </c>
      <c r="J59" s="33">
        <v>0</v>
      </c>
      <c r="K59" s="33">
        <v>0</v>
      </c>
      <c r="L59" s="33">
        <v>0</v>
      </c>
      <c r="M59" s="33">
        <v>0</v>
      </c>
      <c r="N59" s="33">
        <f t="shared" si="32"/>
        <v>0</v>
      </c>
      <c r="O59" s="33">
        <f t="shared" si="33"/>
        <v>0</v>
      </c>
      <c r="P59" s="33">
        <f t="shared" si="34"/>
        <v>0</v>
      </c>
      <c r="Q59" s="33">
        <f t="shared" si="35"/>
        <v>0</v>
      </c>
      <c r="R59" s="33">
        <f t="shared" si="36"/>
        <v>0</v>
      </c>
    </row>
    <row r="60" spans="2:18" s="3" customFormat="1" ht="13.5" customHeight="1" x14ac:dyDescent="0.25">
      <c r="B60" s="10"/>
      <c r="C60" s="11" t="s">
        <v>17</v>
      </c>
      <c r="D60" s="33">
        <f t="shared" si="27"/>
        <v>0</v>
      </c>
      <c r="E60" s="33">
        <v>0</v>
      </c>
      <c r="F60" s="33">
        <v>0</v>
      </c>
      <c r="G60" s="33">
        <v>0</v>
      </c>
      <c r="H60" s="33">
        <v>0</v>
      </c>
      <c r="I60" s="33">
        <f t="shared" si="30"/>
        <v>0</v>
      </c>
      <c r="J60" s="33">
        <v>0</v>
      </c>
      <c r="K60" s="33">
        <v>0</v>
      </c>
      <c r="L60" s="33">
        <v>0</v>
      </c>
      <c r="M60" s="33">
        <v>0</v>
      </c>
      <c r="N60" s="33">
        <f t="shared" si="32"/>
        <v>0</v>
      </c>
      <c r="O60" s="33">
        <f t="shared" si="33"/>
        <v>0</v>
      </c>
      <c r="P60" s="33">
        <f t="shared" si="34"/>
        <v>0</v>
      </c>
      <c r="Q60" s="33">
        <f t="shared" si="35"/>
        <v>0</v>
      </c>
      <c r="R60" s="33">
        <f t="shared" si="36"/>
        <v>0</v>
      </c>
    </row>
    <row r="61" spans="2:18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1"/>
    </row>
    <row r="62" spans="2:18" ht="16.5" x14ac:dyDescent="0.15">
      <c r="B62" s="2" t="s">
        <v>24</v>
      </c>
      <c r="C62" s="8"/>
      <c r="D62" s="29">
        <f t="shared" ref="D62:D74" si="37">SUM(E62+F62+G62+H62)</f>
        <v>10</v>
      </c>
      <c r="E62" s="29">
        <f>SUM(E63:E74)</f>
        <v>5</v>
      </c>
      <c r="F62" s="29">
        <f>SUM(F63:F74)</f>
        <v>4</v>
      </c>
      <c r="G62" s="29">
        <f t="shared" ref="G62" si="38">SUM(G63:G74)</f>
        <v>1</v>
      </c>
      <c r="H62" s="29">
        <f t="shared" ref="H62" si="39">SUM(H63:H74)</f>
        <v>0</v>
      </c>
      <c r="I62" s="29">
        <f t="shared" ref="I62:I74" si="40">SUM(J62+K62+L62+M62)</f>
        <v>9</v>
      </c>
      <c r="J62" s="29">
        <f>SUM(J63:J74)</f>
        <v>0</v>
      </c>
      <c r="K62" s="29">
        <f>SUM(K63:K74)</f>
        <v>0</v>
      </c>
      <c r="L62" s="29">
        <f t="shared" ref="L62:M62" si="41">SUM(L63:L74)</f>
        <v>6</v>
      </c>
      <c r="M62" s="29">
        <f t="shared" si="41"/>
        <v>3</v>
      </c>
      <c r="N62" s="29">
        <f t="shared" ref="N62:N74" si="42">SUM(O62+P62+Q62+R62)</f>
        <v>1</v>
      </c>
      <c r="O62" s="29">
        <f>SUM(O63:O74)</f>
        <v>5</v>
      </c>
      <c r="P62" s="29">
        <f>SUM(P63:P74)</f>
        <v>4</v>
      </c>
      <c r="Q62" s="29">
        <f>SUM(Q63:Q74)</f>
        <v>-5</v>
      </c>
      <c r="R62" s="29">
        <f>SUM(R63:R74)</f>
        <v>-3</v>
      </c>
    </row>
    <row r="63" spans="2:18" s="3" customFormat="1" ht="13.5" customHeight="1" x14ac:dyDescent="0.25">
      <c r="B63" s="10"/>
      <c r="C63" s="11" t="s">
        <v>6</v>
      </c>
      <c r="D63" s="33">
        <f t="shared" si="37"/>
        <v>0</v>
      </c>
      <c r="E63" s="33">
        <v>0</v>
      </c>
      <c r="F63" s="33">
        <v>0</v>
      </c>
      <c r="G63" s="33">
        <v>0</v>
      </c>
      <c r="H63" s="33">
        <v>0</v>
      </c>
      <c r="I63" s="33">
        <f t="shared" si="40"/>
        <v>0</v>
      </c>
      <c r="J63" s="33">
        <v>0</v>
      </c>
      <c r="K63" s="33">
        <v>0</v>
      </c>
      <c r="L63" s="33">
        <v>0</v>
      </c>
      <c r="M63" s="33">
        <v>0</v>
      </c>
      <c r="N63" s="33">
        <f t="shared" si="42"/>
        <v>0</v>
      </c>
      <c r="O63" s="33">
        <f t="shared" ref="O63:O74" si="43">SUM(E63-J63)</f>
        <v>0</v>
      </c>
      <c r="P63" s="33">
        <f t="shared" ref="P63:P74" si="44">SUM(F63-K63)</f>
        <v>0</v>
      </c>
      <c r="Q63" s="33">
        <f t="shared" ref="Q63:Q74" si="45">SUM(G63-L63)</f>
        <v>0</v>
      </c>
      <c r="R63" s="33">
        <f t="shared" ref="R63:R74" si="46">SUM(H63-M63)</f>
        <v>0</v>
      </c>
    </row>
    <row r="64" spans="2:18" s="3" customFormat="1" ht="13.5" customHeight="1" x14ac:dyDescent="0.25">
      <c r="B64" s="10"/>
      <c r="C64" s="11" t="s">
        <v>7</v>
      </c>
      <c r="D64" s="33">
        <f t="shared" si="37"/>
        <v>0</v>
      </c>
      <c r="E64" s="33">
        <v>0</v>
      </c>
      <c r="F64" s="33">
        <v>0</v>
      </c>
      <c r="G64" s="33">
        <v>0</v>
      </c>
      <c r="H64" s="33">
        <v>0</v>
      </c>
      <c r="I64" s="33">
        <f t="shared" si="40"/>
        <v>0</v>
      </c>
      <c r="J64" s="33">
        <v>0</v>
      </c>
      <c r="K64" s="33">
        <v>0</v>
      </c>
      <c r="L64" s="33">
        <v>0</v>
      </c>
      <c r="M64" s="33">
        <v>0</v>
      </c>
      <c r="N64" s="33">
        <f t="shared" si="42"/>
        <v>0</v>
      </c>
      <c r="O64" s="33">
        <f t="shared" si="43"/>
        <v>0</v>
      </c>
      <c r="P64" s="33">
        <f t="shared" si="44"/>
        <v>0</v>
      </c>
      <c r="Q64" s="33">
        <f t="shared" si="45"/>
        <v>0</v>
      </c>
      <c r="R64" s="33">
        <f t="shared" si="46"/>
        <v>0</v>
      </c>
    </row>
    <row r="65" spans="2:18" s="3" customFormat="1" ht="13.5" customHeight="1" x14ac:dyDescent="0.25">
      <c r="B65" s="10"/>
      <c r="C65" s="11" t="s">
        <v>8</v>
      </c>
      <c r="D65" s="33">
        <f t="shared" si="37"/>
        <v>0</v>
      </c>
      <c r="E65" s="33">
        <v>0</v>
      </c>
      <c r="F65" s="33">
        <v>0</v>
      </c>
      <c r="G65" s="33">
        <v>0</v>
      </c>
      <c r="H65" s="33">
        <v>0</v>
      </c>
      <c r="I65" s="33">
        <f t="shared" si="40"/>
        <v>0</v>
      </c>
      <c r="J65" s="33">
        <v>0</v>
      </c>
      <c r="K65" s="33">
        <v>0</v>
      </c>
      <c r="L65" s="33">
        <v>0</v>
      </c>
      <c r="M65" s="33">
        <v>0</v>
      </c>
      <c r="N65" s="33">
        <f t="shared" si="42"/>
        <v>0</v>
      </c>
      <c r="O65" s="33">
        <f t="shared" si="43"/>
        <v>0</v>
      </c>
      <c r="P65" s="33">
        <f t="shared" si="44"/>
        <v>0</v>
      </c>
      <c r="Q65" s="33">
        <f t="shared" si="45"/>
        <v>0</v>
      </c>
      <c r="R65" s="33">
        <f t="shared" si="46"/>
        <v>0</v>
      </c>
    </row>
    <row r="66" spans="2:18" s="3" customFormat="1" ht="13.5" customHeight="1" x14ac:dyDescent="0.25">
      <c r="B66" s="10"/>
      <c r="C66" s="11" t="s">
        <v>9</v>
      </c>
      <c r="D66" s="33">
        <f t="shared" si="37"/>
        <v>6</v>
      </c>
      <c r="E66" s="33">
        <v>4</v>
      </c>
      <c r="F66" s="33">
        <v>2</v>
      </c>
      <c r="G66" s="33">
        <v>0</v>
      </c>
      <c r="H66" s="33">
        <v>0</v>
      </c>
      <c r="I66" s="33">
        <f t="shared" si="40"/>
        <v>6</v>
      </c>
      <c r="J66" s="33">
        <v>0</v>
      </c>
      <c r="K66" s="33">
        <v>0</v>
      </c>
      <c r="L66" s="33">
        <v>4</v>
      </c>
      <c r="M66" s="33">
        <v>2</v>
      </c>
      <c r="N66" s="33">
        <f t="shared" si="42"/>
        <v>0</v>
      </c>
      <c r="O66" s="33">
        <f t="shared" si="43"/>
        <v>4</v>
      </c>
      <c r="P66" s="33">
        <f t="shared" si="44"/>
        <v>2</v>
      </c>
      <c r="Q66" s="33">
        <f t="shared" si="45"/>
        <v>-4</v>
      </c>
      <c r="R66" s="33">
        <f t="shared" si="46"/>
        <v>-2</v>
      </c>
    </row>
    <row r="67" spans="2:18" s="3" customFormat="1" ht="13.5" customHeight="1" x14ac:dyDescent="0.25">
      <c r="B67" s="10"/>
      <c r="C67" s="11" t="s">
        <v>10</v>
      </c>
      <c r="D67" s="33">
        <f t="shared" si="37"/>
        <v>1</v>
      </c>
      <c r="E67" s="33">
        <v>0</v>
      </c>
      <c r="F67" s="33">
        <v>0</v>
      </c>
      <c r="G67" s="33">
        <v>1</v>
      </c>
      <c r="H67" s="33">
        <v>0</v>
      </c>
      <c r="I67" s="33">
        <f t="shared" si="40"/>
        <v>0</v>
      </c>
      <c r="J67" s="33">
        <v>0</v>
      </c>
      <c r="K67" s="33">
        <v>0</v>
      </c>
      <c r="L67" s="33">
        <v>0</v>
      </c>
      <c r="M67" s="33">
        <v>0</v>
      </c>
      <c r="N67" s="33">
        <f t="shared" si="42"/>
        <v>1</v>
      </c>
      <c r="O67" s="33">
        <f t="shared" si="43"/>
        <v>0</v>
      </c>
      <c r="P67" s="33">
        <f t="shared" si="44"/>
        <v>0</v>
      </c>
      <c r="Q67" s="33">
        <f t="shared" si="45"/>
        <v>1</v>
      </c>
      <c r="R67" s="33">
        <f t="shared" si="46"/>
        <v>0</v>
      </c>
    </row>
    <row r="68" spans="2:18" s="3" customFormat="1" ht="13.5" customHeight="1" x14ac:dyDescent="0.25">
      <c r="B68" s="10"/>
      <c r="C68" s="11" t="s">
        <v>11</v>
      </c>
      <c r="D68" s="33">
        <f t="shared" si="37"/>
        <v>0</v>
      </c>
      <c r="E68" s="33">
        <v>0</v>
      </c>
      <c r="F68" s="33">
        <v>0</v>
      </c>
      <c r="G68" s="33">
        <v>0</v>
      </c>
      <c r="H68" s="33">
        <v>0</v>
      </c>
      <c r="I68" s="33">
        <f t="shared" si="40"/>
        <v>0</v>
      </c>
      <c r="J68" s="33">
        <v>0</v>
      </c>
      <c r="K68" s="33">
        <v>0</v>
      </c>
      <c r="L68" s="33">
        <v>0</v>
      </c>
      <c r="M68" s="33">
        <v>0</v>
      </c>
      <c r="N68" s="33">
        <f t="shared" si="42"/>
        <v>0</v>
      </c>
      <c r="O68" s="33">
        <f t="shared" si="43"/>
        <v>0</v>
      </c>
      <c r="P68" s="33">
        <f t="shared" si="44"/>
        <v>0</v>
      </c>
      <c r="Q68" s="33">
        <f t="shared" si="45"/>
        <v>0</v>
      </c>
      <c r="R68" s="33">
        <f t="shared" si="46"/>
        <v>0</v>
      </c>
    </row>
    <row r="69" spans="2:18" s="3" customFormat="1" ht="13.5" customHeight="1" x14ac:dyDescent="0.25">
      <c r="B69" s="10"/>
      <c r="C69" s="11" t="s">
        <v>12</v>
      </c>
      <c r="D69" s="33">
        <f t="shared" si="37"/>
        <v>2</v>
      </c>
      <c r="E69" s="33">
        <v>0</v>
      </c>
      <c r="F69" s="33">
        <v>2</v>
      </c>
      <c r="G69" s="33">
        <v>0</v>
      </c>
      <c r="H69" s="33">
        <v>0</v>
      </c>
      <c r="I69" s="33">
        <f t="shared" si="40"/>
        <v>0</v>
      </c>
      <c r="J69" s="33">
        <v>0</v>
      </c>
      <c r="K69" s="33">
        <v>0</v>
      </c>
      <c r="L69" s="33">
        <v>0</v>
      </c>
      <c r="M69" s="33">
        <v>0</v>
      </c>
      <c r="N69" s="33">
        <f t="shared" si="42"/>
        <v>2</v>
      </c>
      <c r="O69" s="33">
        <f t="shared" si="43"/>
        <v>0</v>
      </c>
      <c r="P69" s="33">
        <f t="shared" si="44"/>
        <v>2</v>
      </c>
      <c r="Q69" s="33">
        <f t="shared" si="45"/>
        <v>0</v>
      </c>
      <c r="R69" s="33">
        <f t="shared" si="46"/>
        <v>0</v>
      </c>
    </row>
    <row r="70" spans="2:18" s="3" customFormat="1" ht="13.5" customHeight="1" x14ac:dyDescent="0.25">
      <c r="B70" s="10"/>
      <c r="C70" s="11" t="s">
        <v>13</v>
      </c>
      <c r="D70" s="33">
        <f t="shared" si="37"/>
        <v>0</v>
      </c>
      <c r="E70" s="33">
        <v>0</v>
      </c>
      <c r="F70" s="33">
        <v>0</v>
      </c>
      <c r="G70" s="33">
        <v>0</v>
      </c>
      <c r="H70" s="33">
        <v>0</v>
      </c>
      <c r="I70" s="33">
        <f t="shared" si="40"/>
        <v>0</v>
      </c>
      <c r="J70" s="33">
        <v>0</v>
      </c>
      <c r="K70" s="33">
        <v>0</v>
      </c>
      <c r="L70" s="33">
        <v>0</v>
      </c>
      <c r="M70" s="33">
        <v>0</v>
      </c>
      <c r="N70" s="33">
        <f t="shared" si="42"/>
        <v>0</v>
      </c>
      <c r="O70" s="33">
        <f t="shared" si="43"/>
        <v>0</v>
      </c>
      <c r="P70" s="33">
        <f t="shared" si="44"/>
        <v>0</v>
      </c>
      <c r="Q70" s="33">
        <f t="shared" si="45"/>
        <v>0</v>
      </c>
      <c r="R70" s="33">
        <f t="shared" si="46"/>
        <v>0</v>
      </c>
    </row>
    <row r="71" spans="2:18" s="3" customFormat="1" ht="13.5" customHeight="1" x14ac:dyDescent="0.25">
      <c r="B71" s="10"/>
      <c r="C71" s="11" t="s">
        <v>14</v>
      </c>
      <c r="D71" s="33">
        <f t="shared" si="37"/>
        <v>0</v>
      </c>
      <c r="E71" s="33">
        <v>0</v>
      </c>
      <c r="F71" s="33">
        <v>0</v>
      </c>
      <c r="G71" s="33">
        <v>0</v>
      </c>
      <c r="H71" s="33">
        <v>0</v>
      </c>
      <c r="I71" s="33">
        <f t="shared" si="40"/>
        <v>0</v>
      </c>
      <c r="J71" s="33">
        <v>0</v>
      </c>
      <c r="K71" s="33">
        <v>0</v>
      </c>
      <c r="L71" s="33">
        <v>0</v>
      </c>
      <c r="M71" s="33">
        <v>0</v>
      </c>
      <c r="N71" s="33">
        <f t="shared" si="42"/>
        <v>0</v>
      </c>
      <c r="O71" s="33">
        <f t="shared" si="43"/>
        <v>0</v>
      </c>
      <c r="P71" s="33">
        <f t="shared" si="44"/>
        <v>0</v>
      </c>
      <c r="Q71" s="33">
        <f t="shared" si="45"/>
        <v>0</v>
      </c>
      <c r="R71" s="33">
        <f t="shared" si="46"/>
        <v>0</v>
      </c>
    </row>
    <row r="72" spans="2:18" s="3" customFormat="1" ht="13.5" customHeight="1" x14ac:dyDescent="0.25">
      <c r="B72" s="10"/>
      <c r="C72" s="11" t="s">
        <v>15</v>
      </c>
      <c r="D72" s="33">
        <f t="shared" si="37"/>
        <v>0</v>
      </c>
      <c r="E72" s="33">
        <v>0</v>
      </c>
      <c r="F72" s="33">
        <v>0</v>
      </c>
      <c r="G72" s="33">
        <v>0</v>
      </c>
      <c r="H72" s="33">
        <v>0</v>
      </c>
      <c r="I72" s="33">
        <f t="shared" si="40"/>
        <v>0</v>
      </c>
      <c r="J72" s="33">
        <v>0</v>
      </c>
      <c r="K72" s="33">
        <v>0</v>
      </c>
      <c r="L72" s="33">
        <v>0</v>
      </c>
      <c r="M72" s="33">
        <v>0</v>
      </c>
      <c r="N72" s="33">
        <f t="shared" si="42"/>
        <v>0</v>
      </c>
      <c r="O72" s="33">
        <f t="shared" si="43"/>
        <v>0</v>
      </c>
      <c r="P72" s="33">
        <f t="shared" si="44"/>
        <v>0</v>
      </c>
      <c r="Q72" s="33">
        <f t="shared" si="45"/>
        <v>0</v>
      </c>
      <c r="R72" s="33">
        <f t="shared" si="46"/>
        <v>0</v>
      </c>
    </row>
    <row r="73" spans="2:18" s="3" customFormat="1" ht="13.5" customHeight="1" x14ac:dyDescent="0.25">
      <c r="B73" s="10"/>
      <c r="C73" s="11" t="s">
        <v>16</v>
      </c>
      <c r="D73" s="33">
        <f t="shared" si="37"/>
        <v>0</v>
      </c>
      <c r="E73" s="33">
        <v>0</v>
      </c>
      <c r="F73" s="33">
        <v>0</v>
      </c>
      <c r="G73" s="33">
        <v>0</v>
      </c>
      <c r="H73" s="33">
        <v>0</v>
      </c>
      <c r="I73" s="33">
        <f t="shared" si="40"/>
        <v>0</v>
      </c>
      <c r="J73" s="33">
        <v>0</v>
      </c>
      <c r="K73" s="33">
        <v>0</v>
      </c>
      <c r="L73" s="33">
        <v>0</v>
      </c>
      <c r="M73" s="33">
        <v>0</v>
      </c>
      <c r="N73" s="33">
        <f t="shared" si="42"/>
        <v>0</v>
      </c>
      <c r="O73" s="33">
        <f t="shared" si="43"/>
        <v>0</v>
      </c>
      <c r="P73" s="33">
        <f t="shared" si="44"/>
        <v>0</v>
      </c>
      <c r="Q73" s="33">
        <f t="shared" si="45"/>
        <v>0</v>
      </c>
      <c r="R73" s="33">
        <f t="shared" si="46"/>
        <v>0</v>
      </c>
    </row>
    <row r="74" spans="2:18" s="3" customFormat="1" ht="13.5" customHeight="1" x14ac:dyDescent="0.25">
      <c r="B74" s="10"/>
      <c r="C74" s="11" t="s">
        <v>17</v>
      </c>
      <c r="D74" s="33">
        <f t="shared" si="37"/>
        <v>1</v>
      </c>
      <c r="E74" s="33">
        <v>1</v>
      </c>
      <c r="F74" s="33">
        <v>0</v>
      </c>
      <c r="G74" s="33">
        <v>0</v>
      </c>
      <c r="H74" s="33">
        <v>0</v>
      </c>
      <c r="I74" s="33">
        <f t="shared" si="40"/>
        <v>3</v>
      </c>
      <c r="J74" s="33">
        <v>0</v>
      </c>
      <c r="K74" s="33">
        <v>0</v>
      </c>
      <c r="L74" s="33">
        <v>2</v>
      </c>
      <c r="M74" s="33">
        <v>1</v>
      </c>
      <c r="N74" s="33">
        <f t="shared" si="42"/>
        <v>-2</v>
      </c>
      <c r="O74" s="33">
        <f t="shared" si="43"/>
        <v>1</v>
      </c>
      <c r="P74" s="33">
        <f t="shared" si="44"/>
        <v>0</v>
      </c>
      <c r="Q74" s="33">
        <f t="shared" si="45"/>
        <v>-2</v>
      </c>
      <c r="R74" s="33">
        <f t="shared" si="46"/>
        <v>-1</v>
      </c>
    </row>
    <row r="75" spans="2:18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1"/>
    </row>
    <row r="76" spans="2:18" ht="16.5" x14ac:dyDescent="0.15">
      <c r="B76" s="2" t="s">
        <v>25</v>
      </c>
      <c r="C76" s="8"/>
      <c r="D76" s="29">
        <f t="shared" ref="D76:D88" si="47">SUM(E76+F76+G76+H76)</f>
        <v>1</v>
      </c>
      <c r="E76" s="29">
        <f>SUM(E77:E88)</f>
        <v>0</v>
      </c>
      <c r="F76" s="29">
        <f>SUM(F77:F88)</f>
        <v>1</v>
      </c>
      <c r="G76" s="29">
        <f t="shared" ref="G76" si="48">SUM(G77:G88)</f>
        <v>0</v>
      </c>
      <c r="H76" s="29">
        <f t="shared" ref="H76" si="49">SUM(H77:H88)</f>
        <v>0</v>
      </c>
      <c r="I76" s="29">
        <f t="shared" ref="I76:I88" si="50">SUM(J76+K76+L76+M76)</f>
        <v>0</v>
      </c>
      <c r="J76" s="29">
        <f>SUM(J77:J88)</f>
        <v>0</v>
      </c>
      <c r="K76" s="29">
        <f>SUM(K77:K88)</f>
        <v>0</v>
      </c>
      <c r="L76" s="29">
        <f t="shared" ref="L76:M76" si="51">SUM(L77:L88)</f>
        <v>0</v>
      </c>
      <c r="M76" s="29">
        <f t="shared" si="51"/>
        <v>0</v>
      </c>
      <c r="N76" s="29">
        <f t="shared" ref="N76:N88" si="52">SUM(O76+P76+Q76+R76)</f>
        <v>1</v>
      </c>
      <c r="O76" s="29">
        <f>SUM(O77:O88)</f>
        <v>0</v>
      </c>
      <c r="P76" s="29">
        <f>SUM(P77:P88)</f>
        <v>1</v>
      </c>
      <c r="Q76" s="29">
        <f>SUM(Q77:Q88)</f>
        <v>0</v>
      </c>
      <c r="R76" s="29">
        <f>SUM(R77:R88)</f>
        <v>0</v>
      </c>
    </row>
    <row r="77" spans="2:18" s="3" customFormat="1" ht="13.5" customHeight="1" x14ac:dyDescent="0.25">
      <c r="B77" s="10"/>
      <c r="C77" s="11" t="s">
        <v>6</v>
      </c>
      <c r="D77" s="33">
        <f t="shared" si="47"/>
        <v>0</v>
      </c>
      <c r="E77" s="33">
        <v>0</v>
      </c>
      <c r="F77" s="33">
        <v>0</v>
      </c>
      <c r="G77" s="33">
        <v>0</v>
      </c>
      <c r="H77" s="33">
        <v>0</v>
      </c>
      <c r="I77" s="33">
        <f t="shared" si="50"/>
        <v>0</v>
      </c>
      <c r="J77" s="33">
        <v>0</v>
      </c>
      <c r="K77" s="33">
        <v>0</v>
      </c>
      <c r="L77" s="33">
        <v>0</v>
      </c>
      <c r="M77" s="33">
        <v>0</v>
      </c>
      <c r="N77" s="33">
        <f t="shared" si="52"/>
        <v>0</v>
      </c>
      <c r="O77" s="33">
        <f t="shared" ref="O77:O88" si="53">SUM(E77-J77)</f>
        <v>0</v>
      </c>
      <c r="P77" s="33">
        <f t="shared" ref="P77:P88" si="54">SUM(F77-K77)</f>
        <v>0</v>
      </c>
      <c r="Q77" s="33">
        <f t="shared" ref="Q77:Q88" si="55">SUM(G77-L77)</f>
        <v>0</v>
      </c>
      <c r="R77" s="33">
        <f t="shared" ref="R77:R88" si="56">SUM(H77-M77)</f>
        <v>0</v>
      </c>
    </row>
    <row r="78" spans="2:18" s="3" customFormat="1" ht="13.5" customHeight="1" x14ac:dyDescent="0.25">
      <c r="B78" s="10"/>
      <c r="C78" s="11" t="s">
        <v>7</v>
      </c>
      <c r="D78" s="33">
        <f t="shared" si="47"/>
        <v>0</v>
      </c>
      <c r="E78" s="33">
        <v>0</v>
      </c>
      <c r="F78" s="33">
        <v>0</v>
      </c>
      <c r="G78" s="33">
        <v>0</v>
      </c>
      <c r="H78" s="33">
        <v>0</v>
      </c>
      <c r="I78" s="33">
        <f t="shared" si="50"/>
        <v>0</v>
      </c>
      <c r="J78" s="33">
        <v>0</v>
      </c>
      <c r="K78" s="33">
        <v>0</v>
      </c>
      <c r="L78" s="33">
        <v>0</v>
      </c>
      <c r="M78" s="33">
        <v>0</v>
      </c>
      <c r="N78" s="33">
        <f t="shared" si="52"/>
        <v>0</v>
      </c>
      <c r="O78" s="33">
        <f t="shared" si="53"/>
        <v>0</v>
      </c>
      <c r="P78" s="33">
        <f t="shared" si="54"/>
        <v>0</v>
      </c>
      <c r="Q78" s="33">
        <f t="shared" si="55"/>
        <v>0</v>
      </c>
      <c r="R78" s="33">
        <f t="shared" si="56"/>
        <v>0</v>
      </c>
    </row>
    <row r="79" spans="2:18" s="3" customFormat="1" ht="13.5" customHeight="1" x14ac:dyDescent="0.25">
      <c r="B79" s="10"/>
      <c r="C79" s="11" t="s">
        <v>8</v>
      </c>
      <c r="D79" s="33">
        <f t="shared" si="47"/>
        <v>0</v>
      </c>
      <c r="E79" s="33">
        <v>0</v>
      </c>
      <c r="F79" s="33">
        <v>0</v>
      </c>
      <c r="G79" s="33">
        <v>0</v>
      </c>
      <c r="H79" s="33">
        <v>0</v>
      </c>
      <c r="I79" s="33">
        <f t="shared" si="50"/>
        <v>0</v>
      </c>
      <c r="J79" s="33">
        <v>0</v>
      </c>
      <c r="K79" s="33">
        <v>0</v>
      </c>
      <c r="L79" s="33">
        <v>0</v>
      </c>
      <c r="M79" s="33">
        <v>0</v>
      </c>
      <c r="N79" s="33">
        <f t="shared" si="52"/>
        <v>0</v>
      </c>
      <c r="O79" s="33">
        <f t="shared" si="53"/>
        <v>0</v>
      </c>
      <c r="P79" s="33">
        <f t="shared" si="54"/>
        <v>0</v>
      </c>
      <c r="Q79" s="33">
        <f t="shared" si="55"/>
        <v>0</v>
      </c>
      <c r="R79" s="33">
        <f t="shared" si="56"/>
        <v>0</v>
      </c>
    </row>
    <row r="80" spans="2:18" s="3" customFormat="1" ht="13.5" customHeight="1" x14ac:dyDescent="0.25">
      <c r="B80" s="10"/>
      <c r="C80" s="11" t="s">
        <v>9</v>
      </c>
      <c r="D80" s="33">
        <f t="shared" si="47"/>
        <v>0</v>
      </c>
      <c r="E80" s="33">
        <v>0</v>
      </c>
      <c r="F80" s="33">
        <v>0</v>
      </c>
      <c r="G80" s="33">
        <v>0</v>
      </c>
      <c r="H80" s="33">
        <v>0</v>
      </c>
      <c r="I80" s="33">
        <f t="shared" si="50"/>
        <v>0</v>
      </c>
      <c r="J80" s="33">
        <v>0</v>
      </c>
      <c r="K80" s="33">
        <v>0</v>
      </c>
      <c r="L80" s="33">
        <v>0</v>
      </c>
      <c r="M80" s="33">
        <v>0</v>
      </c>
      <c r="N80" s="33">
        <f t="shared" si="52"/>
        <v>0</v>
      </c>
      <c r="O80" s="33">
        <f t="shared" si="53"/>
        <v>0</v>
      </c>
      <c r="P80" s="33">
        <f t="shared" si="54"/>
        <v>0</v>
      </c>
      <c r="Q80" s="33">
        <f t="shared" si="55"/>
        <v>0</v>
      </c>
      <c r="R80" s="33">
        <f t="shared" si="56"/>
        <v>0</v>
      </c>
    </row>
    <row r="81" spans="2:18" s="3" customFormat="1" ht="13.5" customHeight="1" x14ac:dyDescent="0.25">
      <c r="B81" s="10"/>
      <c r="C81" s="11" t="s">
        <v>10</v>
      </c>
      <c r="D81" s="33">
        <f t="shared" si="47"/>
        <v>0</v>
      </c>
      <c r="E81" s="33">
        <v>0</v>
      </c>
      <c r="F81" s="33">
        <v>0</v>
      </c>
      <c r="G81" s="33">
        <v>0</v>
      </c>
      <c r="H81" s="33">
        <v>0</v>
      </c>
      <c r="I81" s="33">
        <f t="shared" si="50"/>
        <v>0</v>
      </c>
      <c r="J81" s="33">
        <v>0</v>
      </c>
      <c r="K81" s="33">
        <v>0</v>
      </c>
      <c r="L81" s="33">
        <v>0</v>
      </c>
      <c r="M81" s="33">
        <v>0</v>
      </c>
      <c r="N81" s="33">
        <f t="shared" si="52"/>
        <v>0</v>
      </c>
      <c r="O81" s="33">
        <f t="shared" si="53"/>
        <v>0</v>
      </c>
      <c r="P81" s="33">
        <f t="shared" si="54"/>
        <v>0</v>
      </c>
      <c r="Q81" s="33">
        <f t="shared" si="55"/>
        <v>0</v>
      </c>
      <c r="R81" s="33">
        <f t="shared" si="56"/>
        <v>0</v>
      </c>
    </row>
    <row r="82" spans="2:18" s="3" customFormat="1" ht="13.5" customHeight="1" x14ac:dyDescent="0.25">
      <c r="B82" s="10"/>
      <c r="C82" s="11" t="s">
        <v>11</v>
      </c>
      <c r="D82" s="33">
        <f t="shared" si="47"/>
        <v>0</v>
      </c>
      <c r="E82" s="33">
        <v>0</v>
      </c>
      <c r="F82" s="33">
        <v>0</v>
      </c>
      <c r="G82" s="33">
        <v>0</v>
      </c>
      <c r="H82" s="33">
        <v>0</v>
      </c>
      <c r="I82" s="33">
        <f t="shared" si="50"/>
        <v>0</v>
      </c>
      <c r="J82" s="33">
        <v>0</v>
      </c>
      <c r="K82" s="33">
        <v>0</v>
      </c>
      <c r="L82" s="33">
        <v>0</v>
      </c>
      <c r="M82" s="33">
        <v>0</v>
      </c>
      <c r="N82" s="33">
        <f t="shared" si="52"/>
        <v>0</v>
      </c>
      <c r="O82" s="33">
        <f t="shared" si="53"/>
        <v>0</v>
      </c>
      <c r="P82" s="33">
        <f t="shared" si="54"/>
        <v>0</v>
      </c>
      <c r="Q82" s="33">
        <f t="shared" si="55"/>
        <v>0</v>
      </c>
      <c r="R82" s="33">
        <f t="shared" si="56"/>
        <v>0</v>
      </c>
    </row>
    <row r="83" spans="2:18" s="3" customFormat="1" ht="13.5" customHeight="1" x14ac:dyDescent="0.25">
      <c r="B83" s="10"/>
      <c r="C83" s="11" t="s">
        <v>12</v>
      </c>
      <c r="D83" s="33">
        <f t="shared" si="47"/>
        <v>0</v>
      </c>
      <c r="E83" s="33">
        <v>0</v>
      </c>
      <c r="F83" s="33">
        <v>0</v>
      </c>
      <c r="G83" s="33">
        <v>0</v>
      </c>
      <c r="H83" s="33">
        <v>0</v>
      </c>
      <c r="I83" s="33">
        <f t="shared" si="50"/>
        <v>0</v>
      </c>
      <c r="J83" s="33">
        <v>0</v>
      </c>
      <c r="K83" s="33">
        <v>0</v>
      </c>
      <c r="L83" s="33">
        <v>0</v>
      </c>
      <c r="M83" s="33">
        <v>0</v>
      </c>
      <c r="N83" s="33">
        <f t="shared" si="52"/>
        <v>0</v>
      </c>
      <c r="O83" s="33">
        <f t="shared" si="53"/>
        <v>0</v>
      </c>
      <c r="P83" s="33">
        <f t="shared" si="54"/>
        <v>0</v>
      </c>
      <c r="Q83" s="33">
        <f t="shared" si="55"/>
        <v>0</v>
      </c>
      <c r="R83" s="33">
        <f t="shared" si="56"/>
        <v>0</v>
      </c>
    </row>
    <row r="84" spans="2:18" s="3" customFormat="1" ht="13.5" customHeight="1" x14ac:dyDescent="0.25">
      <c r="B84" s="10"/>
      <c r="C84" s="11" t="s">
        <v>13</v>
      </c>
      <c r="D84" s="33">
        <f t="shared" si="47"/>
        <v>0</v>
      </c>
      <c r="E84" s="33">
        <v>0</v>
      </c>
      <c r="F84" s="33">
        <v>0</v>
      </c>
      <c r="G84" s="33">
        <v>0</v>
      </c>
      <c r="H84" s="33">
        <v>0</v>
      </c>
      <c r="I84" s="33">
        <f t="shared" si="50"/>
        <v>0</v>
      </c>
      <c r="J84" s="33">
        <v>0</v>
      </c>
      <c r="K84" s="33">
        <v>0</v>
      </c>
      <c r="L84" s="33">
        <v>0</v>
      </c>
      <c r="M84" s="33">
        <v>0</v>
      </c>
      <c r="N84" s="33">
        <f t="shared" si="52"/>
        <v>0</v>
      </c>
      <c r="O84" s="33">
        <f t="shared" si="53"/>
        <v>0</v>
      </c>
      <c r="P84" s="33">
        <f t="shared" si="54"/>
        <v>0</v>
      </c>
      <c r="Q84" s="33">
        <f t="shared" si="55"/>
        <v>0</v>
      </c>
      <c r="R84" s="33">
        <f t="shared" si="56"/>
        <v>0</v>
      </c>
    </row>
    <row r="85" spans="2:18" s="3" customFormat="1" ht="13.5" customHeight="1" x14ac:dyDescent="0.25">
      <c r="B85" s="10"/>
      <c r="C85" s="11" t="s">
        <v>14</v>
      </c>
      <c r="D85" s="33">
        <f t="shared" si="47"/>
        <v>1</v>
      </c>
      <c r="E85" s="33">
        <v>0</v>
      </c>
      <c r="F85" s="33">
        <v>1</v>
      </c>
      <c r="G85" s="33">
        <v>0</v>
      </c>
      <c r="H85" s="33">
        <v>0</v>
      </c>
      <c r="I85" s="33">
        <f t="shared" si="50"/>
        <v>0</v>
      </c>
      <c r="J85" s="33">
        <v>0</v>
      </c>
      <c r="K85" s="33">
        <v>0</v>
      </c>
      <c r="L85" s="33">
        <v>0</v>
      </c>
      <c r="M85" s="33">
        <v>0</v>
      </c>
      <c r="N85" s="33">
        <f t="shared" si="52"/>
        <v>1</v>
      </c>
      <c r="O85" s="33">
        <f t="shared" si="53"/>
        <v>0</v>
      </c>
      <c r="P85" s="33">
        <f t="shared" si="54"/>
        <v>1</v>
      </c>
      <c r="Q85" s="33">
        <f t="shared" si="55"/>
        <v>0</v>
      </c>
      <c r="R85" s="33">
        <f t="shared" si="56"/>
        <v>0</v>
      </c>
    </row>
    <row r="86" spans="2:18" s="3" customFormat="1" ht="13.5" customHeight="1" x14ac:dyDescent="0.25">
      <c r="B86" s="10"/>
      <c r="C86" s="11" t="s">
        <v>15</v>
      </c>
      <c r="D86" s="33">
        <f t="shared" si="47"/>
        <v>0</v>
      </c>
      <c r="E86" s="33">
        <v>0</v>
      </c>
      <c r="F86" s="33">
        <v>0</v>
      </c>
      <c r="G86" s="33">
        <v>0</v>
      </c>
      <c r="H86" s="33">
        <v>0</v>
      </c>
      <c r="I86" s="33">
        <f t="shared" si="50"/>
        <v>0</v>
      </c>
      <c r="J86" s="33">
        <v>0</v>
      </c>
      <c r="K86" s="33">
        <v>0</v>
      </c>
      <c r="L86" s="33">
        <v>0</v>
      </c>
      <c r="M86" s="33">
        <v>0</v>
      </c>
      <c r="N86" s="33">
        <f t="shared" si="52"/>
        <v>0</v>
      </c>
      <c r="O86" s="33">
        <f t="shared" si="53"/>
        <v>0</v>
      </c>
      <c r="P86" s="33">
        <f t="shared" si="54"/>
        <v>0</v>
      </c>
      <c r="Q86" s="33">
        <f t="shared" si="55"/>
        <v>0</v>
      </c>
      <c r="R86" s="33">
        <f t="shared" si="56"/>
        <v>0</v>
      </c>
    </row>
    <row r="87" spans="2:18" s="3" customFormat="1" ht="13.5" customHeight="1" x14ac:dyDescent="0.25">
      <c r="B87" s="10"/>
      <c r="C87" s="11" t="s">
        <v>16</v>
      </c>
      <c r="D87" s="33">
        <f t="shared" si="47"/>
        <v>0</v>
      </c>
      <c r="E87" s="33">
        <v>0</v>
      </c>
      <c r="F87" s="33">
        <v>0</v>
      </c>
      <c r="G87" s="33">
        <v>0</v>
      </c>
      <c r="H87" s="33">
        <v>0</v>
      </c>
      <c r="I87" s="33">
        <f t="shared" si="50"/>
        <v>0</v>
      </c>
      <c r="J87" s="33">
        <v>0</v>
      </c>
      <c r="K87" s="33">
        <v>0</v>
      </c>
      <c r="L87" s="33">
        <v>0</v>
      </c>
      <c r="M87" s="33">
        <v>0</v>
      </c>
      <c r="N87" s="33">
        <f t="shared" si="52"/>
        <v>0</v>
      </c>
      <c r="O87" s="33">
        <f t="shared" si="53"/>
        <v>0</v>
      </c>
      <c r="P87" s="33">
        <f t="shared" si="54"/>
        <v>0</v>
      </c>
      <c r="Q87" s="33">
        <f t="shared" si="55"/>
        <v>0</v>
      </c>
      <c r="R87" s="33">
        <f t="shared" si="56"/>
        <v>0</v>
      </c>
    </row>
    <row r="88" spans="2:18" s="3" customFormat="1" ht="13.5" customHeight="1" x14ac:dyDescent="0.25">
      <c r="B88" s="10"/>
      <c r="C88" s="11" t="s">
        <v>17</v>
      </c>
      <c r="D88" s="33">
        <f t="shared" si="47"/>
        <v>0</v>
      </c>
      <c r="E88" s="33">
        <v>0</v>
      </c>
      <c r="F88" s="33">
        <v>0</v>
      </c>
      <c r="G88" s="33">
        <v>0</v>
      </c>
      <c r="H88" s="33">
        <v>0</v>
      </c>
      <c r="I88" s="33">
        <f t="shared" si="50"/>
        <v>0</v>
      </c>
      <c r="J88" s="33">
        <v>0</v>
      </c>
      <c r="K88" s="33">
        <v>0</v>
      </c>
      <c r="L88" s="33">
        <v>0</v>
      </c>
      <c r="M88" s="33">
        <v>0</v>
      </c>
      <c r="N88" s="33">
        <f t="shared" si="52"/>
        <v>0</v>
      </c>
      <c r="O88" s="33">
        <f t="shared" si="53"/>
        <v>0</v>
      </c>
      <c r="P88" s="33">
        <f t="shared" si="54"/>
        <v>0</v>
      </c>
      <c r="Q88" s="33">
        <f t="shared" si="55"/>
        <v>0</v>
      </c>
      <c r="R88" s="33">
        <f t="shared" si="56"/>
        <v>0</v>
      </c>
    </row>
    <row r="89" spans="2:18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1"/>
    </row>
    <row r="90" spans="2:18" ht="16.5" x14ac:dyDescent="0.15">
      <c r="B90" s="2" t="s">
        <v>26</v>
      </c>
      <c r="C90" s="8"/>
      <c r="D90" s="29">
        <f t="shared" ref="D90:D102" si="57">SUM(E90+F90+G90+H90)</f>
        <v>1</v>
      </c>
      <c r="E90" s="29">
        <f>SUM(E91:E102)</f>
        <v>0</v>
      </c>
      <c r="F90" s="29">
        <f>SUM(F91:F102)</f>
        <v>0</v>
      </c>
      <c r="G90" s="29">
        <f t="shared" ref="G90" si="58">SUM(G91:G102)</f>
        <v>0</v>
      </c>
      <c r="H90" s="29">
        <f t="shared" ref="H90" si="59">SUM(H91:H102)</f>
        <v>1</v>
      </c>
      <c r="I90" s="29">
        <f t="shared" ref="I90:I102" si="60">SUM(J90+K90+L90+M90)</f>
        <v>6</v>
      </c>
      <c r="J90" s="29">
        <f>SUM(J91:J102)</f>
        <v>0</v>
      </c>
      <c r="K90" s="29">
        <f>SUM(K91:K102)</f>
        <v>0</v>
      </c>
      <c r="L90" s="29">
        <f t="shared" ref="L90:M90" si="61">SUM(L91:L102)</f>
        <v>5</v>
      </c>
      <c r="M90" s="29">
        <f t="shared" si="61"/>
        <v>1</v>
      </c>
      <c r="N90" s="29">
        <f t="shared" ref="N90:N102" si="62">SUM(O90+P90+Q90+R90)</f>
        <v>-5</v>
      </c>
      <c r="O90" s="29">
        <f>SUM(O91:O102)</f>
        <v>0</v>
      </c>
      <c r="P90" s="29">
        <f>SUM(P91:P102)</f>
        <v>0</v>
      </c>
      <c r="Q90" s="29">
        <f>SUM(Q91:Q102)</f>
        <v>-5</v>
      </c>
      <c r="R90" s="29">
        <f>SUM(R91:R102)</f>
        <v>0</v>
      </c>
    </row>
    <row r="91" spans="2:18" s="3" customFormat="1" ht="13.5" customHeight="1" x14ac:dyDescent="0.25">
      <c r="B91" s="10"/>
      <c r="C91" s="11" t="s">
        <v>6</v>
      </c>
      <c r="D91" s="33">
        <f t="shared" si="57"/>
        <v>0</v>
      </c>
      <c r="E91" s="33">
        <v>0</v>
      </c>
      <c r="F91" s="33">
        <v>0</v>
      </c>
      <c r="G91" s="33">
        <v>0</v>
      </c>
      <c r="H91" s="33">
        <v>0</v>
      </c>
      <c r="I91" s="33">
        <f t="shared" si="60"/>
        <v>0</v>
      </c>
      <c r="J91" s="33">
        <v>0</v>
      </c>
      <c r="K91" s="33">
        <v>0</v>
      </c>
      <c r="L91" s="33">
        <v>0</v>
      </c>
      <c r="M91" s="33">
        <v>0</v>
      </c>
      <c r="N91" s="33">
        <f t="shared" si="62"/>
        <v>0</v>
      </c>
      <c r="O91" s="33">
        <f t="shared" ref="O91:O102" si="63">SUM(E91-J91)</f>
        <v>0</v>
      </c>
      <c r="P91" s="33">
        <f t="shared" ref="P91:P102" si="64">SUM(F91-K91)</f>
        <v>0</v>
      </c>
      <c r="Q91" s="33">
        <f t="shared" ref="Q91:Q102" si="65">SUM(G91-L91)</f>
        <v>0</v>
      </c>
      <c r="R91" s="33">
        <f t="shared" ref="R91:R102" si="66">SUM(H91-M91)</f>
        <v>0</v>
      </c>
    </row>
    <row r="92" spans="2:18" s="3" customFormat="1" ht="13.5" customHeight="1" x14ac:dyDescent="0.25">
      <c r="B92" s="10"/>
      <c r="C92" s="11" t="s">
        <v>7</v>
      </c>
      <c r="D92" s="33">
        <f t="shared" si="57"/>
        <v>1</v>
      </c>
      <c r="E92" s="33">
        <v>0</v>
      </c>
      <c r="F92" s="33">
        <v>0</v>
      </c>
      <c r="G92" s="33">
        <v>0</v>
      </c>
      <c r="H92" s="33">
        <v>1</v>
      </c>
      <c r="I92" s="33">
        <f t="shared" si="60"/>
        <v>1</v>
      </c>
      <c r="J92" s="33">
        <v>0</v>
      </c>
      <c r="K92" s="33">
        <v>0</v>
      </c>
      <c r="L92" s="33">
        <v>0</v>
      </c>
      <c r="M92" s="33">
        <v>1</v>
      </c>
      <c r="N92" s="33">
        <f t="shared" si="62"/>
        <v>0</v>
      </c>
      <c r="O92" s="33">
        <f t="shared" si="63"/>
        <v>0</v>
      </c>
      <c r="P92" s="33">
        <f t="shared" si="64"/>
        <v>0</v>
      </c>
      <c r="Q92" s="33">
        <f t="shared" si="65"/>
        <v>0</v>
      </c>
      <c r="R92" s="33">
        <f t="shared" si="66"/>
        <v>0</v>
      </c>
    </row>
    <row r="93" spans="2:18" s="3" customFormat="1" ht="13.5" customHeight="1" x14ac:dyDescent="0.25">
      <c r="B93" s="10"/>
      <c r="C93" s="11" t="s">
        <v>8</v>
      </c>
      <c r="D93" s="33">
        <f t="shared" si="57"/>
        <v>0</v>
      </c>
      <c r="E93" s="33">
        <v>0</v>
      </c>
      <c r="F93" s="33">
        <v>0</v>
      </c>
      <c r="G93" s="33">
        <v>0</v>
      </c>
      <c r="H93" s="33">
        <v>0</v>
      </c>
      <c r="I93" s="33">
        <f t="shared" si="60"/>
        <v>0</v>
      </c>
      <c r="J93" s="33">
        <v>0</v>
      </c>
      <c r="K93" s="33">
        <v>0</v>
      </c>
      <c r="L93" s="33">
        <v>0</v>
      </c>
      <c r="M93" s="33">
        <v>0</v>
      </c>
      <c r="N93" s="33">
        <f t="shared" si="62"/>
        <v>0</v>
      </c>
      <c r="O93" s="33">
        <f t="shared" si="63"/>
        <v>0</v>
      </c>
      <c r="P93" s="33">
        <f t="shared" si="64"/>
        <v>0</v>
      </c>
      <c r="Q93" s="33">
        <f t="shared" si="65"/>
        <v>0</v>
      </c>
      <c r="R93" s="33">
        <f t="shared" si="66"/>
        <v>0</v>
      </c>
    </row>
    <row r="94" spans="2:18" s="3" customFormat="1" ht="13.5" customHeight="1" x14ac:dyDescent="0.25">
      <c r="B94" s="10"/>
      <c r="C94" s="11" t="s">
        <v>9</v>
      </c>
      <c r="D94" s="33">
        <f t="shared" si="57"/>
        <v>0</v>
      </c>
      <c r="E94" s="33">
        <v>0</v>
      </c>
      <c r="F94" s="33">
        <v>0</v>
      </c>
      <c r="G94" s="33">
        <v>0</v>
      </c>
      <c r="H94" s="33">
        <v>0</v>
      </c>
      <c r="I94" s="33">
        <f t="shared" si="60"/>
        <v>1</v>
      </c>
      <c r="J94" s="33">
        <v>0</v>
      </c>
      <c r="K94" s="33">
        <v>0</v>
      </c>
      <c r="L94" s="33">
        <v>1</v>
      </c>
      <c r="M94" s="33">
        <v>0</v>
      </c>
      <c r="N94" s="33">
        <f t="shared" si="62"/>
        <v>-1</v>
      </c>
      <c r="O94" s="33">
        <f t="shared" si="63"/>
        <v>0</v>
      </c>
      <c r="P94" s="33">
        <f t="shared" si="64"/>
        <v>0</v>
      </c>
      <c r="Q94" s="33">
        <f t="shared" si="65"/>
        <v>-1</v>
      </c>
      <c r="R94" s="33">
        <f t="shared" si="66"/>
        <v>0</v>
      </c>
    </row>
    <row r="95" spans="2:18" s="3" customFormat="1" ht="13.5" customHeight="1" x14ac:dyDescent="0.25">
      <c r="B95" s="10"/>
      <c r="C95" s="11" t="s">
        <v>10</v>
      </c>
      <c r="D95" s="33">
        <f t="shared" si="57"/>
        <v>0</v>
      </c>
      <c r="E95" s="33">
        <v>0</v>
      </c>
      <c r="F95" s="33">
        <v>0</v>
      </c>
      <c r="G95" s="33">
        <v>0</v>
      </c>
      <c r="H95" s="33">
        <v>0</v>
      </c>
      <c r="I95" s="33">
        <f t="shared" si="60"/>
        <v>0</v>
      </c>
      <c r="J95" s="33">
        <v>0</v>
      </c>
      <c r="K95" s="33">
        <v>0</v>
      </c>
      <c r="L95" s="33">
        <v>0</v>
      </c>
      <c r="M95" s="33">
        <v>0</v>
      </c>
      <c r="N95" s="33">
        <f t="shared" si="62"/>
        <v>0</v>
      </c>
      <c r="O95" s="33">
        <f t="shared" si="63"/>
        <v>0</v>
      </c>
      <c r="P95" s="33">
        <f t="shared" si="64"/>
        <v>0</v>
      </c>
      <c r="Q95" s="33">
        <f t="shared" si="65"/>
        <v>0</v>
      </c>
      <c r="R95" s="33">
        <f t="shared" si="66"/>
        <v>0</v>
      </c>
    </row>
    <row r="96" spans="2:18" s="3" customFormat="1" ht="13.5" customHeight="1" x14ac:dyDescent="0.25">
      <c r="B96" s="10"/>
      <c r="C96" s="11" t="s">
        <v>11</v>
      </c>
      <c r="D96" s="33">
        <f t="shared" si="57"/>
        <v>0</v>
      </c>
      <c r="E96" s="33">
        <v>0</v>
      </c>
      <c r="F96" s="33">
        <v>0</v>
      </c>
      <c r="G96" s="33">
        <v>0</v>
      </c>
      <c r="H96" s="33">
        <v>0</v>
      </c>
      <c r="I96" s="33">
        <f t="shared" si="60"/>
        <v>0</v>
      </c>
      <c r="J96" s="33">
        <v>0</v>
      </c>
      <c r="K96" s="33">
        <v>0</v>
      </c>
      <c r="L96" s="33">
        <v>0</v>
      </c>
      <c r="M96" s="33">
        <v>0</v>
      </c>
      <c r="N96" s="33">
        <f t="shared" si="62"/>
        <v>0</v>
      </c>
      <c r="O96" s="33">
        <f t="shared" si="63"/>
        <v>0</v>
      </c>
      <c r="P96" s="33">
        <f t="shared" si="64"/>
        <v>0</v>
      </c>
      <c r="Q96" s="33">
        <f t="shared" si="65"/>
        <v>0</v>
      </c>
      <c r="R96" s="33">
        <f t="shared" si="66"/>
        <v>0</v>
      </c>
    </row>
    <row r="97" spans="2:18" s="3" customFormat="1" ht="13.5" customHeight="1" x14ac:dyDescent="0.25">
      <c r="B97" s="10"/>
      <c r="C97" s="11" t="s">
        <v>12</v>
      </c>
      <c r="D97" s="33">
        <f t="shared" si="57"/>
        <v>0</v>
      </c>
      <c r="E97" s="33">
        <v>0</v>
      </c>
      <c r="F97" s="33">
        <v>0</v>
      </c>
      <c r="G97" s="33">
        <v>0</v>
      </c>
      <c r="H97" s="33">
        <v>0</v>
      </c>
      <c r="I97" s="33">
        <f t="shared" si="60"/>
        <v>3</v>
      </c>
      <c r="J97" s="33">
        <v>0</v>
      </c>
      <c r="K97" s="33">
        <v>0</v>
      </c>
      <c r="L97" s="33">
        <v>3</v>
      </c>
      <c r="M97" s="33">
        <v>0</v>
      </c>
      <c r="N97" s="33">
        <f t="shared" si="62"/>
        <v>-3</v>
      </c>
      <c r="O97" s="33">
        <f t="shared" si="63"/>
        <v>0</v>
      </c>
      <c r="P97" s="33">
        <f t="shared" si="64"/>
        <v>0</v>
      </c>
      <c r="Q97" s="33">
        <f t="shared" si="65"/>
        <v>-3</v>
      </c>
      <c r="R97" s="33">
        <f t="shared" si="66"/>
        <v>0</v>
      </c>
    </row>
    <row r="98" spans="2:18" s="3" customFormat="1" ht="13.5" customHeight="1" x14ac:dyDescent="0.25">
      <c r="B98" s="10"/>
      <c r="C98" s="11" t="s">
        <v>13</v>
      </c>
      <c r="D98" s="33">
        <f t="shared" si="57"/>
        <v>0</v>
      </c>
      <c r="E98" s="33">
        <v>0</v>
      </c>
      <c r="F98" s="33">
        <v>0</v>
      </c>
      <c r="G98" s="33">
        <v>0</v>
      </c>
      <c r="H98" s="33">
        <v>0</v>
      </c>
      <c r="I98" s="33">
        <f t="shared" si="60"/>
        <v>0</v>
      </c>
      <c r="J98" s="33">
        <v>0</v>
      </c>
      <c r="K98" s="33">
        <v>0</v>
      </c>
      <c r="L98" s="33">
        <v>0</v>
      </c>
      <c r="M98" s="33">
        <v>0</v>
      </c>
      <c r="N98" s="33">
        <f t="shared" si="62"/>
        <v>0</v>
      </c>
      <c r="O98" s="33">
        <f t="shared" si="63"/>
        <v>0</v>
      </c>
      <c r="P98" s="33">
        <f t="shared" si="64"/>
        <v>0</v>
      </c>
      <c r="Q98" s="33">
        <f t="shared" si="65"/>
        <v>0</v>
      </c>
      <c r="R98" s="33">
        <f t="shared" si="66"/>
        <v>0</v>
      </c>
    </row>
    <row r="99" spans="2:18" s="3" customFormat="1" ht="13.5" customHeight="1" x14ac:dyDescent="0.25">
      <c r="B99" s="10"/>
      <c r="C99" s="11" t="s">
        <v>14</v>
      </c>
      <c r="D99" s="33">
        <f t="shared" si="57"/>
        <v>0</v>
      </c>
      <c r="E99" s="33">
        <v>0</v>
      </c>
      <c r="F99" s="33">
        <v>0</v>
      </c>
      <c r="G99" s="33">
        <v>0</v>
      </c>
      <c r="H99" s="33">
        <v>0</v>
      </c>
      <c r="I99" s="33">
        <f t="shared" si="60"/>
        <v>1</v>
      </c>
      <c r="J99" s="33">
        <v>0</v>
      </c>
      <c r="K99" s="33">
        <v>0</v>
      </c>
      <c r="L99" s="33">
        <v>1</v>
      </c>
      <c r="M99" s="33">
        <v>0</v>
      </c>
      <c r="N99" s="33">
        <f t="shared" si="62"/>
        <v>-1</v>
      </c>
      <c r="O99" s="33">
        <f t="shared" si="63"/>
        <v>0</v>
      </c>
      <c r="P99" s="33">
        <f t="shared" si="64"/>
        <v>0</v>
      </c>
      <c r="Q99" s="33">
        <f t="shared" si="65"/>
        <v>-1</v>
      </c>
      <c r="R99" s="33">
        <f t="shared" si="66"/>
        <v>0</v>
      </c>
    </row>
    <row r="100" spans="2:18" s="3" customFormat="1" ht="13.5" customHeight="1" x14ac:dyDescent="0.25">
      <c r="B100" s="10"/>
      <c r="C100" s="11" t="s">
        <v>15</v>
      </c>
      <c r="D100" s="33">
        <f t="shared" si="57"/>
        <v>0</v>
      </c>
      <c r="E100" s="33">
        <v>0</v>
      </c>
      <c r="F100" s="33">
        <v>0</v>
      </c>
      <c r="G100" s="33">
        <v>0</v>
      </c>
      <c r="H100" s="33">
        <v>0</v>
      </c>
      <c r="I100" s="33">
        <f t="shared" si="60"/>
        <v>0</v>
      </c>
      <c r="J100" s="33">
        <v>0</v>
      </c>
      <c r="K100" s="33">
        <v>0</v>
      </c>
      <c r="L100" s="33">
        <v>0</v>
      </c>
      <c r="M100" s="33">
        <v>0</v>
      </c>
      <c r="N100" s="33">
        <f t="shared" si="62"/>
        <v>0</v>
      </c>
      <c r="O100" s="33">
        <f t="shared" si="63"/>
        <v>0</v>
      </c>
      <c r="P100" s="33">
        <f t="shared" si="64"/>
        <v>0</v>
      </c>
      <c r="Q100" s="33">
        <f t="shared" si="65"/>
        <v>0</v>
      </c>
      <c r="R100" s="33">
        <f t="shared" si="66"/>
        <v>0</v>
      </c>
    </row>
    <row r="101" spans="2:18" s="3" customFormat="1" ht="13.5" customHeight="1" x14ac:dyDescent="0.25">
      <c r="B101" s="10"/>
      <c r="C101" s="11" t="s">
        <v>16</v>
      </c>
      <c r="D101" s="33">
        <f t="shared" si="57"/>
        <v>0</v>
      </c>
      <c r="E101" s="33">
        <v>0</v>
      </c>
      <c r="F101" s="33">
        <v>0</v>
      </c>
      <c r="G101" s="33">
        <v>0</v>
      </c>
      <c r="H101" s="33">
        <v>0</v>
      </c>
      <c r="I101" s="33">
        <f t="shared" si="60"/>
        <v>0</v>
      </c>
      <c r="J101" s="33">
        <v>0</v>
      </c>
      <c r="K101" s="33">
        <v>0</v>
      </c>
      <c r="L101" s="33">
        <v>0</v>
      </c>
      <c r="M101" s="33">
        <v>0</v>
      </c>
      <c r="N101" s="33">
        <f t="shared" si="62"/>
        <v>0</v>
      </c>
      <c r="O101" s="33">
        <f t="shared" si="63"/>
        <v>0</v>
      </c>
      <c r="P101" s="33">
        <f t="shared" si="64"/>
        <v>0</v>
      </c>
      <c r="Q101" s="33">
        <f t="shared" si="65"/>
        <v>0</v>
      </c>
      <c r="R101" s="33">
        <f t="shared" si="66"/>
        <v>0</v>
      </c>
    </row>
    <row r="102" spans="2:18" s="3" customFormat="1" ht="13.5" customHeight="1" x14ac:dyDescent="0.25">
      <c r="B102" s="10"/>
      <c r="C102" s="11" t="s">
        <v>17</v>
      </c>
      <c r="D102" s="33">
        <f t="shared" si="57"/>
        <v>0</v>
      </c>
      <c r="E102" s="33">
        <v>0</v>
      </c>
      <c r="F102" s="33">
        <v>0</v>
      </c>
      <c r="G102" s="33">
        <v>0</v>
      </c>
      <c r="H102" s="33">
        <v>0</v>
      </c>
      <c r="I102" s="33">
        <f t="shared" si="60"/>
        <v>0</v>
      </c>
      <c r="J102" s="33">
        <v>0</v>
      </c>
      <c r="K102" s="33">
        <v>0</v>
      </c>
      <c r="L102" s="33">
        <v>0</v>
      </c>
      <c r="M102" s="33">
        <v>0</v>
      </c>
      <c r="N102" s="33">
        <f t="shared" si="62"/>
        <v>0</v>
      </c>
      <c r="O102" s="33">
        <f t="shared" si="63"/>
        <v>0</v>
      </c>
      <c r="P102" s="33">
        <f t="shared" si="64"/>
        <v>0</v>
      </c>
      <c r="Q102" s="33">
        <f t="shared" si="65"/>
        <v>0</v>
      </c>
      <c r="R102" s="33">
        <f t="shared" si="66"/>
        <v>0</v>
      </c>
    </row>
    <row r="103" spans="2:18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1"/>
    </row>
    <row r="104" spans="2:18" ht="16.5" x14ac:dyDescent="0.15">
      <c r="B104" s="2" t="s">
        <v>27</v>
      </c>
      <c r="C104" s="8"/>
      <c r="D104" s="29">
        <f t="shared" ref="D104:D116" si="67">SUM(E104+F104+G104+H104)</f>
        <v>6</v>
      </c>
      <c r="E104" s="29">
        <f>SUM(E105:E116)</f>
        <v>2</v>
      </c>
      <c r="F104" s="29">
        <f>SUM(F105:F116)</f>
        <v>3</v>
      </c>
      <c r="G104" s="29">
        <f t="shared" ref="G104" si="68">SUM(G105:G116)</f>
        <v>1</v>
      </c>
      <c r="H104" s="29">
        <f t="shared" ref="H104" si="69">SUM(H105:H116)</f>
        <v>0</v>
      </c>
      <c r="I104" s="29">
        <f t="shared" ref="I104:I116" si="70">SUM(J104+K104+L104+M104)</f>
        <v>0</v>
      </c>
      <c r="J104" s="29">
        <f>SUM(J105:J116)</f>
        <v>0</v>
      </c>
      <c r="K104" s="29">
        <f>SUM(K105:K116)</f>
        <v>0</v>
      </c>
      <c r="L104" s="29">
        <f t="shared" ref="L104:M104" si="71">SUM(L105:L116)</f>
        <v>0</v>
      </c>
      <c r="M104" s="29">
        <f t="shared" si="71"/>
        <v>0</v>
      </c>
      <c r="N104" s="29">
        <f t="shared" ref="N104:N116" si="72">SUM(O104+P104+Q104+R104)</f>
        <v>6</v>
      </c>
      <c r="O104" s="29">
        <f>SUM(O105:O116)</f>
        <v>2</v>
      </c>
      <c r="P104" s="29">
        <f>SUM(P105:P116)</f>
        <v>3</v>
      </c>
      <c r="Q104" s="29">
        <f>SUM(Q105:Q116)</f>
        <v>1</v>
      </c>
      <c r="R104" s="29">
        <f>SUM(R105:R116)</f>
        <v>0</v>
      </c>
    </row>
    <row r="105" spans="2:18" s="3" customFormat="1" ht="13.5" customHeight="1" x14ac:dyDescent="0.25">
      <c r="B105" s="10"/>
      <c r="C105" s="11" t="s">
        <v>6</v>
      </c>
      <c r="D105" s="33">
        <f t="shared" si="67"/>
        <v>0</v>
      </c>
      <c r="E105" s="33">
        <v>0</v>
      </c>
      <c r="F105" s="33">
        <v>0</v>
      </c>
      <c r="G105" s="33">
        <v>0</v>
      </c>
      <c r="H105" s="33">
        <v>0</v>
      </c>
      <c r="I105" s="33">
        <f t="shared" si="70"/>
        <v>0</v>
      </c>
      <c r="J105" s="33">
        <v>0</v>
      </c>
      <c r="K105" s="33">
        <v>0</v>
      </c>
      <c r="L105" s="33">
        <v>0</v>
      </c>
      <c r="M105" s="33">
        <v>0</v>
      </c>
      <c r="N105" s="33">
        <f t="shared" si="72"/>
        <v>0</v>
      </c>
      <c r="O105" s="33">
        <f t="shared" ref="O105:O116" si="73">SUM(E105-J105)</f>
        <v>0</v>
      </c>
      <c r="P105" s="33">
        <f t="shared" ref="P105:P116" si="74">SUM(F105-K105)</f>
        <v>0</v>
      </c>
      <c r="Q105" s="33">
        <f t="shared" ref="Q105:Q116" si="75">SUM(G105-L105)</f>
        <v>0</v>
      </c>
      <c r="R105" s="33">
        <f t="shared" ref="R105:R116" si="76">SUM(H105-M105)</f>
        <v>0</v>
      </c>
    </row>
    <row r="106" spans="2:18" s="3" customFormat="1" ht="13.5" customHeight="1" x14ac:dyDescent="0.25">
      <c r="B106" s="10"/>
      <c r="C106" s="11" t="s">
        <v>7</v>
      </c>
      <c r="D106" s="33">
        <f t="shared" si="67"/>
        <v>0</v>
      </c>
      <c r="E106" s="33">
        <v>0</v>
      </c>
      <c r="F106" s="33">
        <v>0</v>
      </c>
      <c r="G106" s="33">
        <v>0</v>
      </c>
      <c r="H106" s="33">
        <v>0</v>
      </c>
      <c r="I106" s="33">
        <f t="shared" si="70"/>
        <v>0</v>
      </c>
      <c r="J106" s="33">
        <v>0</v>
      </c>
      <c r="K106" s="33">
        <v>0</v>
      </c>
      <c r="L106" s="33">
        <v>0</v>
      </c>
      <c r="M106" s="33">
        <v>0</v>
      </c>
      <c r="N106" s="33">
        <f t="shared" si="72"/>
        <v>0</v>
      </c>
      <c r="O106" s="33">
        <f t="shared" si="73"/>
        <v>0</v>
      </c>
      <c r="P106" s="33">
        <f t="shared" si="74"/>
        <v>0</v>
      </c>
      <c r="Q106" s="33">
        <f t="shared" si="75"/>
        <v>0</v>
      </c>
      <c r="R106" s="33">
        <f t="shared" si="76"/>
        <v>0</v>
      </c>
    </row>
    <row r="107" spans="2:18" s="3" customFormat="1" ht="13.5" customHeight="1" x14ac:dyDescent="0.25">
      <c r="B107" s="10"/>
      <c r="C107" s="11" t="s">
        <v>8</v>
      </c>
      <c r="D107" s="33">
        <f t="shared" si="67"/>
        <v>0</v>
      </c>
      <c r="E107" s="33">
        <v>0</v>
      </c>
      <c r="F107" s="33">
        <v>0</v>
      </c>
      <c r="G107" s="33">
        <v>0</v>
      </c>
      <c r="H107" s="33">
        <v>0</v>
      </c>
      <c r="I107" s="33">
        <f t="shared" si="70"/>
        <v>0</v>
      </c>
      <c r="J107" s="33">
        <v>0</v>
      </c>
      <c r="K107" s="33">
        <v>0</v>
      </c>
      <c r="L107" s="33">
        <v>0</v>
      </c>
      <c r="M107" s="33">
        <v>0</v>
      </c>
      <c r="N107" s="33">
        <f t="shared" si="72"/>
        <v>0</v>
      </c>
      <c r="O107" s="33">
        <f t="shared" si="73"/>
        <v>0</v>
      </c>
      <c r="P107" s="33">
        <f t="shared" si="74"/>
        <v>0</v>
      </c>
      <c r="Q107" s="33">
        <f t="shared" si="75"/>
        <v>0</v>
      </c>
      <c r="R107" s="33">
        <f t="shared" si="76"/>
        <v>0</v>
      </c>
    </row>
    <row r="108" spans="2:18" s="3" customFormat="1" ht="13.5" customHeight="1" x14ac:dyDescent="0.25">
      <c r="B108" s="10"/>
      <c r="C108" s="11" t="s">
        <v>9</v>
      </c>
      <c r="D108" s="33">
        <f t="shared" si="67"/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f t="shared" si="70"/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f t="shared" si="72"/>
        <v>0</v>
      </c>
      <c r="O108" s="33">
        <f t="shared" si="73"/>
        <v>0</v>
      </c>
      <c r="P108" s="33">
        <f t="shared" si="74"/>
        <v>0</v>
      </c>
      <c r="Q108" s="33">
        <f t="shared" si="75"/>
        <v>0</v>
      </c>
      <c r="R108" s="33">
        <f t="shared" si="76"/>
        <v>0</v>
      </c>
    </row>
    <row r="109" spans="2:18" s="3" customFormat="1" ht="13.5" customHeight="1" x14ac:dyDescent="0.25">
      <c r="B109" s="10"/>
      <c r="C109" s="11" t="s">
        <v>10</v>
      </c>
      <c r="D109" s="33">
        <f t="shared" si="67"/>
        <v>3</v>
      </c>
      <c r="E109" s="33">
        <v>2</v>
      </c>
      <c r="F109" s="33">
        <v>1</v>
      </c>
      <c r="G109" s="33">
        <v>0</v>
      </c>
      <c r="H109" s="33">
        <v>0</v>
      </c>
      <c r="I109" s="33">
        <f t="shared" si="70"/>
        <v>0</v>
      </c>
      <c r="J109" s="33">
        <v>0</v>
      </c>
      <c r="K109" s="33">
        <v>0</v>
      </c>
      <c r="L109" s="33">
        <v>0</v>
      </c>
      <c r="M109" s="33">
        <v>0</v>
      </c>
      <c r="N109" s="33">
        <f t="shared" si="72"/>
        <v>3</v>
      </c>
      <c r="O109" s="33">
        <f t="shared" si="73"/>
        <v>2</v>
      </c>
      <c r="P109" s="33">
        <f t="shared" si="74"/>
        <v>1</v>
      </c>
      <c r="Q109" s="33">
        <f t="shared" si="75"/>
        <v>0</v>
      </c>
      <c r="R109" s="33">
        <f t="shared" si="76"/>
        <v>0</v>
      </c>
    </row>
    <row r="110" spans="2:18" s="3" customFormat="1" ht="13.5" customHeight="1" x14ac:dyDescent="0.25">
      <c r="B110" s="10"/>
      <c r="C110" s="11" t="s">
        <v>11</v>
      </c>
      <c r="D110" s="33">
        <f t="shared" si="67"/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f t="shared" si="70"/>
        <v>0</v>
      </c>
      <c r="J110" s="33">
        <v>0</v>
      </c>
      <c r="K110" s="33">
        <v>0</v>
      </c>
      <c r="L110" s="33">
        <v>0</v>
      </c>
      <c r="M110" s="33">
        <v>0</v>
      </c>
      <c r="N110" s="33">
        <f t="shared" si="72"/>
        <v>0</v>
      </c>
      <c r="O110" s="33">
        <f t="shared" si="73"/>
        <v>0</v>
      </c>
      <c r="P110" s="33">
        <f t="shared" si="74"/>
        <v>0</v>
      </c>
      <c r="Q110" s="33">
        <f t="shared" si="75"/>
        <v>0</v>
      </c>
      <c r="R110" s="33">
        <f t="shared" si="76"/>
        <v>0</v>
      </c>
    </row>
    <row r="111" spans="2:18" s="3" customFormat="1" ht="13.5" customHeight="1" x14ac:dyDescent="0.25">
      <c r="B111" s="10"/>
      <c r="C111" s="11" t="s">
        <v>12</v>
      </c>
      <c r="D111" s="33">
        <f t="shared" si="67"/>
        <v>1</v>
      </c>
      <c r="E111" s="33">
        <v>0</v>
      </c>
      <c r="F111" s="33">
        <v>0</v>
      </c>
      <c r="G111" s="33">
        <v>1</v>
      </c>
      <c r="H111" s="33">
        <v>0</v>
      </c>
      <c r="I111" s="33">
        <f t="shared" si="70"/>
        <v>0</v>
      </c>
      <c r="J111" s="33">
        <v>0</v>
      </c>
      <c r="K111" s="33">
        <v>0</v>
      </c>
      <c r="L111" s="33">
        <v>0</v>
      </c>
      <c r="M111" s="33">
        <v>0</v>
      </c>
      <c r="N111" s="33">
        <f t="shared" si="72"/>
        <v>1</v>
      </c>
      <c r="O111" s="33">
        <f t="shared" si="73"/>
        <v>0</v>
      </c>
      <c r="P111" s="33">
        <f t="shared" si="74"/>
        <v>0</v>
      </c>
      <c r="Q111" s="33">
        <f t="shared" si="75"/>
        <v>1</v>
      </c>
      <c r="R111" s="33">
        <f t="shared" si="76"/>
        <v>0</v>
      </c>
    </row>
    <row r="112" spans="2:18" s="3" customFormat="1" ht="13.5" customHeight="1" x14ac:dyDescent="0.25">
      <c r="B112" s="10"/>
      <c r="C112" s="11" t="s">
        <v>13</v>
      </c>
      <c r="D112" s="33">
        <f t="shared" si="67"/>
        <v>2</v>
      </c>
      <c r="E112" s="33">
        <v>0</v>
      </c>
      <c r="F112" s="33">
        <v>2</v>
      </c>
      <c r="G112" s="33">
        <v>0</v>
      </c>
      <c r="H112" s="33">
        <v>0</v>
      </c>
      <c r="I112" s="33">
        <f t="shared" si="70"/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f t="shared" si="72"/>
        <v>2</v>
      </c>
      <c r="O112" s="33">
        <f t="shared" si="73"/>
        <v>0</v>
      </c>
      <c r="P112" s="33">
        <f t="shared" si="74"/>
        <v>2</v>
      </c>
      <c r="Q112" s="33">
        <f t="shared" si="75"/>
        <v>0</v>
      </c>
      <c r="R112" s="33">
        <f t="shared" si="76"/>
        <v>0</v>
      </c>
    </row>
    <row r="113" spans="2:18" s="3" customFormat="1" ht="13.5" customHeight="1" x14ac:dyDescent="0.25">
      <c r="B113" s="10"/>
      <c r="C113" s="11" t="s">
        <v>14</v>
      </c>
      <c r="D113" s="33">
        <f t="shared" si="67"/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f t="shared" si="70"/>
        <v>0</v>
      </c>
      <c r="J113" s="33">
        <v>0</v>
      </c>
      <c r="K113" s="33">
        <v>0</v>
      </c>
      <c r="L113" s="33">
        <v>0</v>
      </c>
      <c r="M113" s="33">
        <v>0</v>
      </c>
      <c r="N113" s="33">
        <f t="shared" si="72"/>
        <v>0</v>
      </c>
      <c r="O113" s="33">
        <f t="shared" si="73"/>
        <v>0</v>
      </c>
      <c r="P113" s="33">
        <f t="shared" si="74"/>
        <v>0</v>
      </c>
      <c r="Q113" s="33">
        <f t="shared" si="75"/>
        <v>0</v>
      </c>
      <c r="R113" s="33">
        <f t="shared" si="76"/>
        <v>0</v>
      </c>
    </row>
    <row r="114" spans="2:18" s="3" customFormat="1" ht="13.5" customHeight="1" x14ac:dyDescent="0.25">
      <c r="B114" s="10"/>
      <c r="C114" s="11" t="s">
        <v>15</v>
      </c>
      <c r="D114" s="33">
        <f t="shared" si="67"/>
        <v>0</v>
      </c>
      <c r="E114" s="33">
        <v>0</v>
      </c>
      <c r="F114" s="33">
        <v>0</v>
      </c>
      <c r="G114" s="33">
        <v>0</v>
      </c>
      <c r="H114" s="33">
        <v>0</v>
      </c>
      <c r="I114" s="33">
        <f t="shared" si="70"/>
        <v>0</v>
      </c>
      <c r="J114" s="33">
        <v>0</v>
      </c>
      <c r="K114" s="33">
        <v>0</v>
      </c>
      <c r="L114" s="33">
        <v>0</v>
      </c>
      <c r="M114" s="33">
        <v>0</v>
      </c>
      <c r="N114" s="33">
        <f t="shared" si="72"/>
        <v>0</v>
      </c>
      <c r="O114" s="33">
        <f t="shared" si="73"/>
        <v>0</v>
      </c>
      <c r="P114" s="33">
        <f t="shared" si="74"/>
        <v>0</v>
      </c>
      <c r="Q114" s="33">
        <f t="shared" si="75"/>
        <v>0</v>
      </c>
      <c r="R114" s="33">
        <f t="shared" si="76"/>
        <v>0</v>
      </c>
    </row>
    <row r="115" spans="2:18" s="3" customFormat="1" ht="13.5" customHeight="1" x14ac:dyDescent="0.25">
      <c r="B115" s="10"/>
      <c r="C115" s="11" t="s">
        <v>16</v>
      </c>
      <c r="D115" s="33">
        <f t="shared" si="67"/>
        <v>0</v>
      </c>
      <c r="E115" s="33">
        <v>0</v>
      </c>
      <c r="F115" s="33">
        <v>0</v>
      </c>
      <c r="G115" s="33">
        <v>0</v>
      </c>
      <c r="H115" s="33">
        <v>0</v>
      </c>
      <c r="I115" s="33">
        <f t="shared" si="70"/>
        <v>0</v>
      </c>
      <c r="J115" s="33">
        <v>0</v>
      </c>
      <c r="K115" s="33">
        <v>0</v>
      </c>
      <c r="L115" s="33">
        <v>0</v>
      </c>
      <c r="M115" s="33">
        <v>0</v>
      </c>
      <c r="N115" s="33">
        <f t="shared" si="72"/>
        <v>0</v>
      </c>
      <c r="O115" s="33">
        <f t="shared" si="73"/>
        <v>0</v>
      </c>
      <c r="P115" s="33">
        <f t="shared" si="74"/>
        <v>0</v>
      </c>
      <c r="Q115" s="33">
        <f t="shared" si="75"/>
        <v>0</v>
      </c>
      <c r="R115" s="33">
        <f t="shared" si="76"/>
        <v>0</v>
      </c>
    </row>
    <row r="116" spans="2:18" s="3" customFormat="1" ht="13.5" customHeight="1" x14ac:dyDescent="0.25">
      <c r="B116" s="10"/>
      <c r="C116" s="11" t="s">
        <v>17</v>
      </c>
      <c r="D116" s="33">
        <f t="shared" si="67"/>
        <v>0</v>
      </c>
      <c r="E116" s="33">
        <v>0</v>
      </c>
      <c r="F116" s="33">
        <v>0</v>
      </c>
      <c r="G116" s="33">
        <v>0</v>
      </c>
      <c r="H116" s="33">
        <v>0</v>
      </c>
      <c r="I116" s="33">
        <f t="shared" si="70"/>
        <v>0</v>
      </c>
      <c r="J116" s="33">
        <v>0</v>
      </c>
      <c r="K116" s="33">
        <v>0</v>
      </c>
      <c r="L116" s="33">
        <v>0</v>
      </c>
      <c r="M116" s="33">
        <v>0</v>
      </c>
      <c r="N116" s="33">
        <f t="shared" si="72"/>
        <v>0</v>
      </c>
      <c r="O116" s="33">
        <f t="shared" si="73"/>
        <v>0</v>
      </c>
      <c r="P116" s="33">
        <f t="shared" si="74"/>
        <v>0</v>
      </c>
      <c r="Q116" s="33">
        <f t="shared" si="75"/>
        <v>0</v>
      </c>
      <c r="R116" s="33">
        <f t="shared" si="76"/>
        <v>0</v>
      </c>
    </row>
    <row r="117" spans="2:18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 t="shared" ref="N117" si="77">SUM(O117+P117)</f>
        <v>0</v>
      </c>
      <c r="O117" s="29"/>
      <c r="P117" s="29"/>
      <c r="Q117" s="1"/>
    </row>
    <row r="118" spans="2:18" ht="16.5" x14ac:dyDescent="0.15">
      <c r="B118" s="2" t="s">
        <v>28</v>
      </c>
      <c r="C118" s="8"/>
      <c r="D118" s="29">
        <f t="shared" ref="D118:D130" si="78">SUM(E118+F118+G118+H118)</f>
        <v>2</v>
      </c>
      <c r="E118" s="29">
        <f>SUM(E119:E130)</f>
        <v>1</v>
      </c>
      <c r="F118" s="29">
        <f>SUM(F119:F130)</f>
        <v>0</v>
      </c>
      <c r="G118" s="29">
        <f t="shared" ref="G118" si="79">SUM(G119:G130)</f>
        <v>1</v>
      </c>
      <c r="H118" s="29">
        <f t="shared" ref="H118" si="80">SUM(H119:H130)</f>
        <v>0</v>
      </c>
      <c r="I118" s="29">
        <f t="shared" ref="I118:I130" si="81">SUM(J118+K118+L118+M118)</f>
        <v>10</v>
      </c>
      <c r="J118" s="29">
        <f>SUM(J119:J130)</f>
        <v>2</v>
      </c>
      <c r="K118" s="29">
        <f>SUM(K119:K130)</f>
        <v>0</v>
      </c>
      <c r="L118" s="29">
        <f t="shared" ref="L118:M118" si="82">SUM(L119:L130)</f>
        <v>4</v>
      </c>
      <c r="M118" s="29">
        <f t="shared" si="82"/>
        <v>4</v>
      </c>
      <c r="N118" s="29">
        <f t="shared" ref="N118:N130" si="83">SUM(O118+P118+Q118+R118)</f>
        <v>-8</v>
      </c>
      <c r="O118" s="29">
        <f>SUM(O119:O130)</f>
        <v>-1</v>
      </c>
      <c r="P118" s="29">
        <f>SUM(P119:P130)</f>
        <v>0</v>
      </c>
      <c r="Q118" s="29">
        <f>SUM(Q119:Q130)</f>
        <v>-3</v>
      </c>
      <c r="R118" s="29">
        <f>SUM(R119:R130)</f>
        <v>-4</v>
      </c>
    </row>
    <row r="119" spans="2:18" s="3" customFormat="1" ht="13.5" customHeight="1" x14ac:dyDescent="0.25">
      <c r="B119" s="10"/>
      <c r="C119" s="11" t="s">
        <v>6</v>
      </c>
      <c r="D119" s="33">
        <f t="shared" si="78"/>
        <v>1</v>
      </c>
      <c r="E119" s="33">
        <v>1</v>
      </c>
      <c r="F119" s="33">
        <v>0</v>
      </c>
      <c r="G119" s="33">
        <v>0</v>
      </c>
      <c r="H119" s="33">
        <v>0</v>
      </c>
      <c r="I119" s="33">
        <f t="shared" si="81"/>
        <v>1</v>
      </c>
      <c r="J119" s="33">
        <v>0</v>
      </c>
      <c r="K119" s="33">
        <v>0</v>
      </c>
      <c r="L119" s="33">
        <v>1</v>
      </c>
      <c r="M119" s="33">
        <v>0</v>
      </c>
      <c r="N119" s="33">
        <f t="shared" si="83"/>
        <v>0</v>
      </c>
      <c r="O119" s="33">
        <f t="shared" ref="O119:O130" si="84">SUM(E119-J119)</f>
        <v>1</v>
      </c>
      <c r="P119" s="33">
        <f t="shared" ref="P119:P130" si="85">SUM(F119-K119)</f>
        <v>0</v>
      </c>
      <c r="Q119" s="33">
        <f t="shared" ref="Q119:Q130" si="86">SUM(G119-L119)</f>
        <v>-1</v>
      </c>
      <c r="R119" s="33">
        <f t="shared" ref="R119:R130" si="87">SUM(H119-M119)</f>
        <v>0</v>
      </c>
    </row>
    <row r="120" spans="2:18" s="3" customFormat="1" ht="13.5" customHeight="1" x14ac:dyDescent="0.25">
      <c r="B120" s="10"/>
      <c r="C120" s="11" t="s">
        <v>7</v>
      </c>
      <c r="D120" s="33">
        <f t="shared" si="78"/>
        <v>0</v>
      </c>
      <c r="E120" s="33">
        <v>0</v>
      </c>
      <c r="F120" s="33">
        <v>0</v>
      </c>
      <c r="G120" s="33">
        <v>0</v>
      </c>
      <c r="H120" s="33">
        <v>0</v>
      </c>
      <c r="I120" s="33">
        <f t="shared" si="81"/>
        <v>0</v>
      </c>
      <c r="J120" s="33">
        <v>0</v>
      </c>
      <c r="K120" s="33">
        <v>0</v>
      </c>
      <c r="L120" s="33">
        <v>0</v>
      </c>
      <c r="M120" s="33">
        <v>0</v>
      </c>
      <c r="N120" s="33">
        <f t="shared" si="83"/>
        <v>0</v>
      </c>
      <c r="O120" s="33">
        <f t="shared" si="84"/>
        <v>0</v>
      </c>
      <c r="P120" s="33">
        <f t="shared" si="85"/>
        <v>0</v>
      </c>
      <c r="Q120" s="33">
        <f t="shared" si="86"/>
        <v>0</v>
      </c>
      <c r="R120" s="33">
        <f t="shared" si="87"/>
        <v>0</v>
      </c>
    </row>
    <row r="121" spans="2:18" s="3" customFormat="1" ht="13.5" customHeight="1" x14ac:dyDescent="0.25">
      <c r="B121" s="10"/>
      <c r="C121" s="11" t="s">
        <v>8</v>
      </c>
      <c r="D121" s="33">
        <f t="shared" si="78"/>
        <v>0</v>
      </c>
      <c r="E121" s="33">
        <v>0</v>
      </c>
      <c r="F121" s="33">
        <v>0</v>
      </c>
      <c r="G121" s="33">
        <v>0</v>
      </c>
      <c r="H121" s="33">
        <v>0</v>
      </c>
      <c r="I121" s="33">
        <f t="shared" si="81"/>
        <v>1</v>
      </c>
      <c r="J121" s="33">
        <v>1</v>
      </c>
      <c r="K121" s="33">
        <v>0</v>
      </c>
      <c r="L121" s="33">
        <v>0</v>
      </c>
      <c r="M121" s="33">
        <v>0</v>
      </c>
      <c r="N121" s="33">
        <f t="shared" si="83"/>
        <v>-1</v>
      </c>
      <c r="O121" s="33">
        <f t="shared" si="84"/>
        <v>-1</v>
      </c>
      <c r="P121" s="33">
        <f t="shared" si="85"/>
        <v>0</v>
      </c>
      <c r="Q121" s="33">
        <f t="shared" si="86"/>
        <v>0</v>
      </c>
      <c r="R121" s="33">
        <f t="shared" si="87"/>
        <v>0</v>
      </c>
    </row>
    <row r="122" spans="2:18" s="3" customFormat="1" ht="13.5" customHeight="1" x14ac:dyDescent="0.25">
      <c r="B122" s="10"/>
      <c r="C122" s="11" t="s">
        <v>9</v>
      </c>
      <c r="D122" s="33">
        <f t="shared" si="78"/>
        <v>1</v>
      </c>
      <c r="E122" s="33">
        <v>0</v>
      </c>
      <c r="F122" s="33">
        <v>0</v>
      </c>
      <c r="G122" s="33">
        <v>1</v>
      </c>
      <c r="H122" s="33">
        <v>0</v>
      </c>
      <c r="I122" s="33">
        <f t="shared" si="81"/>
        <v>2</v>
      </c>
      <c r="J122" s="33">
        <v>0</v>
      </c>
      <c r="K122" s="33">
        <v>0</v>
      </c>
      <c r="L122" s="33">
        <v>0</v>
      </c>
      <c r="M122" s="33">
        <v>2</v>
      </c>
      <c r="N122" s="33">
        <f t="shared" si="83"/>
        <v>-1</v>
      </c>
      <c r="O122" s="33">
        <f t="shared" si="84"/>
        <v>0</v>
      </c>
      <c r="P122" s="33">
        <f t="shared" si="85"/>
        <v>0</v>
      </c>
      <c r="Q122" s="33">
        <f t="shared" si="86"/>
        <v>1</v>
      </c>
      <c r="R122" s="33">
        <f t="shared" si="87"/>
        <v>-2</v>
      </c>
    </row>
    <row r="123" spans="2:18" s="3" customFormat="1" ht="13.5" customHeight="1" x14ac:dyDescent="0.25">
      <c r="B123" s="10"/>
      <c r="C123" s="11" t="s">
        <v>10</v>
      </c>
      <c r="D123" s="33">
        <f t="shared" si="78"/>
        <v>0</v>
      </c>
      <c r="E123" s="33">
        <v>0</v>
      </c>
      <c r="F123" s="33">
        <v>0</v>
      </c>
      <c r="G123" s="33">
        <v>0</v>
      </c>
      <c r="H123" s="33">
        <v>0</v>
      </c>
      <c r="I123" s="33">
        <f t="shared" si="81"/>
        <v>2</v>
      </c>
      <c r="J123" s="33">
        <v>0</v>
      </c>
      <c r="K123" s="33">
        <v>0</v>
      </c>
      <c r="L123" s="33">
        <v>0</v>
      </c>
      <c r="M123" s="33">
        <v>2</v>
      </c>
      <c r="N123" s="33">
        <f t="shared" si="83"/>
        <v>-2</v>
      </c>
      <c r="O123" s="33">
        <f t="shared" si="84"/>
        <v>0</v>
      </c>
      <c r="P123" s="33">
        <f t="shared" si="85"/>
        <v>0</v>
      </c>
      <c r="Q123" s="33">
        <f t="shared" si="86"/>
        <v>0</v>
      </c>
      <c r="R123" s="33">
        <f t="shared" si="87"/>
        <v>-2</v>
      </c>
    </row>
    <row r="124" spans="2:18" s="3" customFormat="1" ht="13.5" customHeight="1" x14ac:dyDescent="0.25">
      <c r="B124" s="10"/>
      <c r="C124" s="11" t="s">
        <v>11</v>
      </c>
      <c r="D124" s="33">
        <f t="shared" si="78"/>
        <v>0</v>
      </c>
      <c r="E124" s="33">
        <v>0</v>
      </c>
      <c r="F124" s="33">
        <v>0</v>
      </c>
      <c r="G124" s="33">
        <v>0</v>
      </c>
      <c r="H124" s="33">
        <v>0</v>
      </c>
      <c r="I124" s="33">
        <f t="shared" si="81"/>
        <v>2</v>
      </c>
      <c r="J124" s="33">
        <v>0</v>
      </c>
      <c r="K124" s="33">
        <v>0</v>
      </c>
      <c r="L124" s="33">
        <v>2</v>
      </c>
      <c r="M124" s="33">
        <v>0</v>
      </c>
      <c r="N124" s="33">
        <f t="shared" si="83"/>
        <v>-2</v>
      </c>
      <c r="O124" s="33">
        <f t="shared" si="84"/>
        <v>0</v>
      </c>
      <c r="P124" s="33">
        <f t="shared" si="85"/>
        <v>0</v>
      </c>
      <c r="Q124" s="33">
        <f t="shared" si="86"/>
        <v>-2</v>
      </c>
      <c r="R124" s="33">
        <f t="shared" si="87"/>
        <v>0</v>
      </c>
    </row>
    <row r="125" spans="2:18" s="3" customFormat="1" ht="13.5" customHeight="1" x14ac:dyDescent="0.25">
      <c r="B125" s="10"/>
      <c r="C125" s="11" t="s">
        <v>12</v>
      </c>
      <c r="D125" s="33">
        <f t="shared" si="78"/>
        <v>0</v>
      </c>
      <c r="E125" s="33">
        <v>0</v>
      </c>
      <c r="F125" s="33">
        <v>0</v>
      </c>
      <c r="G125" s="33">
        <v>0</v>
      </c>
      <c r="H125" s="33">
        <v>0</v>
      </c>
      <c r="I125" s="33">
        <f t="shared" si="81"/>
        <v>1</v>
      </c>
      <c r="J125" s="33">
        <v>1</v>
      </c>
      <c r="K125" s="33">
        <v>0</v>
      </c>
      <c r="L125" s="33">
        <v>0</v>
      </c>
      <c r="M125" s="33">
        <v>0</v>
      </c>
      <c r="N125" s="33">
        <f t="shared" si="83"/>
        <v>-1</v>
      </c>
      <c r="O125" s="33">
        <f t="shared" si="84"/>
        <v>-1</v>
      </c>
      <c r="P125" s="33">
        <f t="shared" si="85"/>
        <v>0</v>
      </c>
      <c r="Q125" s="33">
        <f t="shared" si="86"/>
        <v>0</v>
      </c>
      <c r="R125" s="33">
        <f t="shared" si="87"/>
        <v>0</v>
      </c>
    </row>
    <row r="126" spans="2:18" s="3" customFormat="1" ht="13.5" customHeight="1" x14ac:dyDescent="0.25">
      <c r="B126" s="10"/>
      <c r="C126" s="11" t="s">
        <v>13</v>
      </c>
      <c r="D126" s="33">
        <f t="shared" si="78"/>
        <v>0</v>
      </c>
      <c r="E126" s="33">
        <v>0</v>
      </c>
      <c r="F126" s="33">
        <v>0</v>
      </c>
      <c r="G126" s="33">
        <v>0</v>
      </c>
      <c r="H126" s="33">
        <v>0</v>
      </c>
      <c r="I126" s="33">
        <f t="shared" si="81"/>
        <v>1</v>
      </c>
      <c r="J126" s="33">
        <v>0</v>
      </c>
      <c r="K126" s="33">
        <v>0</v>
      </c>
      <c r="L126" s="33">
        <v>1</v>
      </c>
      <c r="M126" s="33">
        <v>0</v>
      </c>
      <c r="N126" s="33">
        <f t="shared" si="83"/>
        <v>-1</v>
      </c>
      <c r="O126" s="33">
        <f t="shared" si="84"/>
        <v>0</v>
      </c>
      <c r="P126" s="33">
        <f t="shared" si="85"/>
        <v>0</v>
      </c>
      <c r="Q126" s="33">
        <f t="shared" si="86"/>
        <v>-1</v>
      </c>
      <c r="R126" s="33">
        <f t="shared" si="87"/>
        <v>0</v>
      </c>
    </row>
    <row r="127" spans="2:18" s="3" customFormat="1" ht="13.5" customHeight="1" x14ac:dyDescent="0.25">
      <c r="B127" s="10"/>
      <c r="C127" s="11" t="s">
        <v>14</v>
      </c>
      <c r="D127" s="33">
        <f t="shared" si="78"/>
        <v>0</v>
      </c>
      <c r="E127" s="33">
        <v>0</v>
      </c>
      <c r="F127" s="33">
        <v>0</v>
      </c>
      <c r="G127" s="33">
        <v>0</v>
      </c>
      <c r="H127" s="33">
        <v>0</v>
      </c>
      <c r="I127" s="33">
        <f t="shared" si="81"/>
        <v>0</v>
      </c>
      <c r="J127" s="33">
        <v>0</v>
      </c>
      <c r="K127" s="33">
        <v>0</v>
      </c>
      <c r="L127" s="33">
        <v>0</v>
      </c>
      <c r="M127" s="33">
        <v>0</v>
      </c>
      <c r="N127" s="33">
        <f t="shared" si="83"/>
        <v>0</v>
      </c>
      <c r="O127" s="33">
        <f t="shared" si="84"/>
        <v>0</v>
      </c>
      <c r="P127" s="33">
        <f t="shared" si="85"/>
        <v>0</v>
      </c>
      <c r="Q127" s="33">
        <f t="shared" si="86"/>
        <v>0</v>
      </c>
      <c r="R127" s="33">
        <f t="shared" si="87"/>
        <v>0</v>
      </c>
    </row>
    <row r="128" spans="2:18" s="3" customFormat="1" ht="13.5" customHeight="1" x14ac:dyDescent="0.25">
      <c r="B128" s="10"/>
      <c r="C128" s="11" t="s">
        <v>15</v>
      </c>
      <c r="D128" s="33">
        <f t="shared" si="78"/>
        <v>0</v>
      </c>
      <c r="E128" s="33">
        <v>0</v>
      </c>
      <c r="F128" s="33">
        <v>0</v>
      </c>
      <c r="G128" s="33">
        <v>0</v>
      </c>
      <c r="H128" s="33">
        <v>0</v>
      </c>
      <c r="I128" s="33">
        <f t="shared" si="81"/>
        <v>0</v>
      </c>
      <c r="J128" s="33">
        <v>0</v>
      </c>
      <c r="K128" s="33">
        <v>0</v>
      </c>
      <c r="L128" s="33">
        <v>0</v>
      </c>
      <c r="M128" s="33">
        <v>0</v>
      </c>
      <c r="N128" s="33">
        <f t="shared" si="83"/>
        <v>0</v>
      </c>
      <c r="O128" s="33">
        <f t="shared" si="84"/>
        <v>0</v>
      </c>
      <c r="P128" s="33">
        <f t="shared" si="85"/>
        <v>0</v>
      </c>
      <c r="Q128" s="33">
        <f t="shared" si="86"/>
        <v>0</v>
      </c>
      <c r="R128" s="33">
        <f t="shared" si="87"/>
        <v>0</v>
      </c>
    </row>
    <row r="129" spans="2:18" s="3" customFormat="1" ht="13.5" customHeight="1" x14ac:dyDescent="0.25">
      <c r="B129" s="10"/>
      <c r="C129" s="11" t="s">
        <v>16</v>
      </c>
      <c r="D129" s="33">
        <f t="shared" si="78"/>
        <v>0</v>
      </c>
      <c r="E129" s="33">
        <v>0</v>
      </c>
      <c r="F129" s="33">
        <v>0</v>
      </c>
      <c r="G129" s="33">
        <v>0</v>
      </c>
      <c r="H129" s="33">
        <v>0</v>
      </c>
      <c r="I129" s="33">
        <f t="shared" si="81"/>
        <v>0</v>
      </c>
      <c r="J129" s="33">
        <v>0</v>
      </c>
      <c r="K129" s="33">
        <v>0</v>
      </c>
      <c r="L129" s="33">
        <v>0</v>
      </c>
      <c r="M129" s="33">
        <v>0</v>
      </c>
      <c r="N129" s="33">
        <f t="shared" si="83"/>
        <v>0</v>
      </c>
      <c r="O129" s="33">
        <f t="shared" si="84"/>
        <v>0</v>
      </c>
      <c r="P129" s="33">
        <f t="shared" si="85"/>
        <v>0</v>
      </c>
      <c r="Q129" s="33">
        <f t="shared" si="86"/>
        <v>0</v>
      </c>
      <c r="R129" s="33">
        <f t="shared" si="87"/>
        <v>0</v>
      </c>
    </row>
    <row r="130" spans="2:18" s="3" customFormat="1" ht="13.5" customHeight="1" x14ac:dyDescent="0.25">
      <c r="B130" s="10"/>
      <c r="C130" s="11" t="s">
        <v>17</v>
      </c>
      <c r="D130" s="33">
        <f t="shared" si="78"/>
        <v>0</v>
      </c>
      <c r="E130" s="33">
        <v>0</v>
      </c>
      <c r="F130" s="33">
        <v>0</v>
      </c>
      <c r="G130" s="33">
        <v>0</v>
      </c>
      <c r="H130" s="33">
        <v>0</v>
      </c>
      <c r="I130" s="33">
        <f t="shared" si="81"/>
        <v>0</v>
      </c>
      <c r="J130" s="33">
        <v>0</v>
      </c>
      <c r="K130" s="33">
        <v>0</v>
      </c>
      <c r="L130" s="33">
        <v>0</v>
      </c>
      <c r="M130" s="33">
        <v>0</v>
      </c>
      <c r="N130" s="33">
        <f t="shared" si="83"/>
        <v>0</v>
      </c>
      <c r="O130" s="33">
        <f t="shared" si="84"/>
        <v>0</v>
      </c>
      <c r="P130" s="33">
        <f t="shared" si="85"/>
        <v>0</v>
      </c>
      <c r="Q130" s="33">
        <f t="shared" si="86"/>
        <v>0</v>
      </c>
      <c r="R130" s="33">
        <f t="shared" si="87"/>
        <v>0</v>
      </c>
    </row>
    <row r="131" spans="2:18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1"/>
    </row>
    <row r="132" spans="2:18" ht="16.5" x14ac:dyDescent="0.15">
      <c r="B132" s="2" t="s">
        <v>29</v>
      </c>
      <c r="C132" s="8"/>
      <c r="D132" s="29">
        <f t="shared" ref="D132:D144" si="88">SUM(E132+F132+G132+H132)</f>
        <v>2</v>
      </c>
      <c r="E132" s="29">
        <f>SUM(E133:E144)</f>
        <v>1</v>
      </c>
      <c r="F132" s="29">
        <f>SUM(F133:F144)</f>
        <v>1</v>
      </c>
      <c r="G132" s="29">
        <f t="shared" ref="G132" si="89">SUM(G133:G144)</f>
        <v>0</v>
      </c>
      <c r="H132" s="29">
        <f t="shared" ref="H132" si="90">SUM(H133:H144)</f>
        <v>0</v>
      </c>
      <c r="I132" s="29">
        <f t="shared" ref="I132:I144" si="91">SUM(J132+K132+L132+M132)</f>
        <v>3</v>
      </c>
      <c r="J132" s="29">
        <f>SUM(J133:J144)</f>
        <v>1</v>
      </c>
      <c r="K132" s="29">
        <f>SUM(K133:K144)</f>
        <v>0</v>
      </c>
      <c r="L132" s="29">
        <f>SUM(L133:L144)</f>
        <v>0</v>
      </c>
      <c r="M132" s="29">
        <f>SUM(M133:M144)</f>
        <v>2</v>
      </c>
      <c r="N132" s="29">
        <f t="shared" ref="N132:N144" si="92">SUM(O132+P132+Q132+R132)</f>
        <v>-1</v>
      </c>
      <c r="O132" s="29">
        <f>SUM(O133:O144)</f>
        <v>0</v>
      </c>
      <c r="P132" s="29">
        <f>SUM(P133:P144)</f>
        <v>1</v>
      </c>
      <c r="Q132" s="29">
        <f>SUM(Q133:Q144)</f>
        <v>0</v>
      </c>
      <c r="R132" s="29">
        <f>SUM(R133:R144)</f>
        <v>-2</v>
      </c>
    </row>
    <row r="133" spans="2:18" s="3" customFormat="1" ht="13.5" customHeight="1" x14ac:dyDescent="0.25">
      <c r="B133" s="10"/>
      <c r="C133" s="11" t="s">
        <v>6</v>
      </c>
      <c r="D133" s="33">
        <f t="shared" si="88"/>
        <v>0</v>
      </c>
      <c r="E133" s="33">
        <v>0</v>
      </c>
      <c r="F133" s="33">
        <v>0</v>
      </c>
      <c r="G133" s="33">
        <v>0</v>
      </c>
      <c r="H133" s="33">
        <v>0</v>
      </c>
      <c r="I133" s="33">
        <f t="shared" si="91"/>
        <v>0</v>
      </c>
      <c r="J133" s="33">
        <v>0</v>
      </c>
      <c r="K133" s="33">
        <v>0</v>
      </c>
      <c r="L133" s="33">
        <v>0</v>
      </c>
      <c r="M133" s="33">
        <v>0</v>
      </c>
      <c r="N133" s="33">
        <f t="shared" si="92"/>
        <v>0</v>
      </c>
      <c r="O133" s="33">
        <f t="shared" ref="O133:O144" si="93">SUM(E133-J133)</f>
        <v>0</v>
      </c>
      <c r="P133" s="33">
        <f t="shared" ref="P133:P144" si="94">SUM(F133-K133)</f>
        <v>0</v>
      </c>
      <c r="Q133" s="33">
        <f t="shared" ref="Q133:Q144" si="95">SUM(G133-L133)</f>
        <v>0</v>
      </c>
      <c r="R133" s="33">
        <f t="shared" ref="R133:R144" si="96">SUM(H133-M133)</f>
        <v>0</v>
      </c>
    </row>
    <row r="134" spans="2:18" s="3" customFormat="1" ht="13.5" customHeight="1" x14ac:dyDescent="0.25">
      <c r="B134" s="10"/>
      <c r="C134" s="11" t="s">
        <v>7</v>
      </c>
      <c r="D134" s="33">
        <f t="shared" si="88"/>
        <v>0</v>
      </c>
      <c r="E134" s="33">
        <v>0</v>
      </c>
      <c r="F134" s="33">
        <v>0</v>
      </c>
      <c r="G134" s="33">
        <v>0</v>
      </c>
      <c r="H134" s="33">
        <v>0</v>
      </c>
      <c r="I134" s="33">
        <f t="shared" si="91"/>
        <v>0</v>
      </c>
      <c r="J134" s="33">
        <v>0</v>
      </c>
      <c r="K134" s="33">
        <v>0</v>
      </c>
      <c r="L134" s="33">
        <v>0</v>
      </c>
      <c r="M134" s="33">
        <v>0</v>
      </c>
      <c r="N134" s="33">
        <f t="shared" si="92"/>
        <v>0</v>
      </c>
      <c r="O134" s="33">
        <f t="shared" si="93"/>
        <v>0</v>
      </c>
      <c r="P134" s="33">
        <f t="shared" si="94"/>
        <v>0</v>
      </c>
      <c r="Q134" s="33">
        <f t="shared" si="95"/>
        <v>0</v>
      </c>
      <c r="R134" s="33">
        <f t="shared" si="96"/>
        <v>0</v>
      </c>
    </row>
    <row r="135" spans="2:18" s="3" customFormat="1" ht="13.5" customHeight="1" x14ac:dyDescent="0.25">
      <c r="B135" s="10"/>
      <c r="C135" s="11" t="s">
        <v>8</v>
      </c>
      <c r="D135" s="33">
        <f t="shared" si="88"/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f t="shared" si="91"/>
        <v>1</v>
      </c>
      <c r="J135" s="33">
        <v>1</v>
      </c>
      <c r="K135" s="33">
        <v>0</v>
      </c>
      <c r="L135" s="33">
        <v>0</v>
      </c>
      <c r="M135" s="33">
        <v>0</v>
      </c>
      <c r="N135" s="33">
        <f t="shared" si="92"/>
        <v>-1</v>
      </c>
      <c r="O135" s="33">
        <f t="shared" si="93"/>
        <v>-1</v>
      </c>
      <c r="P135" s="33">
        <f t="shared" si="94"/>
        <v>0</v>
      </c>
      <c r="Q135" s="33">
        <f t="shared" si="95"/>
        <v>0</v>
      </c>
      <c r="R135" s="33">
        <f t="shared" si="96"/>
        <v>0</v>
      </c>
    </row>
    <row r="136" spans="2:18" s="3" customFormat="1" ht="13.5" customHeight="1" x14ac:dyDescent="0.25">
      <c r="B136" s="10"/>
      <c r="C136" s="11" t="s">
        <v>9</v>
      </c>
      <c r="D136" s="33">
        <f t="shared" si="88"/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f t="shared" si="91"/>
        <v>0</v>
      </c>
      <c r="J136" s="33">
        <v>0</v>
      </c>
      <c r="K136" s="33">
        <v>0</v>
      </c>
      <c r="L136" s="33">
        <v>0</v>
      </c>
      <c r="M136" s="33">
        <v>0</v>
      </c>
      <c r="N136" s="33">
        <f t="shared" si="92"/>
        <v>0</v>
      </c>
      <c r="O136" s="33">
        <f t="shared" si="93"/>
        <v>0</v>
      </c>
      <c r="P136" s="33">
        <f t="shared" si="94"/>
        <v>0</v>
      </c>
      <c r="Q136" s="33">
        <f t="shared" si="95"/>
        <v>0</v>
      </c>
      <c r="R136" s="33">
        <f t="shared" si="96"/>
        <v>0</v>
      </c>
    </row>
    <row r="137" spans="2:18" s="3" customFormat="1" ht="13.5" customHeight="1" x14ac:dyDescent="0.25">
      <c r="B137" s="10"/>
      <c r="C137" s="11" t="s">
        <v>10</v>
      </c>
      <c r="D137" s="33">
        <f t="shared" si="88"/>
        <v>0</v>
      </c>
      <c r="E137" s="33">
        <v>0</v>
      </c>
      <c r="F137" s="33">
        <v>0</v>
      </c>
      <c r="G137" s="33">
        <v>0</v>
      </c>
      <c r="H137" s="33">
        <v>0</v>
      </c>
      <c r="I137" s="33">
        <f t="shared" si="91"/>
        <v>0</v>
      </c>
      <c r="J137" s="33">
        <v>0</v>
      </c>
      <c r="K137" s="33">
        <v>0</v>
      </c>
      <c r="L137" s="33">
        <v>0</v>
      </c>
      <c r="M137" s="33">
        <v>0</v>
      </c>
      <c r="N137" s="33">
        <f t="shared" si="92"/>
        <v>0</v>
      </c>
      <c r="O137" s="33">
        <f t="shared" si="93"/>
        <v>0</v>
      </c>
      <c r="P137" s="33">
        <f t="shared" si="94"/>
        <v>0</v>
      </c>
      <c r="Q137" s="33">
        <f t="shared" si="95"/>
        <v>0</v>
      </c>
      <c r="R137" s="33">
        <f t="shared" si="96"/>
        <v>0</v>
      </c>
    </row>
    <row r="138" spans="2:18" s="3" customFormat="1" ht="13.5" customHeight="1" x14ac:dyDescent="0.25">
      <c r="B138" s="10"/>
      <c r="C138" s="11" t="s">
        <v>11</v>
      </c>
      <c r="D138" s="33">
        <f t="shared" si="88"/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f t="shared" si="91"/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f t="shared" si="92"/>
        <v>0</v>
      </c>
      <c r="O138" s="33">
        <f t="shared" si="93"/>
        <v>0</v>
      </c>
      <c r="P138" s="33">
        <f t="shared" si="94"/>
        <v>0</v>
      </c>
      <c r="Q138" s="33">
        <f t="shared" si="95"/>
        <v>0</v>
      </c>
      <c r="R138" s="33">
        <f t="shared" si="96"/>
        <v>0</v>
      </c>
    </row>
    <row r="139" spans="2:18" s="3" customFormat="1" ht="13.5" customHeight="1" x14ac:dyDescent="0.25">
      <c r="B139" s="10"/>
      <c r="C139" s="11" t="s">
        <v>12</v>
      </c>
      <c r="D139" s="33">
        <f t="shared" si="88"/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f t="shared" si="91"/>
        <v>1</v>
      </c>
      <c r="J139" s="33">
        <v>0</v>
      </c>
      <c r="K139" s="33">
        <v>0</v>
      </c>
      <c r="L139" s="33">
        <v>0</v>
      </c>
      <c r="M139" s="33">
        <v>1</v>
      </c>
      <c r="N139" s="33">
        <f t="shared" si="92"/>
        <v>-1</v>
      </c>
      <c r="O139" s="33">
        <f t="shared" si="93"/>
        <v>0</v>
      </c>
      <c r="P139" s="33">
        <f t="shared" si="94"/>
        <v>0</v>
      </c>
      <c r="Q139" s="33">
        <f t="shared" si="95"/>
        <v>0</v>
      </c>
      <c r="R139" s="33">
        <f t="shared" si="96"/>
        <v>-1</v>
      </c>
    </row>
    <row r="140" spans="2:18" s="3" customFormat="1" ht="13.5" customHeight="1" x14ac:dyDescent="0.25">
      <c r="B140" s="10"/>
      <c r="C140" s="11" t="s">
        <v>13</v>
      </c>
      <c r="D140" s="33">
        <f t="shared" si="88"/>
        <v>0</v>
      </c>
      <c r="E140" s="33">
        <v>0</v>
      </c>
      <c r="F140" s="33">
        <v>0</v>
      </c>
      <c r="G140" s="33">
        <v>0</v>
      </c>
      <c r="H140" s="33">
        <v>0</v>
      </c>
      <c r="I140" s="33">
        <f t="shared" si="91"/>
        <v>0</v>
      </c>
      <c r="J140" s="33">
        <v>0</v>
      </c>
      <c r="K140" s="33">
        <v>0</v>
      </c>
      <c r="L140" s="33">
        <v>0</v>
      </c>
      <c r="M140" s="33">
        <v>0</v>
      </c>
      <c r="N140" s="33">
        <f t="shared" si="92"/>
        <v>0</v>
      </c>
      <c r="O140" s="33">
        <f t="shared" si="93"/>
        <v>0</v>
      </c>
      <c r="P140" s="33">
        <f t="shared" si="94"/>
        <v>0</v>
      </c>
      <c r="Q140" s="33">
        <f t="shared" si="95"/>
        <v>0</v>
      </c>
      <c r="R140" s="33">
        <f t="shared" si="96"/>
        <v>0</v>
      </c>
    </row>
    <row r="141" spans="2:18" s="3" customFormat="1" ht="13.5" customHeight="1" x14ac:dyDescent="0.25">
      <c r="B141" s="10"/>
      <c r="C141" s="11" t="s">
        <v>14</v>
      </c>
      <c r="D141" s="33">
        <f t="shared" si="88"/>
        <v>2</v>
      </c>
      <c r="E141" s="33">
        <v>1</v>
      </c>
      <c r="F141" s="33">
        <v>1</v>
      </c>
      <c r="G141" s="33">
        <v>0</v>
      </c>
      <c r="H141" s="33">
        <v>0</v>
      </c>
      <c r="I141" s="33">
        <f t="shared" si="91"/>
        <v>0</v>
      </c>
      <c r="J141" s="33">
        <v>0</v>
      </c>
      <c r="K141" s="33">
        <v>0</v>
      </c>
      <c r="L141" s="33">
        <v>0</v>
      </c>
      <c r="M141" s="33">
        <v>0</v>
      </c>
      <c r="N141" s="33">
        <f t="shared" si="92"/>
        <v>2</v>
      </c>
      <c r="O141" s="33">
        <f t="shared" si="93"/>
        <v>1</v>
      </c>
      <c r="P141" s="33">
        <f t="shared" si="94"/>
        <v>1</v>
      </c>
      <c r="Q141" s="33">
        <f t="shared" si="95"/>
        <v>0</v>
      </c>
      <c r="R141" s="33">
        <f t="shared" si="96"/>
        <v>0</v>
      </c>
    </row>
    <row r="142" spans="2:18" s="3" customFormat="1" ht="13.5" customHeight="1" x14ac:dyDescent="0.25">
      <c r="B142" s="10"/>
      <c r="C142" s="11" t="s">
        <v>15</v>
      </c>
      <c r="D142" s="33">
        <f t="shared" si="88"/>
        <v>0</v>
      </c>
      <c r="E142" s="33">
        <v>0</v>
      </c>
      <c r="F142" s="33">
        <v>0</v>
      </c>
      <c r="G142" s="33">
        <v>0</v>
      </c>
      <c r="H142" s="33">
        <v>0</v>
      </c>
      <c r="I142" s="33">
        <f t="shared" si="91"/>
        <v>0</v>
      </c>
      <c r="J142" s="33">
        <v>0</v>
      </c>
      <c r="K142" s="33">
        <v>0</v>
      </c>
      <c r="L142" s="33">
        <v>0</v>
      </c>
      <c r="M142" s="33">
        <v>0</v>
      </c>
      <c r="N142" s="33">
        <f t="shared" si="92"/>
        <v>0</v>
      </c>
      <c r="O142" s="33">
        <f t="shared" si="93"/>
        <v>0</v>
      </c>
      <c r="P142" s="33">
        <f t="shared" si="94"/>
        <v>0</v>
      </c>
      <c r="Q142" s="33">
        <f t="shared" si="95"/>
        <v>0</v>
      </c>
      <c r="R142" s="33">
        <f t="shared" si="96"/>
        <v>0</v>
      </c>
    </row>
    <row r="143" spans="2:18" s="3" customFormat="1" ht="13.5" customHeight="1" x14ac:dyDescent="0.25">
      <c r="B143" s="10"/>
      <c r="C143" s="11" t="s">
        <v>16</v>
      </c>
      <c r="D143" s="33">
        <f t="shared" si="88"/>
        <v>0</v>
      </c>
      <c r="E143" s="33">
        <v>0</v>
      </c>
      <c r="F143" s="33">
        <v>0</v>
      </c>
      <c r="G143" s="33">
        <v>0</v>
      </c>
      <c r="H143" s="33">
        <v>0</v>
      </c>
      <c r="I143" s="33">
        <f t="shared" si="91"/>
        <v>0</v>
      </c>
      <c r="J143" s="33">
        <v>0</v>
      </c>
      <c r="K143" s="33">
        <v>0</v>
      </c>
      <c r="L143" s="33">
        <v>0</v>
      </c>
      <c r="M143" s="33">
        <v>0</v>
      </c>
      <c r="N143" s="33">
        <f t="shared" si="92"/>
        <v>0</v>
      </c>
      <c r="O143" s="33">
        <f t="shared" si="93"/>
        <v>0</v>
      </c>
      <c r="P143" s="33">
        <f t="shared" si="94"/>
        <v>0</v>
      </c>
      <c r="Q143" s="33">
        <f t="shared" si="95"/>
        <v>0</v>
      </c>
      <c r="R143" s="33">
        <f t="shared" si="96"/>
        <v>0</v>
      </c>
    </row>
    <row r="144" spans="2:18" s="3" customFormat="1" ht="13.5" customHeight="1" x14ac:dyDescent="0.25">
      <c r="B144" s="10"/>
      <c r="C144" s="11" t="s">
        <v>17</v>
      </c>
      <c r="D144" s="33">
        <f t="shared" si="88"/>
        <v>0</v>
      </c>
      <c r="E144" s="33">
        <v>0</v>
      </c>
      <c r="F144" s="33">
        <v>0</v>
      </c>
      <c r="G144" s="33">
        <v>0</v>
      </c>
      <c r="H144" s="33">
        <v>0</v>
      </c>
      <c r="I144" s="33">
        <f t="shared" si="91"/>
        <v>1</v>
      </c>
      <c r="J144" s="33">
        <v>0</v>
      </c>
      <c r="K144" s="33">
        <v>0</v>
      </c>
      <c r="L144" s="33">
        <v>0</v>
      </c>
      <c r="M144" s="33">
        <v>1</v>
      </c>
      <c r="N144" s="33">
        <f t="shared" si="92"/>
        <v>-1</v>
      </c>
      <c r="O144" s="33">
        <f t="shared" si="93"/>
        <v>0</v>
      </c>
      <c r="P144" s="33">
        <f t="shared" si="94"/>
        <v>0</v>
      </c>
      <c r="Q144" s="33">
        <f t="shared" si="95"/>
        <v>0</v>
      </c>
      <c r="R144" s="33">
        <f t="shared" si="96"/>
        <v>-1</v>
      </c>
    </row>
    <row r="145" spans="2:18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</row>
    <row r="146" spans="2:18" ht="16.5" x14ac:dyDescent="0.15">
      <c r="B146" s="2" t="s">
        <v>33</v>
      </c>
      <c r="C146" s="8"/>
      <c r="D146" s="29">
        <f>SUM(D6+D20+D34+D48+D62+D76+D90+D104+D118+D132)</f>
        <v>57</v>
      </c>
      <c r="E146" s="29">
        <f>SUM(E147:E158)</f>
        <v>20</v>
      </c>
      <c r="F146" s="29">
        <f>SUM(F147:F158)</f>
        <v>15</v>
      </c>
      <c r="G146" s="29">
        <f t="shared" ref="G146" si="97">SUM(G147:G158)</f>
        <v>16</v>
      </c>
      <c r="H146" s="29">
        <f t="shared" ref="H146" si="98">SUM(H147:H158)</f>
        <v>6</v>
      </c>
      <c r="I146" s="29">
        <f>SUM(I6+I20+I34+I48+I62+I76+I90+I104+I118+I132)</f>
        <v>50</v>
      </c>
      <c r="J146" s="29">
        <f>SUM(J147:J158)</f>
        <v>6</v>
      </c>
      <c r="K146" s="29">
        <f>SUM(K147:K158)</f>
        <v>1</v>
      </c>
      <c r="L146" s="29">
        <f t="shared" ref="L146:M146" si="99">SUM(L147:L158)</f>
        <v>24</v>
      </c>
      <c r="M146" s="29">
        <f t="shared" si="99"/>
        <v>19</v>
      </c>
      <c r="N146" s="29">
        <f>SUM(N6+N20+N34+N48+N62+N76+N90+N104+N118+N132)</f>
        <v>7</v>
      </c>
      <c r="O146" s="29">
        <f>SUM(O147:O158)</f>
        <v>14</v>
      </c>
      <c r="P146" s="29">
        <f>SUM(P147:P158)</f>
        <v>14</v>
      </c>
      <c r="Q146" s="29">
        <f>SUM(Q147:Q158)</f>
        <v>-8</v>
      </c>
      <c r="R146" s="29">
        <f>SUM(R147:R158)</f>
        <v>-13</v>
      </c>
    </row>
    <row r="147" spans="2:18" x14ac:dyDescent="0.25">
      <c r="B147" s="10"/>
      <c r="C147" s="11" t="s">
        <v>6</v>
      </c>
      <c r="D147" s="33">
        <f t="shared" ref="D147:D158" si="100">SUM(E147+F147+G147+H147)</f>
        <v>1</v>
      </c>
      <c r="E147" s="33">
        <v>1</v>
      </c>
      <c r="F147" s="33">
        <v>0</v>
      </c>
      <c r="G147" s="33">
        <v>0</v>
      </c>
      <c r="H147" s="33">
        <v>0</v>
      </c>
      <c r="I147" s="33">
        <f t="shared" ref="I147:I158" si="101">SUM(J147+K147+L147+M147)</f>
        <v>2</v>
      </c>
      <c r="J147" s="33">
        <v>0</v>
      </c>
      <c r="K147" s="33">
        <v>0</v>
      </c>
      <c r="L147" s="33">
        <v>2</v>
      </c>
      <c r="M147" s="33">
        <v>0</v>
      </c>
      <c r="N147" s="33">
        <f t="shared" ref="N147:N158" si="102">SUM(O147+P147+Q147+R147)</f>
        <v>-1</v>
      </c>
      <c r="O147" s="33">
        <f t="shared" ref="O147:O158" si="103">SUM(E147-J147)</f>
        <v>1</v>
      </c>
      <c r="P147" s="33">
        <f t="shared" ref="P147:P158" si="104">SUM(F147-K147)</f>
        <v>0</v>
      </c>
      <c r="Q147" s="33">
        <f t="shared" ref="Q147:Q158" si="105">SUM(G147-L147)</f>
        <v>-2</v>
      </c>
      <c r="R147" s="33">
        <f t="shared" ref="R147:R158" si="106">SUM(H147-M147)</f>
        <v>0</v>
      </c>
    </row>
    <row r="148" spans="2:18" x14ac:dyDescent="0.25">
      <c r="B148" s="10"/>
      <c r="C148" s="11" t="s">
        <v>7</v>
      </c>
      <c r="D148" s="33">
        <f t="shared" si="100"/>
        <v>4</v>
      </c>
      <c r="E148" s="33">
        <v>2</v>
      </c>
      <c r="F148" s="33">
        <v>0</v>
      </c>
      <c r="G148" s="33">
        <v>0</v>
      </c>
      <c r="H148" s="33">
        <v>2</v>
      </c>
      <c r="I148" s="33">
        <f t="shared" si="101"/>
        <v>4</v>
      </c>
      <c r="J148" s="33">
        <v>0</v>
      </c>
      <c r="K148" s="33">
        <v>0</v>
      </c>
      <c r="L148" s="33">
        <v>1</v>
      </c>
      <c r="M148" s="33">
        <v>3</v>
      </c>
      <c r="N148" s="33">
        <f t="shared" si="102"/>
        <v>0</v>
      </c>
      <c r="O148" s="33">
        <f t="shared" si="103"/>
        <v>2</v>
      </c>
      <c r="P148" s="33">
        <f t="shared" si="104"/>
        <v>0</v>
      </c>
      <c r="Q148" s="33">
        <f t="shared" si="105"/>
        <v>-1</v>
      </c>
      <c r="R148" s="33">
        <f t="shared" si="106"/>
        <v>-1</v>
      </c>
    </row>
    <row r="149" spans="2:18" x14ac:dyDescent="0.25">
      <c r="B149" s="10"/>
      <c r="C149" s="11" t="s">
        <v>8</v>
      </c>
      <c r="D149" s="33">
        <f t="shared" si="100"/>
        <v>12</v>
      </c>
      <c r="E149" s="33">
        <v>4</v>
      </c>
      <c r="F149" s="33">
        <v>3</v>
      </c>
      <c r="G149" s="33">
        <v>4</v>
      </c>
      <c r="H149" s="33">
        <v>1</v>
      </c>
      <c r="I149" s="33">
        <f t="shared" si="101"/>
        <v>11</v>
      </c>
      <c r="J149" s="33">
        <v>5</v>
      </c>
      <c r="K149" s="33">
        <v>1</v>
      </c>
      <c r="L149" s="33">
        <v>2</v>
      </c>
      <c r="M149" s="33">
        <v>3</v>
      </c>
      <c r="N149" s="33">
        <f t="shared" si="102"/>
        <v>1</v>
      </c>
      <c r="O149" s="33">
        <f t="shared" si="103"/>
        <v>-1</v>
      </c>
      <c r="P149" s="33">
        <f t="shared" si="104"/>
        <v>2</v>
      </c>
      <c r="Q149" s="33">
        <f t="shared" si="105"/>
        <v>2</v>
      </c>
      <c r="R149" s="33">
        <f t="shared" si="106"/>
        <v>-2</v>
      </c>
    </row>
    <row r="150" spans="2:18" x14ac:dyDescent="0.25">
      <c r="B150" s="10"/>
      <c r="C150" s="11" t="s">
        <v>9</v>
      </c>
      <c r="D150" s="33">
        <f t="shared" si="100"/>
        <v>13</v>
      </c>
      <c r="E150" s="33">
        <v>6</v>
      </c>
      <c r="F150" s="33">
        <v>3</v>
      </c>
      <c r="G150" s="33">
        <v>3</v>
      </c>
      <c r="H150" s="33">
        <v>1</v>
      </c>
      <c r="I150" s="33">
        <f t="shared" si="101"/>
        <v>11</v>
      </c>
      <c r="J150" s="33">
        <v>0</v>
      </c>
      <c r="K150" s="33">
        <v>0</v>
      </c>
      <c r="L150" s="33">
        <v>7</v>
      </c>
      <c r="M150" s="33">
        <v>4</v>
      </c>
      <c r="N150" s="33">
        <f t="shared" si="102"/>
        <v>2</v>
      </c>
      <c r="O150" s="33">
        <f t="shared" si="103"/>
        <v>6</v>
      </c>
      <c r="P150" s="33">
        <f t="shared" si="104"/>
        <v>3</v>
      </c>
      <c r="Q150" s="33">
        <f t="shared" si="105"/>
        <v>-4</v>
      </c>
      <c r="R150" s="33">
        <f t="shared" si="106"/>
        <v>-3</v>
      </c>
    </row>
    <row r="151" spans="2:18" x14ac:dyDescent="0.25">
      <c r="B151" s="10"/>
      <c r="C151" s="11" t="s">
        <v>10</v>
      </c>
      <c r="D151" s="33">
        <f t="shared" si="100"/>
        <v>8</v>
      </c>
      <c r="E151" s="33">
        <v>4</v>
      </c>
      <c r="F151" s="33">
        <v>1</v>
      </c>
      <c r="G151" s="33">
        <v>2</v>
      </c>
      <c r="H151" s="33">
        <v>1</v>
      </c>
      <c r="I151" s="33">
        <f t="shared" si="101"/>
        <v>3</v>
      </c>
      <c r="J151" s="33">
        <v>0</v>
      </c>
      <c r="K151" s="33">
        <v>0</v>
      </c>
      <c r="L151" s="33">
        <v>0</v>
      </c>
      <c r="M151" s="33">
        <v>3</v>
      </c>
      <c r="N151" s="33">
        <f t="shared" si="102"/>
        <v>5</v>
      </c>
      <c r="O151" s="33">
        <f t="shared" si="103"/>
        <v>4</v>
      </c>
      <c r="P151" s="33">
        <f t="shared" si="104"/>
        <v>1</v>
      </c>
      <c r="Q151" s="33">
        <f t="shared" si="105"/>
        <v>2</v>
      </c>
      <c r="R151" s="33">
        <f t="shared" si="106"/>
        <v>-2</v>
      </c>
    </row>
    <row r="152" spans="2:18" x14ac:dyDescent="0.25">
      <c r="B152" s="10"/>
      <c r="C152" s="11" t="s">
        <v>11</v>
      </c>
      <c r="D152" s="33">
        <f t="shared" si="100"/>
        <v>4</v>
      </c>
      <c r="E152" s="33">
        <v>0</v>
      </c>
      <c r="F152" s="33">
        <v>2</v>
      </c>
      <c r="G152" s="33">
        <v>2</v>
      </c>
      <c r="H152" s="33">
        <v>0</v>
      </c>
      <c r="I152" s="33">
        <f t="shared" si="101"/>
        <v>4</v>
      </c>
      <c r="J152" s="33">
        <v>0</v>
      </c>
      <c r="K152" s="33">
        <v>0</v>
      </c>
      <c r="L152" s="33">
        <v>3</v>
      </c>
      <c r="M152" s="33">
        <v>1</v>
      </c>
      <c r="N152" s="33">
        <f t="shared" si="102"/>
        <v>0</v>
      </c>
      <c r="O152" s="33">
        <f t="shared" si="103"/>
        <v>0</v>
      </c>
      <c r="P152" s="33">
        <f t="shared" si="104"/>
        <v>2</v>
      </c>
      <c r="Q152" s="33">
        <f t="shared" si="105"/>
        <v>-1</v>
      </c>
      <c r="R152" s="33">
        <f t="shared" si="106"/>
        <v>-1</v>
      </c>
    </row>
    <row r="153" spans="2:18" x14ac:dyDescent="0.25">
      <c r="B153" s="10"/>
      <c r="C153" s="11" t="s">
        <v>12</v>
      </c>
      <c r="D153" s="33">
        <f t="shared" si="100"/>
        <v>4</v>
      </c>
      <c r="E153" s="33">
        <v>0</v>
      </c>
      <c r="F153" s="33">
        <v>2</v>
      </c>
      <c r="G153" s="33">
        <v>2</v>
      </c>
      <c r="H153" s="33">
        <v>0</v>
      </c>
      <c r="I153" s="33">
        <f t="shared" si="101"/>
        <v>6</v>
      </c>
      <c r="J153" s="33">
        <v>1</v>
      </c>
      <c r="K153" s="33">
        <v>0</v>
      </c>
      <c r="L153" s="33">
        <v>4</v>
      </c>
      <c r="M153" s="33">
        <v>1</v>
      </c>
      <c r="N153" s="33">
        <f t="shared" si="102"/>
        <v>-2</v>
      </c>
      <c r="O153" s="33">
        <f t="shared" si="103"/>
        <v>-1</v>
      </c>
      <c r="P153" s="33">
        <f t="shared" si="104"/>
        <v>2</v>
      </c>
      <c r="Q153" s="33">
        <f t="shared" si="105"/>
        <v>-2</v>
      </c>
      <c r="R153" s="33">
        <f t="shared" si="106"/>
        <v>-1</v>
      </c>
    </row>
    <row r="154" spans="2:18" x14ac:dyDescent="0.25">
      <c r="B154" s="10"/>
      <c r="C154" s="11" t="s">
        <v>13</v>
      </c>
      <c r="D154" s="33">
        <f t="shared" si="100"/>
        <v>2</v>
      </c>
      <c r="E154" s="33">
        <v>0</v>
      </c>
      <c r="F154" s="33">
        <v>2</v>
      </c>
      <c r="G154" s="33">
        <v>0</v>
      </c>
      <c r="H154" s="33">
        <v>0</v>
      </c>
      <c r="I154" s="33">
        <f t="shared" si="101"/>
        <v>3</v>
      </c>
      <c r="J154" s="33">
        <v>0</v>
      </c>
      <c r="K154" s="33">
        <v>0</v>
      </c>
      <c r="L154" s="33">
        <v>2</v>
      </c>
      <c r="M154" s="33">
        <v>1</v>
      </c>
      <c r="N154" s="33">
        <f t="shared" si="102"/>
        <v>-1</v>
      </c>
      <c r="O154" s="33">
        <f t="shared" si="103"/>
        <v>0</v>
      </c>
      <c r="P154" s="33">
        <f t="shared" si="104"/>
        <v>2</v>
      </c>
      <c r="Q154" s="33">
        <f t="shared" si="105"/>
        <v>-2</v>
      </c>
      <c r="R154" s="33">
        <f t="shared" si="106"/>
        <v>-1</v>
      </c>
    </row>
    <row r="155" spans="2:18" x14ac:dyDescent="0.25">
      <c r="B155" s="10"/>
      <c r="C155" s="11" t="s">
        <v>14</v>
      </c>
      <c r="D155" s="33">
        <f t="shared" si="100"/>
        <v>4</v>
      </c>
      <c r="E155" s="33">
        <v>1</v>
      </c>
      <c r="F155" s="33">
        <v>2</v>
      </c>
      <c r="G155" s="33">
        <v>1</v>
      </c>
      <c r="H155" s="33">
        <v>0</v>
      </c>
      <c r="I155" s="33">
        <f t="shared" si="101"/>
        <v>1</v>
      </c>
      <c r="J155" s="33">
        <v>0</v>
      </c>
      <c r="K155" s="33">
        <v>0</v>
      </c>
      <c r="L155" s="33">
        <v>1</v>
      </c>
      <c r="M155" s="33">
        <v>0</v>
      </c>
      <c r="N155" s="33">
        <f t="shared" si="102"/>
        <v>3</v>
      </c>
      <c r="O155" s="33">
        <f t="shared" si="103"/>
        <v>1</v>
      </c>
      <c r="P155" s="33">
        <f t="shared" si="104"/>
        <v>2</v>
      </c>
      <c r="Q155" s="33">
        <f t="shared" si="105"/>
        <v>0</v>
      </c>
      <c r="R155" s="33">
        <f t="shared" si="106"/>
        <v>0</v>
      </c>
    </row>
    <row r="156" spans="2:18" x14ac:dyDescent="0.25">
      <c r="B156" s="10"/>
      <c r="C156" s="11" t="s">
        <v>15</v>
      </c>
      <c r="D156" s="33">
        <f t="shared" si="100"/>
        <v>1</v>
      </c>
      <c r="E156" s="33">
        <v>1</v>
      </c>
      <c r="F156" s="33">
        <v>0</v>
      </c>
      <c r="G156" s="33">
        <v>0</v>
      </c>
      <c r="H156" s="33">
        <v>0</v>
      </c>
      <c r="I156" s="33">
        <f t="shared" si="101"/>
        <v>1</v>
      </c>
      <c r="J156" s="33">
        <v>0</v>
      </c>
      <c r="K156" s="33">
        <v>0</v>
      </c>
      <c r="L156" s="33">
        <v>0</v>
      </c>
      <c r="M156" s="33">
        <v>1</v>
      </c>
      <c r="N156" s="33">
        <f t="shared" si="102"/>
        <v>0</v>
      </c>
      <c r="O156" s="33">
        <f t="shared" si="103"/>
        <v>1</v>
      </c>
      <c r="P156" s="33">
        <f t="shared" si="104"/>
        <v>0</v>
      </c>
      <c r="Q156" s="33">
        <f t="shared" si="105"/>
        <v>0</v>
      </c>
      <c r="R156" s="33">
        <f t="shared" si="106"/>
        <v>-1</v>
      </c>
    </row>
    <row r="157" spans="2:18" x14ac:dyDescent="0.25">
      <c r="B157" s="10"/>
      <c r="C157" s="11" t="s">
        <v>16</v>
      </c>
      <c r="D157" s="33">
        <f t="shared" si="100"/>
        <v>1</v>
      </c>
      <c r="E157" s="33">
        <v>0</v>
      </c>
      <c r="F157" s="33">
        <v>0</v>
      </c>
      <c r="G157" s="33">
        <v>0</v>
      </c>
      <c r="H157" s="33">
        <v>1</v>
      </c>
      <c r="I157" s="33">
        <f t="shared" si="101"/>
        <v>0</v>
      </c>
      <c r="J157" s="33">
        <v>0</v>
      </c>
      <c r="K157" s="33">
        <v>0</v>
      </c>
      <c r="L157" s="33">
        <v>0</v>
      </c>
      <c r="M157" s="33">
        <v>0</v>
      </c>
      <c r="N157" s="33">
        <f t="shared" si="102"/>
        <v>1</v>
      </c>
      <c r="O157" s="33">
        <f t="shared" si="103"/>
        <v>0</v>
      </c>
      <c r="P157" s="33">
        <f t="shared" si="104"/>
        <v>0</v>
      </c>
      <c r="Q157" s="33">
        <f t="shared" si="105"/>
        <v>0</v>
      </c>
      <c r="R157" s="33">
        <f t="shared" si="106"/>
        <v>1</v>
      </c>
    </row>
    <row r="158" spans="2:18" x14ac:dyDescent="0.25">
      <c r="B158" s="10"/>
      <c r="C158" s="11" t="s">
        <v>17</v>
      </c>
      <c r="D158" s="33">
        <f t="shared" si="100"/>
        <v>3</v>
      </c>
      <c r="E158" s="33">
        <v>1</v>
      </c>
      <c r="F158" s="33">
        <v>0</v>
      </c>
      <c r="G158" s="33">
        <v>2</v>
      </c>
      <c r="H158" s="33">
        <v>0</v>
      </c>
      <c r="I158" s="33">
        <f t="shared" si="101"/>
        <v>4</v>
      </c>
      <c r="J158" s="33">
        <v>0</v>
      </c>
      <c r="K158" s="33">
        <v>0</v>
      </c>
      <c r="L158" s="33">
        <v>2</v>
      </c>
      <c r="M158" s="33">
        <v>2</v>
      </c>
      <c r="N158" s="33">
        <f t="shared" si="102"/>
        <v>-1</v>
      </c>
      <c r="O158" s="33">
        <f t="shared" si="103"/>
        <v>1</v>
      </c>
      <c r="P158" s="33">
        <f t="shared" si="104"/>
        <v>0</v>
      </c>
      <c r="Q158" s="33">
        <f t="shared" si="105"/>
        <v>0</v>
      </c>
      <c r="R158" s="33">
        <f t="shared" si="106"/>
        <v>-2</v>
      </c>
    </row>
    <row r="159" spans="2:18" x14ac:dyDescent="0.15">
      <c r="R159" s="23" t="s">
        <v>36</v>
      </c>
    </row>
    <row r="160" spans="2:18" x14ac:dyDescent="0.15">
      <c r="R160" s="24" t="s">
        <v>37</v>
      </c>
    </row>
  </sheetData>
  <mergeCells count="8">
    <mergeCell ref="Q3:R3"/>
    <mergeCell ref="B1:P1"/>
    <mergeCell ref="B3:C4"/>
    <mergeCell ref="D3:F3"/>
    <mergeCell ref="I3:K3"/>
    <mergeCell ref="N3:P3"/>
    <mergeCell ref="G3:H3"/>
    <mergeCell ref="L3:M3"/>
  </mergeCells>
  <phoneticPr fontId="2"/>
  <pageMargins left="0.74803149606299213" right="0.74803149606299213" top="0.6692913385826772" bottom="0.51181102362204722" header="0.51181102362204722" footer="0.27559055118110237"/>
  <pageSetup paperSize="9" scale="80" orientation="landscape" r:id="rId1"/>
  <headerFooter alignWithMargins="0"/>
  <rowBreaks count="3" manualBreakCount="3">
    <brk id="47" max="16383" man="1"/>
    <brk id="89" max="16383" man="1"/>
    <brk id="131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E7" sqref="E7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71</v>
      </c>
      <c r="C1" s="133"/>
      <c r="D1" s="133"/>
      <c r="E1" s="133"/>
      <c r="F1" s="133"/>
    </row>
    <row r="2" spans="2:8" x14ac:dyDescent="0.15">
      <c r="B2" t="s">
        <v>3</v>
      </c>
      <c r="G2" s="1"/>
      <c r="H2" s="1"/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65" t="s">
        <v>0</v>
      </c>
      <c r="E4" s="65" t="s">
        <v>1</v>
      </c>
      <c r="F4" s="65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SUM(E6+F6+G6+H6)</f>
        <v>-84</v>
      </c>
      <c r="E6" s="29">
        <f>SUM(E7:E18)</f>
        <v>-2</v>
      </c>
      <c r="F6" s="29">
        <f>SUM(F7:F18)</f>
        <v>-82</v>
      </c>
    </row>
    <row r="7" spans="2:8" s="3" customFormat="1" ht="13.5" customHeight="1" x14ac:dyDescent="0.25">
      <c r="B7" s="10"/>
      <c r="C7" s="11" t="s">
        <v>6</v>
      </c>
      <c r="D7" s="33">
        <f>SUM(E7+F7)</f>
        <v>-16</v>
      </c>
      <c r="E7" s="33">
        <v>-11</v>
      </c>
      <c r="F7" s="33">
        <v>-5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f t="shared" ref="D8:D18" si="0">SUM(E8+F8)</f>
        <v>-20</v>
      </c>
      <c r="E8" s="33">
        <v>-12</v>
      </c>
      <c r="F8" s="33">
        <v>-8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f t="shared" si="0"/>
        <v>-89</v>
      </c>
      <c r="E9" s="33">
        <v>-47</v>
      </c>
      <c r="F9" s="33">
        <v>-42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f t="shared" si="0"/>
        <v>50</v>
      </c>
      <c r="E10" s="33">
        <v>43</v>
      </c>
      <c r="F10" s="33">
        <v>7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f t="shared" si="0"/>
        <v>17</v>
      </c>
      <c r="E11" s="33">
        <v>9</v>
      </c>
      <c r="F11" s="33">
        <v>8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f t="shared" si="0"/>
        <v>3</v>
      </c>
      <c r="E12" s="33">
        <v>1</v>
      </c>
      <c r="F12" s="33">
        <v>2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f t="shared" si="0"/>
        <v>26</v>
      </c>
      <c r="E13" s="33">
        <v>28</v>
      </c>
      <c r="F13" s="33">
        <v>-2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f t="shared" si="0"/>
        <v>-5</v>
      </c>
      <c r="E14" s="33">
        <v>2</v>
      </c>
      <c r="F14" s="33">
        <v>-7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f t="shared" si="0"/>
        <v>-3</v>
      </c>
      <c r="E15" s="33">
        <v>-4</v>
      </c>
      <c r="F15" s="33">
        <v>1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f t="shared" si="0"/>
        <v>-27</v>
      </c>
      <c r="E16" s="33">
        <v>-11</v>
      </c>
      <c r="F16" s="33">
        <v>-16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f t="shared" si="0"/>
        <v>-7</v>
      </c>
      <c r="E17" s="33">
        <v>7</v>
      </c>
      <c r="F17" s="33">
        <v>-14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f t="shared" si="0"/>
        <v>-13</v>
      </c>
      <c r="E18" s="33">
        <v>-7</v>
      </c>
      <c r="F18" s="33">
        <v>-6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SUM(E20+F20+G20+H20)</f>
        <v>10</v>
      </c>
      <c r="E20" s="29">
        <f>SUM(E21:E32)</f>
        <v>-22</v>
      </c>
      <c r="F20" s="29">
        <f>SUM(F21:F32)</f>
        <v>32</v>
      </c>
      <c r="G20" s="1"/>
    </row>
    <row r="21" spans="2:8" s="3" customFormat="1" ht="13.5" customHeight="1" x14ac:dyDescent="0.25">
      <c r="B21" s="10"/>
      <c r="C21" s="11" t="s">
        <v>6</v>
      </c>
      <c r="D21" s="33">
        <f>SUM(E21+F21)</f>
        <v>-19</v>
      </c>
      <c r="E21" s="33">
        <v>-14</v>
      </c>
      <c r="F21" s="33">
        <v>-5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f t="shared" ref="D22:D32" si="1">SUM(E22+F22)</f>
        <v>5</v>
      </c>
      <c r="E22" s="33">
        <v>3</v>
      </c>
      <c r="F22" s="33">
        <v>2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f t="shared" si="1"/>
        <v>-2</v>
      </c>
      <c r="E23" s="33">
        <v>-10</v>
      </c>
      <c r="F23" s="33">
        <v>8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f t="shared" si="1"/>
        <v>15</v>
      </c>
      <c r="E24" s="33">
        <v>5</v>
      </c>
      <c r="F24" s="33">
        <v>10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f t="shared" si="1"/>
        <v>-12</v>
      </c>
      <c r="E25" s="33">
        <v>-6</v>
      </c>
      <c r="F25" s="33">
        <v>-6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f t="shared" si="1"/>
        <v>-1</v>
      </c>
      <c r="E26" s="33">
        <v>0</v>
      </c>
      <c r="F26" s="33">
        <v>-1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f t="shared" si="1"/>
        <v>12</v>
      </c>
      <c r="E27" s="33">
        <v>7</v>
      </c>
      <c r="F27" s="33">
        <v>5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f t="shared" si="1"/>
        <v>-8</v>
      </c>
      <c r="E28" s="33">
        <v>-1</v>
      </c>
      <c r="F28" s="33">
        <v>-7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f t="shared" si="1"/>
        <v>6</v>
      </c>
      <c r="E29" s="33">
        <v>-12</v>
      </c>
      <c r="F29" s="33">
        <v>18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f t="shared" si="1"/>
        <v>6</v>
      </c>
      <c r="E30" s="33">
        <v>-1</v>
      </c>
      <c r="F30" s="33">
        <v>7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f t="shared" si="1"/>
        <v>13</v>
      </c>
      <c r="E31" s="33">
        <v>15</v>
      </c>
      <c r="F31" s="33">
        <v>-2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f t="shared" si="1"/>
        <v>-5</v>
      </c>
      <c r="E32" s="33">
        <v>-8</v>
      </c>
      <c r="F32" s="33">
        <v>3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SUM(E34+F34+G34+H34)</f>
        <v>17</v>
      </c>
      <c r="E34" s="29">
        <f>SUM(E35:E46)</f>
        <v>8</v>
      </c>
      <c r="F34" s="29">
        <f>SUM(F35:F46)</f>
        <v>9</v>
      </c>
      <c r="G34" s="1"/>
    </row>
    <row r="35" spans="2:8" s="3" customFormat="1" ht="13.5" customHeight="1" x14ac:dyDescent="0.25">
      <c r="B35" s="10"/>
      <c r="C35" s="11" t="s">
        <v>6</v>
      </c>
      <c r="D35" s="33">
        <f>SUM(E35+F35)</f>
        <v>-2</v>
      </c>
      <c r="E35" s="33">
        <v>1</v>
      </c>
      <c r="F35" s="33">
        <v>-3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f t="shared" ref="D36:D46" si="2">SUM(E36+F36)</f>
        <v>0</v>
      </c>
      <c r="E36" s="33">
        <v>0</v>
      </c>
      <c r="F36" s="33">
        <v>0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f t="shared" si="2"/>
        <v>-5</v>
      </c>
      <c r="E37" s="33">
        <v>-6</v>
      </c>
      <c r="F37" s="33">
        <v>1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f t="shared" si="2"/>
        <v>6</v>
      </c>
      <c r="E38" s="33">
        <v>4</v>
      </c>
      <c r="F38" s="33">
        <v>2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f t="shared" si="2"/>
        <v>3</v>
      </c>
      <c r="E39" s="33">
        <v>1</v>
      </c>
      <c r="F39" s="33">
        <v>2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f t="shared" si="2"/>
        <v>1</v>
      </c>
      <c r="E40" s="33">
        <v>-1</v>
      </c>
      <c r="F40" s="33">
        <v>2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f t="shared" si="2"/>
        <v>13</v>
      </c>
      <c r="E41" s="33">
        <v>6</v>
      </c>
      <c r="F41" s="33">
        <v>7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f t="shared" si="2"/>
        <v>5</v>
      </c>
      <c r="E42" s="33">
        <v>4</v>
      </c>
      <c r="F42" s="33">
        <v>1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f t="shared" si="2"/>
        <v>-8</v>
      </c>
      <c r="E43" s="33">
        <v>-10</v>
      </c>
      <c r="F43" s="33">
        <v>2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f t="shared" si="2"/>
        <v>6</v>
      </c>
      <c r="E44" s="33">
        <v>11</v>
      </c>
      <c r="F44" s="33">
        <v>-5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f t="shared" si="2"/>
        <v>-4</v>
      </c>
      <c r="E45" s="33">
        <v>-2</v>
      </c>
      <c r="F45" s="33">
        <v>-2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f t="shared" si="2"/>
        <v>2</v>
      </c>
      <c r="E46" s="33">
        <v>0</v>
      </c>
      <c r="F46" s="33">
        <v>2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SUM(E48+F48+G48+H48)</f>
        <v>21</v>
      </c>
      <c r="E48" s="29">
        <f>SUM(E49:E60)</f>
        <v>33</v>
      </c>
      <c r="F48" s="29">
        <f>SUM(F49:F60)</f>
        <v>-12</v>
      </c>
      <c r="G48" s="1"/>
    </row>
    <row r="49" spans="2:8" s="3" customFormat="1" ht="13.5" customHeight="1" x14ac:dyDescent="0.25">
      <c r="B49" s="10"/>
      <c r="C49" s="11" t="s">
        <v>6</v>
      </c>
      <c r="D49" s="33">
        <f>SUM(E49+F49)</f>
        <v>-7</v>
      </c>
      <c r="E49" s="33">
        <v>1</v>
      </c>
      <c r="F49" s="33">
        <v>-8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f t="shared" ref="D50:D60" si="3">SUM(E50+F50)</f>
        <v>15</v>
      </c>
      <c r="E50" s="33">
        <v>10</v>
      </c>
      <c r="F50" s="33">
        <v>5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f t="shared" si="3"/>
        <v>5</v>
      </c>
      <c r="E51" s="33">
        <v>5</v>
      </c>
      <c r="F51" s="33">
        <v>0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f t="shared" si="3"/>
        <v>38</v>
      </c>
      <c r="E52" s="33">
        <v>35</v>
      </c>
      <c r="F52" s="33">
        <v>3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f t="shared" si="3"/>
        <v>-14</v>
      </c>
      <c r="E53" s="33">
        <v>-10</v>
      </c>
      <c r="F53" s="33">
        <v>-4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f t="shared" si="3"/>
        <v>4</v>
      </c>
      <c r="E54" s="33">
        <v>4</v>
      </c>
      <c r="F54" s="33">
        <v>0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f t="shared" si="3"/>
        <v>11</v>
      </c>
      <c r="E55" s="33">
        <v>1</v>
      </c>
      <c r="F55" s="33">
        <v>10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f t="shared" si="3"/>
        <v>-11</v>
      </c>
      <c r="E56" s="33">
        <v>-3</v>
      </c>
      <c r="F56" s="33">
        <v>-8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f t="shared" si="3"/>
        <v>0</v>
      </c>
      <c r="E57" s="33">
        <v>-1</v>
      </c>
      <c r="F57" s="33">
        <v>1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f t="shared" si="3"/>
        <v>-6</v>
      </c>
      <c r="E58" s="33">
        <v>-4</v>
      </c>
      <c r="F58" s="33">
        <v>-2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f t="shared" si="3"/>
        <v>-7</v>
      </c>
      <c r="E59" s="33">
        <v>0</v>
      </c>
      <c r="F59" s="33">
        <v>-7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f t="shared" si="3"/>
        <v>-7</v>
      </c>
      <c r="E60" s="33">
        <v>-5</v>
      </c>
      <c r="F60" s="33">
        <v>-2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SUM(E62+F62+G62+H62)</f>
        <v>-13</v>
      </c>
      <c r="E62" s="29">
        <f>SUM(E63:E74)</f>
        <v>26</v>
      </c>
      <c r="F62" s="29">
        <f>SUM(F63:F74)</f>
        <v>-39</v>
      </c>
      <c r="G62" s="1"/>
    </row>
    <row r="63" spans="2:8" s="3" customFormat="1" ht="13.5" customHeight="1" x14ac:dyDescent="0.25">
      <c r="B63" s="10"/>
      <c r="C63" s="11" t="s">
        <v>6</v>
      </c>
      <c r="D63" s="33">
        <f>SUM(E63+F63)</f>
        <v>-16</v>
      </c>
      <c r="E63" s="33">
        <v>-4</v>
      </c>
      <c r="F63" s="33">
        <v>-12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f t="shared" ref="D64:D74" si="4">SUM(E64+F64)</f>
        <v>2</v>
      </c>
      <c r="E64" s="33">
        <v>-1</v>
      </c>
      <c r="F64" s="33">
        <v>3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f t="shared" si="4"/>
        <v>-25</v>
      </c>
      <c r="E65" s="33">
        <v>-6</v>
      </c>
      <c r="F65" s="33">
        <v>-19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f t="shared" si="4"/>
        <v>5</v>
      </c>
      <c r="E66" s="33">
        <v>9</v>
      </c>
      <c r="F66" s="33">
        <v>-4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f t="shared" si="4"/>
        <v>9</v>
      </c>
      <c r="E67" s="33">
        <v>9</v>
      </c>
      <c r="F67" s="33">
        <v>0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f t="shared" si="4"/>
        <v>6</v>
      </c>
      <c r="E68" s="33">
        <v>10</v>
      </c>
      <c r="F68" s="33">
        <v>-4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f t="shared" si="4"/>
        <v>18</v>
      </c>
      <c r="E69" s="33">
        <v>13</v>
      </c>
      <c r="F69" s="33">
        <v>5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f t="shared" si="4"/>
        <v>-8</v>
      </c>
      <c r="E70" s="33">
        <v>2</v>
      </c>
      <c r="F70" s="33">
        <v>-10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f t="shared" si="4"/>
        <v>17</v>
      </c>
      <c r="E71" s="33">
        <v>7</v>
      </c>
      <c r="F71" s="33">
        <v>10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f t="shared" si="4"/>
        <v>-10</v>
      </c>
      <c r="E72" s="33">
        <v>-2</v>
      </c>
      <c r="F72" s="33">
        <v>-8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f t="shared" si="4"/>
        <v>-1</v>
      </c>
      <c r="E73" s="33">
        <v>-2</v>
      </c>
      <c r="F73" s="33">
        <v>1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f t="shared" si="4"/>
        <v>-10</v>
      </c>
      <c r="E74" s="33">
        <v>-9</v>
      </c>
      <c r="F74" s="33">
        <v>-1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SUM(E76+F76+G76+H76)</f>
        <v>-22</v>
      </c>
      <c r="E76" s="29">
        <f>SUM(E77:E88)</f>
        <v>1</v>
      </c>
      <c r="F76" s="29">
        <f>SUM(F77:F88)</f>
        <v>-23</v>
      </c>
      <c r="G76" s="1"/>
    </row>
    <row r="77" spans="2:8" s="3" customFormat="1" ht="13.5" customHeight="1" x14ac:dyDescent="0.25">
      <c r="B77" s="10"/>
      <c r="C77" s="11" t="s">
        <v>6</v>
      </c>
      <c r="D77" s="33">
        <f>SUM(E77+F77)</f>
        <v>-1</v>
      </c>
      <c r="E77" s="33">
        <v>1</v>
      </c>
      <c r="F77" s="33">
        <v>-2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f t="shared" ref="D78:D88" si="5">SUM(E78+F78)</f>
        <v>2</v>
      </c>
      <c r="E78" s="33">
        <v>3</v>
      </c>
      <c r="F78" s="33">
        <v>-1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f t="shared" si="5"/>
        <v>5</v>
      </c>
      <c r="E79" s="33">
        <v>4</v>
      </c>
      <c r="F79" s="33">
        <v>1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f t="shared" si="5"/>
        <v>-18</v>
      </c>
      <c r="E80" s="33">
        <v>-5</v>
      </c>
      <c r="F80" s="33">
        <v>-13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f t="shared" si="5"/>
        <v>-1</v>
      </c>
      <c r="E81" s="33">
        <v>0</v>
      </c>
      <c r="F81" s="33">
        <v>-1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f t="shared" si="5"/>
        <v>1</v>
      </c>
      <c r="E82" s="33">
        <v>0</v>
      </c>
      <c r="F82" s="33">
        <v>1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f t="shared" si="5"/>
        <v>3</v>
      </c>
      <c r="E83" s="33">
        <v>1</v>
      </c>
      <c r="F83" s="33">
        <v>2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f t="shared" si="5"/>
        <v>-4</v>
      </c>
      <c r="E84" s="33">
        <v>0</v>
      </c>
      <c r="F84" s="33">
        <v>-4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f t="shared" si="5"/>
        <v>1</v>
      </c>
      <c r="E85" s="33">
        <v>2</v>
      </c>
      <c r="F85" s="33">
        <v>-1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f t="shared" si="5"/>
        <v>0</v>
      </c>
      <c r="E86" s="33">
        <v>-1</v>
      </c>
      <c r="F86" s="33">
        <v>1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f t="shared" si="5"/>
        <v>-5</v>
      </c>
      <c r="E87" s="33">
        <v>-3</v>
      </c>
      <c r="F87" s="33">
        <v>-2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f t="shared" si="5"/>
        <v>-5</v>
      </c>
      <c r="E88" s="33">
        <v>-1</v>
      </c>
      <c r="F88" s="33">
        <v>-4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SUM(E90+F90+G90+H90)</f>
        <v>-122</v>
      </c>
      <c r="E90" s="29">
        <f>SUM(E91:E102)</f>
        <v>-94</v>
      </c>
      <c r="F90" s="29">
        <f>SUM(F91:F102)</f>
        <v>-28</v>
      </c>
      <c r="G90" s="1"/>
    </row>
    <row r="91" spans="2:8" s="3" customFormat="1" ht="13.5" customHeight="1" x14ac:dyDescent="0.25">
      <c r="B91" s="10"/>
      <c r="C91" s="11" t="s">
        <v>6</v>
      </c>
      <c r="D91" s="33">
        <f>SUM(E91+F91)</f>
        <v>-4</v>
      </c>
      <c r="E91" s="33">
        <v>-3</v>
      </c>
      <c r="F91" s="33">
        <v>-1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f t="shared" ref="D92:D102" si="6">SUM(E92+F92)</f>
        <v>-3</v>
      </c>
      <c r="E92" s="33">
        <v>-2</v>
      </c>
      <c r="F92" s="33">
        <v>-1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f t="shared" si="6"/>
        <v>-27</v>
      </c>
      <c r="E93" s="33">
        <v>-14</v>
      </c>
      <c r="F93" s="33">
        <v>-13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f t="shared" si="6"/>
        <v>-7</v>
      </c>
      <c r="E94" s="33">
        <v>-6</v>
      </c>
      <c r="F94" s="33">
        <v>-1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f t="shared" si="6"/>
        <v>1</v>
      </c>
      <c r="E95" s="33">
        <v>1</v>
      </c>
      <c r="F95" s="33">
        <v>0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f t="shared" si="6"/>
        <v>-10</v>
      </c>
      <c r="E96" s="33">
        <v>-9</v>
      </c>
      <c r="F96" s="33">
        <v>-1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f t="shared" si="6"/>
        <v>-42</v>
      </c>
      <c r="E97" s="33">
        <v>-42</v>
      </c>
      <c r="F97" s="33">
        <v>0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f t="shared" si="6"/>
        <v>-20</v>
      </c>
      <c r="E98" s="33">
        <v>-17</v>
      </c>
      <c r="F98" s="33">
        <v>-3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f t="shared" si="6"/>
        <v>-8</v>
      </c>
      <c r="E99" s="33">
        <v>-4</v>
      </c>
      <c r="F99" s="33">
        <v>-4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f t="shared" si="6"/>
        <v>7</v>
      </c>
      <c r="E100" s="33">
        <v>2</v>
      </c>
      <c r="F100" s="33">
        <v>5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f t="shared" si="6"/>
        <v>-6</v>
      </c>
      <c r="E101" s="33">
        <v>1</v>
      </c>
      <c r="F101" s="33">
        <v>-7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f t="shared" si="6"/>
        <v>-3</v>
      </c>
      <c r="E102" s="33">
        <v>-1</v>
      </c>
      <c r="F102" s="33">
        <v>-2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SUM(E104+F104+G104+H104)</f>
        <v>-72</v>
      </c>
      <c r="E104" s="29">
        <f>SUM(E105:E116)</f>
        <v>-24</v>
      </c>
      <c r="F104" s="29">
        <f>SUM(F105:F116)</f>
        <v>-48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SUM(E105+F105)</f>
        <v>-1</v>
      </c>
      <c r="E105" s="33">
        <v>-2</v>
      </c>
      <c r="F105" s="33">
        <v>1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f t="shared" ref="D106:D116" si="7">SUM(E106+F106)</f>
        <v>-14</v>
      </c>
      <c r="E106" s="33">
        <v>-3</v>
      </c>
      <c r="F106" s="33">
        <v>-11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f t="shared" si="7"/>
        <v>-27</v>
      </c>
      <c r="E107" s="33">
        <v>-12</v>
      </c>
      <c r="F107" s="33">
        <v>-15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f t="shared" si="7"/>
        <v>5</v>
      </c>
      <c r="E108" s="33">
        <v>2</v>
      </c>
      <c r="F108" s="33">
        <v>3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f t="shared" si="7"/>
        <v>-11</v>
      </c>
      <c r="E109" s="33">
        <v>-2</v>
      </c>
      <c r="F109" s="33">
        <v>-9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f t="shared" si="7"/>
        <v>-3</v>
      </c>
      <c r="E110" s="33">
        <v>-1</v>
      </c>
      <c r="F110" s="33">
        <v>-2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f t="shared" si="7"/>
        <v>-9</v>
      </c>
      <c r="E111" s="33">
        <v>-3</v>
      </c>
      <c r="F111" s="33">
        <v>-6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f t="shared" si="7"/>
        <v>7</v>
      </c>
      <c r="E112" s="33">
        <v>5</v>
      </c>
      <c r="F112" s="33">
        <v>2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f t="shared" si="7"/>
        <v>-2</v>
      </c>
      <c r="E113" s="33">
        <v>-3</v>
      </c>
      <c r="F113" s="33">
        <v>1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f t="shared" si="7"/>
        <v>-8</v>
      </c>
      <c r="E114" s="33">
        <v>-5</v>
      </c>
      <c r="F114" s="33">
        <v>-3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f t="shared" si="7"/>
        <v>-9</v>
      </c>
      <c r="E115" s="33">
        <v>-3</v>
      </c>
      <c r="F115" s="33">
        <v>-6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f t="shared" si="7"/>
        <v>0</v>
      </c>
      <c r="E116" s="33">
        <v>3</v>
      </c>
      <c r="F116" s="33">
        <v>-3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SUM(E118+F118+G118+H118)</f>
        <v>-62</v>
      </c>
      <c r="E118" s="29">
        <f>SUM(E119:E130)</f>
        <v>-25</v>
      </c>
      <c r="F118" s="29">
        <f>SUM(F119:F130)</f>
        <v>-37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SUM(E119+F119)</f>
        <v>-11</v>
      </c>
      <c r="E119" s="33">
        <v>-4</v>
      </c>
      <c r="F119" s="33">
        <v>-7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f t="shared" ref="D120:D130" si="8">SUM(E120+F120)</f>
        <v>-16</v>
      </c>
      <c r="E120" s="33">
        <v>-6</v>
      </c>
      <c r="F120" s="33">
        <v>-10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f t="shared" si="8"/>
        <v>-6</v>
      </c>
      <c r="E121" s="33">
        <v>-3</v>
      </c>
      <c r="F121" s="33">
        <v>-3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f t="shared" si="8"/>
        <v>12</v>
      </c>
      <c r="E122" s="33">
        <v>5</v>
      </c>
      <c r="F122" s="33">
        <v>7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f t="shared" si="8"/>
        <v>-12</v>
      </c>
      <c r="E123" s="33">
        <v>-2</v>
      </c>
      <c r="F123" s="33">
        <v>-10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f t="shared" si="8"/>
        <v>-11</v>
      </c>
      <c r="E124" s="33">
        <v>-8</v>
      </c>
      <c r="F124" s="33">
        <v>-3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f t="shared" si="8"/>
        <v>12</v>
      </c>
      <c r="E125" s="33">
        <v>5</v>
      </c>
      <c r="F125" s="33">
        <v>7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f t="shared" si="8"/>
        <v>-2</v>
      </c>
      <c r="E126" s="33">
        <v>0</v>
      </c>
      <c r="F126" s="33">
        <v>-2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f t="shared" si="8"/>
        <v>-14</v>
      </c>
      <c r="E127" s="33">
        <v>-6</v>
      </c>
      <c r="F127" s="33">
        <v>-8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f t="shared" si="8"/>
        <v>-8</v>
      </c>
      <c r="E128" s="33">
        <v>1</v>
      </c>
      <c r="F128" s="33">
        <v>-9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f t="shared" si="8"/>
        <v>-8</v>
      </c>
      <c r="E129" s="33">
        <v>-6</v>
      </c>
      <c r="F129" s="33">
        <v>-2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f t="shared" si="8"/>
        <v>2</v>
      </c>
      <c r="E130" s="33">
        <v>-1</v>
      </c>
      <c r="F130" s="33">
        <v>3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SUM(E132+F132+G132+H132)</f>
        <v>-14</v>
      </c>
      <c r="E132" s="29">
        <f>SUM(E133:E144)</f>
        <v>-10</v>
      </c>
      <c r="F132" s="29">
        <f>SUM(F133:F144)</f>
        <v>-4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SUM(E133+F133)</f>
        <v>14</v>
      </c>
      <c r="E133" s="33">
        <v>10</v>
      </c>
      <c r="F133" s="33">
        <v>4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f t="shared" ref="D134:D144" si="9">SUM(E134+F134)</f>
        <v>1</v>
      </c>
      <c r="E134" s="33">
        <v>-2</v>
      </c>
      <c r="F134" s="33">
        <v>3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f t="shared" si="9"/>
        <v>-19</v>
      </c>
      <c r="E135" s="33">
        <v>-11</v>
      </c>
      <c r="F135" s="33">
        <v>-8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f t="shared" si="9"/>
        <v>-11</v>
      </c>
      <c r="E136" s="33">
        <v>-7</v>
      </c>
      <c r="F136" s="33">
        <v>-4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f t="shared" si="9"/>
        <v>-2</v>
      </c>
      <c r="E137" s="33">
        <v>-1</v>
      </c>
      <c r="F137" s="33">
        <v>-1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f t="shared" si="9"/>
        <v>6</v>
      </c>
      <c r="E138" s="33">
        <v>7</v>
      </c>
      <c r="F138" s="33">
        <v>-1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f t="shared" si="9"/>
        <v>3</v>
      </c>
      <c r="E139" s="33">
        <v>-4</v>
      </c>
      <c r="F139" s="33">
        <v>7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f t="shared" si="9"/>
        <v>-7</v>
      </c>
      <c r="E140" s="33">
        <v>-4</v>
      </c>
      <c r="F140" s="33">
        <v>-3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f t="shared" si="9"/>
        <v>-4</v>
      </c>
      <c r="E141" s="33">
        <v>-3</v>
      </c>
      <c r="F141" s="33">
        <v>-1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f t="shared" si="9"/>
        <v>17</v>
      </c>
      <c r="E142" s="33">
        <v>13</v>
      </c>
      <c r="F142" s="33">
        <v>4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f t="shared" si="9"/>
        <v>-3</v>
      </c>
      <c r="E143" s="33">
        <v>-2</v>
      </c>
      <c r="F143" s="33">
        <v>-1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f t="shared" si="9"/>
        <v>-9</v>
      </c>
      <c r="E144" s="33">
        <v>-6</v>
      </c>
      <c r="F144" s="33">
        <v>-3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SUM(E146+F146+G146+H146)</f>
        <v>-341</v>
      </c>
      <c r="E146" s="29">
        <f>SUM(E147:E158)</f>
        <v>-109</v>
      </c>
      <c r="F146" s="29">
        <f>SUM(F147:F158)</f>
        <v>-232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SUM(E147+F147)</f>
        <v>-63</v>
      </c>
      <c r="E147" s="33">
        <v>-25</v>
      </c>
      <c r="F147" s="33">
        <v>-38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f t="shared" ref="D148:D158" si="10">SUM(E148+F148)</f>
        <v>-28</v>
      </c>
      <c r="E148" s="33">
        <v>-10</v>
      </c>
      <c r="F148" s="33">
        <v>-18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f t="shared" si="10"/>
        <v>-190</v>
      </c>
      <c r="E149" s="33">
        <v>-100</v>
      </c>
      <c r="F149" s="33">
        <v>-90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f t="shared" si="10"/>
        <v>95</v>
      </c>
      <c r="E150" s="33">
        <v>85</v>
      </c>
      <c r="F150" s="33">
        <v>10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f t="shared" si="10"/>
        <v>-22</v>
      </c>
      <c r="E151" s="33">
        <v>-1</v>
      </c>
      <c r="F151" s="33">
        <v>-21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f t="shared" si="10"/>
        <v>-4</v>
      </c>
      <c r="E152" s="33">
        <v>3</v>
      </c>
      <c r="F152" s="33">
        <v>-7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f t="shared" si="10"/>
        <v>47</v>
      </c>
      <c r="E153" s="33">
        <v>12</v>
      </c>
      <c r="F153" s="33">
        <v>35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f t="shared" si="10"/>
        <v>-53</v>
      </c>
      <c r="E154" s="33">
        <v>-12</v>
      </c>
      <c r="F154" s="33">
        <v>-41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f t="shared" si="10"/>
        <v>-15</v>
      </c>
      <c r="E155" s="33">
        <v>-34</v>
      </c>
      <c r="F155" s="33">
        <v>19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f t="shared" si="10"/>
        <v>-24</v>
      </c>
      <c r="E156" s="33">
        <v>3</v>
      </c>
      <c r="F156" s="33">
        <v>-27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f t="shared" si="10"/>
        <v>-36</v>
      </c>
      <c r="E157" s="33">
        <v>5</v>
      </c>
      <c r="F157" s="33">
        <v>-41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f t="shared" si="10"/>
        <v>-48</v>
      </c>
      <c r="E158" s="33">
        <v>-35</v>
      </c>
      <c r="F158" s="33">
        <v>-13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0"/>
  <sheetViews>
    <sheetView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O7" sqref="O7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1:16" ht="32.25" customHeight="1" x14ac:dyDescent="0.15">
      <c r="B1" s="121" t="s">
        <v>52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</row>
    <row r="2" spans="1:16" x14ac:dyDescent="0.15">
      <c r="B2" t="s">
        <v>3</v>
      </c>
    </row>
    <row r="3" spans="1:16" x14ac:dyDescent="0.15">
      <c r="B3" s="122" t="s">
        <v>5</v>
      </c>
      <c r="C3" s="123"/>
      <c r="D3" s="126" t="s">
        <v>38</v>
      </c>
      <c r="E3" s="126"/>
      <c r="F3" s="126"/>
      <c r="G3" s="126" t="s">
        <v>39</v>
      </c>
      <c r="H3" s="126"/>
      <c r="I3" s="126"/>
      <c r="J3" s="126" t="s">
        <v>35</v>
      </c>
      <c r="K3" s="126"/>
      <c r="L3" s="126"/>
      <c r="M3" s="126" t="s">
        <v>40</v>
      </c>
      <c r="N3" s="126"/>
      <c r="O3" s="127"/>
    </row>
    <row r="4" spans="1:16" x14ac:dyDescent="0.15">
      <c r="B4" s="124"/>
      <c r="C4" s="125"/>
      <c r="D4" s="42" t="s">
        <v>0</v>
      </c>
      <c r="E4" s="42" t="s">
        <v>1</v>
      </c>
      <c r="F4" s="42" t="s">
        <v>2</v>
      </c>
      <c r="G4" s="42" t="s">
        <v>0</v>
      </c>
      <c r="H4" s="42" t="s">
        <v>1</v>
      </c>
      <c r="I4" s="42" t="s">
        <v>2</v>
      </c>
      <c r="J4" s="42" t="s">
        <v>0</v>
      </c>
      <c r="K4" s="42" t="s">
        <v>1</v>
      </c>
      <c r="L4" s="42" t="s">
        <v>2</v>
      </c>
      <c r="M4" s="42" t="s">
        <v>0</v>
      </c>
      <c r="N4" s="42" t="s">
        <v>1</v>
      </c>
      <c r="O4" s="43" t="s">
        <v>2</v>
      </c>
    </row>
    <row r="5" spans="1:16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16" ht="16.5" x14ac:dyDescent="0.15">
      <c r="A6" s="25"/>
      <c r="B6" s="27" t="s">
        <v>18</v>
      </c>
      <c r="C6" s="28"/>
      <c r="D6" s="29">
        <f>SUM(E6+F6)</f>
        <v>592</v>
      </c>
      <c r="E6" s="29">
        <f>SUM(E7+E8+E9+E10+E11+E12+E13+E14+E15+E16+E17+E18)</f>
        <v>347</v>
      </c>
      <c r="F6" s="29">
        <f>SUM(F7+F8+F9+F10+F11+F12+F13+F14+F15+F16+F17+F18)</f>
        <v>245</v>
      </c>
      <c r="G6" s="29">
        <f>SUM(H6+I6)</f>
        <v>578</v>
      </c>
      <c r="H6" s="29">
        <f t="shared" ref="H6:L6" si="0">SUM(H7+H8+H9+H10+H11+H12+H13+H14+H15+H16+H17+H18)</f>
        <v>317</v>
      </c>
      <c r="I6" s="29">
        <f t="shared" si="0"/>
        <v>261</v>
      </c>
      <c r="J6" s="29">
        <f>SUM(K6+L6)</f>
        <v>-9</v>
      </c>
      <c r="K6" s="29">
        <f t="shared" si="0"/>
        <v>-5</v>
      </c>
      <c r="L6" s="29">
        <f t="shared" si="0"/>
        <v>-4</v>
      </c>
      <c r="M6" s="29">
        <f>SUM(N6+O6)</f>
        <v>5</v>
      </c>
      <c r="N6" s="29">
        <f>SUM(E6-H6+K6)</f>
        <v>25</v>
      </c>
      <c r="O6" s="29">
        <f>SUM(F6-I6+L6)</f>
        <v>-20</v>
      </c>
    </row>
    <row r="7" spans="1:16" s="3" customFormat="1" ht="13.5" customHeight="1" x14ac:dyDescent="0.25">
      <c r="A7" s="30"/>
      <c r="B7" s="31"/>
      <c r="C7" s="32" t="s">
        <v>6</v>
      </c>
      <c r="D7" s="33">
        <f>SUM(E7+F7)</f>
        <v>34</v>
      </c>
      <c r="E7" s="34">
        <v>17</v>
      </c>
      <c r="F7" s="34">
        <v>17</v>
      </c>
      <c r="G7" s="33">
        <f t="shared" ref="G7:G18" si="1">SUM(H7+I7)</f>
        <v>29</v>
      </c>
      <c r="H7" s="33">
        <v>17</v>
      </c>
      <c r="I7" s="33">
        <v>12</v>
      </c>
      <c r="J7" s="33">
        <f t="shared" ref="J7:J18" si="2">SUM(K7+L7)</f>
        <v>0</v>
      </c>
      <c r="K7" s="33">
        <v>-2</v>
      </c>
      <c r="L7" s="33">
        <v>2</v>
      </c>
      <c r="M7" s="33">
        <f t="shared" ref="M7:M18" si="3">SUM(N7+O7)</f>
        <v>5</v>
      </c>
      <c r="N7" s="33">
        <f>SUM(E7-H7+K7)</f>
        <v>-2</v>
      </c>
      <c r="O7" s="33">
        <f t="shared" ref="N7:O18" si="4">SUM(F7-I7+L7)</f>
        <v>7</v>
      </c>
      <c r="P7" s="7"/>
    </row>
    <row r="8" spans="1:16" s="3" customFormat="1" ht="13.5" customHeight="1" x14ac:dyDescent="0.25">
      <c r="A8" s="30"/>
      <c r="B8" s="31"/>
      <c r="C8" s="32" t="s">
        <v>7</v>
      </c>
      <c r="D8" s="33">
        <f t="shared" ref="D8:D18" si="5">SUM(E8+F8)</f>
        <v>42</v>
      </c>
      <c r="E8" s="34">
        <v>22</v>
      </c>
      <c r="F8" s="34">
        <v>20</v>
      </c>
      <c r="G8" s="33">
        <f t="shared" si="1"/>
        <v>57</v>
      </c>
      <c r="H8" s="33">
        <v>27</v>
      </c>
      <c r="I8" s="33">
        <v>30</v>
      </c>
      <c r="J8" s="33">
        <f t="shared" si="2"/>
        <v>9</v>
      </c>
      <c r="K8" s="33">
        <v>4</v>
      </c>
      <c r="L8" s="33">
        <v>5</v>
      </c>
      <c r="M8" s="33">
        <f t="shared" si="3"/>
        <v>-6</v>
      </c>
      <c r="N8" s="33">
        <f t="shared" si="4"/>
        <v>-1</v>
      </c>
      <c r="O8" s="33">
        <f t="shared" si="4"/>
        <v>-5</v>
      </c>
      <c r="P8" s="7"/>
    </row>
    <row r="9" spans="1:16" s="3" customFormat="1" ht="13.5" customHeight="1" x14ac:dyDescent="0.25">
      <c r="A9" s="30"/>
      <c r="B9" s="31"/>
      <c r="C9" s="32" t="s">
        <v>8</v>
      </c>
      <c r="D9" s="33">
        <f t="shared" si="5"/>
        <v>86</v>
      </c>
      <c r="E9" s="34">
        <v>58</v>
      </c>
      <c r="F9" s="34">
        <v>28</v>
      </c>
      <c r="G9" s="33">
        <f t="shared" si="1"/>
        <v>146</v>
      </c>
      <c r="H9" s="33">
        <v>77</v>
      </c>
      <c r="I9" s="33">
        <v>69</v>
      </c>
      <c r="J9" s="33">
        <v>5</v>
      </c>
      <c r="K9" s="33">
        <v>4</v>
      </c>
      <c r="L9" s="33">
        <v>11</v>
      </c>
      <c r="M9" s="33">
        <f t="shared" si="3"/>
        <v>-45</v>
      </c>
      <c r="N9" s="33">
        <f t="shared" si="4"/>
        <v>-15</v>
      </c>
      <c r="O9" s="33">
        <f t="shared" si="4"/>
        <v>-30</v>
      </c>
      <c r="P9" s="7"/>
    </row>
    <row r="10" spans="1:16" s="3" customFormat="1" ht="13.5" customHeight="1" x14ac:dyDescent="0.25">
      <c r="A10" s="30"/>
      <c r="B10" s="31"/>
      <c r="C10" s="32" t="s">
        <v>9</v>
      </c>
      <c r="D10" s="33">
        <f t="shared" si="5"/>
        <v>114</v>
      </c>
      <c r="E10" s="34">
        <v>74</v>
      </c>
      <c r="F10" s="34">
        <v>40</v>
      </c>
      <c r="G10" s="33">
        <f t="shared" si="1"/>
        <v>44</v>
      </c>
      <c r="H10" s="33">
        <v>28</v>
      </c>
      <c r="I10" s="33">
        <v>16</v>
      </c>
      <c r="J10" s="33">
        <f t="shared" si="2"/>
        <v>-10</v>
      </c>
      <c r="K10" s="33">
        <v>-4</v>
      </c>
      <c r="L10" s="33">
        <v>-6</v>
      </c>
      <c r="M10" s="33">
        <f t="shared" si="3"/>
        <v>60</v>
      </c>
      <c r="N10" s="33">
        <f t="shared" si="4"/>
        <v>42</v>
      </c>
      <c r="O10" s="33">
        <f t="shared" si="4"/>
        <v>18</v>
      </c>
      <c r="P10" s="7"/>
    </row>
    <row r="11" spans="1:16" s="3" customFormat="1" ht="13.5" customHeight="1" x14ac:dyDescent="0.25">
      <c r="A11" s="30"/>
      <c r="B11" s="31"/>
      <c r="C11" s="32" t="s">
        <v>10</v>
      </c>
      <c r="D11" s="33">
        <f t="shared" si="5"/>
        <v>36</v>
      </c>
      <c r="E11" s="34">
        <v>17</v>
      </c>
      <c r="F11" s="34">
        <v>19</v>
      </c>
      <c r="G11" s="33">
        <f t="shared" si="1"/>
        <v>43</v>
      </c>
      <c r="H11" s="33">
        <v>23</v>
      </c>
      <c r="I11" s="33">
        <v>20</v>
      </c>
      <c r="J11" s="33">
        <f t="shared" si="2"/>
        <v>-6</v>
      </c>
      <c r="K11" s="33">
        <v>0</v>
      </c>
      <c r="L11" s="33">
        <v>-6</v>
      </c>
      <c r="M11" s="33">
        <f t="shared" si="3"/>
        <v>-13</v>
      </c>
      <c r="N11" s="33">
        <f t="shared" si="4"/>
        <v>-6</v>
      </c>
      <c r="O11" s="33">
        <f t="shared" si="4"/>
        <v>-7</v>
      </c>
      <c r="P11" s="7"/>
    </row>
    <row r="12" spans="1:16" s="3" customFormat="1" ht="13.5" customHeight="1" x14ac:dyDescent="0.25">
      <c r="A12" s="30"/>
      <c r="B12" s="31"/>
      <c r="C12" s="32" t="s">
        <v>11</v>
      </c>
      <c r="D12" s="33">
        <f t="shared" si="5"/>
        <v>34</v>
      </c>
      <c r="E12" s="34">
        <v>17</v>
      </c>
      <c r="F12" s="34">
        <v>17</v>
      </c>
      <c r="G12" s="33">
        <f t="shared" si="1"/>
        <v>38</v>
      </c>
      <c r="H12" s="33">
        <v>23</v>
      </c>
      <c r="I12" s="33">
        <v>15</v>
      </c>
      <c r="J12" s="33">
        <f t="shared" si="2"/>
        <v>1</v>
      </c>
      <c r="K12" s="33">
        <v>0</v>
      </c>
      <c r="L12" s="33">
        <v>1</v>
      </c>
      <c r="M12" s="33">
        <f t="shared" si="3"/>
        <v>-3</v>
      </c>
      <c r="N12" s="33">
        <f t="shared" si="4"/>
        <v>-6</v>
      </c>
      <c r="O12" s="33">
        <f t="shared" si="4"/>
        <v>3</v>
      </c>
      <c r="P12" s="7"/>
    </row>
    <row r="13" spans="1:16" s="3" customFormat="1" ht="13.5" customHeight="1" x14ac:dyDescent="0.25">
      <c r="A13" s="30"/>
      <c r="B13" s="31"/>
      <c r="C13" s="32" t="s">
        <v>12</v>
      </c>
      <c r="D13" s="33">
        <f t="shared" si="5"/>
        <v>39</v>
      </c>
      <c r="E13" s="34">
        <v>24</v>
      </c>
      <c r="F13" s="34">
        <v>15</v>
      </c>
      <c r="G13" s="33">
        <f t="shared" si="1"/>
        <v>35</v>
      </c>
      <c r="H13" s="33">
        <v>20</v>
      </c>
      <c r="I13" s="33">
        <v>15</v>
      </c>
      <c r="J13" s="33">
        <v>1</v>
      </c>
      <c r="K13" s="33">
        <v>6</v>
      </c>
      <c r="L13" s="33">
        <v>0</v>
      </c>
      <c r="M13" s="33">
        <f t="shared" si="3"/>
        <v>10</v>
      </c>
      <c r="N13" s="33">
        <f t="shared" si="4"/>
        <v>10</v>
      </c>
      <c r="O13" s="33">
        <f t="shared" si="4"/>
        <v>0</v>
      </c>
      <c r="P13" s="7"/>
    </row>
    <row r="14" spans="1:16" s="3" customFormat="1" ht="13.5" customHeight="1" x14ac:dyDescent="0.25">
      <c r="A14" s="30"/>
      <c r="B14" s="31"/>
      <c r="C14" s="32" t="s">
        <v>13</v>
      </c>
      <c r="D14" s="33">
        <f t="shared" si="5"/>
        <v>38</v>
      </c>
      <c r="E14" s="34">
        <v>18</v>
      </c>
      <c r="F14" s="34">
        <v>20</v>
      </c>
      <c r="G14" s="33">
        <f t="shared" si="1"/>
        <v>39</v>
      </c>
      <c r="H14" s="33">
        <v>19</v>
      </c>
      <c r="I14" s="33">
        <v>20</v>
      </c>
      <c r="J14" s="33">
        <f t="shared" si="2"/>
        <v>-8</v>
      </c>
      <c r="K14" s="33">
        <v>-4</v>
      </c>
      <c r="L14" s="33">
        <v>-4</v>
      </c>
      <c r="M14" s="33">
        <f t="shared" si="3"/>
        <v>-9</v>
      </c>
      <c r="N14" s="33">
        <f t="shared" si="4"/>
        <v>-5</v>
      </c>
      <c r="O14" s="33">
        <f t="shared" si="4"/>
        <v>-4</v>
      </c>
      <c r="P14" s="7"/>
    </row>
    <row r="15" spans="1:16" s="3" customFormat="1" ht="13.5" customHeight="1" x14ac:dyDescent="0.25">
      <c r="A15" s="30"/>
      <c r="B15" s="31"/>
      <c r="C15" s="32" t="s">
        <v>14</v>
      </c>
      <c r="D15" s="33">
        <f t="shared" si="5"/>
        <v>54</v>
      </c>
      <c r="E15" s="34">
        <v>35</v>
      </c>
      <c r="F15" s="34">
        <v>19</v>
      </c>
      <c r="G15" s="33">
        <f t="shared" si="1"/>
        <v>34</v>
      </c>
      <c r="H15" s="33">
        <v>20</v>
      </c>
      <c r="I15" s="33">
        <v>14</v>
      </c>
      <c r="J15" s="33">
        <f t="shared" si="2"/>
        <v>3</v>
      </c>
      <c r="K15" s="33">
        <v>-2</v>
      </c>
      <c r="L15" s="33">
        <v>5</v>
      </c>
      <c r="M15" s="33">
        <f t="shared" si="3"/>
        <v>23</v>
      </c>
      <c r="N15" s="33">
        <f t="shared" si="4"/>
        <v>13</v>
      </c>
      <c r="O15" s="33">
        <f t="shared" si="4"/>
        <v>10</v>
      </c>
      <c r="P15" s="7"/>
    </row>
    <row r="16" spans="1:16" s="3" customFormat="1" ht="13.5" customHeight="1" x14ac:dyDescent="0.25">
      <c r="A16" s="30"/>
      <c r="B16" s="31"/>
      <c r="C16" s="32" t="s">
        <v>15</v>
      </c>
      <c r="D16" s="33">
        <f t="shared" si="5"/>
        <v>35</v>
      </c>
      <c r="E16" s="34">
        <v>22</v>
      </c>
      <c r="F16" s="34">
        <v>13</v>
      </c>
      <c r="G16" s="33">
        <f t="shared" si="1"/>
        <v>36</v>
      </c>
      <c r="H16" s="33">
        <v>23</v>
      </c>
      <c r="I16" s="33">
        <v>13</v>
      </c>
      <c r="J16" s="33">
        <f t="shared" si="2"/>
        <v>-14</v>
      </c>
      <c r="K16" s="33">
        <v>-8</v>
      </c>
      <c r="L16" s="33">
        <v>-6</v>
      </c>
      <c r="M16" s="33">
        <f t="shared" si="3"/>
        <v>-15</v>
      </c>
      <c r="N16" s="33">
        <f t="shared" si="4"/>
        <v>-9</v>
      </c>
      <c r="O16" s="33">
        <f t="shared" si="4"/>
        <v>-6</v>
      </c>
      <c r="P16" s="7"/>
    </row>
    <row r="17" spans="1:16" s="3" customFormat="1" ht="13.5" customHeight="1" x14ac:dyDescent="0.25">
      <c r="A17" s="30"/>
      <c r="B17" s="31"/>
      <c r="C17" s="32" t="s">
        <v>16</v>
      </c>
      <c r="D17" s="33">
        <f t="shared" si="5"/>
        <v>47</v>
      </c>
      <c r="E17" s="34">
        <v>22</v>
      </c>
      <c r="F17" s="34">
        <v>25</v>
      </c>
      <c r="G17" s="33">
        <f t="shared" si="1"/>
        <v>35</v>
      </c>
      <c r="H17" s="33">
        <v>22</v>
      </c>
      <c r="I17" s="33">
        <v>13</v>
      </c>
      <c r="J17" s="33">
        <f t="shared" si="2"/>
        <v>-7</v>
      </c>
      <c r="K17" s="33">
        <v>-3</v>
      </c>
      <c r="L17" s="33">
        <v>-4</v>
      </c>
      <c r="M17" s="33">
        <f t="shared" si="3"/>
        <v>5</v>
      </c>
      <c r="N17" s="33">
        <f t="shared" si="4"/>
        <v>-3</v>
      </c>
      <c r="O17" s="33">
        <f t="shared" si="4"/>
        <v>8</v>
      </c>
      <c r="P17" s="7"/>
    </row>
    <row r="18" spans="1:16" s="3" customFormat="1" ht="13.5" customHeight="1" x14ac:dyDescent="0.25">
      <c r="A18" s="30"/>
      <c r="B18" s="31"/>
      <c r="C18" s="32" t="s">
        <v>17</v>
      </c>
      <c r="D18" s="33">
        <f t="shared" si="5"/>
        <v>33</v>
      </c>
      <c r="E18" s="34">
        <v>21</v>
      </c>
      <c r="F18" s="34">
        <v>12</v>
      </c>
      <c r="G18" s="33">
        <f t="shared" si="1"/>
        <v>42</v>
      </c>
      <c r="H18" s="33">
        <v>18</v>
      </c>
      <c r="I18" s="33">
        <v>24</v>
      </c>
      <c r="J18" s="33">
        <f t="shared" si="2"/>
        <v>2</v>
      </c>
      <c r="K18" s="33">
        <v>4</v>
      </c>
      <c r="L18" s="33">
        <v>-2</v>
      </c>
      <c r="M18" s="33">
        <f t="shared" si="3"/>
        <v>-7</v>
      </c>
      <c r="N18" s="33">
        <f t="shared" si="4"/>
        <v>7</v>
      </c>
      <c r="O18" s="33">
        <f t="shared" si="4"/>
        <v>-14</v>
      </c>
      <c r="P18" s="7"/>
    </row>
    <row r="19" spans="1:16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33"/>
      <c r="N19" s="33"/>
      <c r="O19" s="33"/>
      <c r="P19" s="1"/>
    </row>
    <row r="20" spans="1:16" ht="16.5" x14ac:dyDescent="0.15">
      <c r="A20" s="25"/>
      <c r="B20" s="27" t="s">
        <v>21</v>
      </c>
      <c r="C20" s="28"/>
      <c r="D20" s="29">
        <f>SUM(E20+F20)</f>
        <v>440</v>
      </c>
      <c r="E20" s="29">
        <f>SUM(E21+E22+E23+E24+E25+E26+E27+E28+E29+E30+E31+E32)</f>
        <v>209</v>
      </c>
      <c r="F20" s="29">
        <f>SUM(F21+F22+F23+F24+F25+F26+F27+F28+F29+F30+F31+F32)</f>
        <v>231</v>
      </c>
      <c r="G20" s="29">
        <f>SUM(H20+I20)</f>
        <v>383</v>
      </c>
      <c r="H20" s="29">
        <f t="shared" ref="H20:I20" si="6">SUM(H21+H22+H23+H24+H25+H26+H27+H28+H29+H30+H31+H32)</f>
        <v>206</v>
      </c>
      <c r="I20" s="29">
        <f t="shared" si="6"/>
        <v>177</v>
      </c>
      <c r="J20" s="29">
        <f>SUM(K20+L20)</f>
        <v>18</v>
      </c>
      <c r="K20" s="29">
        <f t="shared" ref="K20:L20" si="7">SUM(K21+K22+K23+K24+K25+K26+K27+K28+K29+K30+K31+K32)</f>
        <v>4</v>
      </c>
      <c r="L20" s="29">
        <f t="shared" si="7"/>
        <v>14</v>
      </c>
      <c r="M20" s="29">
        <f t="shared" ref="M20:M32" si="8">SUM(N20+O20)</f>
        <v>75</v>
      </c>
      <c r="N20" s="29">
        <f t="shared" ref="N20:O32" si="9">SUM(E20-H20+K20)</f>
        <v>7</v>
      </c>
      <c r="O20" s="29">
        <f t="shared" si="9"/>
        <v>68</v>
      </c>
      <c r="P20" s="1"/>
    </row>
    <row r="21" spans="1:16" s="3" customFormat="1" ht="13.5" customHeight="1" x14ac:dyDescent="0.25">
      <c r="A21" s="30"/>
      <c r="B21" s="31"/>
      <c r="C21" s="32" t="s">
        <v>6</v>
      </c>
      <c r="D21" s="33">
        <f t="shared" ref="D21:D32" si="10">SUM(E21+F21)</f>
        <v>21</v>
      </c>
      <c r="E21" s="34">
        <v>10</v>
      </c>
      <c r="F21" s="34">
        <v>11</v>
      </c>
      <c r="G21" s="33">
        <f t="shared" ref="G21:G32" si="11">SUM(H21+I21)</f>
        <v>25</v>
      </c>
      <c r="H21" s="34">
        <v>15</v>
      </c>
      <c r="I21" s="34">
        <v>10</v>
      </c>
      <c r="J21" s="33">
        <f t="shared" ref="J21:J32" si="12">SUM(K21+L21)</f>
        <v>4</v>
      </c>
      <c r="K21" s="33">
        <v>1</v>
      </c>
      <c r="L21" s="33">
        <v>3</v>
      </c>
      <c r="M21" s="33">
        <f t="shared" si="8"/>
        <v>0</v>
      </c>
      <c r="N21" s="33">
        <f t="shared" si="9"/>
        <v>-4</v>
      </c>
      <c r="O21" s="33">
        <f t="shared" si="9"/>
        <v>4</v>
      </c>
      <c r="P21" s="7"/>
    </row>
    <row r="22" spans="1:16" s="3" customFormat="1" ht="13.5" customHeight="1" x14ac:dyDescent="0.25">
      <c r="A22" s="30"/>
      <c r="B22" s="31"/>
      <c r="C22" s="32" t="s">
        <v>7</v>
      </c>
      <c r="D22" s="33">
        <f t="shared" si="10"/>
        <v>28</v>
      </c>
      <c r="E22" s="34">
        <v>11</v>
      </c>
      <c r="F22" s="34">
        <v>17</v>
      </c>
      <c r="G22" s="33">
        <f t="shared" si="11"/>
        <v>22</v>
      </c>
      <c r="H22" s="34">
        <v>10</v>
      </c>
      <c r="I22" s="34">
        <v>12</v>
      </c>
      <c r="J22" s="33">
        <f t="shared" si="12"/>
        <v>-4</v>
      </c>
      <c r="K22" s="33">
        <v>0</v>
      </c>
      <c r="L22" s="33">
        <v>-4</v>
      </c>
      <c r="M22" s="33">
        <f t="shared" si="8"/>
        <v>2</v>
      </c>
      <c r="N22" s="33">
        <f t="shared" si="9"/>
        <v>1</v>
      </c>
      <c r="O22" s="33">
        <f t="shared" si="9"/>
        <v>1</v>
      </c>
      <c r="P22" s="7"/>
    </row>
    <row r="23" spans="1:16" s="3" customFormat="1" ht="13.5" customHeight="1" x14ac:dyDescent="0.25">
      <c r="A23" s="30"/>
      <c r="B23" s="31"/>
      <c r="C23" s="32" t="s">
        <v>8</v>
      </c>
      <c r="D23" s="33">
        <f t="shared" si="10"/>
        <v>92</v>
      </c>
      <c r="E23" s="34">
        <v>49</v>
      </c>
      <c r="F23" s="34">
        <v>43</v>
      </c>
      <c r="G23" s="33">
        <f t="shared" si="11"/>
        <v>100</v>
      </c>
      <c r="H23" s="34">
        <v>54</v>
      </c>
      <c r="I23" s="34">
        <v>46</v>
      </c>
      <c r="J23" s="33">
        <f t="shared" si="12"/>
        <v>-15</v>
      </c>
      <c r="K23" s="33">
        <v>-6</v>
      </c>
      <c r="L23" s="33">
        <v>-9</v>
      </c>
      <c r="M23" s="33">
        <f t="shared" si="8"/>
        <v>-23</v>
      </c>
      <c r="N23" s="33">
        <f t="shared" si="9"/>
        <v>-11</v>
      </c>
      <c r="O23" s="33">
        <f t="shared" si="9"/>
        <v>-12</v>
      </c>
      <c r="P23" s="7"/>
    </row>
    <row r="24" spans="1:16" s="3" customFormat="1" ht="13.5" customHeight="1" x14ac:dyDescent="0.25">
      <c r="A24" s="30"/>
      <c r="B24" s="31"/>
      <c r="C24" s="32" t="s">
        <v>9</v>
      </c>
      <c r="D24" s="33">
        <f t="shared" si="10"/>
        <v>52</v>
      </c>
      <c r="E24" s="34">
        <v>26</v>
      </c>
      <c r="F24" s="34">
        <v>26</v>
      </c>
      <c r="G24" s="33">
        <f t="shared" si="11"/>
        <v>40</v>
      </c>
      <c r="H24" s="34">
        <v>19</v>
      </c>
      <c r="I24" s="34">
        <v>21</v>
      </c>
      <c r="J24" s="33">
        <f t="shared" si="12"/>
        <v>-2</v>
      </c>
      <c r="K24" s="33">
        <v>-1</v>
      </c>
      <c r="L24" s="33">
        <v>-1</v>
      </c>
      <c r="M24" s="33">
        <f t="shared" si="8"/>
        <v>10</v>
      </c>
      <c r="N24" s="33">
        <f t="shared" si="9"/>
        <v>6</v>
      </c>
      <c r="O24" s="33">
        <f t="shared" si="9"/>
        <v>4</v>
      </c>
      <c r="P24" s="7"/>
    </row>
    <row r="25" spans="1:16" s="3" customFormat="1" ht="13.5" customHeight="1" x14ac:dyDescent="0.25">
      <c r="A25" s="30"/>
      <c r="B25" s="31"/>
      <c r="C25" s="32" t="s">
        <v>10</v>
      </c>
      <c r="D25" s="33">
        <f t="shared" si="10"/>
        <v>31</v>
      </c>
      <c r="E25" s="34">
        <v>15</v>
      </c>
      <c r="F25" s="34">
        <v>16</v>
      </c>
      <c r="G25" s="33">
        <f t="shared" si="11"/>
        <v>31</v>
      </c>
      <c r="H25" s="34">
        <v>16</v>
      </c>
      <c r="I25" s="34">
        <v>15</v>
      </c>
      <c r="J25" s="33">
        <f t="shared" si="12"/>
        <v>3</v>
      </c>
      <c r="K25" s="33">
        <v>-1</v>
      </c>
      <c r="L25" s="33">
        <v>4</v>
      </c>
      <c r="M25" s="33">
        <f t="shared" si="8"/>
        <v>3</v>
      </c>
      <c r="N25" s="33">
        <f t="shared" si="9"/>
        <v>-2</v>
      </c>
      <c r="O25" s="33">
        <f t="shared" si="9"/>
        <v>5</v>
      </c>
      <c r="P25" s="7"/>
    </row>
    <row r="26" spans="1:16" s="3" customFormat="1" ht="13.5" customHeight="1" x14ac:dyDescent="0.25">
      <c r="A26" s="30"/>
      <c r="B26" s="31"/>
      <c r="C26" s="32" t="s">
        <v>11</v>
      </c>
      <c r="D26" s="33">
        <f t="shared" si="10"/>
        <v>33</v>
      </c>
      <c r="E26" s="34">
        <v>17</v>
      </c>
      <c r="F26" s="34">
        <v>16</v>
      </c>
      <c r="G26" s="33">
        <f t="shared" si="11"/>
        <v>21</v>
      </c>
      <c r="H26" s="34">
        <v>12</v>
      </c>
      <c r="I26" s="34">
        <v>9</v>
      </c>
      <c r="J26" s="33">
        <f t="shared" si="12"/>
        <v>5</v>
      </c>
      <c r="K26" s="33">
        <v>3</v>
      </c>
      <c r="L26" s="33">
        <v>2</v>
      </c>
      <c r="M26" s="33">
        <f t="shared" si="8"/>
        <v>17</v>
      </c>
      <c r="N26" s="33">
        <f t="shared" si="9"/>
        <v>8</v>
      </c>
      <c r="O26" s="33">
        <f t="shared" si="9"/>
        <v>9</v>
      </c>
      <c r="P26" s="7"/>
    </row>
    <row r="27" spans="1:16" s="3" customFormat="1" ht="13.5" customHeight="1" x14ac:dyDescent="0.25">
      <c r="A27" s="30"/>
      <c r="B27" s="31"/>
      <c r="C27" s="32" t="s">
        <v>12</v>
      </c>
      <c r="D27" s="33">
        <f t="shared" si="10"/>
        <v>32</v>
      </c>
      <c r="E27" s="34">
        <v>16</v>
      </c>
      <c r="F27" s="34">
        <v>16</v>
      </c>
      <c r="G27" s="33">
        <f t="shared" si="11"/>
        <v>15</v>
      </c>
      <c r="H27" s="34">
        <v>8</v>
      </c>
      <c r="I27" s="34">
        <v>7</v>
      </c>
      <c r="J27" s="33">
        <f t="shared" si="12"/>
        <v>4</v>
      </c>
      <c r="K27" s="33">
        <v>-2</v>
      </c>
      <c r="L27" s="33">
        <v>6</v>
      </c>
      <c r="M27" s="33">
        <f t="shared" si="8"/>
        <v>21</v>
      </c>
      <c r="N27" s="33">
        <f t="shared" si="9"/>
        <v>6</v>
      </c>
      <c r="O27" s="33">
        <f t="shared" si="9"/>
        <v>15</v>
      </c>
      <c r="P27" s="7"/>
    </row>
    <row r="28" spans="1:16" s="3" customFormat="1" ht="13.5" customHeight="1" x14ac:dyDescent="0.25">
      <c r="A28" s="30"/>
      <c r="B28" s="31"/>
      <c r="C28" s="32" t="s">
        <v>13</v>
      </c>
      <c r="D28" s="33">
        <f t="shared" si="10"/>
        <v>35</v>
      </c>
      <c r="E28" s="34">
        <v>16</v>
      </c>
      <c r="F28" s="34">
        <v>19</v>
      </c>
      <c r="G28" s="33">
        <f t="shared" si="11"/>
        <v>21</v>
      </c>
      <c r="H28" s="34">
        <v>11</v>
      </c>
      <c r="I28" s="34">
        <v>10</v>
      </c>
      <c r="J28" s="33">
        <f t="shared" si="12"/>
        <v>-1</v>
      </c>
      <c r="K28" s="33">
        <v>0</v>
      </c>
      <c r="L28" s="33">
        <v>-1</v>
      </c>
      <c r="M28" s="33">
        <f t="shared" si="8"/>
        <v>13</v>
      </c>
      <c r="N28" s="33">
        <f t="shared" si="9"/>
        <v>5</v>
      </c>
      <c r="O28" s="33">
        <f t="shared" si="9"/>
        <v>8</v>
      </c>
      <c r="P28" s="7"/>
    </row>
    <row r="29" spans="1:16" s="3" customFormat="1" ht="13.5" customHeight="1" x14ac:dyDescent="0.25">
      <c r="A29" s="30"/>
      <c r="B29" s="31"/>
      <c r="C29" s="32" t="s">
        <v>14</v>
      </c>
      <c r="D29" s="33">
        <f t="shared" si="10"/>
        <v>34</v>
      </c>
      <c r="E29" s="34">
        <v>15</v>
      </c>
      <c r="F29" s="34">
        <v>19</v>
      </c>
      <c r="G29" s="33">
        <f t="shared" si="11"/>
        <v>39</v>
      </c>
      <c r="H29" s="34">
        <v>26</v>
      </c>
      <c r="I29" s="34">
        <v>13</v>
      </c>
      <c r="J29" s="33">
        <f t="shared" si="12"/>
        <v>11</v>
      </c>
      <c r="K29" s="33">
        <v>6</v>
      </c>
      <c r="L29" s="33">
        <v>5</v>
      </c>
      <c r="M29" s="33">
        <f t="shared" si="8"/>
        <v>6</v>
      </c>
      <c r="N29" s="33">
        <f t="shared" si="9"/>
        <v>-5</v>
      </c>
      <c r="O29" s="33">
        <f t="shared" si="9"/>
        <v>11</v>
      </c>
      <c r="P29" s="7"/>
    </row>
    <row r="30" spans="1:16" s="3" customFormat="1" ht="13.5" customHeight="1" x14ac:dyDescent="0.25">
      <c r="A30" s="30"/>
      <c r="B30" s="31"/>
      <c r="C30" s="32" t="s">
        <v>15</v>
      </c>
      <c r="D30" s="33">
        <f t="shared" si="10"/>
        <v>21</v>
      </c>
      <c r="E30" s="34">
        <v>7</v>
      </c>
      <c r="F30" s="34">
        <v>14</v>
      </c>
      <c r="G30" s="33">
        <f t="shared" si="11"/>
        <v>21</v>
      </c>
      <c r="H30" s="34">
        <v>14</v>
      </c>
      <c r="I30" s="34">
        <v>7</v>
      </c>
      <c r="J30" s="33">
        <f t="shared" si="12"/>
        <v>6</v>
      </c>
      <c r="K30" s="33">
        <v>0</v>
      </c>
      <c r="L30" s="33">
        <v>6</v>
      </c>
      <c r="M30" s="33">
        <f t="shared" si="8"/>
        <v>6</v>
      </c>
      <c r="N30" s="33">
        <f t="shared" si="9"/>
        <v>-7</v>
      </c>
      <c r="O30" s="33">
        <f t="shared" si="9"/>
        <v>13</v>
      </c>
      <c r="P30" s="7"/>
    </row>
    <row r="31" spans="1:16" s="3" customFormat="1" ht="13.5" customHeight="1" x14ac:dyDescent="0.25">
      <c r="A31" s="30"/>
      <c r="B31" s="31"/>
      <c r="C31" s="32" t="s">
        <v>16</v>
      </c>
      <c r="D31" s="33">
        <f t="shared" si="10"/>
        <v>31</v>
      </c>
      <c r="E31" s="34">
        <v>11</v>
      </c>
      <c r="F31" s="34">
        <v>20</v>
      </c>
      <c r="G31" s="33">
        <f t="shared" si="11"/>
        <v>27</v>
      </c>
      <c r="H31" s="34">
        <v>8</v>
      </c>
      <c r="I31" s="34">
        <v>19</v>
      </c>
      <c r="J31" s="33">
        <f t="shared" si="12"/>
        <v>4</v>
      </c>
      <c r="K31" s="33">
        <v>3</v>
      </c>
      <c r="L31" s="33">
        <v>1</v>
      </c>
      <c r="M31" s="33">
        <f t="shared" si="8"/>
        <v>8</v>
      </c>
      <c r="N31" s="33">
        <f t="shared" si="9"/>
        <v>6</v>
      </c>
      <c r="O31" s="33">
        <f t="shared" si="9"/>
        <v>2</v>
      </c>
      <c r="P31" s="7"/>
    </row>
    <row r="32" spans="1:16" s="3" customFormat="1" ht="13.5" customHeight="1" x14ac:dyDescent="0.25">
      <c r="A32" s="30"/>
      <c r="B32" s="31"/>
      <c r="C32" s="32" t="s">
        <v>17</v>
      </c>
      <c r="D32" s="33">
        <f t="shared" si="10"/>
        <v>30</v>
      </c>
      <c r="E32" s="34">
        <v>16</v>
      </c>
      <c r="F32" s="34">
        <v>14</v>
      </c>
      <c r="G32" s="33">
        <f t="shared" si="11"/>
        <v>21</v>
      </c>
      <c r="H32" s="34">
        <v>13</v>
      </c>
      <c r="I32" s="34">
        <v>8</v>
      </c>
      <c r="J32" s="33">
        <f t="shared" si="12"/>
        <v>3</v>
      </c>
      <c r="K32" s="33">
        <v>1</v>
      </c>
      <c r="L32" s="33">
        <v>2</v>
      </c>
      <c r="M32" s="33">
        <f t="shared" si="8"/>
        <v>12</v>
      </c>
      <c r="N32" s="33">
        <f t="shared" si="9"/>
        <v>4</v>
      </c>
      <c r="O32" s="33">
        <f t="shared" si="9"/>
        <v>8</v>
      </c>
      <c r="P32" s="7"/>
    </row>
    <row r="33" spans="1:16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1"/>
    </row>
    <row r="34" spans="1:16" ht="16.5" x14ac:dyDescent="0.15">
      <c r="A34" s="25"/>
      <c r="B34" s="27" t="s">
        <v>22</v>
      </c>
      <c r="C34" s="28"/>
      <c r="D34" s="29">
        <f>SUM(E34+F34)</f>
        <v>88</v>
      </c>
      <c r="E34" s="29">
        <f>SUM(E35+E36+E37+E38+E39+E40+E41+E42+E43+E44+E45+E46)</f>
        <v>49</v>
      </c>
      <c r="F34" s="29">
        <f>SUM(F35+F36+F37+F38+F39+F40+F41+F42+F43+F44+F45+F46)</f>
        <v>39</v>
      </c>
      <c r="G34" s="29">
        <f>SUM(H34+I34)</f>
        <v>72</v>
      </c>
      <c r="H34" s="29">
        <f t="shared" ref="H34:I34" si="13">SUM(H35+H36+H37+H38+H39+H40+H41+H42+H43+H44+H45+H46)</f>
        <v>39</v>
      </c>
      <c r="I34" s="29">
        <f t="shared" si="13"/>
        <v>33</v>
      </c>
      <c r="J34" s="29">
        <f>SUM(K34+L34)</f>
        <v>-1</v>
      </c>
      <c r="K34" s="29">
        <f t="shared" ref="K34:L34" si="14">SUM(K35+K36+K37+K38+K39+K40+K41+K42+K43+K44+K45+K46)</f>
        <v>-1</v>
      </c>
      <c r="L34" s="29">
        <f t="shared" si="14"/>
        <v>0</v>
      </c>
      <c r="M34" s="29">
        <f t="shared" ref="M34:M46" si="15">SUM(N34+O34)</f>
        <v>15</v>
      </c>
      <c r="N34" s="29">
        <f t="shared" ref="N34:O46" si="16">SUM(E34-H34+K34)</f>
        <v>9</v>
      </c>
      <c r="O34" s="29">
        <f t="shared" si="16"/>
        <v>6</v>
      </c>
      <c r="P34" s="1"/>
    </row>
    <row r="35" spans="1:16" s="3" customFormat="1" ht="13.5" customHeight="1" x14ac:dyDescent="0.25">
      <c r="A35" s="30"/>
      <c r="B35" s="31"/>
      <c r="C35" s="32" t="s">
        <v>6</v>
      </c>
      <c r="D35" s="33">
        <f t="shared" ref="D35:D46" si="17">SUM(E35+F35)</f>
        <v>4</v>
      </c>
      <c r="E35" s="34">
        <v>1</v>
      </c>
      <c r="F35" s="34">
        <v>3</v>
      </c>
      <c r="G35" s="33">
        <f t="shared" ref="G35:G46" si="18">SUM(H35+I35)</f>
        <v>6</v>
      </c>
      <c r="H35" s="34">
        <v>3</v>
      </c>
      <c r="I35" s="34">
        <v>3</v>
      </c>
      <c r="J35" s="33">
        <f t="shared" ref="J35:J46" si="19">SUM(K35+L35)</f>
        <v>5</v>
      </c>
      <c r="K35" s="33">
        <v>3</v>
      </c>
      <c r="L35" s="33">
        <v>2</v>
      </c>
      <c r="M35" s="33">
        <f t="shared" si="15"/>
        <v>3</v>
      </c>
      <c r="N35" s="33">
        <f t="shared" si="16"/>
        <v>1</v>
      </c>
      <c r="O35" s="33">
        <f t="shared" si="16"/>
        <v>2</v>
      </c>
      <c r="P35" s="7"/>
    </row>
    <row r="36" spans="1:16" s="3" customFormat="1" ht="13.5" customHeight="1" x14ac:dyDescent="0.25">
      <c r="A36" s="30"/>
      <c r="B36" s="31"/>
      <c r="C36" s="32" t="s">
        <v>7</v>
      </c>
      <c r="D36" s="33">
        <f t="shared" si="17"/>
        <v>3</v>
      </c>
      <c r="E36" s="34">
        <v>1</v>
      </c>
      <c r="F36" s="34">
        <v>2</v>
      </c>
      <c r="G36" s="33">
        <f t="shared" si="18"/>
        <v>5</v>
      </c>
      <c r="H36" s="34">
        <v>1</v>
      </c>
      <c r="I36" s="34">
        <v>4</v>
      </c>
      <c r="J36" s="33">
        <f t="shared" si="19"/>
        <v>-1</v>
      </c>
      <c r="K36" s="33">
        <v>-1</v>
      </c>
      <c r="L36" s="33">
        <v>0</v>
      </c>
      <c r="M36" s="33">
        <f t="shared" si="15"/>
        <v>-3</v>
      </c>
      <c r="N36" s="33">
        <f t="shared" si="16"/>
        <v>-1</v>
      </c>
      <c r="O36" s="33">
        <f t="shared" si="16"/>
        <v>-2</v>
      </c>
      <c r="P36" s="7"/>
    </row>
    <row r="37" spans="1:16" s="3" customFormat="1" ht="13.5" customHeight="1" x14ac:dyDescent="0.25">
      <c r="A37" s="30"/>
      <c r="B37" s="31"/>
      <c r="C37" s="32" t="s">
        <v>8</v>
      </c>
      <c r="D37" s="33">
        <f t="shared" si="17"/>
        <v>23</v>
      </c>
      <c r="E37" s="34">
        <v>11</v>
      </c>
      <c r="F37" s="34">
        <v>12</v>
      </c>
      <c r="G37" s="33">
        <f t="shared" si="18"/>
        <v>12</v>
      </c>
      <c r="H37" s="34">
        <v>7</v>
      </c>
      <c r="I37" s="34">
        <v>5</v>
      </c>
      <c r="J37" s="33">
        <f t="shared" si="19"/>
        <v>-6</v>
      </c>
      <c r="K37" s="33">
        <v>-1</v>
      </c>
      <c r="L37" s="33">
        <v>-5</v>
      </c>
      <c r="M37" s="33">
        <f t="shared" si="15"/>
        <v>5</v>
      </c>
      <c r="N37" s="33">
        <f t="shared" si="16"/>
        <v>3</v>
      </c>
      <c r="O37" s="33">
        <f t="shared" si="16"/>
        <v>2</v>
      </c>
      <c r="P37" s="7"/>
    </row>
    <row r="38" spans="1:16" s="3" customFormat="1" ht="13.5" customHeight="1" x14ac:dyDescent="0.25">
      <c r="A38" s="30"/>
      <c r="B38" s="31"/>
      <c r="C38" s="32" t="s">
        <v>9</v>
      </c>
      <c r="D38" s="33">
        <f t="shared" si="17"/>
        <v>12</v>
      </c>
      <c r="E38" s="34">
        <v>9</v>
      </c>
      <c r="F38" s="34">
        <v>3</v>
      </c>
      <c r="G38" s="33">
        <f t="shared" si="18"/>
        <v>10</v>
      </c>
      <c r="H38" s="34">
        <v>4</v>
      </c>
      <c r="I38" s="34">
        <v>6</v>
      </c>
      <c r="J38" s="33">
        <f t="shared" si="19"/>
        <v>-3</v>
      </c>
      <c r="K38" s="33">
        <v>0</v>
      </c>
      <c r="L38" s="33">
        <v>-3</v>
      </c>
      <c r="M38" s="33">
        <f t="shared" si="15"/>
        <v>-1</v>
      </c>
      <c r="N38" s="33">
        <f t="shared" si="16"/>
        <v>5</v>
      </c>
      <c r="O38" s="33">
        <f t="shared" si="16"/>
        <v>-6</v>
      </c>
      <c r="P38" s="7"/>
    </row>
    <row r="39" spans="1:16" s="3" customFormat="1" ht="13.5" customHeight="1" x14ac:dyDescent="0.25">
      <c r="A39" s="30"/>
      <c r="B39" s="31"/>
      <c r="C39" s="32" t="s">
        <v>10</v>
      </c>
      <c r="D39" s="33">
        <f t="shared" si="17"/>
        <v>7</v>
      </c>
      <c r="E39" s="34">
        <v>3</v>
      </c>
      <c r="F39" s="34">
        <v>4</v>
      </c>
      <c r="G39" s="33">
        <f t="shared" si="18"/>
        <v>6</v>
      </c>
      <c r="H39" s="34">
        <v>5</v>
      </c>
      <c r="I39" s="34">
        <v>1</v>
      </c>
      <c r="J39" s="33">
        <f t="shared" si="19"/>
        <v>-11</v>
      </c>
      <c r="K39" s="33">
        <v>-7</v>
      </c>
      <c r="L39" s="33">
        <v>-4</v>
      </c>
      <c r="M39" s="33">
        <f t="shared" si="15"/>
        <v>-10</v>
      </c>
      <c r="N39" s="33">
        <f t="shared" si="16"/>
        <v>-9</v>
      </c>
      <c r="O39" s="33">
        <f t="shared" si="16"/>
        <v>-1</v>
      </c>
      <c r="P39" s="7"/>
    </row>
    <row r="40" spans="1:16" s="3" customFormat="1" ht="13.5" customHeight="1" x14ac:dyDescent="0.25">
      <c r="A40" s="30"/>
      <c r="B40" s="31"/>
      <c r="C40" s="32" t="s">
        <v>11</v>
      </c>
      <c r="D40" s="33">
        <f t="shared" si="17"/>
        <v>4</v>
      </c>
      <c r="E40" s="34">
        <v>3</v>
      </c>
      <c r="F40" s="34">
        <v>1</v>
      </c>
      <c r="G40" s="33">
        <f t="shared" si="18"/>
        <v>3</v>
      </c>
      <c r="H40" s="34">
        <v>1</v>
      </c>
      <c r="I40" s="34">
        <v>2</v>
      </c>
      <c r="J40" s="33">
        <f t="shared" si="19"/>
        <v>1</v>
      </c>
      <c r="K40" s="33">
        <v>-1</v>
      </c>
      <c r="L40" s="33">
        <v>2</v>
      </c>
      <c r="M40" s="33">
        <f t="shared" si="15"/>
        <v>2</v>
      </c>
      <c r="N40" s="33">
        <f t="shared" si="16"/>
        <v>1</v>
      </c>
      <c r="O40" s="33">
        <f t="shared" si="16"/>
        <v>1</v>
      </c>
      <c r="P40" s="7"/>
    </row>
    <row r="41" spans="1:16" s="3" customFormat="1" ht="13.5" customHeight="1" x14ac:dyDescent="0.25">
      <c r="A41" s="30"/>
      <c r="B41" s="31"/>
      <c r="C41" s="32" t="s">
        <v>12</v>
      </c>
      <c r="D41" s="33">
        <f t="shared" si="17"/>
        <v>4</v>
      </c>
      <c r="E41" s="34">
        <v>1</v>
      </c>
      <c r="F41" s="34">
        <v>3</v>
      </c>
      <c r="G41" s="33">
        <f t="shared" si="18"/>
        <v>5</v>
      </c>
      <c r="H41" s="34">
        <v>3</v>
      </c>
      <c r="I41" s="34">
        <v>2</v>
      </c>
      <c r="J41" s="33">
        <f t="shared" si="19"/>
        <v>-1</v>
      </c>
      <c r="K41" s="33">
        <v>-2</v>
      </c>
      <c r="L41" s="33">
        <v>1</v>
      </c>
      <c r="M41" s="33">
        <f t="shared" si="15"/>
        <v>-2</v>
      </c>
      <c r="N41" s="33">
        <f t="shared" si="16"/>
        <v>-4</v>
      </c>
      <c r="O41" s="33">
        <f t="shared" si="16"/>
        <v>2</v>
      </c>
      <c r="P41" s="7"/>
    </row>
    <row r="42" spans="1:16" s="3" customFormat="1" ht="13.5" customHeight="1" x14ac:dyDescent="0.25">
      <c r="A42" s="30"/>
      <c r="B42" s="31"/>
      <c r="C42" s="32" t="s">
        <v>13</v>
      </c>
      <c r="D42" s="33">
        <f t="shared" si="17"/>
        <v>15</v>
      </c>
      <c r="E42" s="34">
        <v>8</v>
      </c>
      <c r="F42" s="34">
        <v>7</v>
      </c>
      <c r="G42" s="33">
        <f t="shared" si="18"/>
        <v>3</v>
      </c>
      <c r="H42" s="34">
        <v>2</v>
      </c>
      <c r="I42" s="34">
        <v>1</v>
      </c>
      <c r="J42" s="33">
        <f t="shared" si="19"/>
        <v>8</v>
      </c>
      <c r="K42" s="33">
        <v>7</v>
      </c>
      <c r="L42" s="33">
        <v>1</v>
      </c>
      <c r="M42" s="33">
        <f t="shared" si="15"/>
        <v>20</v>
      </c>
      <c r="N42" s="33">
        <f t="shared" si="16"/>
        <v>13</v>
      </c>
      <c r="O42" s="33">
        <f t="shared" si="16"/>
        <v>7</v>
      </c>
      <c r="P42" s="7"/>
    </row>
    <row r="43" spans="1:16" s="3" customFormat="1" ht="13.5" customHeight="1" x14ac:dyDescent="0.25">
      <c r="A43" s="30"/>
      <c r="B43" s="31"/>
      <c r="C43" s="32" t="s">
        <v>14</v>
      </c>
      <c r="D43" s="33">
        <f t="shared" si="17"/>
        <v>5</v>
      </c>
      <c r="E43" s="34">
        <v>4</v>
      </c>
      <c r="F43" s="34">
        <v>1</v>
      </c>
      <c r="G43" s="33">
        <f t="shared" si="18"/>
        <v>5</v>
      </c>
      <c r="H43" s="34">
        <v>4</v>
      </c>
      <c r="I43" s="34">
        <v>1</v>
      </c>
      <c r="J43" s="33">
        <f t="shared" si="19"/>
        <v>-4</v>
      </c>
      <c r="K43" s="33">
        <v>-4</v>
      </c>
      <c r="L43" s="33">
        <v>0</v>
      </c>
      <c r="M43" s="33">
        <f t="shared" si="15"/>
        <v>-4</v>
      </c>
      <c r="N43" s="33">
        <f t="shared" si="16"/>
        <v>-4</v>
      </c>
      <c r="O43" s="33">
        <f t="shared" si="16"/>
        <v>0</v>
      </c>
      <c r="P43" s="7"/>
    </row>
    <row r="44" spans="1:16" s="3" customFormat="1" ht="13.5" customHeight="1" x14ac:dyDescent="0.25">
      <c r="A44" s="30"/>
      <c r="B44" s="31"/>
      <c r="C44" s="32" t="s">
        <v>15</v>
      </c>
      <c r="D44" s="33">
        <f t="shared" si="17"/>
        <v>2</v>
      </c>
      <c r="E44" s="34">
        <v>1</v>
      </c>
      <c r="F44" s="34">
        <v>1</v>
      </c>
      <c r="G44" s="33">
        <f t="shared" si="18"/>
        <v>4</v>
      </c>
      <c r="H44" s="34">
        <v>2</v>
      </c>
      <c r="I44" s="34">
        <v>2</v>
      </c>
      <c r="J44" s="33">
        <f t="shared" si="19"/>
        <v>9</v>
      </c>
      <c r="K44" s="33">
        <v>5</v>
      </c>
      <c r="L44" s="33">
        <v>4</v>
      </c>
      <c r="M44" s="33">
        <f t="shared" si="15"/>
        <v>7</v>
      </c>
      <c r="N44" s="33">
        <f t="shared" si="16"/>
        <v>4</v>
      </c>
      <c r="O44" s="33">
        <f t="shared" si="16"/>
        <v>3</v>
      </c>
      <c r="P44" s="7"/>
    </row>
    <row r="45" spans="1:16" s="3" customFormat="1" ht="13.5" customHeight="1" x14ac:dyDescent="0.25">
      <c r="A45" s="30"/>
      <c r="B45" s="31"/>
      <c r="C45" s="32" t="s">
        <v>16</v>
      </c>
      <c r="D45" s="33">
        <f t="shared" si="17"/>
        <v>5</v>
      </c>
      <c r="E45" s="34">
        <v>5</v>
      </c>
      <c r="F45" s="34">
        <v>0</v>
      </c>
      <c r="G45" s="33">
        <v>3</v>
      </c>
      <c r="H45" s="34">
        <v>1</v>
      </c>
      <c r="I45" s="34">
        <v>3</v>
      </c>
      <c r="J45" s="33">
        <f t="shared" si="19"/>
        <v>1</v>
      </c>
      <c r="K45" s="33">
        <v>0</v>
      </c>
      <c r="L45" s="33">
        <v>1</v>
      </c>
      <c r="M45" s="33">
        <f t="shared" si="15"/>
        <v>2</v>
      </c>
      <c r="N45" s="33">
        <f t="shared" si="16"/>
        <v>4</v>
      </c>
      <c r="O45" s="33">
        <f t="shared" si="16"/>
        <v>-2</v>
      </c>
      <c r="P45" s="7"/>
    </row>
    <row r="46" spans="1:16" s="3" customFormat="1" ht="13.5" customHeight="1" x14ac:dyDescent="0.25">
      <c r="A46" s="30"/>
      <c r="B46" s="31"/>
      <c r="C46" s="32" t="s">
        <v>17</v>
      </c>
      <c r="D46" s="33">
        <f t="shared" si="17"/>
        <v>4</v>
      </c>
      <c r="E46" s="34">
        <v>2</v>
      </c>
      <c r="F46" s="34">
        <v>2</v>
      </c>
      <c r="G46" s="33">
        <f t="shared" si="18"/>
        <v>9</v>
      </c>
      <c r="H46" s="34">
        <v>6</v>
      </c>
      <c r="I46" s="34">
        <v>3</v>
      </c>
      <c r="J46" s="33">
        <f t="shared" si="19"/>
        <v>1</v>
      </c>
      <c r="K46" s="33">
        <v>0</v>
      </c>
      <c r="L46" s="33">
        <v>1</v>
      </c>
      <c r="M46" s="33">
        <f t="shared" si="15"/>
        <v>-4</v>
      </c>
      <c r="N46" s="33">
        <f t="shared" si="16"/>
        <v>-4</v>
      </c>
      <c r="O46" s="33">
        <f t="shared" si="16"/>
        <v>0</v>
      </c>
      <c r="P46" s="7"/>
    </row>
    <row r="47" spans="1:16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1"/>
    </row>
    <row r="48" spans="1:16" ht="16.5" x14ac:dyDescent="0.15">
      <c r="A48" s="25"/>
      <c r="B48" s="27" t="s">
        <v>23</v>
      </c>
      <c r="C48" s="28"/>
      <c r="D48" s="29">
        <f>SUM(E48+F48)</f>
        <v>237</v>
      </c>
      <c r="E48" s="29">
        <f t="shared" ref="E48:F48" si="20">SUM(E49+E50+E51+E52+E53+E54+E55+E56+E57+E58+E59+E60)</f>
        <v>132</v>
      </c>
      <c r="F48" s="29">
        <f t="shared" si="20"/>
        <v>105</v>
      </c>
      <c r="G48" s="29">
        <f>SUM(H48+I48)</f>
        <v>191</v>
      </c>
      <c r="H48" s="29">
        <f t="shared" ref="H48:I48" si="21">SUM(H49+H50+H51+H52+H53+H54+H55+H56+H57+H58+H59+H60)</f>
        <v>113</v>
      </c>
      <c r="I48" s="29">
        <f t="shared" si="21"/>
        <v>78</v>
      </c>
      <c r="J48" s="29">
        <f>SUM(K48+L48)</f>
        <v>8</v>
      </c>
      <c r="K48" s="29">
        <f t="shared" ref="K48:L48" si="22">SUM(K49+K50+K51+K52+K53+K54+K55+K56+K57+K58+K59+K60)</f>
        <v>0</v>
      </c>
      <c r="L48" s="29">
        <f t="shared" si="22"/>
        <v>8</v>
      </c>
      <c r="M48" s="29">
        <f t="shared" ref="M48:M60" si="23">SUM(N48+O48)</f>
        <v>54</v>
      </c>
      <c r="N48" s="29">
        <f t="shared" ref="N48:O60" si="24">SUM(E48-H48+K48)</f>
        <v>19</v>
      </c>
      <c r="O48" s="29">
        <f t="shared" si="24"/>
        <v>35</v>
      </c>
      <c r="P48" s="1"/>
    </row>
    <row r="49" spans="1:16" s="3" customFormat="1" ht="13.5" customHeight="1" x14ac:dyDescent="0.25">
      <c r="A49" s="30"/>
      <c r="B49" s="31"/>
      <c r="C49" s="32" t="s">
        <v>6</v>
      </c>
      <c r="D49" s="33">
        <f t="shared" ref="D49:D60" si="25">SUM(E49+F49)</f>
        <v>23</v>
      </c>
      <c r="E49" s="34">
        <v>7</v>
      </c>
      <c r="F49" s="34">
        <v>16</v>
      </c>
      <c r="G49" s="33">
        <f t="shared" ref="G49:G60" si="26">SUM(H49+I49)</f>
        <v>11</v>
      </c>
      <c r="H49" s="34">
        <v>5</v>
      </c>
      <c r="I49" s="34">
        <v>6</v>
      </c>
      <c r="J49" s="33">
        <f t="shared" ref="J49:J60" si="27">SUM(K49+L49)</f>
        <v>7</v>
      </c>
      <c r="K49" s="33">
        <v>-2</v>
      </c>
      <c r="L49" s="33">
        <v>9</v>
      </c>
      <c r="M49" s="33">
        <f t="shared" si="23"/>
        <v>19</v>
      </c>
      <c r="N49" s="33">
        <f t="shared" si="24"/>
        <v>0</v>
      </c>
      <c r="O49" s="33">
        <f t="shared" si="24"/>
        <v>19</v>
      </c>
      <c r="P49" s="7"/>
    </row>
    <row r="50" spans="1:16" s="3" customFormat="1" ht="13.5" customHeight="1" x14ac:dyDescent="0.25">
      <c r="A50" s="30"/>
      <c r="B50" s="31"/>
      <c r="C50" s="32" t="s">
        <v>7</v>
      </c>
      <c r="D50" s="33">
        <f t="shared" si="25"/>
        <v>8</v>
      </c>
      <c r="E50" s="34">
        <v>3</v>
      </c>
      <c r="F50" s="34">
        <v>5</v>
      </c>
      <c r="G50" s="33">
        <f t="shared" si="26"/>
        <v>18</v>
      </c>
      <c r="H50" s="34">
        <v>12</v>
      </c>
      <c r="I50" s="34">
        <v>6</v>
      </c>
      <c r="J50" s="33">
        <f t="shared" si="27"/>
        <v>10</v>
      </c>
      <c r="K50" s="33">
        <v>7</v>
      </c>
      <c r="L50" s="33">
        <v>3</v>
      </c>
      <c r="M50" s="33">
        <f t="shared" si="23"/>
        <v>0</v>
      </c>
      <c r="N50" s="33">
        <f t="shared" si="24"/>
        <v>-2</v>
      </c>
      <c r="O50" s="33">
        <f t="shared" si="24"/>
        <v>2</v>
      </c>
      <c r="P50" s="7"/>
    </row>
    <row r="51" spans="1:16" s="3" customFormat="1" ht="13.5" customHeight="1" x14ac:dyDescent="0.25">
      <c r="A51" s="30"/>
      <c r="B51" s="31"/>
      <c r="C51" s="32" t="s">
        <v>8</v>
      </c>
      <c r="D51" s="33">
        <f t="shared" si="25"/>
        <v>48</v>
      </c>
      <c r="E51" s="34">
        <v>32</v>
      </c>
      <c r="F51" s="34">
        <v>16</v>
      </c>
      <c r="G51" s="33">
        <f t="shared" si="26"/>
        <v>52</v>
      </c>
      <c r="H51" s="34">
        <v>34</v>
      </c>
      <c r="I51" s="34">
        <v>18</v>
      </c>
      <c r="J51" s="33">
        <f t="shared" si="27"/>
        <v>2</v>
      </c>
      <c r="K51" s="33">
        <v>3</v>
      </c>
      <c r="L51" s="33">
        <v>-1</v>
      </c>
      <c r="M51" s="33">
        <f t="shared" si="23"/>
        <v>-2</v>
      </c>
      <c r="N51" s="33">
        <f t="shared" si="24"/>
        <v>1</v>
      </c>
      <c r="O51" s="33">
        <f t="shared" si="24"/>
        <v>-3</v>
      </c>
      <c r="P51" s="7"/>
    </row>
    <row r="52" spans="1:16" s="3" customFormat="1" ht="13.5" customHeight="1" x14ac:dyDescent="0.25">
      <c r="A52" s="30"/>
      <c r="B52" s="31"/>
      <c r="C52" s="32" t="s">
        <v>9</v>
      </c>
      <c r="D52" s="33">
        <f t="shared" si="25"/>
        <v>40</v>
      </c>
      <c r="E52" s="34">
        <v>33</v>
      </c>
      <c r="F52" s="34">
        <v>7</v>
      </c>
      <c r="G52" s="33">
        <f t="shared" si="26"/>
        <v>14</v>
      </c>
      <c r="H52" s="34">
        <v>8</v>
      </c>
      <c r="I52" s="34">
        <v>6</v>
      </c>
      <c r="J52" s="33">
        <f t="shared" si="27"/>
        <v>-1</v>
      </c>
      <c r="K52" s="33">
        <v>0</v>
      </c>
      <c r="L52" s="33">
        <v>-1</v>
      </c>
      <c r="M52" s="33">
        <f t="shared" si="23"/>
        <v>25</v>
      </c>
      <c r="N52" s="33">
        <f t="shared" si="24"/>
        <v>25</v>
      </c>
      <c r="O52" s="33">
        <f t="shared" si="24"/>
        <v>0</v>
      </c>
      <c r="P52" s="7"/>
    </row>
    <row r="53" spans="1:16" s="3" customFormat="1" ht="13.5" customHeight="1" x14ac:dyDescent="0.25">
      <c r="A53" s="30"/>
      <c r="B53" s="31"/>
      <c r="C53" s="32" t="s">
        <v>10</v>
      </c>
      <c r="D53" s="33">
        <f t="shared" si="25"/>
        <v>15</v>
      </c>
      <c r="E53" s="34">
        <v>5</v>
      </c>
      <c r="F53" s="34">
        <v>10</v>
      </c>
      <c r="G53" s="33">
        <f t="shared" si="26"/>
        <v>9</v>
      </c>
      <c r="H53" s="34">
        <v>4</v>
      </c>
      <c r="I53" s="34">
        <v>5</v>
      </c>
      <c r="J53" s="33">
        <f t="shared" si="27"/>
        <v>0</v>
      </c>
      <c r="K53" s="33">
        <v>0</v>
      </c>
      <c r="L53" s="33">
        <v>0</v>
      </c>
      <c r="M53" s="33">
        <f t="shared" si="23"/>
        <v>6</v>
      </c>
      <c r="N53" s="33">
        <f t="shared" si="24"/>
        <v>1</v>
      </c>
      <c r="O53" s="33">
        <f t="shared" si="24"/>
        <v>5</v>
      </c>
      <c r="P53" s="7"/>
    </row>
    <row r="54" spans="1:16" s="3" customFormat="1" ht="13.5" customHeight="1" x14ac:dyDescent="0.25">
      <c r="A54" s="30"/>
      <c r="B54" s="31"/>
      <c r="C54" s="32" t="s">
        <v>11</v>
      </c>
      <c r="D54" s="33">
        <f t="shared" si="25"/>
        <v>18</v>
      </c>
      <c r="E54" s="34">
        <v>7</v>
      </c>
      <c r="F54" s="34">
        <v>11</v>
      </c>
      <c r="G54" s="33">
        <f t="shared" si="26"/>
        <v>12</v>
      </c>
      <c r="H54" s="34">
        <v>5</v>
      </c>
      <c r="I54" s="34">
        <v>7</v>
      </c>
      <c r="J54" s="33">
        <f t="shared" si="27"/>
        <v>-4</v>
      </c>
      <c r="K54" s="33">
        <v>0</v>
      </c>
      <c r="L54" s="33">
        <v>-4</v>
      </c>
      <c r="M54" s="33">
        <f t="shared" si="23"/>
        <v>2</v>
      </c>
      <c r="N54" s="33">
        <f t="shared" si="24"/>
        <v>2</v>
      </c>
      <c r="O54" s="33">
        <f t="shared" si="24"/>
        <v>0</v>
      </c>
      <c r="P54" s="7"/>
    </row>
    <row r="55" spans="1:16" s="3" customFormat="1" ht="13.5" customHeight="1" x14ac:dyDescent="0.25">
      <c r="A55" s="30"/>
      <c r="B55" s="31"/>
      <c r="C55" s="32" t="s">
        <v>12</v>
      </c>
      <c r="D55" s="33">
        <f t="shared" si="25"/>
        <v>12</v>
      </c>
      <c r="E55" s="34">
        <v>8</v>
      </c>
      <c r="F55" s="34">
        <v>4</v>
      </c>
      <c r="G55" s="33">
        <f t="shared" si="26"/>
        <v>15</v>
      </c>
      <c r="H55" s="34">
        <v>8</v>
      </c>
      <c r="I55" s="34">
        <v>7</v>
      </c>
      <c r="J55" s="33">
        <f t="shared" si="27"/>
        <v>-10</v>
      </c>
      <c r="K55" s="33">
        <v>-4</v>
      </c>
      <c r="L55" s="33">
        <v>-6</v>
      </c>
      <c r="M55" s="33">
        <f t="shared" si="23"/>
        <v>-13</v>
      </c>
      <c r="N55" s="33">
        <f t="shared" si="24"/>
        <v>-4</v>
      </c>
      <c r="O55" s="33">
        <f t="shared" si="24"/>
        <v>-9</v>
      </c>
      <c r="P55" s="7"/>
    </row>
    <row r="56" spans="1:16" s="3" customFormat="1" ht="13.5" customHeight="1" x14ac:dyDescent="0.25">
      <c r="A56" s="30"/>
      <c r="B56" s="31"/>
      <c r="C56" s="32" t="s">
        <v>13</v>
      </c>
      <c r="D56" s="33">
        <f t="shared" si="25"/>
        <v>20</v>
      </c>
      <c r="E56" s="34">
        <v>12</v>
      </c>
      <c r="F56" s="34">
        <v>8</v>
      </c>
      <c r="G56" s="33">
        <f t="shared" si="26"/>
        <v>20</v>
      </c>
      <c r="H56" s="34">
        <v>11</v>
      </c>
      <c r="I56" s="34">
        <v>9</v>
      </c>
      <c r="J56" s="33">
        <f t="shared" si="27"/>
        <v>-5</v>
      </c>
      <c r="K56" s="33">
        <v>-5</v>
      </c>
      <c r="L56" s="33">
        <v>0</v>
      </c>
      <c r="M56" s="33">
        <f t="shared" si="23"/>
        <v>-5</v>
      </c>
      <c r="N56" s="33">
        <f t="shared" si="24"/>
        <v>-4</v>
      </c>
      <c r="O56" s="33">
        <f t="shared" si="24"/>
        <v>-1</v>
      </c>
      <c r="P56" s="7"/>
    </row>
    <row r="57" spans="1:16" s="3" customFormat="1" ht="13.5" customHeight="1" x14ac:dyDescent="0.25">
      <c r="A57" s="30"/>
      <c r="B57" s="31"/>
      <c r="C57" s="32" t="s">
        <v>14</v>
      </c>
      <c r="D57" s="33">
        <f t="shared" si="25"/>
        <v>10</v>
      </c>
      <c r="E57" s="34">
        <v>4</v>
      </c>
      <c r="F57" s="34">
        <v>6</v>
      </c>
      <c r="G57" s="33">
        <f t="shared" si="26"/>
        <v>19</v>
      </c>
      <c r="H57" s="34">
        <v>13</v>
      </c>
      <c r="I57" s="34">
        <v>6</v>
      </c>
      <c r="J57" s="33">
        <f t="shared" si="27"/>
        <v>-4</v>
      </c>
      <c r="K57" s="33">
        <v>-2</v>
      </c>
      <c r="L57" s="33">
        <v>-2</v>
      </c>
      <c r="M57" s="33">
        <f t="shared" si="23"/>
        <v>-13</v>
      </c>
      <c r="N57" s="33">
        <f t="shared" si="24"/>
        <v>-11</v>
      </c>
      <c r="O57" s="33">
        <f t="shared" si="24"/>
        <v>-2</v>
      </c>
      <c r="P57" s="7"/>
    </row>
    <row r="58" spans="1:16" s="3" customFormat="1" ht="13.5" customHeight="1" x14ac:dyDescent="0.25">
      <c r="A58" s="30"/>
      <c r="B58" s="31"/>
      <c r="C58" s="32" t="s">
        <v>15</v>
      </c>
      <c r="D58" s="33">
        <f t="shared" si="25"/>
        <v>13</v>
      </c>
      <c r="E58" s="34">
        <v>8</v>
      </c>
      <c r="F58" s="34">
        <v>5</v>
      </c>
      <c r="G58" s="33">
        <f t="shared" si="26"/>
        <v>11</v>
      </c>
      <c r="H58" s="34">
        <v>5</v>
      </c>
      <c r="I58" s="34">
        <v>6</v>
      </c>
      <c r="J58" s="33">
        <f t="shared" si="27"/>
        <v>12</v>
      </c>
      <c r="K58" s="33">
        <v>7</v>
      </c>
      <c r="L58" s="33">
        <v>5</v>
      </c>
      <c r="M58" s="33">
        <f t="shared" si="23"/>
        <v>14</v>
      </c>
      <c r="N58" s="33">
        <f t="shared" si="24"/>
        <v>10</v>
      </c>
      <c r="O58" s="33">
        <f t="shared" si="24"/>
        <v>4</v>
      </c>
      <c r="P58" s="7"/>
    </row>
    <row r="59" spans="1:16" s="3" customFormat="1" ht="13.5" customHeight="1" x14ac:dyDescent="0.25">
      <c r="A59" s="30"/>
      <c r="B59" s="31"/>
      <c r="C59" s="32" t="s">
        <v>16</v>
      </c>
      <c r="D59" s="33">
        <f t="shared" si="25"/>
        <v>14</v>
      </c>
      <c r="E59" s="34">
        <v>4</v>
      </c>
      <c r="F59" s="34">
        <v>10</v>
      </c>
      <c r="G59" s="33">
        <f t="shared" si="26"/>
        <v>4</v>
      </c>
      <c r="H59" s="34">
        <v>2</v>
      </c>
      <c r="I59" s="34">
        <v>2</v>
      </c>
      <c r="J59" s="33">
        <f t="shared" si="27"/>
        <v>3</v>
      </c>
      <c r="K59" s="33">
        <v>-1</v>
      </c>
      <c r="L59" s="33">
        <v>4</v>
      </c>
      <c r="M59" s="33">
        <f t="shared" si="23"/>
        <v>13</v>
      </c>
      <c r="N59" s="33">
        <f t="shared" si="24"/>
        <v>1</v>
      </c>
      <c r="O59" s="33">
        <f t="shared" si="24"/>
        <v>12</v>
      </c>
      <c r="P59" s="7"/>
    </row>
    <row r="60" spans="1:16" s="3" customFormat="1" ht="13.5" customHeight="1" x14ac:dyDescent="0.25">
      <c r="A60" s="30"/>
      <c r="B60" s="31"/>
      <c r="C60" s="32" t="s">
        <v>17</v>
      </c>
      <c r="D60" s="33">
        <f t="shared" si="25"/>
        <v>16</v>
      </c>
      <c r="E60" s="34">
        <v>9</v>
      </c>
      <c r="F60" s="34">
        <v>7</v>
      </c>
      <c r="G60" s="33">
        <f t="shared" si="26"/>
        <v>6</v>
      </c>
      <c r="H60" s="34">
        <v>6</v>
      </c>
      <c r="I60" s="34">
        <v>0</v>
      </c>
      <c r="J60" s="33">
        <f t="shared" si="27"/>
        <v>-2</v>
      </c>
      <c r="K60" s="33">
        <v>-3</v>
      </c>
      <c r="L60" s="33">
        <v>1</v>
      </c>
      <c r="M60" s="33">
        <f t="shared" si="23"/>
        <v>8</v>
      </c>
      <c r="N60" s="33">
        <f t="shared" si="24"/>
        <v>0</v>
      </c>
      <c r="O60" s="33">
        <f t="shared" si="24"/>
        <v>8</v>
      </c>
      <c r="P60" s="7"/>
    </row>
    <row r="61" spans="1:16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"/>
    </row>
    <row r="62" spans="1:16" ht="16.5" x14ac:dyDescent="0.15">
      <c r="A62" s="25"/>
      <c r="B62" s="27" t="s">
        <v>24</v>
      </c>
      <c r="C62" s="28"/>
      <c r="D62" s="29">
        <f>SUM(E62+F62)</f>
        <v>306</v>
      </c>
      <c r="E62" s="29">
        <f t="shared" ref="E62:F62" si="28">SUM(E63+E64+E65+E66+E67+E68+E69+E70+E71+E72+E73+E74)</f>
        <v>157</v>
      </c>
      <c r="F62" s="29">
        <f t="shared" si="28"/>
        <v>149</v>
      </c>
      <c r="G62" s="29">
        <f>SUM(H62+I62)</f>
        <v>359</v>
      </c>
      <c r="H62" s="29">
        <f t="shared" ref="H62:I62" si="29">SUM(H63+H64+H65+H66+H67+H68+H69+H70+H71+H72+H73+H74)</f>
        <v>174</v>
      </c>
      <c r="I62" s="29">
        <f t="shared" si="29"/>
        <v>185</v>
      </c>
      <c r="J62" s="29">
        <f>SUM(K62+L62)</f>
        <v>12</v>
      </c>
      <c r="K62" s="29">
        <f t="shared" ref="K62:L62" si="30">SUM(K63+K64+K65+K66+K67+K68+K69+K70+K71+K72+K73+K74)</f>
        <v>15</v>
      </c>
      <c r="L62" s="29">
        <f t="shared" si="30"/>
        <v>-3</v>
      </c>
      <c r="M62" s="29">
        <f t="shared" ref="M62:M74" si="31">SUM(N62+O62)</f>
        <v>-41</v>
      </c>
      <c r="N62" s="29">
        <f t="shared" ref="N62:O74" si="32">SUM(E62-H62+K62)</f>
        <v>-2</v>
      </c>
      <c r="O62" s="29">
        <f t="shared" si="32"/>
        <v>-39</v>
      </c>
    </row>
    <row r="63" spans="1:16" s="3" customFormat="1" ht="13.5" customHeight="1" x14ac:dyDescent="0.25">
      <c r="A63" s="30"/>
      <c r="B63" s="31"/>
      <c r="C63" s="32" t="s">
        <v>6</v>
      </c>
      <c r="D63" s="33">
        <f t="shared" ref="D63:D74" si="33">SUM(E63+F63)</f>
        <v>26</v>
      </c>
      <c r="E63" s="34">
        <v>9</v>
      </c>
      <c r="F63" s="34">
        <v>17</v>
      </c>
      <c r="G63" s="33">
        <f t="shared" ref="G63:G73" si="34">SUM(H63+I63)</f>
        <v>15</v>
      </c>
      <c r="H63" s="34">
        <v>8</v>
      </c>
      <c r="I63" s="34">
        <v>7</v>
      </c>
      <c r="J63" s="33">
        <f t="shared" ref="J63:J74" si="35">SUM(K63+L63)</f>
        <v>-9</v>
      </c>
      <c r="K63" s="33">
        <v>-5</v>
      </c>
      <c r="L63" s="33">
        <v>-4</v>
      </c>
      <c r="M63" s="33">
        <f t="shared" si="31"/>
        <v>2</v>
      </c>
      <c r="N63" s="33">
        <f t="shared" si="32"/>
        <v>-4</v>
      </c>
      <c r="O63" s="33">
        <f t="shared" si="32"/>
        <v>6</v>
      </c>
      <c r="P63" s="7"/>
    </row>
    <row r="64" spans="1:16" s="3" customFormat="1" ht="13.5" customHeight="1" x14ac:dyDescent="0.25">
      <c r="A64" s="30"/>
      <c r="B64" s="31"/>
      <c r="C64" s="32" t="s">
        <v>7</v>
      </c>
      <c r="D64" s="33">
        <f t="shared" si="33"/>
        <v>21</v>
      </c>
      <c r="E64" s="34">
        <v>8</v>
      </c>
      <c r="F64" s="34">
        <v>13</v>
      </c>
      <c r="G64" s="33">
        <f t="shared" si="34"/>
        <v>32</v>
      </c>
      <c r="H64" s="34">
        <v>16</v>
      </c>
      <c r="I64" s="34">
        <v>16</v>
      </c>
      <c r="J64" s="33">
        <f t="shared" si="35"/>
        <v>-3</v>
      </c>
      <c r="K64" s="33">
        <v>-3</v>
      </c>
      <c r="L64" s="33">
        <v>0</v>
      </c>
      <c r="M64" s="33">
        <f t="shared" si="31"/>
        <v>-14</v>
      </c>
      <c r="N64" s="33">
        <f t="shared" si="32"/>
        <v>-11</v>
      </c>
      <c r="O64" s="33">
        <f t="shared" si="32"/>
        <v>-3</v>
      </c>
      <c r="P64" s="7"/>
    </row>
    <row r="65" spans="1:16" s="3" customFormat="1" ht="13.5" customHeight="1" x14ac:dyDescent="0.25">
      <c r="A65" s="30"/>
      <c r="B65" s="31"/>
      <c r="C65" s="32" t="s">
        <v>8</v>
      </c>
      <c r="D65" s="33">
        <f t="shared" si="33"/>
        <v>46</v>
      </c>
      <c r="E65" s="34">
        <v>19</v>
      </c>
      <c r="F65" s="34">
        <v>27</v>
      </c>
      <c r="G65" s="33">
        <f t="shared" si="34"/>
        <v>111</v>
      </c>
      <c r="H65" s="34">
        <v>56</v>
      </c>
      <c r="I65" s="34">
        <v>55</v>
      </c>
      <c r="J65" s="33">
        <f t="shared" si="35"/>
        <v>2</v>
      </c>
      <c r="K65" s="33">
        <v>-1</v>
      </c>
      <c r="L65" s="33">
        <v>3</v>
      </c>
      <c r="M65" s="33">
        <f t="shared" si="31"/>
        <v>-63</v>
      </c>
      <c r="N65" s="33">
        <f t="shared" si="32"/>
        <v>-38</v>
      </c>
      <c r="O65" s="33">
        <f t="shared" si="32"/>
        <v>-25</v>
      </c>
      <c r="P65" s="7"/>
    </row>
    <row r="66" spans="1:16" s="3" customFormat="1" ht="13.5" customHeight="1" x14ac:dyDescent="0.25">
      <c r="A66" s="30"/>
      <c r="B66" s="31"/>
      <c r="C66" s="32" t="s">
        <v>9</v>
      </c>
      <c r="D66" s="33">
        <f t="shared" si="33"/>
        <v>40</v>
      </c>
      <c r="E66" s="34">
        <v>22</v>
      </c>
      <c r="F66" s="34">
        <v>18</v>
      </c>
      <c r="G66" s="33">
        <f t="shared" si="34"/>
        <v>43</v>
      </c>
      <c r="H66" s="34">
        <v>24</v>
      </c>
      <c r="I66" s="34">
        <v>19</v>
      </c>
      <c r="J66" s="33">
        <f t="shared" si="35"/>
        <v>3</v>
      </c>
      <c r="K66" s="33">
        <v>3</v>
      </c>
      <c r="L66" s="33">
        <v>0</v>
      </c>
      <c r="M66" s="33">
        <f t="shared" si="31"/>
        <v>0</v>
      </c>
      <c r="N66" s="33">
        <f t="shared" si="32"/>
        <v>1</v>
      </c>
      <c r="O66" s="33">
        <f t="shared" si="32"/>
        <v>-1</v>
      </c>
      <c r="P66" s="7"/>
    </row>
    <row r="67" spans="1:16" s="3" customFormat="1" ht="13.5" customHeight="1" x14ac:dyDescent="0.25">
      <c r="A67" s="30"/>
      <c r="B67" s="31"/>
      <c r="C67" s="32" t="s">
        <v>10</v>
      </c>
      <c r="D67" s="33">
        <f t="shared" si="33"/>
        <v>25</v>
      </c>
      <c r="E67" s="34">
        <v>14</v>
      </c>
      <c r="F67" s="34">
        <v>11</v>
      </c>
      <c r="G67" s="33">
        <f t="shared" si="34"/>
        <v>17</v>
      </c>
      <c r="H67" s="34">
        <v>9</v>
      </c>
      <c r="I67" s="34">
        <v>8</v>
      </c>
      <c r="J67" s="33">
        <f t="shared" si="35"/>
        <v>9</v>
      </c>
      <c r="K67" s="33">
        <v>5</v>
      </c>
      <c r="L67" s="33">
        <v>4</v>
      </c>
      <c r="M67" s="33">
        <f t="shared" si="31"/>
        <v>17</v>
      </c>
      <c r="N67" s="33">
        <f t="shared" si="32"/>
        <v>10</v>
      </c>
      <c r="O67" s="33">
        <f t="shared" si="32"/>
        <v>7</v>
      </c>
      <c r="P67" s="7"/>
    </row>
    <row r="68" spans="1:16" s="3" customFormat="1" ht="13.5" customHeight="1" x14ac:dyDescent="0.25">
      <c r="A68" s="30"/>
      <c r="B68" s="31"/>
      <c r="C68" s="32" t="s">
        <v>11</v>
      </c>
      <c r="D68" s="33">
        <f t="shared" si="33"/>
        <v>19</v>
      </c>
      <c r="E68" s="34">
        <v>11</v>
      </c>
      <c r="F68" s="34">
        <v>8</v>
      </c>
      <c r="G68" s="33">
        <f t="shared" si="34"/>
        <v>19</v>
      </c>
      <c r="H68" s="34">
        <v>8</v>
      </c>
      <c r="I68" s="34">
        <v>11</v>
      </c>
      <c r="J68" s="33">
        <f t="shared" si="35"/>
        <v>-5</v>
      </c>
      <c r="K68" s="33">
        <v>-2</v>
      </c>
      <c r="L68" s="33">
        <v>-3</v>
      </c>
      <c r="M68" s="33">
        <f t="shared" si="31"/>
        <v>-5</v>
      </c>
      <c r="N68" s="33">
        <f t="shared" si="32"/>
        <v>1</v>
      </c>
      <c r="O68" s="33">
        <f t="shared" si="32"/>
        <v>-6</v>
      </c>
      <c r="P68" s="7"/>
    </row>
    <row r="69" spans="1:16" s="3" customFormat="1" ht="13.5" customHeight="1" x14ac:dyDescent="0.25">
      <c r="A69" s="30"/>
      <c r="B69" s="31"/>
      <c r="C69" s="32" t="s">
        <v>12</v>
      </c>
      <c r="D69" s="33">
        <f t="shared" si="33"/>
        <v>30</v>
      </c>
      <c r="E69" s="34">
        <v>15</v>
      </c>
      <c r="F69" s="34">
        <v>15</v>
      </c>
      <c r="G69" s="33">
        <f t="shared" si="34"/>
        <v>14</v>
      </c>
      <c r="H69" s="34">
        <v>8</v>
      </c>
      <c r="I69" s="34">
        <v>6</v>
      </c>
      <c r="J69" s="33">
        <f t="shared" si="35"/>
        <v>10</v>
      </c>
      <c r="K69" s="33">
        <v>7</v>
      </c>
      <c r="L69" s="33">
        <v>3</v>
      </c>
      <c r="M69" s="33">
        <f t="shared" si="31"/>
        <v>26</v>
      </c>
      <c r="N69" s="33">
        <f t="shared" si="32"/>
        <v>14</v>
      </c>
      <c r="O69" s="33">
        <f t="shared" si="32"/>
        <v>12</v>
      </c>
      <c r="P69" s="7"/>
    </row>
    <row r="70" spans="1:16" s="3" customFormat="1" ht="13.5" customHeight="1" x14ac:dyDescent="0.25">
      <c r="A70" s="30"/>
      <c r="B70" s="31"/>
      <c r="C70" s="32" t="s">
        <v>13</v>
      </c>
      <c r="D70" s="33">
        <f t="shared" si="33"/>
        <v>15</v>
      </c>
      <c r="E70" s="34">
        <v>8</v>
      </c>
      <c r="F70" s="34">
        <v>7</v>
      </c>
      <c r="G70" s="33">
        <f t="shared" si="34"/>
        <v>24</v>
      </c>
      <c r="H70" s="34">
        <v>7</v>
      </c>
      <c r="I70" s="34">
        <v>17</v>
      </c>
      <c r="J70" s="33">
        <f t="shared" si="35"/>
        <v>11</v>
      </c>
      <c r="K70" s="33">
        <v>6</v>
      </c>
      <c r="L70" s="33">
        <v>5</v>
      </c>
      <c r="M70" s="33">
        <f t="shared" si="31"/>
        <v>2</v>
      </c>
      <c r="N70" s="33">
        <f t="shared" si="32"/>
        <v>7</v>
      </c>
      <c r="O70" s="33">
        <f t="shared" si="32"/>
        <v>-5</v>
      </c>
      <c r="P70" s="7"/>
    </row>
    <row r="71" spans="1:16" s="3" customFormat="1" ht="13.5" customHeight="1" x14ac:dyDescent="0.25">
      <c r="A71" s="30"/>
      <c r="B71" s="31"/>
      <c r="C71" s="32" t="s">
        <v>14</v>
      </c>
      <c r="D71" s="33">
        <f t="shared" si="33"/>
        <v>24</v>
      </c>
      <c r="E71" s="34">
        <v>14</v>
      </c>
      <c r="F71" s="34">
        <v>10</v>
      </c>
      <c r="G71" s="33">
        <f t="shared" si="34"/>
        <v>26</v>
      </c>
      <c r="H71" s="34">
        <v>10</v>
      </c>
      <c r="I71" s="34">
        <v>16</v>
      </c>
      <c r="J71" s="33">
        <f t="shared" si="35"/>
        <v>4</v>
      </c>
      <c r="K71" s="33">
        <v>6</v>
      </c>
      <c r="L71" s="33">
        <v>-2</v>
      </c>
      <c r="M71" s="33">
        <f t="shared" si="31"/>
        <v>2</v>
      </c>
      <c r="N71" s="33">
        <f t="shared" si="32"/>
        <v>10</v>
      </c>
      <c r="O71" s="33">
        <f t="shared" si="32"/>
        <v>-8</v>
      </c>
      <c r="P71" s="7"/>
    </row>
    <row r="72" spans="1:16" s="3" customFormat="1" ht="13.5" customHeight="1" x14ac:dyDescent="0.25">
      <c r="A72" s="30"/>
      <c r="B72" s="31"/>
      <c r="C72" s="32" t="s">
        <v>15</v>
      </c>
      <c r="D72" s="33">
        <f t="shared" si="33"/>
        <v>16</v>
      </c>
      <c r="E72" s="34">
        <v>9</v>
      </c>
      <c r="F72" s="34">
        <v>7</v>
      </c>
      <c r="G72" s="33">
        <f t="shared" si="34"/>
        <v>18</v>
      </c>
      <c r="H72" s="34">
        <v>9</v>
      </c>
      <c r="I72" s="34">
        <v>9</v>
      </c>
      <c r="J72" s="33">
        <f t="shared" si="35"/>
        <v>-3</v>
      </c>
      <c r="K72" s="33">
        <v>2</v>
      </c>
      <c r="L72" s="33">
        <v>-5</v>
      </c>
      <c r="M72" s="33">
        <f t="shared" si="31"/>
        <v>-5</v>
      </c>
      <c r="N72" s="33">
        <f t="shared" si="32"/>
        <v>2</v>
      </c>
      <c r="O72" s="33">
        <f t="shared" si="32"/>
        <v>-7</v>
      </c>
      <c r="P72" s="7"/>
    </row>
    <row r="73" spans="1:16" s="3" customFormat="1" ht="13.5" customHeight="1" x14ac:dyDescent="0.25">
      <c r="A73" s="30"/>
      <c r="B73" s="31"/>
      <c r="C73" s="32" t="s">
        <v>16</v>
      </c>
      <c r="D73" s="33">
        <f t="shared" si="33"/>
        <v>17</v>
      </c>
      <c r="E73" s="34">
        <v>13</v>
      </c>
      <c r="F73" s="34">
        <v>4</v>
      </c>
      <c r="G73" s="33">
        <f t="shared" si="34"/>
        <v>18</v>
      </c>
      <c r="H73" s="34">
        <v>11</v>
      </c>
      <c r="I73" s="34">
        <v>7</v>
      </c>
      <c r="J73" s="33">
        <f t="shared" si="35"/>
        <v>-6</v>
      </c>
      <c r="K73" s="33">
        <v>-1</v>
      </c>
      <c r="L73" s="33">
        <v>-5</v>
      </c>
      <c r="M73" s="33">
        <f t="shared" si="31"/>
        <v>-7</v>
      </c>
      <c r="N73" s="33">
        <f t="shared" si="32"/>
        <v>1</v>
      </c>
      <c r="O73" s="33">
        <f t="shared" si="32"/>
        <v>-8</v>
      </c>
      <c r="P73" s="7"/>
    </row>
    <row r="74" spans="1:16" s="3" customFormat="1" ht="13.5" customHeight="1" x14ac:dyDescent="0.25">
      <c r="A74" s="30"/>
      <c r="B74" s="31"/>
      <c r="C74" s="32" t="s">
        <v>17</v>
      </c>
      <c r="D74" s="33">
        <f t="shared" si="33"/>
        <v>27</v>
      </c>
      <c r="E74" s="34">
        <v>15</v>
      </c>
      <c r="F74" s="34">
        <v>12</v>
      </c>
      <c r="G74" s="33">
        <v>17</v>
      </c>
      <c r="H74" s="34">
        <v>8</v>
      </c>
      <c r="I74" s="34">
        <v>14</v>
      </c>
      <c r="J74" s="33">
        <f t="shared" si="35"/>
        <v>-1</v>
      </c>
      <c r="K74" s="33">
        <v>-2</v>
      </c>
      <c r="L74" s="33">
        <v>1</v>
      </c>
      <c r="M74" s="33">
        <f t="shared" si="31"/>
        <v>4</v>
      </c>
      <c r="N74" s="33">
        <f t="shared" si="32"/>
        <v>5</v>
      </c>
      <c r="O74" s="33">
        <f t="shared" si="32"/>
        <v>-1</v>
      </c>
      <c r="P74" s="7"/>
    </row>
    <row r="75" spans="1:16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33"/>
      <c r="N75" s="33"/>
      <c r="O75" s="33"/>
      <c r="P75" s="1"/>
    </row>
    <row r="76" spans="1:16" ht="16.5" x14ac:dyDescent="0.15">
      <c r="A76" s="25"/>
      <c r="B76" s="27" t="s">
        <v>25</v>
      </c>
      <c r="C76" s="28"/>
      <c r="D76" s="29">
        <f>SUM(E76+F76)</f>
        <v>43</v>
      </c>
      <c r="E76" s="29">
        <f t="shared" ref="E76:F76" si="36">SUM(E77+E78+E79+E80+E81+E82+E83+E84+E85+E86+E87+E88)</f>
        <v>18</v>
      </c>
      <c r="F76" s="29">
        <f t="shared" si="36"/>
        <v>25</v>
      </c>
      <c r="G76" s="29">
        <f>SUM(H76+I76)</f>
        <v>47</v>
      </c>
      <c r="H76" s="29">
        <f t="shared" ref="H76:I76" si="37">SUM(H77+H78+H79+H80+H81+H82+H83+H84+H85+H86+H87+H88)</f>
        <v>23</v>
      </c>
      <c r="I76" s="29">
        <f t="shared" si="37"/>
        <v>24</v>
      </c>
      <c r="J76" s="29">
        <f>SUM(K76+L76)</f>
        <v>2</v>
      </c>
      <c r="K76" s="29">
        <f t="shared" ref="K76:L76" si="38">SUM(K77+K78+K79+K80+K81+K82+K83+K84+K85+K86+K87+K88)</f>
        <v>-3</v>
      </c>
      <c r="L76" s="29">
        <f t="shared" si="38"/>
        <v>5</v>
      </c>
      <c r="M76" s="29">
        <f t="shared" ref="M76:M88" si="39">SUM(N76+O76)</f>
        <v>-2</v>
      </c>
      <c r="N76" s="29">
        <f t="shared" ref="N76:O88" si="40">SUM(E76-H76+K76)</f>
        <v>-8</v>
      </c>
      <c r="O76" s="29">
        <f t="shared" si="40"/>
        <v>6</v>
      </c>
      <c r="P76" s="1"/>
    </row>
    <row r="77" spans="1:16" s="3" customFormat="1" ht="13.5" customHeight="1" x14ac:dyDescent="0.25">
      <c r="A77" s="30"/>
      <c r="B77" s="31"/>
      <c r="C77" s="32" t="s">
        <v>6</v>
      </c>
      <c r="D77" s="33">
        <f t="shared" ref="D77:D88" si="41">SUM(E77+F77)</f>
        <v>8</v>
      </c>
      <c r="E77" s="34">
        <v>1</v>
      </c>
      <c r="F77" s="34">
        <v>7</v>
      </c>
      <c r="G77" s="33">
        <f t="shared" ref="G77:G88" si="42">SUM(H77+I77)</f>
        <v>6</v>
      </c>
      <c r="H77" s="34">
        <v>3</v>
      </c>
      <c r="I77" s="34">
        <v>3</v>
      </c>
      <c r="J77" s="33">
        <f t="shared" ref="J77:J88" si="43">SUM(K77+L77)</f>
        <v>4</v>
      </c>
      <c r="K77" s="33">
        <v>2</v>
      </c>
      <c r="L77" s="33">
        <v>2</v>
      </c>
      <c r="M77" s="33">
        <f t="shared" si="39"/>
        <v>6</v>
      </c>
      <c r="N77" s="33">
        <f t="shared" si="40"/>
        <v>0</v>
      </c>
      <c r="O77" s="33">
        <f t="shared" si="40"/>
        <v>6</v>
      </c>
      <c r="P77" s="7"/>
    </row>
    <row r="78" spans="1:16" s="3" customFormat="1" ht="13.5" customHeight="1" x14ac:dyDescent="0.25">
      <c r="A78" s="30"/>
      <c r="B78" s="31"/>
      <c r="C78" s="32" t="s">
        <v>7</v>
      </c>
      <c r="D78" s="33">
        <f t="shared" si="41"/>
        <v>2</v>
      </c>
      <c r="E78" s="34">
        <v>2</v>
      </c>
      <c r="F78" s="34">
        <v>0</v>
      </c>
      <c r="G78" s="33">
        <f t="shared" si="42"/>
        <v>2</v>
      </c>
      <c r="H78" s="34">
        <v>1</v>
      </c>
      <c r="I78" s="34">
        <v>1</v>
      </c>
      <c r="J78" s="33">
        <f t="shared" si="43"/>
        <v>-1</v>
      </c>
      <c r="K78" s="33">
        <v>-1</v>
      </c>
      <c r="L78" s="33">
        <v>0</v>
      </c>
      <c r="M78" s="33">
        <f t="shared" si="39"/>
        <v>-1</v>
      </c>
      <c r="N78" s="33">
        <f t="shared" si="40"/>
        <v>0</v>
      </c>
      <c r="O78" s="33">
        <f t="shared" si="40"/>
        <v>-1</v>
      </c>
      <c r="P78" s="7"/>
    </row>
    <row r="79" spans="1:16" s="3" customFormat="1" ht="13.5" customHeight="1" x14ac:dyDescent="0.25">
      <c r="A79" s="30"/>
      <c r="B79" s="31"/>
      <c r="C79" s="32" t="s">
        <v>8</v>
      </c>
      <c r="D79" s="33">
        <f t="shared" si="41"/>
        <v>3</v>
      </c>
      <c r="E79" s="34">
        <v>1</v>
      </c>
      <c r="F79" s="34">
        <v>2</v>
      </c>
      <c r="G79" s="33">
        <f t="shared" si="42"/>
        <v>7</v>
      </c>
      <c r="H79" s="34">
        <v>4</v>
      </c>
      <c r="I79" s="34">
        <v>3</v>
      </c>
      <c r="J79" s="33">
        <f t="shared" si="43"/>
        <v>-1</v>
      </c>
      <c r="K79" s="33">
        <v>2</v>
      </c>
      <c r="L79" s="33">
        <v>-3</v>
      </c>
      <c r="M79" s="33">
        <f t="shared" si="39"/>
        <v>-5</v>
      </c>
      <c r="N79" s="33">
        <f t="shared" si="40"/>
        <v>-1</v>
      </c>
      <c r="O79" s="33">
        <f t="shared" si="40"/>
        <v>-4</v>
      </c>
      <c r="P79" s="7"/>
    </row>
    <row r="80" spans="1:16" s="3" customFormat="1" ht="13.5" customHeight="1" x14ac:dyDescent="0.25">
      <c r="A80" s="30"/>
      <c r="B80" s="31"/>
      <c r="C80" s="32" t="s">
        <v>9</v>
      </c>
      <c r="D80" s="33">
        <f t="shared" si="41"/>
        <v>8</v>
      </c>
      <c r="E80" s="34">
        <v>4</v>
      </c>
      <c r="F80" s="34">
        <v>4</v>
      </c>
      <c r="G80" s="33">
        <f t="shared" si="42"/>
        <v>3</v>
      </c>
      <c r="H80" s="34">
        <v>2</v>
      </c>
      <c r="I80" s="34">
        <v>1</v>
      </c>
      <c r="J80" s="33">
        <f t="shared" si="43"/>
        <v>5</v>
      </c>
      <c r="K80" s="33">
        <v>0</v>
      </c>
      <c r="L80" s="33">
        <v>5</v>
      </c>
      <c r="M80" s="33">
        <f t="shared" si="39"/>
        <v>10</v>
      </c>
      <c r="N80" s="33">
        <f t="shared" si="40"/>
        <v>2</v>
      </c>
      <c r="O80" s="33">
        <f t="shared" si="40"/>
        <v>8</v>
      </c>
      <c r="P80" s="7"/>
    </row>
    <row r="81" spans="1:16" s="3" customFormat="1" ht="13.5" customHeight="1" x14ac:dyDescent="0.25">
      <c r="A81" s="30"/>
      <c r="B81" s="31"/>
      <c r="C81" s="32" t="s">
        <v>10</v>
      </c>
      <c r="D81" s="33">
        <f t="shared" si="41"/>
        <v>5</v>
      </c>
      <c r="E81" s="34">
        <v>2</v>
      </c>
      <c r="F81" s="34">
        <v>3</v>
      </c>
      <c r="G81" s="33">
        <f t="shared" si="42"/>
        <v>0</v>
      </c>
      <c r="H81" s="34">
        <v>0</v>
      </c>
      <c r="I81" s="34">
        <v>0</v>
      </c>
      <c r="J81" s="33">
        <f t="shared" si="43"/>
        <v>0</v>
      </c>
      <c r="K81" s="33">
        <v>0</v>
      </c>
      <c r="L81" s="33">
        <v>0</v>
      </c>
      <c r="M81" s="33">
        <f t="shared" si="39"/>
        <v>5</v>
      </c>
      <c r="N81" s="33">
        <f t="shared" si="40"/>
        <v>2</v>
      </c>
      <c r="O81" s="33">
        <f t="shared" si="40"/>
        <v>3</v>
      </c>
      <c r="P81" s="7"/>
    </row>
    <row r="82" spans="1:16" s="3" customFormat="1" ht="13.5" customHeight="1" x14ac:dyDescent="0.25">
      <c r="A82" s="30"/>
      <c r="B82" s="31"/>
      <c r="C82" s="32" t="s">
        <v>11</v>
      </c>
      <c r="D82" s="33">
        <f t="shared" si="41"/>
        <v>3</v>
      </c>
      <c r="E82" s="34">
        <v>1</v>
      </c>
      <c r="F82" s="34">
        <v>2</v>
      </c>
      <c r="G82" s="33">
        <f t="shared" si="42"/>
        <v>1</v>
      </c>
      <c r="H82" s="34">
        <v>0</v>
      </c>
      <c r="I82" s="34">
        <v>1</v>
      </c>
      <c r="J82" s="33">
        <f t="shared" si="43"/>
        <v>-2</v>
      </c>
      <c r="K82" s="33">
        <v>-1</v>
      </c>
      <c r="L82" s="33">
        <v>-1</v>
      </c>
      <c r="M82" s="33">
        <f t="shared" si="39"/>
        <v>0</v>
      </c>
      <c r="N82" s="33">
        <f t="shared" si="40"/>
        <v>0</v>
      </c>
      <c r="O82" s="33">
        <f t="shared" si="40"/>
        <v>0</v>
      </c>
      <c r="P82" s="7"/>
    </row>
    <row r="83" spans="1:16" s="3" customFormat="1" ht="13.5" customHeight="1" x14ac:dyDescent="0.25">
      <c r="A83" s="30"/>
      <c r="B83" s="31"/>
      <c r="C83" s="32" t="s">
        <v>12</v>
      </c>
      <c r="D83" s="33">
        <f t="shared" si="41"/>
        <v>4</v>
      </c>
      <c r="E83" s="34">
        <v>3</v>
      </c>
      <c r="F83" s="34">
        <v>1</v>
      </c>
      <c r="G83" s="33">
        <f t="shared" si="42"/>
        <v>2</v>
      </c>
      <c r="H83" s="34">
        <v>1</v>
      </c>
      <c r="I83" s="34">
        <v>1</v>
      </c>
      <c r="J83" s="33">
        <f t="shared" si="43"/>
        <v>1</v>
      </c>
      <c r="K83" s="33">
        <v>-1</v>
      </c>
      <c r="L83" s="33">
        <v>2</v>
      </c>
      <c r="M83" s="33">
        <f t="shared" si="39"/>
        <v>3</v>
      </c>
      <c r="N83" s="33">
        <f t="shared" si="40"/>
        <v>1</v>
      </c>
      <c r="O83" s="33">
        <f t="shared" si="40"/>
        <v>2</v>
      </c>
      <c r="P83" s="7"/>
    </row>
    <row r="84" spans="1:16" s="3" customFormat="1" ht="13.5" customHeight="1" x14ac:dyDescent="0.25">
      <c r="A84" s="30"/>
      <c r="B84" s="31"/>
      <c r="C84" s="32" t="s">
        <v>13</v>
      </c>
      <c r="D84" s="33">
        <f t="shared" si="41"/>
        <v>4</v>
      </c>
      <c r="E84" s="34">
        <v>3</v>
      </c>
      <c r="F84" s="34">
        <v>1</v>
      </c>
      <c r="G84" s="33">
        <f t="shared" si="42"/>
        <v>2</v>
      </c>
      <c r="H84" s="34">
        <v>2</v>
      </c>
      <c r="I84" s="34">
        <v>0</v>
      </c>
      <c r="J84" s="33">
        <f t="shared" si="43"/>
        <v>-2</v>
      </c>
      <c r="K84" s="33">
        <v>-2</v>
      </c>
      <c r="L84" s="33">
        <v>0</v>
      </c>
      <c r="M84" s="33">
        <f t="shared" si="39"/>
        <v>0</v>
      </c>
      <c r="N84" s="33">
        <f t="shared" si="40"/>
        <v>-1</v>
      </c>
      <c r="O84" s="33">
        <f t="shared" si="40"/>
        <v>1</v>
      </c>
      <c r="P84" s="7"/>
    </row>
    <row r="85" spans="1:16" s="3" customFormat="1" ht="13.5" customHeight="1" x14ac:dyDescent="0.25">
      <c r="A85" s="30"/>
      <c r="B85" s="31"/>
      <c r="C85" s="32" t="s">
        <v>14</v>
      </c>
      <c r="D85" s="33">
        <f t="shared" si="41"/>
        <v>3</v>
      </c>
      <c r="E85" s="34">
        <v>1</v>
      </c>
      <c r="F85" s="34">
        <v>2</v>
      </c>
      <c r="G85" s="33">
        <f t="shared" si="42"/>
        <v>5</v>
      </c>
      <c r="H85" s="34">
        <v>1</v>
      </c>
      <c r="I85" s="34">
        <v>4</v>
      </c>
      <c r="J85" s="33">
        <f t="shared" si="43"/>
        <v>0</v>
      </c>
      <c r="K85" s="33">
        <v>0</v>
      </c>
      <c r="L85" s="33">
        <v>0</v>
      </c>
      <c r="M85" s="33">
        <f t="shared" si="39"/>
        <v>-2</v>
      </c>
      <c r="N85" s="33">
        <f t="shared" si="40"/>
        <v>0</v>
      </c>
      <c r="O85" s="33">
        <f t="shared" si="40"/>
        <v>-2</v>
      </c>
      <c r="P85" s="7"/>
    </row>
    <row r="86" spans="1:16" s="3" customFormat="1" ht="13.5" customHeight="1" x14ac:dyDescent="0.25">
      <c r="A86" s="30"/>
      <c r="B86" s="31"/>
      <c r="C86" s="32" t="s">
        <v>15</v>
      </c>
      <c r="D86" s="33">
        <f t="shared" si="41"/>
        <v>3</v>
      </c>
      <c r="E86" s="34">
        <v>0</v>
      </c>
      <c r="F86" s="34">
        <v>3</v>
      </c>
      <c r="G86" s="33">
        <f t="shared" si="42"/>
        <v>10</v>
      </c>
      <c r="H86" s="34">
        <v>5</v>
      </c>
      <c r="I86" s="34">
        <v>5</v>
      </c>
      <c r="J86" s="33">
        <f t="shared" si="43"/>
        <v>-4</v>
      </c>
      <c r="K86" s="33">
        <v>-2</v>
      </c>
      <c r="L86" s="33">
        <v>-2</v>
      </c>
      <c r="M86" s="33">
        <f t="shared" si="39"/>
        <v>-11</v>
      </c>
      <c r="N86" s="33">
        <f t="shared" si="40"/>
        <v>-7</v>
      </c>
      <c r="O86" s="33">
        <f t="shared" si="40"/>
        <v>-4</v>
      </c>
      <c r="P86" s="7"/>
    </row>
    <row r="87" spans="1:16" s="3" customFormat="1" ht="13.5" customHeight="1" x14ac:dyDescent="0.25">
      <c r="A87" s="30"/>
      <c r="B87" s="31"/>
      <c r="C87" s="32" t="s">
        <v>16</v>
      </c>
      <c r="D87" s="33">
        <f t="shared" si="41"/>
        <v>0</v>
      </c>
      <c r="E87" s="34">
        <v>0</v>
      </c>
      <c r="F87" s="34">
        <v>0</v>
      </c>
      <c r="G87" s="33">
        <f t="shared" si="42"/>
        <v>6</v>
      </c>
      <c r="H87" s="34">
        <v>2</v>
      </c>
      <c r="I87" s="34">
        <v>4</v>
      </c>
      <c r="J87" s="33">
        <f t="shared" si="43"/>
        <v>2</v>
      </c>
      <c r="K87" s="33">
        <v>0</v>
      </c>
      <c r="L87" s="33">
        <v>2</v>
      </c>
      <c r="M87" s="33">
        <f t="shared" si="39"/>
        <v>-4</v>
      </c>
      <c r="N87" s="33">
        <f t="shared" si="40"/>
        <v>-2</v>
      </c>
      <c r="O87" s="33">
        <f t="shared" si="40"/>
        <v>-2</v>
      </c>
      <c r="P87" s="7"/>
    </row>
    <row r="88" spans="1:16" s="3" customFormat="1" ht="13.5" customHeight="1" x14ac:dyDescent="0.25">
      <c r="A88" s="30"/>
      <c r="B88" s="31"/>
      <c r="C88" s="32" t="s">
        <v>17</v>
      </c>
      <c r="D88" s="33">
        <f t="shared" si="41"/>
        <v>0</v>
      </c>
      <c r="E88" s="34">
        <v>0</v>
      </c>
      <c r="F88" s="34">
        <v>0</v>
      </c>
      <c r="G88" s="33">
        <f t="shared" si="42"/>
        <v>3</v>
      </c>
      <c r="H88" s="34">
        <v>2</v>
      </c>
      <c r="I88" s="34">
        <v>1</v>
      </c>
      <c r="J88" s="33">
        <f t="shared" si="43"/>
        <v>0</v>
      </c>
      <c r="K88" s="33">
        <v>0</v>
      </c>
      <c r="L88" s="33">
        <v>0</v>
      </c>
      <c r="M88" s="33">
        <f t="shared" si="39"/>
        <v>-3</v>
      </c>
      <c r="N88" s="33">
        <f t="shared" si="40"/>
        <v>-2</v>
      </c>
      <c r="O88" s="33">
        <f t="shared" si="40"/>
        <v>-1</v>
      </c>
      <c r="P88" s="7"/>
    </row>
    <row r="89" spans="1:16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1"/>
    </row>
    <row r="90" spans="1:16" ht="16.5" x14ac:dyDescent="0.15">
      <c r="A90" s="25"/>
      <c r="B90" s="27" t="s">
        <v>26</v>
      </c>
      <c r="C90" s="28"/>
      <c r="D90" s="29">
        <f>SUM(E90+F90)</f>
        <v>125</v>
      </c>
      <c r="E90" s="29">
        <f t="shared" ref="E90:F90" si="44">SUM(E91+E92+E93+E94+E95+E96+E97+E98+E99+E100+E101+E102)</f>
        <v>82</v>
      </c>
      <c r="F90" s="29">
        <f t="shared" si="44"/>
        <v>43</v>
      </c>
      <c r="G90" s="29">
        <f>SUM(H90+I90)</f>
        <v>84</v>
      </c>
      <c r="H90" s="29">
        <f t="shared" ref="H90:I90" si="45">SUM(H91+H92+H93+H94+H95+H96+H97+H98+H99+H100+H101+H102)</f>
        <v>54</v>
      </c>
      <c r="I90" s="29">
        <f t="shared" si="45"/>
        <v>30</v>
      </c>
      <c r="J90" s="29">
        <f>SUM(K90+L90)</f>
        <v>-15</v>
      </c>
      <c r="K90" s="29">
        <f t="shared" ref="K90:L90" si="46">SUM(K91+K92+K93+K94+K95+K96+K97+K98+K99+K100+K101+K102)</f>
        <v>-5</v>
      </c>
      <c r="L90" s="29">
        <f t="shared" si="46"/>
        <v>-10</v>
      </c>
      <c r="M90" s="29">
        <f t="shared" ref="M90:M102" si="47">SUM(N90+O90)</f>
        <v>26</v>
      </c>
      <c r="N90" s="29">
        <f t="shared" ref="N90:O102" si="48">SUM(E90-H90+K90)</f>
        <v>23</v>
      </c>
      <c r="O90" s="29">
        <f t="shared" si="48"/>
        <v>3</v>
      </c>
      <c r="P90" s="1"/>
    </row>
    <row r="91" spans="1:16" s="3" customFormat="1" ht="13.5" customHeight="1" x14ac:dyDescent="0.25">
      <c r="A91" s="30"/>
      <c r="B91" s="31"/>
      <c r="C91" s="32" t="s">
        <v>6</v>
      </c>
      <c r="D91" s="33">
        <f t="shared" ref="D91:D102" si="49">SUM(E91+F91)</f>
        <v>8</v>
      </c>
      <c r="E91" s="34">
        <v>5</v>
      </c>
      <c r="F91" s="34">
        <v>3</v>
      </c>
      <c r="G91" s="33">
        <f t="shared" ref="G91:G102" si="50">SUM(H91+I91)</f>
        <v>5</v>
      </c>
      <c r="H91" s="34">
        <v>4</v>
      </c>
      <c r="I91" s="34">
        <v>1</v>
      </c>
      <c r="J91" s="33">
        <f t="shared" ref="J91:J102" si="51">SUM(K91+L91)</f>
        <v>2</v>
      </c>
      <c r="K91" s="33">
        <v>2</v>
      </c>
      <c r="L91" s="33">
        <v>0</v>
      </c>
      <c r="M91" s="33">
        <f t="shared" si="47"/>
        <v>5</v>
      </c>
      <c r="N91" s="33">
        <f t="shared" si="48"/>
        <v>3</v>
      </c>
      <c r="O91" s="33">
        <f t="shared" si="48"/>
        <v>2</v>
      </c>
      <c r="P91" s="7"/>
    </row>
    <row r="92" spans="1:16" s="3" customFormat="1" ht="13.5" customHeight="1" x14ac:dyDescent="0.25">
      <c r="A92" s="30"/>
      <c r="B92" s="31"/>
      <c r="C92" s="32" t="s">
        <v>7</v>
      </c>
      <c r="D92" s="33">
        <f t="shared" si="49"/>
        <v>7</v>
      </c>
      <c r="E92" s="34">
        <v>2</v>
      </c>
      <c r="F92" s="34">
        <v>5</v>
      </c>
      <c r="G92" s="33">
        <f t="shared" si="50"/>
        <v>5</v>
      </c>
      <c r="H92" s="34">
        <v>2</v>
      </c>
      <c r="I92" s="34">
        <v>3</v>
      </c>
      <c r="J92" s="33">
        <f t="shared" si="51"/>
        <v>0</v>
      </c>
      <c r="K92" s="33">
        <v>0</v>
      </c>
      <c r="L92" s="33">
        <v>0</v>
      </c>
      <c r="M92" s="33">
        <f t="shared" si="47"/>
        <v>2</v>
      </c>
      <c r="N92" s="33">
        <f t="shared" si="48"/>
        <v>0</v>
      </c>
      <c r="O92" s="33">
        <f t="shared" si="48"/>
        <v>2</v>
      </c>
      <c r="P92" s="7"/>
    </row>
    <row r="93" spans="1:16" s="3" customFormat="1" ht="13.5" customHeight="1" x14ac:dyDescent="0.25">
      <c r="A93" s="30"/>
      <c r="B93" s="31"/>
      <c r="C93" s="32" t="s">
        <v>8</v>
      </c>
      <c r="D93" s="33">
        <f t="shared" si="49"/>
        <v>35</v>
      </c>
      <c r="E93" s="34">
        <v>29</v>
      </c>
      <c r="F93" s="34">
        <v>6</v>
      </c>
      <c r="G93" s="33">
        <f t="shared" si="50"/>
        <v>13</v>
      </c>
      <c r="H93" s="34">
        <v>6</v>
      </c>
      <c r="I93" s="34">
        <v>7</v>
      </c>
      <c r="J93" s="33">
        <f t="shared" si="51"/>
        <v>5</v>
      </c>
      <c r="K93" s="33">
        <v>2</v>
      </c>
      <c r="L93" s="33">
        <v>3</v>
      </c>
      <c r="M93" s="33">
        <f t="shared" si="47"/>
        <v>27</v>
      </c>
      <c r="N93" s="33">
        <f t="shared" si="48"/>
        <v>25</v>
      </c>
      <c r="O93" s="33">
        <f t="shared" si="48"/>
        <v>2</v>
      </c>
      <c r="P93" s="7"/>
    </row>
    <row r="94" spans="1:16" s="3" customFormat="1" ht="13.5" customHeight="1" x14ac:dyDescent="0.25">
      <c r="A94" s="30"/>
      <c r="B94" s="31"/>
      <c r="C94" s="32" t="s">
        <v>9</v>
      </c>
      <c r="D94" s="33">
        <f t="shared" si="49"/>
        <v>12</v>
      </c>
      <c r="E94" s="34">
        <v>7</v>
      </c>
      <c r="F94" s="34">
        <v>5</v>
      </c>
      <c r="G94" s="33">
        <f t="shared" si="50"/>
        <v>6</v>
      </c>
      <c r="H94" s="34">
        <v>5</v>
      </c>
      <c r="I94" s="34">
        <v>1</v>
      </c>
      <c r="J94" s="33">
        <f t="shared" si="51"/>
        <v>-4</v>
      </c>
      <c r="K94" s="33">
        <v>-2</v>
      </c>
      <c r="L94" s="33">
        <v>-2</v>
      </c>
      <c r="M94" s="33">
        <f t="shared" si="47"/>
        <v>2</v>
      </c>
      <c r="N94" s="33">
        <f t="shared" si="48"/>
        <v>0</v>
      </c>
      <c r="O94" s="33">
        <f t="shared" si="48"/>
        <v>2</v>
      </c>
      <c r="P94" s="7"/>
    </row>
    <row r="95" spans="1:16" s="3" customFormat="1" ht="13.5" customHeight="1" x14ac:dyDescent="0.25">
      <c r="A95" s="30"/>
      <c r="B95" s="31"/>
      <c r="C95" s="32" t="s">
        <v>10</v>
      </c>
      <c r="D95" s="33">
        <f t="shared" si="49"/>
        <v>6</v>
      </c>
      <c r="E95" s="34">
        <v>5</v>
      </c>
      <c r="F95" s="34">
        <v>1</v>
      </c>
      <c r="G95" s="33">
        <f t="shared" si="50"/>
        <v>9</v>
      </c>
      <c r="H95" s="34">
        <v>8</v>
      </c>
      <c r="I95" s="34">
        <v>1</v>
      </c>
      <c r="J95" s="33">
        <f t="shared" si="51"/>
        <v>-2</v>
      </c>
      <c r="K95" s="33">
        <v>-1</v>
      </c>
      <c r="L95" s="33">
        <v>-1</v>
      </c>
      <c r="M95" s="33">
        <f t="shared" si="47"/>
        <v>-5</v>
      </c>
      <c r="N95" s="33">
        <f t="shared" si="48"/>
        <v>-4</v>
      </c>
      <c r="O95" s="33">
        <f t="shared" si="48"/>
        <v>-1</v>
      </c>
      <c r="P95" s="7"/>
    </row>
    <row r="96" spans="1:16" s="3" customFormat="1" ht="13.5" customHeight="1" x14ac:dyDescent="0.25">
      <c r="A96" s="30"/>
      <c r="B96" s="31"/>
      <c r="C96" s="32" t="s">
        <v>11</v>
      </c>
      <c r="D96" s="33">
        <f t="shared" si="49"/>
        <v>7</v>
      </c>
      <c r="E96" s="34">
        <v>7</v>
      </c>
      <c r="F96" s="34">
        <v>0</v>
      </c>
      <c r="G96" s="33">
        <f t="shared" si="50"/>
        <v>7</v>
      </c>
      <c r="H96" s="34">
        <v>5</v>
      </c>
      <c r="I96" s="34">
        <v>2</v>
      </c>
      <c r="J96" s="33">
        <f t="shared" si="51"/>
        <v>1</v>
      </c>
      <c r="K96" s="33">
        <v>1</v>
      </c>
      <c r="L96" s="33">
        <v>0</v>
      </c>
      <c r="M96" s="33">
        <f t="shared" si="47"/>
        <v>1</v>
      </c>
      <c r="N96" s="33">
        <f t="shared" si="48"/>
        <v>3</v>
      </c>
      <c r="O96" s="33">
        <f t="shared" si="48"/>
        <v>-2</v>
      </c>
      <c r="P96" s="7"/>
    </row>
    <row r="97" spans="1:16" s="3" customFormat="1" ht="13.5" customHeight="1" x14ac:dyDescent="0.25">
      <c r="A97" s="30"/>
      <c r="B97" s="31"/>
      <c r="C97" s="32" t="s">
        <v>12</v>
      </c>
      <c r="D97" s="33">
        <f t="shared" si="49"/>
        <v>8</v>
      </c>
      <c r="E97" s="34">
        <v>2</v>
      </c>
      <c r="F97" s="34">
        <v>6</v>
      </c>
      <c r="G97" s="33">
        <f t="shared" si="50"/>
        <v>12</v>
      </c>
      <c r="H97" s="34">
        <v>8</v>
      </c>
      <c r="I97" s="34">
        <v>4</v>
      </c>
      <c r="J97" s="33">
        <f t="shared" si="51"/>
        <v>-9</v>
      </c>
      <c r="K97" s="33">
        <v>-4</v>
      </c>
      <c r="L97" s="33">
        <v>-5</v>
      </c>
      <c r="M97" s="33">
        <f t="shared" si="47"/>
        <v>-13</v>
      </c>
      <c r="N97" s="33">
        <f t="shared" si="48"/>
        <v>-10</v>
      </c>
      <c r="O97" s="33">
        <f t="shared" si="48"/>
        <v>-3</v>
      </c>
      <c r="P97" s="7"/>
    </row>
    <row r="98" spans="1:16" s="3" customFormat="1" ht="13.5" customHeight="1" x14ac:dyDescent="0.25">
      <c r="A98" s="30"/>
      <c r="B98" s="31"/>
      <c r="C98" s="32" t="s">
        <v>13</v>
      </c>
      <c r="D98" s="33">
        <f t="shared" si="49"/>
        <v>23</v>
      </c>
      <c r="E98" s="34">
        <v>11</v>
      </c>
      <c r="F98" s="34">
        <v>12</v>
      </c>
      <c r="G98" s="33">
        <f t="shared" si="50"/>
        <v>4</v>
      </c>
      <c r="H98" s="34">
        <v>3</v>
      </c>
      <c r="I98" s="34">
        <v>1</v>
      </c>
      <c r="J98" s="33">
        <f t="shared" si="51"/>
        <v>-2</v>
      </c>
      <c r="K98" s="33">
        <v>-1</v>
      </c>
      <c r="L98" s="33">
        <v>-1</v>
      </c>
      <c r="M98" s="33">
        <f t="shared" si="47"/>
        <v>17</v>
      </c>
      <c r="N98" s="33">
        <f t="shared" si="48"/>
        <v>7</v>
      </c>
      <c r="O98" s="33">
        <f t="shared" si="48"/>
        <v>10</v>
      </c>
      <c r="P98" s="7"/>
    </row>
    <row r="99" spans="1:16" s="3" customFormat="1" ht="13.5" customHeight="1" x14ac:dyDescent="0.25">
      <c r="A99" s="30"/>
      <c r="B99" s="31"/>
      <c r="C99" s="32" t="s">
        <v>14</v>
      </c>
      <c r="D99" s="33">
        <f t="shared" si="49"/>
        <v>4</v>
      </c>
      <c r="E99" s="34">
        <v>4</v>
      </c>
      <c r="F99" s="34">
        <v>0</v>
      </c>
      <c r="G99" s="33">
        <f t="shared" si="50"/>
        <v>2</v>
      </c>
      <c r="H99" s="34">
        <v>1</v>
      </c>
      <c r="I99" s="34">
        <v>1</v>
      </c>
      <c r="J99" s="33">
        <f t="shared" si="51"/>
        <v>1</v>
      </c>
      <c r="K99" s="33">
        <v>1</v>
      </c>
      <c r="L99" s="33">
        <v>0</v>
      </c>
      <c r="M99" s="33">
        <f t="shared" si="47"/>
        <v>3</v>
      </c>
      <c r="N99" s="33">
        <f t="shared" si="48"/>
        <v>4</v>
      </c>
      <c r="O99" s="33">
        <f t="shared" si="48"/>
        <v>-1</v>
      </c>
      <c r="P99" s="7"/>
    </row>
    <row r="100" spans="1:16" s="3" customFormat="1" ht="13.5" customHeight="1" x14ac:dyDescent="0.25">
      <c r="A100" s="30"/>
      <c r="B100" s="31"/>
      <c r="C100" s="32" t="s">
        <v>15</v>
      </c>
      <c r="D100" s="33">
        <f t="shared" si="49"/>
        <v>2</v>
      </c>
      <c r="E100" s="34">
        <v>1</v>
      </c>
      <c r="F100" s="34">
        <v>1</v>
      </c>
      <c r="G100" s="33">
        <f t="shared" si="50"/>
        <v>7</v>
      </c>
      <c r="H100" s="34">
        <v>5</v>
      </c>
      <c r="I100" s="34">
        <v>2</v>
      </c>
      <c r="J100" s="33">
        <f t="shared" si="51"/>
        <v>-5</v>
      </c>
      <c r="K100" s="33">
        <v>-3</v>
      </c>
      <c r="L100" s="33">
        <v>-2</v>
      </c>
      <c r="M100" s="33">
        <f t="shared" si="47"/>
        <v>-10</v>
      </c>
      <c r="N100" s="33">
        <f t="shared" si="48"/>
        <v>-7</v>
      </c>
      <c r="O100" s="33">
        <f t="shared" si="48"/>
        <v>-3</v>
      </c>
      <c r="P100" s="7"/>
    </row>
    <row r="101" spans="1:16" s="3" customFormat="1" ht="13.5" customHeight="1" x14ac:dyDescent="0.25">
      <c r="A101" s="30"/>
      <c r="B101" s="31"/>
      <c r="C101" s="32" t="s">
        <v>16</v>
      </c>
      <c r="D101" s="33">
        <f t="shared" si="49"/>
        <v>8</v>
      </c>
      <c r="E101" s="34">
        <v>7</v>
      </c>
      <c r="F101" s="34">
        <v>1</v>
      </c>
      <c r="G101" s="33">
        <f t="shared" si="50"/>
        <v>10</v>
      </c>
      <c r="H101" s="34">
        <v>3</v>
      </c>
      <c r="I101" s="34">
        <v>7</v>
      </c>
      <c r="J101" s="33">
        <f t="shared" si="51"/>
        <v>-1</v>
      </c>
      <c r="K101" s="33">
        <v>0</v>
      </c>
      <c r="L101" s="33">
        <v>-1</v>
      </c>
      <c r="M101" s="33">
        <f t="shared" si="47"/>
        <v>-3</v>
      </c>
      <c r="N101" s="33">
        <f t="shared" si="48"/>
        <v>4</v>
      </c>
      <c r="O101" s="33">
        <f t="shared" si="48"/>
        <v>-7</v>
      </c>
      <c r="P101" s="7"/>
    </row>
    <row r="102" spans="1:16" s="3" customFormat="1" ht="13.5" customHeight="1" x14ac:dyDescent="0.25">
      <c r="A102" s="30"/>
      <c r="B102" s="31"/>
      <c r="C102" s="32" t="s">
        <v>17</v>
      </c>
      <c r="D102" s="33">
        <f t="shared" si="49"/>
        <v>5</v>
      </c>
      <c r="E102" s="34">
        <v>2</v>
      </c>
      <c r="F102" s="34">
        <v>3</v>
      </c>
      <c r="G102" s="33">
        <f t="shared" si="50"/>
        <v>4</v>
      </c>
      <c r="H102" s="34">
        <v>4</v>
      </c>
      <c r="I102" s="34">
        <v>0</v>
      </c>
      <c r="J102" s="33">
        <f t="shared" si="51"/>
        <v>-1</v>
      </c>
      <c r="K102" s="33">
        <v>0</v>
      </c>
      <c r="L102" s="33">
        <v>-1</v>
      </c>
      <c r="M102" s="33">
        <f t="shared" si="47"/>
        <v>0</v>
      </c>
      <c r="N102" s="33">
        <f t="shared" si="48"/>
        <v>-2</v>
      </c>
      <c r="O102" s="33">
        <f t="shared" si="48"/>
        <v>2</v>
      </c>
      <c r="P102" s="7"/>
    </row>
    <row r="103" spans="1:16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1"/>
    </row>
    <row r="104" spans="1:16" ht="16.5" x14ac:dyDescent="0.15">
      <c r="A104" s="25"/>
      <c r="B104" s="27" t="s">
        <v>27</v>
      </c>
      <c r="C104" s="28"/>
      <c r="D104" s="29">
        <f>SUM(E104+F104)</f>
        <v>68</v>
      </c>
      <c r="E104" s="29">
        <f t="shared" ref="E104:F104" si="52">SUM(E105+E106+E107+E108+E109+E110+E111+E112+E113+E114+E115+E116)</f>
        <v>37</v>
      </c>
      <c r="F104" s="29">
        <f t="shared" si="52"/>
        <v>31</v>
      </c>
      <c r="G104" s="29">
        <f>SUM(H104+I104)</f>
        <v>65</v>
      </c>
      <c r="H104" s="29">
        <f t="shared" ref="H104:I104" si="53">SUM(H105+H106+H107+H108+H109+H110+H111+H112+H113+H114+H115+H116)</f>
        <v>41</v>
      </c>
      <c r="I104" s="29">
        <f t="shared" si="53"/>
        <v>24</v>
      </c>
      <c r="J104" s="29">
        <f>SUM(K104+L104)</f>
        <v>23</v>
      </c>
      <c r="K104" s="29">
        <f t="shared" ref="K104:L104" si="54">SUM(K105+K106+K107+K108+K109+K110+K111+K112+K113+K114+K115+K116)</f>
        <v>9</v>
      </c>
      <c r="L104" s="29">
        <f t="shared" si="54"/>
        <v>14</v>
      </c>
      <c r="M104" s="29">
        <f t="shared" ref="M104:M116" si="55">SUM(N104+O104)</f>
        <v>26</v>
      </c>
      <c r="N104" s="29">
        <f t="shared" ref="N104:O116" si="56">SUM(E104-H104+K104)</f>
        <v>5</v>
      </c>
      <c r="O104" s="29">
        <f t="shared" si="56"/>
        <v>21</v>
      </c>
      <c r="P104" s="1"/>
    </row>
    <row r="105" spans="1:16" s="3" customFormat="1" ht="13.5" customHeight="1" x14ac:dyDescent="0.25">
      <c r="A105" s="30"/>
      <c r="B105" s="31"/>
      <c r="C105" s="32" t="s">
        <v>6</v>
      </c>
      <c r="D105" s="33">
        <f t="shared" ref="D105:D116" si="57">SUM(E105+F105)</f>
        <v>5</v>
      </c>
      <c r="E105" s="34">
        <v>2</v>
      </c>
      <c r="F105" s="34">
        <v>3</v>
      </c>
      <c r="G105" s="33">
        <v>2</v>
      </c>
      <c r="H105" s="34">
        <v>2</v>
      </c>
      <c r="I105" s="34">
        <v>3</v>
      </c>
      <c r="J105" s="33">
        <f t="shared" ref="J105:J116" si="58">SUM(K105+L105)</f>
        <v>12</v>
      </c>
      <c r="K105" s="33">
        <v>7</v>
      </c>
      <c r="L105" s="33">
        <v>5</v>
      </c>
      <c r="M105" s="33">
        <f t="shared" si="55"/>
        <v>12</v>
      </c>
      <c r="N105" s="33">
        <f t="shared" si="56"/>
        <v>7</v>
      </c>
      <c r="O105" s="33">
        <f t="shared" si="56"/>
        <v>5</v>
      </c>
      <c r="P105" s="7"/>
    </row>
    <row r="106" spans="1:16" s="3" customFormat="1" ht="13.5" customHeight="1" x14ac:dyDescent="0.25">
      <c r="A106" s="30"/>
      <c r="B106" s="31"/>
      <c r="C106" s="32" t="s">
        <v>7</v>
      </c>
      <c r="D106" s="33">
        <f t="shared" si="57"/>
        <v>8</v>
      </c>
      <c r="E106" s="34">
        <v>5</v>
      </c>
      <c r="F106" s="34">
        <v>3</v>
      </c>
      <c r="G106" s="33">
        <v>2</v>
      </c>
      <c r="H106" s="34">
        <v>5</v>
      </c>
      <c r="I106" s="34">
        <v>3</v>
      </c>
      <c r="J106" s="33">
        <f t="shared" si="58"/>
        <v>0</v>
      </c>
      <c r="K106" s="33">
        <v>0</v>
      </c>
      <c r="L106" s="33">
        <v>0</v>
      </c>
      <c r="M106" s="33">
        <f t="shared" si="55"/>
        <v>0</v>
      </c>
      <c r="N106" s="33">
        <f t="shared" si="56"/>
        <v>0</v>
      </c>
      <c r="O106" s="33">
        <f t="shared" si="56"/>
        <v>0</v>
      </c>
      <c r="P106" s="7"/>
    </row>
    <row r="107" spans="1:16" s="3" customFormat="1" ht="13.5" customHeight="1" x14ac:dyDescent="0.25">
      <c r="A107" s="30"/>
      <c r="B107" s="31"/>
      <c r="C107" s="32" t="s">
        <v>8</v>
      </c>
      <c r="D107" s="33">
        <f t="shared" si="57"/>
        <v>11</v>
      </c>
      <c r="E107" s="34">
        <v>6</v>
      </c>
      <c r="F107" s="34">
        <v>5</v>
      </c>
      <c r="G107" s="33">
        <v>16</v>
      </c>
      <c r="H107" s="34">
        <v>10</v>
      </c>
      <c r="I107" s="34">
        <v>6</v>
      </c>
      <c r="J107" s="33">
        <f t="shared" si="58"/>
        <v>3</v>
      </c>
      <c r="K107" s="33">
        <v>0</v>
      </c>
      <c r="L107" s="33">
        <v>3</v>
      </c>
      <c r="M107" s="33">
        <f t="shared" si="55"/>
        <v>-2</v>
      </c>
      <c r="N107" s="33">
        <f t="shared" si="56"/>
        <v>-4</v>
      </c>
      <c r="O107" s="33">
        <f t="shared" si="56"/>
        <v>2</v>
      </c>
      <c r="P107" s="7"/>
    </row>
    <row r="108" spans="1:16" s="3" customFormat="1" ht="13.5" customHeight="1" x14ac:dyDescent="0.25">
      <c r="A108" s="30"/>
      <c r="B108" s="31"/>
      <c r="C108" s="32" t="s">
        <v>9</v>
      </c>
      <c r="D108" s="33">
        <f t="shared" si="57"/>
        <v>4</v>
      </c>
      <c r="E108" s="34">
        <v>2</v>
      </c>
      <c r="F108" s="34">
        <v>2</v>
      </c>
      <c r="G108" s="33">
        <v>8</v>
      </c>
      <c r="H108" s="34">
        <v>7</v>
      </c>
      <c r="I108" s="34">
        <v>2</v>
      </c>
      <c r="J108" s="33">
        <f t="shared" si="58"/>
        <v>5</v>
      </c>
      <c r="K108" s="33">
        <v>2</v>
      </c>
      <c r="L108" s="33">
        <v>3</v>
      </c>
      <c r="M108" s="33">
        <f t="shared" si="55"/>
        <v>0</v>
      </c>
      <c r="N108" s="33">
        <f t="shared" si="56"/>
        <v>-3</v>
      </c>
      <c r="O108" s="33">
        <f t="shared" si="56"/>
        <v>3</v>
      </c>
      <c r="P108" s="7"/>
    </row>
    <row r="109" spans="1:16" s="3" customFormat="1" ht="13.5" customHeight="1" x14ac:dyDescent="0.25">
      <c r="A109" s="30"/>
      <c r="B109" s="31"/>
      <c r="C109" s="32" t="s">
        <v>10</v>
      </c>
      <c r="D109" s="33">
        <f t="shared" si="57"/>
        <v>6</v>
      </c>
      <c r="E109" s="34">
        <v>5</v>
      </c>
      <c r="F109" s="34">
        <v>1</v>
      </c>
      <c r="G109" s="33">
        <v>2</v>
      </c>
      <c r="H109" s="34">
        <v>2</v>
      </c>
      <c r="I109" s="34">
        <v>2</v>
      </c>
      <c r="J109" s="33">
        <f t="shared" si="58"/>
        <v>8</v>
      </c>
      <c r="K109" s="33">
        <v>4</v>
      </c>
      <c r="L109" s="33">
        <v>4</v>
      </c>
      <c r="M109" s="33">
        <f t="shared" si="55"/>
        <v>10</v>
      </c>
      <c r="N109" s="33">
        <f t="shared" si="56"/>
        <v>7</v>
      </c>
      <c r="O109" s="33">
        <f t="shared" si="56"/>
        <v>3</v>
      </c>
      <c r="P109" s="7"/>
    </row>
    <row r="110" spans="1:16" s="3" customFormat="1" ht="13.5" customHeight="1" x14ac:dyDescent="0.25">
      <c r="A110" s="30"/>
      <c r="B110" s="31"/>
      <c r="C110" s="32" t="s">
        <v>11</v>
      </c>
      <c r="D110" s="33">
        <f t="shared" si="57"/>
        <v>3</v>
      </c>
      <c r="E110" s="34">
        <v>3</v>
      </c>
      <c r="F110" s="34">
        <v>0</v>
      </c>
      <c r="G110" s="33">
        <v>3</v>
      </c>
      <c r="H110" s="34">
        <v>1</v>
      </c>
      <c r="I110" s="34">
        <v>2</v>
      </c>
      <c r="J110" s="33">
        <f t="shared" si="58"/>
        <v>2</v>
      </c>
      <c r="K110" s="33">
        <v>0</v>
      </c>
      <c r="L110" s="33">
        <v>2</v>
      </c>
      <c r="M110" s="33">
        <f t="shared" si="55"/>
        <v>2</v>
      </c>
      <c r="N110" s="33">
        <f t="shared" si="56"/>
        <v>2</v>
      </c>
      <c r="O110" s="33">
        <f t="shared" si="56"/>
        <v>0</v>
      </c>
      <c r="P110" s="7"/>
    </row>
    <row r="111" spans="1:16" s="3" customFormat="1" ht="13.5" customHeight="1" x14ac:dyDescent="0.25">
      <c r="A111" s="30"/>
      <c r="B111" s="31"/>
      <c r="C111" s="32" t="s">
        <v>12</v>
      </c>
      <c r="D111" s="33">
        <f t="shared" si="57"/>
        <v>7</v>
      </c>
      <c r="E111" s="34">
        <v>2</v>
      </c>
      <c r="F111" s="34">
        <v>5</v>
      </c>
      <c r="G111" s="33">
        <v>3</v>
      </c>
      <c r="H111" s="34">
        <v>1</v>
      </c>
      <c r="I111" s="34">
        <v>2</v>
      </c>
      <c r="J111" s="33">
        <f t="shared" si="58"/>
        <v>-2</v>
      </c>
      <c r="K111" s="33">
        <v>-1</v>
      </c>
      <c r="L111" s="33">
        <v>-1</v>
      </c>
      <c r="M111" s="33">
        <f t="shared" si="55"/>
        <v>2</v>
      </c>
      <c r="N111" s="33">
        <f t="shared" si="56"/>
        <v>0</v>
      </c>
      <c r="O111" s="33">
        <f t="shared" si="56"/>
        <v>2</v>
      </c>
      <c r="P111" s="7"/>
    </row>
    <row r="112" spans="1:16" s="3" customFormat="1" ht="13.5" customHeight="1" x14ac:dyDescent="0.25">
      <c r="A112" s="30"/>
      <c r="B112" s="31"/>
      <c r="C112" s="32" t="s">
        <v>13</v>
      </c>
      <c r="D112" s="33">
        <f t="shared" si="57"/>
        <v>2</v>
      </c>
      <c r="E112" s="34">
        <v>0</v>
      </c>
      <c r="F112" s="34">
        <v>2</v>
      </c>
      <c r="G112" s="33">
        <v>10</v>
      </c>
      <c r="H112" s="34">
        <v>2</v>
      </c>
      <c r="I112" s="34">
        <v>1</v>
      </c>
      <c r="J112" s="33">
        <f t="shared" si="58"/>
        <v>-5</v>
      </c>
      <c r="K112" s="33">
        <v>-4</v>
      </c>
      <c r="L112" s="33">
        <v>-1</v>
      </c>
      <c r="M112" s="33">
        <f t="shared" si="55"/>
        <v>-6</v>
      </c>
      <c r="N112" s="33">
        <f t="shared" si="56"/>
        <v>-6</v>
      </c>
      <c r="O112" s="33">
        <f t="shared" si="56"/>
        <v>0</v>
      </c>
      <c r="P112" s="7"/>
    </row>
    <row r="113" spans="1:16" s="3" customFormat="1" ht="13.5" customHeight="1" x14ac:dyDescent="0.25">
      <c r="A113" s="30"/>
      <c r="B113" s="31"/>
      <c r="C113" s="32" t="s">
        <v>14</v>
      </c>
      <c r="D113" s="33">
        <f t="shared" si="57"/>
        <v>4</v>
      </c>
      <c r="E113" s="34">
        <v>1</v>
      </c>
      <c r="F113" s="34">
        <v>3</v>
      </c>
      <c r="G113" s="33">
        <v>1</v>
      </c>
      <c r="H113" s="34">
        <v>1</v>
      </c>
      <c r="I113" s="34">
        <v>0</v>
      </c>
      <c r="J113" s="33">
        <f t="shared" si="58"/>
        <v>2</v>
      </c>
      <c r="K113" s="33">
        <v>2</v>
      </c>
      <c r="L113" s="33">
        <v>0</v>
      </c>
      <c r="M113" s="33">
        <f t="shared" si="55"/>
        <v>5</v>
      </c>
      <c r="N113" s="33">
        <f t="shared" si="56"/>
        <v>2</v>
      </c>
      <c r="O113" s="33">
        <f t="shared" si="56"/>
        <v>3</v>
      </c>
      <c r="P113" s="7"/>
    </row>
    <row r="114" spans="1:16" s="3" customFormat="1" ht="13.5" customHeight="1" x14ac:dyDescent="0.25">
      <c r="A114" s="30"/>
      <c r="B114" s="31"/>
      <c r="C114" s="32" t="s">
        <v>15</v>
      </c>
      <c r="D114" s="33">
        <f t="shared" si="57"/>
        <v>4</v>
      </c>
      <c r="E114" s="34">
        <v>3</v>
      </c>
      <c r="F114" s="34">
        <v>1</v>
      </c>
      <c r="G114" s="33">
        <v>2</v>
      </c>
      <c r="H114" s="34">
        <v>2</v>
      </c>
      <c r="I114" s="34">
        <v>1</v>
      </c>
      <c r="J114" s="33">
        <f t="shared" si="58"/>
        <v>-1</v>
      </c>
      <c r="K114" s="33">
        <v>-2</v>
      </c>
      <c r="L114" s="33">
        <v>1</v>
      </c>
      <c r="M114" s="33">
        <f t="shared" si="55"/>
        <v>0</v>
      </c>
      <c r="N114" s="33">
        <f t="shared" si="56"/>
        <v>-1</v>
      </c>
      <c r="O114" s="33">
        <f t="shared" si="56"/>
        <v>1</v>
      </c>
      <c r="P114" s="7"/>
    </row>
    <row r="115" spans="1:16" s="3" customFormat="1" ht="13.5" customHeight="1" x14ac:dyDescent="0.25">
      <c r="A115" s="30"/>
      <c r="B115" s="31"/>
      <c r="C115" s="32" t="s">
        <v>16</v>
      </c>
      <c r="D115" s="33">
        <f t="shared" si="57"/>
        <v>0</v>
      </c>
      <c r="E115" s="34">
        <v>0</v>
      </c>
      <c r="F115" s="34">
        <v>0</v>
      </c>
      <c r="G115" s="33">
        <v>3</v>
      </c>
      <c r="H115" s="34">
        <v>3</v>
      </c>
      <c r="I115" s="34">
        <v>1</v>
      </c>
      <c r="J115" s="33">
        <f t="shared" si="58"/>
        <v>0</v>
      </c>
      <c r="K115" s="33">
        <v>0</v>
      </c>
      <c r="L115" s="33">
        <v>0</v>
      </c>
      <c r="M115" s="33">
        <f t="shared" si="55"/>
        <v>-4</v>
      </c>
      <c r="N115" s="33">
        <f t="shared" si="56"/>
        <v>-3</v>
      </c>
      <c r="O115" s="33">
        <f t="shared" si="56"/>
        <v>-1</v>
      </c>
      <c r="P115" s="7"/>
    </row>
    <row r="116" spans="1:16" s="3" customFormat="1" ht="13.5" customHeight="1" x14ac:dyDescent="0.25">
      <c r="A116" s="30"/>
      <c r="B116" s="31"/>
      <c r="C116" s="32" t="s">
        <v>17</v>
      </c>
      <c r="D116" s="33">
        <f t="shared" si="57"/>
        <v>14</v>
      </c>
      <c r="E116" s="34">
        <v>8</v>
      </c>
      <c r="F116" s="34">
        <v>6</v>
      </c>
      <c r="G116" s="33">
        <v>5</v>
      </c>
      <c r="H116" s="34">
        <v>5</v>
      </c>
      <c r="I116" s="34">
        <v>1</v>
      </c>
      <c r="J116" s="33">
        <f t="shared" si="58"/>
        <v>-1</v>
      </c>
      <c r="K116" s="33">
        <v>1</v>
      </c>
      <c r="L116" s="33">
        <v>-2</v>
      </c>
      <c r="M116" s="33">
        <f t="shared" si="55"/>
        <v>7</v>
      </c>
      <c r="N116" s="33">
        <f t="shared" si="56"/>
        <v>4</v>
      </c>
      <c r="O116" s="33">
        <f t="shared" si="56"/>
        <v>3</v>
      </c>
      <c r="P116" s="7"/>
    </row>
    <row r="117" spans="1:16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1"/>
    </row>
    <row r="118" spans="1:16" ht="16.5" x14ac:dyDescent="0.15">
      <c r="A118" s="25"/>
      <c r="B118" s="27" t="s">
        <v>28</v>
      </c>
      <c r="C118" s="28"/>
      <c r="D118" s="29">
        <f>SUM(E118+F118)</f>
        <v>170</v>
      </c>
      <c r="E118" s="29">
        <f t="shared" ref="E118:F118" si="59">SUM(E119+E120+E121+E122+E123+E124+E125+E126+E127+E128+E129+E130)</f>
        <v>91</v>
      </c>
      <c r="F118" s="29">
        <f t="shared" si="59"/>
        <v>79</v>
      </c>
      <c r="G118" s="29">
        <f>SUM(H118+I118)</f>
        <v>179</v>
      </c>
      <c r="H118" s="29">
        <f t="shared" ref="H118:I118" si="60">SUM(H119+H120+H121+H122+H123+H124+H125+H126+H127+H128+H129+H130)</f>
        <v>88</v>
      </c>
      <c r="I118" s="29">
        <f t="shared" si="60"/>
        <v>91</v>
      </c>
      <c r="J118" s="29">
        <f>SUM(K118+L118)</f>
        <v>-26</v>
      </c>
      <c r="K118" s="29">
        <f t="shared" ref="K118:L118" si="61">SUM(K119+K120+K121+K122+K123+K124+K125+K126+K127+K128+K129+K130)</f>
        <v>-13</v>
      </c>
      <c r="L118" s="29">
        <f t="shared" si="61"/>
        <v>-13</v>
      </c>
      <c r="M118" s="29">
        <f t="shared" ref="M118:M130" si="62">SUM(N118+O118)</f>
        <v>-35</v>
      </c>
      <c r="N118" s="29">
        <f t="shared" ref="N118:O130" si="63">SUM(E118-H118+K118)</f>
        <v>-10</v>
      </c>
      <c r="O118" s="29">
        <f t="shared" si="63"/>
        <v>-25</v>
      </c>
      <c r="P118" s="1"/>
    </row>
    <row r="119" spans="1:16" s="3" customFormat="1" ht="13.5" customHeight="1" x14ac:dyDescent="0.25">
      <c r="A119" s="30"/>
      <c r="B119" s="31"/>
      <c r="C119" s="32" t="s">
        <v>6</v>
      </c>
      <c r="D119" s="33">
        <f t="shared" ref="D119:D130" si="64">SUM(E119+F119)</f>
        <v>12</v>
      </c>
      <c r="E119" s="34">
        <v>4</v>
      </c>
      <c r="F119" s="34">
        <v>8</v>
      </c>
      <c r="G119" s="33">
        <f t="shared" ref="G119:G130" si="65">SUM(H119+I119)</f>
        <v>13</v>
      </c>
      <c r="H119" s="34">
        <v>5</v>
      </c>
      <c r="I119" s="34">
        <v>8</v>
      </c>
      <c r="J119" s="33">
        <f t="shared" ref="J119:J130" si="66">SUM(K119+L119)</f>
        <v>-10</v>
      </c>
      <c r="K119" s="33">
        <v>-4</v>
      </c>
      <c r="L119" s="33">
        <v>-6</v>
      </c>
      <c r="M119" s="33">
        <f t="shared" si="62"/>
        <v>-11</v>
      </c>
      <c r="N119" s="33">
        <f t="shared" si="63"/>
        <v>-5</v>
      </c>
      <c r="O119" s="33">
        <f t="shared" si="63"/>
        <v>-6</v>
      </c>
      <c r="P119" s="7"/>
    </row>
    <row r="120" spans="1:16" s="3" customFormat="1" ht="13.5" customHeight="1" x14ac:dyDescent="0.25">
      <c r="A120" s="30"/>
      <c r="B120" s="31"/>
      <c r="C120" s="32" t="s">
        <v>7</v>
      </c>
      <c r="D120" s="33">
        <f t="shared" si="64"/>
        <v>11</v>
      </c>
      <c r="E120" s="34">
        <v>4</v>
      </c>
      <c r="F120" s="34">
        <v>7</v>
      </c>
      <c r="G120" s="33">
        <f t="shared" si="65"/>
        <v>7</v>
      </c>
      <c r="H120" s="34">
        <v>4</v>
      </c>
      <c r="I120" s="34">
        <v>3</v>
      </c>
      <c r="J120" s="33">
        <f t="shared" si="66"/>
        <v>0</v>
      </c>
      <c r="K120" s="33">
        <v>0</v>
      </c>
      <c r="L120" s="33">
        <v>0</v>
      </c>
      <c r="M120" s="33">
        <f t="shared" si="62"/>
        <v>4</v>
      </c>
      <c r="N120" s="33">
        <f t="shared" si="63"/>
        <v>0</v>
      </c>
      <c r="O120" s="33">
        <f t="shared" si="63"/>
        <v>4</v>
      </c>
      <c r="P120" s="7"/>
    </row>
    <row r="121" spans="1:16" s="3" customFormat="1" ht="13.5" customHeight="1" x14ac:dyDescent="0.25">
      <c r="A121" s="30"/>
      <c r="B121" s="31"/>
      <c r="C121" s="32" t="s">
        <v>8</v>
      </c>
      <c r="D121" s="33">
        <f t="shared" si="64"/>
        <v>21</v>
      </c>
      <c r="E121" s="34">
        <v>14</v>
      </c>
      <c r="F121" s="34">
        <v>7</v>
      </c>
      <c r="G121" s="33">
        <f t="shared" si="65"/>
        <v>17</v>
      </c>
      <c r="H121" s="34">
        <v>5</v>
      </c>
      <c r="I121" s="34">
        <v>12</v>
      </c>
      <c r="J121" s="33">
        <f t="shared" si="66"/>
        <v>-5</v>
      </c>
      <c r="K121" s="33">
        <v>-2</v>
      </c>
      <c r="L121" s="33">
        <v>-3</v>
      </c>
      <c r="M121" s="33">
        <f t="shared" si="62"/>
        <v>-1</v>
      </c>
      <c r="N121" s="33">
        <f t="shared" si="63"/>
        <v>7</v>
      </c>
      <c r="O121" s="33">
        <f t="shared" si="63"/>
        <v>-8</v>
      </c>
      <c r="P121" s="7"/>
    </row>
    <row r="122" spans="1:16" s="3" customFormat="1" ht="13.5" customHeight="1" x14ac:dyDescent="0.25">
      <c r="A122" s="30"/>
      <c r="B122" s="31"/>
      <c r="C122" s="32" t="s">
        <v>9</v>
      </c>
      <c r="D122" s="33">
        <f t="shared" si="64"/>
        <v>15</v>
      </c>
      <c r="E122" s="34">
        <v>11</v>
      </c>
      <c r="F122" s="34">
        <v>4</v>
      </c>
      <c r="G122" s="33">
        <f t="shared" si="65"/>
        <v>13</v>
      </c>
      <c r="H122" s="34">
        <v>6</v>
      </c>
      <c r="I122" s="34">
        <v>7</v>
      </c>
      <c r="J122" s="33">
        <f t="shared" si="66"/>
        <v>1</v>
      </c>
      <c r="K122" s="33">
        <v>-2</v>
      </c>
      <c r="L122" s="33">
        <v>3</v>
      </c>
      <c r="M122" s="33">
        <f t="shared" si="62"/>
        <v>3</v>
      </c>
      <c r="N122" s="33">
        <f t="shared" si="63"/>
        <v>3</v>
      </c>
      <c r="O122" s="33">
        <f t="shared" si="63"/>
        <v>0</v>
      </c>
      <c r="P122" s="7"/>
    </row>
    <row r="123" spans="1:16" s="3" customFormat="1" ht="13.5" customHeight="1" x14ac:dyDescent="0.25">
      <c r="A123" s="30"/>
      <c r="B123" s="31"/>
      <c r="C123" s="32" t="s">
        <v>10</v>
      </c>
      <c r="D123" s="33">
        <f t="shared" si="64"/>
        <v>15</v>
      </c>
      <c r="E123" s="34">
        <v>6</v>
      </c>
      <c r="F123" s="34">
        <v>9</v>
      </c>
      <c r="G123" s="33">
        <f t="shared" si="65"/>
        <v>14</v>
      </c>
      <c r="H123" s="34">
        <v>10</v>
      </c>
      <c r="I123" s="34">
        <v>4</v>
      </c>
      <c r="J123" s="33">
        <f t="shared" si="66"/>
        <v>0</v>
      </c>
      <c r="K123" s="33">
        <v>0</v>
      </c>
      <c r="L123" s="33">
        <v>0</v>
      </c>
      <c r="M123" s="33">
        <f t="shared" si="62"/>
        <v>1</v>
      </c>
      <c r="N123" s="33">
        <f t="shared" si="63"/>
        <v>-4</v>
      </c>
      <c r="O123" s="33">
        <f t="shared" si="63"/>
        <v>5</v>
      </c>
      <c r="P123" s="7"/>
    </row>
    <row r="124" spans="1:16" s="3" customFormat="1" ht="13.5" customHeight="1" x14ac:dyDescent="0.25">
      <c r="A124" s="30"/>
      <c r="B124" s="31"/>
      <c r="C124" s="32" t="s">
        <v>11</v>
      </c>
      <c r="D124" s="33">
        <f t="shared" si="64"/>
        <v>26</v>
      </c>
      <c r="E124" s="34">
        <v>15</v>
      </c>
      <c r="F124" s="34">
        <v>11</v>
      </c>
      <c r="G124" s="33">
        <f t="shared" si="65"/>
        <v>22</v>
      </c>
      <c r="H124" s="34">
        <v>12</v>
      </c>
      <c r="I124" s="34">
        <v>10</v>
      </c>
      <c r="J124" s="33">
        <f t="shared" si="66"/>
        <v>-3</v>
      </c>
      <c r="K124" s="33">
        <v>-1</v>
      </c>
      <c r="L124" s="33">
        <v>-2</v>
      </c>
      <c r="M124" s="33">
        <f t="shared" si="62"/>
        <v>1</v>
      </c>
      <c r="N124" s="33">
        <f t="shared" si="63"/>
        <v>2</v>
      </c>
      <c r="O124" s="33">
        <f t="shared" si="63"/>
        <v>-1</v>
      </c>
      <c r="P124" s="7"/>
    </row>
    <row r="125" spans="1:16" s="3" customFormat="1" ht="13.5" customHeight="1" x14ac:dyDescent="0.25">
      <c r="A125" s="30"/>
      <c r="B125" s="31"/>
      <c r="C125" s="32" t="s">
        <v>12</v>
      </c>
      <c r="D125" s="33">
        <f t="shared" si="64"/>
        <v>12</v>
      </c>
      <c r="E125" s="34">
        <v>5</v>
      </c>
      <c r="F125" s="34">
        <v>7</v>
      </c>
      <c r="G125" s="33">
        <f t="shared" si="65"/>
        <v>17</v>
      </c>
      <c r="H125" s="34">
        <v>9</v>
      </c>
      <c r="I125" s="34">
        <v>8</v>
      </c>
      <c r="J125" s="33">
        <f t="shared" si="66"/>
        <v>-2</v>
      </c>
      <c r="K125" s="33">
        <v>0</v>
      </c>
      <c r="L125" s="33">
        <v>-2</v>
      </c>
      <c r="M125" s="33">
        <f t="shared" si="62"/>
        <v>-7</v>
      </c>
      <c r="N125" s="33">
        <f t="shared" si="63"/>
        <v>-4</v>
      </c>
      <c r="O125" s="33">
        <f t="shared" si="63"/>
        <v>-3</v>
      </c>
      <c r="P125" s="7"/>
    </row>
    <row r="126" spans="1:16" s="3" customFormat="1" ht="13.5" customHeight="1" x14ac:dyDescent="0.25">
      <c r="A126" s="30"/>
      <c r="B126" s="31"/>
      <c r="C126" s="32" t="s">
        <v>13</v>
      </c>
      <c r="D126" s="33">
        <f t="shared" si="64"/>
        <v>13</v>
      </c>
      <c r="E126" s="34">
        <v>7</v>
      </c>
      <c r="F126" s="34">
        <v>6</v>
      </c>
      <c r="G126" s="33">
        <f t="shared" si="65"/>
        <v>17</v>
      </c>
      <c r="H126" s="34">
        <v>8</v>
      </c>
      <c r="I126" s="34">
        <v>9</v>
      </c>
      <c r="J126" s="33">
        <f t="shared" si="66"/>
        <v>-1</v>
      </c>
      <c r="K126" s="33">
        <v>-1</v>
      </c>
      <c r="L126" s="33">
        <v>0</v>
      </c>
      <c r="M126" s="33">
        <f t="shared" si="62"/>
        <v>-5</v>
      </c>
      <c r="N126" s="33">
        <f t="shared" si="63"/>
        <v>-2</v>
      </c>
      <c r="O126" s="33">
        <f t="shared" si="63"/>
        <v>-3</v>
      </c>
      <c r="P126" s="7"/>
    </row>
    <row r="127" spans="1:16" s="3" customFormat="1" ht="13.5" customHeight="1" x14ac:dyDescent="0.25">
      <c r="A127" s="30"/>
      <c r="B127" s="31"/>
      <c r="C127" s="32" t="s">
        <v>14</v>
      </c>
      <c r="D127" s="33">
        <f t="shared" si="64"/>
        <v>13</v>
      </c>
      <c r="E127" s="34">
        <v>7</v>
      </c>
      <c r="F127" s="34">
        <v>6</v>
      </c>
      <c r="G127" s="33">
        <f t="shared" si="65"/>
        <v>13</v>
      </c>
      <c r="H127" s="34">
        <v>7</v>
      </c>
      <c r="I127" s="34">
        <v>6</v>
      </c>
      <c r="J127" s="33">
        <f t="shared" si="66"/>
        <v>-7</v>
      </c>
      <c r="K127" s="33">
        <v>-4</v>
      </c>
      <c r="L127" s="33">
        <v>-3</v>
      </c>
      <c r="M127" s="33">
        <f t="shared" si="62"/>
        <v>-7</v>
      </c>
      <c r="N127" s="33">
        <f t="shared" si="63"/>
        <v>-4</v>
      </c>
      <c r="O127" s="33">
        <f t="shared" si="63"/>
        <v>-3</v>
      </c>
      <c r="P127" s="7"/>
    </row>
    <row r="128" spans="1:16" s="3" customFormat="1" ht="13.5" customHeight="1" x14ac:dyDescent="0.25">
      <c r="A128" s="30"/>
      <c r="B128" s="31"/>
      <c r="C128" s="32" t="s">
        <v>15</v>
      </c>
      <c r="D128" s="33">
        <f t="shared" si="64"/>
        <v>10</v>
      </c>
      <c r="E128" s="34">
        <v>8</v>
      </c>
      <c r="F128" s="34">
        <v>2</v>
      </c>
      <c r="G128" s="33">
        <f t="shared" si="65"/>
        <v>20</v>
      </c>
      <c r="H128" s="34">
        <v>9</v>
      </c>
      <c r="I128" s="34">
        <v>11</v>
      </c>
      <c r="J128" s="33">
        <f t="shared" si="66"/>
        <v>-1</v>
      </c>
      <c r="K128" s="33">
        <v>0</v>
      </c>
      <c r="L128" s="33">
        <v>-1</v>
      </c>
      <c r="M128" s="33">
        <f t="shared" si="62"/>
        <v>-11</v>
      </c>
      <c r="N128" s="33">
        <f t="shared" si="63"/>
        <v>-1</v>
      </c>
      <c r="O128" s="33">
        <f t="shared" si="63"/>
        <v>-10</v>
      </c>
      <c r="P128" s="7"/>
    </row>
    <row r="129" spans="1:16" s="3" customFormat="1" ht="13.5" customHeight="1" x14ac:dyDescent="0.25">
      <c r="A129" s="30"/>
      <c r="B129" s="31"/>
      <c r="C129" s="32" t="s">
        <v>16</v>
      </c>
      <c r="D129" s="33">
        <f t="shared" si="64"/>
        <v>9</v>
      </c>
      <c r="E129" s="34">
        <v>5</v>
      </c>
      <c r="F129" s="34">
        <v>4</v>
      </c>
      <c r="G129" s="33">
        <f t="shared" si="65"/>
        <v>14</v>
      </c>
      <c r="H129" s="34">
        <v>6</v>
      </c>
      <c r="I129" s="34">
        <v>8</v>
      </c>
      <c r="J129" s="33">
        <f t="shared" si="66"/>
        <v>2</v>
      </c>
      <c r="K129" s="33">
        <v>2</v>
      </c>
      <c r="L129" s="33">
        <v>0</v>
      </c>
      <c r="M129" s="33">
        <f t="shared" si="62"/>
        <v>-3</v>
      </c>
      <c r="N129" s="33">
        <f t="shared" si="63"/>
        <v>1</v>
      </c>
      <c r="O129" s="33">
        <f t="shared" si="63"/>
        <v>-4</v>
      </c>
      <c r="P129" s="7"/>
    </row>
    <row r="130" spans="1:16" s="3" customFormat="1" ht="13.5" customHeight="1" x14ac:dyDescent="0.25">
      <c r="A130" s="30"/>
      <c r="B130" s="31"/>
      <c r="C130" s="32" t="s">
        <v>17</v>
      </c>
      <c r="D130" s="33">
        <f t="shared" si="64"/>
        <v>13</v>
      </c>
      <c r="E130" s="34">
        <v>5</v>
      </c>
      <c r="F130" s="34">
        <v>8</v>
      </c>
      <c r="G130" s="33">
        <f t="shared" si="65"/>
        <v>12</v>
      </c>
      <c r="H130" s="34">
        <v>7</v>
      </c>
      <c r="I130" s="34">
        <v>5</v>
      </c>
      <c r="J130" s="33">
        <f t="shared" si="66"/>
        <v>0</v>
      </c>
      <c r="K130" s="33">
        <v>-1</v>
      </c>
      <c r="L130" s="33">
        <v>1</v>
      </c>
      <c r="M130" s="33">
        <f t="shared" si="62"/>
        <v>1</v>
      </c>
      <c r="N130" s="33">
        <f t="shared" si="63"/>
        <v>-3</v>
      </c>
      <c r="O130" s="33">
        <f t="shared" si="63"/>
        <v>4</v>
      </c>
      <c r="P130" s="7"/>
    </row>
    <row r="131" spans="1:16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1"/>
    </row>
    <row r="132" spans="1:16" ht="16.5" x14ac:dyDescent="0.15">
      <c r="A132" s="25"/>
      <c r="B132" s="27" t="s">
        <v>29</v>
      </c>
      <c r="C132" s="28"/>
      <c r="D132" s="29">
        <f>SUM(E132+F132)</f>
        <v>81</v>
      </c>
      <c r="E132" s="29">
        <f t="shared" ref="E132:F132" si="67">SUM(E133+E134+E135+E136+E137+E138+E139+E140+E141+E142+E143+E144)</f>
        <v>45</v>
      </c>
      <c r="F132" s="29">
        <f t="shared" si="67"/>
        <v>36</v>
      </c>
      <c r="G132" s="29">
        <f>SUM(H132+I132)</f>
        <v>105</v>
      </c>
      <c r="H132" s="29">
        <f t="shared" ref="H132:I132" si="68">SUM(H133+H134+H135+H136+H137+H138+H139+H140+H141+H142+H143+H144)</f>
        <v>51</v>
      </c>
      <c r="I132" s="29">
        <f t="shared" si="68"/>
        <v>54</v>
      </c>
      <c r="J132" s="29">
        <f>SUM(K132+L132)</f>
        <v>-12</v>
      </c>
      <c r="K132" s="29">
        <f t="shared" ref="K132:L132" si="69">SUM(K133+K134+K135+K136+K137+K138+K139+K140+K141+K142+K143+K144)</f>
        <v>-1</v>
      </c>
      <c r="L132" s="29">
        <f t="shared" si="69"/>
        <v>-11</v>
      </c>
      <c r="M132" s="29">
        <f t="shared" ref="M132:M144" si="70">SUM(N132+O132)</f>
        <v>-36</v>
      </c>
      <c r="N132" s="29">
        <f t="shared" ref="N132:O144" si="71">SUM(E132-H132+K132)</f>
        <v>-7</v>
      </c>
      <c r="O132" s="29">
        <f t="shared" si="71"/>
        <v>-29</v>
      </c>
      <c r="P132" s="1"/>
    </row>
    <row r="133" spans="1:16" s="3" customFormat="1" ht="13.5" customHeight="1" x14ac:dyDescent="0.25">
      <c r="A133" s="30"/>
      <c r="B133" s="31"/>
      <c r="C133" s="32" t="s">
        <v>6</v>
      </c>
      <c r="D133" s="33">
        <f t="shared" ref="D133:D144" si="72">SUM(E133+F133)</f>
        <v>1</v>
      </c>
      <c r="E133" s="34">
        <v>1</v>
      </c>
      <c r="F133" s="34">
        <v>0</v>
      </c>
      <c r="G133" s="33">
        <f t="shared" ref="G133:G144" si="73">SUM(H133+I133)</f>
        <v>7</v>
      </c>
      <c r="H133" s="34">
        <v>4</v>
      </c>
      <c r="I133" s="34">
        <v>3</v>
      </c>
      <c r="J133" s="33">
        <f t="shared" ref="J133:J144" si="74">SUM(K133+L133)</f>
        <v>-15</v>
      </c>
      <c r="K133" s="33">
        <v>-2</v>
      </c>
      <c r="L133" s="33">
        <v>-13</v>
      </c>
      <c r="M133" s="33">
        <f t="shared" si="70"/>
        <v>-21</v>
      </c>
      <c r="N133" s="33">
        <f t="shared" si="71"/>
        <v>-5</v>
      </c>
      <c r="O133" s="33">
        <f t="shared" si="71"/>
        <v>-16</v>
      </c>
      <c r="P133" s="7"/>
    </row>
    <row r="134" spans="1:16" s="3" customFormat="1" ht="13.5" customHeight="1" x14ac:dyDescent="0.25">
      <c r="A134" s="30"/>
      <c r="B134" s="31"/>
      <c r="C134" s="32" t="s">
        <v>7</v>
      </c>
      <c r="D134" s="33">
        <f t="shared" si="72"/>
        <v>1</v>
      </c>
      <c r="E134" s="34">
        <v>1</v>
      </c>
      <c r="F134" s="34">
        <v>0</v>
      </c>
      <c r="G134" s="33">
        <f t="shared" si="73"/>
        <v>4</v>
      </c>
      <c r="H134" s="34">
        <v>3</v>
      </c>
      <c r="I134" s="34">
        <v>1</v>
      </c>
      <c r="J134" s="33">
        <f t="shared" si="74"/>
        <v>-10</v>
      </c>
      <c r="K134" s="33">
        <v>-6</v>
      </c>
      <c r="L134" s="33">
        <v>-4</v>
      </c>
      <c r="M134" s="33">
        <f t="shared" si="70"/>
        <v>-13</v>
      </c>
      <c r="N134" s="33">
        <f t="shared" si="71"/>
        <v>-8</v>
      </c>
      <c r="O134" s="33">
        <f t="shared" si="71"/>
        <v>-5</v>
      </c>
      <c r="P134" s="7"/>
    </row>
    <row r="135" spans="1:16" s="3" customFormat="1" ht="13.5" customHeight="1" x14ac:dyDescent="0.25">
      <c r="A135" s="30"/>
      <c r="B135" s="31"/>
      <c r="C135" s="32" t="s">
        <v>8</v>
      </c>
      <c r="D135" s="33">
        <f t="shared" si="72"/>
        <v>11</v>
      </c>
      <c r="E135" s="34">
        <v>8</v>
      </c>
      <c r="F135" s="34">
        <v>3</v>
      </c>
      <c r="G135" s="33">
        <f t="shared" si="73"/>
        <v>18</v>
      </c>
      <c r="H135" s="34">
        <v>7</v>
      </c>
      <c r="I135" s="34">
        <v>11</v>
      </c>
      <c r="J135" s="33">
        <f t="shared" si="74"/>
        <v>0</v>
      </c>
      <c r="K135" s="33">
        <v>-1</v>
      </c>
      <c r="L135" s="33">
        <v>1</v>
      </c>
      <c r="M135" s="33">
        <f t="shared" si="70"/>
        <v>-7</v>
      </c>
      <c r="N135" s="33">
        <f t="shared" si="71"/>
        <v>0</v>
      </c>
      <c r="O135" s="33">
        <f t="shared" si="71"/>
        <v>-7</v>
      </c>
      <c r="P135" s="7"/>
    </row>
    <row r="136" spans="1:16" s="3" customFormat="1" ht="13.5" customHeight="1" x14ac:dyDescent="0.25">
      <c r="A136" s="30"/>
      <c r="B136" s="31"/>
      <c r="C136" s="32" t="s">
        <v>9</v>
      </c>
      <c r="D136" s="33">
        <f t="shared" si="72"/>
        <v>10</v>
      </c>
      <c r="E136" s="34">
        <v>3</v>
      </c>
      <c r="F136" s="34">
        <v>7</v>
      </c>
      <c r="G136" s="33">
        <f t="shared" si="73"/>
        <v>11</v>
      </c>
      <c r="H136" s="34">
        <v>7</v>
      </c>
      <c r="I136" s="34">
        <v>4</v>
      </c>
      <c r="J136" s="33">
        <f t="shared" si="74"/>
        <v>6</v>
      </c>
      <c r="K136" s="33">
        <v>4</v>
      </c>
      <c r="L136" s="33">
        <v>2</v>
      </c>
      <c r="M136" s="33">
        <f t="shared" si="70"/>
        <v>5</v>
      </c>
      <c r="N136" s="33">
        <f t="shared" si="71"/>
        <v>0</v>
      </c>
      <c r="O136" s="33">
        <f t="shared" si="71"/>
        <v>5</v>
      </c>
      <c r="P136" s="7"/>
    </row>
    <row r="137" spans="1:16" s="3" customFormat="1" ht="13.5" customHeight="1" x14ac:dyDescent="0.25">
      <c r="A137" s="30"/>
      <c r="B137" s="31"/>
      <c r="C137" s="32" t="s">
        <v>10</v>
      </c>
      <c r="D137" s="33">
        <f t="shared" si="72"/>
        <v>7</v>
      </c>
      <c r="E137" s="34">
        <v>5</v>
      </c>
      <c r="F137" s="34">
        <v>2</v>
      </c>
      <c r="G137" s="33">
        <f t="shared" si="73"/>
        <v>9</v>
      </c>
      <c r="H137" s="34">
        <v>2</v>
      </c>
      <c r="I137" s="34">
        <v>7</v>
      </c>
      <c r="J137" s="33">
        <f t="shared" si="74"/>
        <v>-1</v>
      </c>
      <c r="K137" s="33">
        <v>0</v>
      </c>
      <c r="L137" s="33">
        <v>-1</v>
      </c>
      <c r="M137" s="33">
        <f t="shared" si="70"/>
        <v>-3</v>
      </c>
      <c r="N137" s="33">
        <f t="shared" si="71"/>
        <v>3</v>
      </c>
      <c r="O137" s="33">
        <f t="shared" si="71"/>
        <v>-6</v>
      </c>
      <c r="P137" s="7"/>
    </row>
    <row r="138" spans="1:16" s="3" customFormat="1" ht="13.5" customHeight="1" x14ac:dyDescent="0.25">
      <c r="A138" s="30"/>
      <c r="B138" s="31"/>
      <c r="C138" s="32" t="s">
        <v>11</v>
      </c>
      <c r="D138" s="33">
        <f t="shared" si="72"/>
        <v>7</v>
      </c>
      <c r="E138" s="34">
        <v>2</v>
      </c>
      <c r="F138" s="34">
        <v>5</v>
      </c>
      <c r="G138" s="33">
        <f t="shared" si="73"/>
        <v>11</v>
      </c>
      <c r="H138" s="34">
        <v>5</v>
      </c>
      <c r="I138" s="34">
        <v>6</v>
      </c>
      <c r="J138" s="33">
        <f t="shared" si="74"/>
        <v>4</v>
      </c>
      <c r="K138" s="33">
        <v>1</v>
      </c>
      <c r="L138" s="33">
        <v>3</v>
      </c>
      <c r="M138" s="33">
        <f t="shared" si="70"/>
        <v>0</v>
      </c>
      <c r="N138" s="33">
        <f t="shared" si="71"/>
        <v>-2</v>
      </c>
      <c r="O138" s="33">
        <f t="shared" si="71"/>
        <v>2</v>
      </c>
      <c r="P138" s="7"/>
    </row>
    <row r="139" spans="1:16" s="3" customFormat="1" ht="13.5" customHeight="1" x14ac:dyDescent="0.25">
      <c r="A139" s="30"/>
      <c r="B139" s="31"/>
      <c r="C139" s="32" t="s">
        <v>12</v>
      </c>
      <c r="D139" s="33">
        <f t="shared" si="72"/>
        <v>9</v>
      </c>
      <c r="E139" s="34">
        <v>5</v>
      </c>
      <c r="F139" s="34">
        <v>4</v>
      </c>
      <c r="G139" s="33">
        <f t="shared" si="73"/>
        <v>10</v>
      </c>
      <c r="H139" s="34">
        <v>3</v>
      </c>
      <c r="I139" s="34">
        <v>7</v>
      </c>
      <c r="J139" s="33">
        <f t="shared" si="74"/>
        <v>3</v>
      </c>
      <c r="K139" s="33">
        <v>1</v>
      </c>
      <c r="L139" s="33">
        <v>2</v>
      </c>
      <c r="M139" s="33">
        <f t="shared" si="70"/>
        <v>2</v>
      </c>
      <c r="N139" s="33">
        <f t="shared" si="71"/>
        <v>3</v>
      </c>
      <c r="O139" s="33">
        <f t="shared" si="71"/>
        <v>-1</v>
      </c>
      <c r="P139" s="7"/>
    </row>
    <row r="140" spans="1:16" s="3" customFormat="1" ht="13.5" customHeight="1" x14ac:dyDescent="0.25">
      <c r="A140" s="30"/>
      <c r="B140" s="31"/>
      <c r="C140" s="32" t="s">
        <v>13</v>
      </c>
      <c r="D140" s="33">
        <f t="shared" si="72"/>
        <v>6</v>
      </c>
      <c r="E140" s="34">
        <v>2</v>
      </c>
      <c r="F140" s="34">
        <v>4</v>
      </c>
      <c r="G140" s="33">
        <f t="shared" si="73"/>
        <v>2</v>
      </c>
      <c r="H140" s="34">
        <v>1</v>
      </c>
      <c r="I140" s="34">
        <v>1</v>
      </c>
      <c r="J140" s="33">
        <f t="shared" si="74"/>
        <v>5</v>
      </c>
      <c r="K140" s="33">
        <v>4</v>
      </c>
      <c r="L140" s="33">
        <v>1</v>
      </c>
      <c r="M140" s="33">
        <f t="shared" si="70"/>
        <v>9</v>
      </c>
      <c r="N140" s="33">
        <f t="shared" si="71"/>
        <v>5</v>
      </c>
      <c r="O140" s="33">
        <f t="shared" si="71"/>
        <v>4</v>
      </c>
      <c r="P140" s="7"/>
    </row>
    <row r="141" spans="1:16" s="3" customFormat="1" ht="13.5" customHeight="1" x14ac:dyDescent="0.25">
      <c r="A141" s="30"/>
      <c r="B141" s="31"/>
      <c r="C141" s="32" t="s">
        <v>14</v>
      </c>
      <c r="D141" s="33">
        <f t="shared" si="72"/>
        <v>12</v>
      </c>
      <c r="E141" s="34">
        <v>9</v>
      </c>
      <c r="F141" s="34">
        <v>3</v>
      </c>
      <c r="G141" s="33">
        <f t="shared" si="73"/>
        <v>8</v>
      </c>
      <c r="H141" s="34">
        <v>5</v>
      </c>
      <c r="I141" s="34">
        <v>3</v>
      </c>
      <c r="J141" s="33">
        <f t="shared" si="74"/>
        <v>-6</v>
      </c>
      <c r="K141" s="33">
        <v>-3</v>
      </c>
      <c r="L141" s="33">
        <v>-3</v>
      </c>
      <c r="M141" s="33">
        <f t="shared" si="70"/>
        <v>-2</v>
      </c>
      <c r="N141" s="33">
        <f t="shared" si="71"/>
        <v>1</v>
      </c>
      <c r="O141" s="33">
        <f t="shared" si="71"/>
        <v>-3</v>
      </c>
      <c r="P141" s="7"/>
    </row>
    <row r="142" spans="1:16" s="3" customFormat="1" ht="13.5" customHeight="1" x14ac:dyDescent="0.25">
      <c r="A142" s="30"/>
      <c r="B142" s="31"/>
      <c r="C142" s="32" t="s">
        <v>15</v>
      </c>
      <c r="D142" s="33">
        <f t="shared" si="72"/>
        <v>2</v>
      </c>
      <c r="E142" s="34">
        <v>0</v>
      </c>
      <c r="F142" s="34">
        <v>2</v>
      </c>
      <c r="G142" s="33">
        <f t="shared" si="73"/>
        <v>12</v>
      </c>
      <c r="H142" s="34">
        <v>7</v>
      </c>
      <c r="I142" s="34">
        <v>5</v>
      </c>
      <c r="J142" s="33">
        <f t="shared" si="74"/>
        <v>1</v>
      </c>
      <c r="K142" s="33">
        <v>1</v>
      </c>
      <c r="L142" s="33">
        <v>0</v>
      </c>
      <c r="M142" s="33">
        <f t="shared" si="70"/>
        <v>-9</v>
      </c>
      <c r="N142" s="33">
        <f t="shared" si="71"/>
        <v>-6</v>
      </c>
      <c r="O142" s="33">
        <f t="shared" si="71"/>
        <v>-3</v>
      </c>
      <c r="P142" s="7"/>
    </row>
    <row r="143" spans="1:16" s="3" customFormat="1" ht="13.5" customHeight="1" x14ac:dyDescent="0.25">
      <c r="A143" s="30"/>
      <c r="B143" s="31"/>
      <c r="C143" s="32" t="s">
        <v>16</v>
      </c>
      <c r="D143" s="33">
        <f t="shared" si="72"/>
        <v>4</v>
      </c>
      <c r="E143" s="34">
        <v>0</v>
      </c>
      <c r="F143" s="34">
        <v>4</v>
      </c>
      <c r="G143" s="33">
        <v>1</v>
      </c>
      <c r="H143" s="34">
        <v>3</v>
      </c>
      <c r="I143" s="34">
        <v>2</v>
      </c>
      <c r="J143" s="33">
        <f t="shared" si="74"/>
        <v>2</v>
      </c>
      <c r="K143" s="33">
        <v>0</v>
      </c>
      <c r="L143" s="33">
        <v>2</v>
      </c>
      <c r="M143" s="33">
        <f t="shared" si="70"/>
        <v>1</v>
      </c>
      <c r="N143" s="33">
        <f t="shared" si="71"/>
        <v>-3</v>
      </c>
      <c r="O143" s="33">
        <f t="shared" si="71"/>
        <v>4</v>
      </c>
      <c r="P143" s="7"/>
    </row>
    <row r="144" spans="1:16" s="3" customFormat="1" ht="13.5" customHeight="1" x14ac:dyDescent="0.25">
      <c r="A144" s="30"/>
      <c r="B144" s="31"/>
      <c r="C144" s="32" t="s">
        <v>17</v>
      </c>
      <c r="D144" s="33">
        <f t="shared" si="72"/>
        <v>11</v>
      </c>
      <c r="E144" s="34">
        <v>9</v>
      </c>
      <c r="F144" s="34">
        <v>2</v>
      </c>
      <c r="G144" s="33">
        <f t="shared" si="73"/>
        <v>8</v>
      </c>
      <c r="H144" s="34">
        <v>4</v>
      </c>
      <c r="I144" s="34">
        <v>4</v>
      </c>
      <c r="J144" s="33">
        <f t="shared" si="74"/>
        <v>-1</v>
      </c>
      <c r="K144" s="33">
        <v>0</v>
      </c>
      <c r="L144" s="33">
        <v>-1</v>
      </c>
      <c r="M144" s="33">
        <f t="shared" si="70"/>
        <v>2</v>
      </c>
      <c r="N144" s="33">
        <f t="shared" si="71"/>
        <v>5</v>
      </c>
      <c r="O144" s="33">
        <f t="shared" si="71"/>
        <v>-3</v>
      </c>
      <c r="P144" s="7"/>
    </row>
    <row r="145" spans="1:1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</row>
    <row r="146" spans="1:15" ht="16.5" x14ac:dyDescent="0.15">
      <c r="A146" s="25"/>
      <c r="B146" s="27" t="s">
        <v>33</v>
      </c>
      <c r="C146" s="28"/>
      <c r="D146" s="38">
        <f>SUM(E146+F146)</f>
        <v>2150</v>
      </c>
      <c r="E146" s="38">
        <f t="shared" ref="E146" si="75">SUM(E147+E148+E149+E150+E151+E152+E153+E154+E155+E156+E157+E158)</f>
        <v>1167</v>
      </c>
      <c r="F146" s="38">
        <f>SUM(F147+F148+F149+F150+F151+F152+F153+F154+F155+F156+F157+F158)</f>
        <v>983</v>
      </c>
      <c r="G146" s="38">
        <f>SUM(H146+I146)</f>
        <v>2063</v>
      </c>
      <c r="H146" s="38">
        <f t="shared" ref="H146:L146" si="76">SUM(H147+H148+H149+H150+H151+H152+H153+H154+H155+H156+H157+H158)</f>
        <v>1106</v>
      </c>
      <c r="I146" s="38">
        <f t="shared" si="76"/>
        <v>957</v>
      </c>
      <c r="J146" s="38">
        <f>SUM(K146+L146)</f>
        <v>0</v>
      </c>
      <c r="K146" s="29">
        <f t="shared" si="76"/>
        <v>0</v>
      </c>
      <c r="L146" s="29">
        <f t="shared" si="76"/>
        <v>0</v>
      </c>
      <c r="M146" s="29">
        <f t="shared" ref="M146:M158" si="77">SUM(N146+O146)</f>
        <v>87</v>
      </c>
      <c r="N146" s="29">
        <f t="shared" ref="N146:O158" si="78">SUM(E146-H146+K146)</f>
        <v>61</v>
      </c>
      <c r="O146" s="29">
        <f t="shared" si="78"/>
        <v>26</v>
      </c>
    </row>
    <row r="147" spans="1:15" ht="16.5" x14ac:dyDescent="0.25">
      <c r="A147" s="25"/>
      <c r="B147" s="31"/>
      <c r="C147" s="32" t="s">
        <v>6</v>
      </c>
      <c r="D147" s="33">
        <f t="shared" ref="D147:D158" si="79">SUM(E147+F147)</f>
        <v>142</v>
      </c>
      <c r="E147" s="33">
        <v>57</v>
      </c>
      <c r="F147" s="33">
        <v>85</v>
      </c>
      <c r="G147" s="33">
        <f t="shared" ref="G147:G158" si="80">SUM(H147+I147)</f>
        <v>122</v>
      </c>
      <c r="H147" s="33">
        <v>66</v>
      </c>
      <c r="I147" s="33">
        <v>56</v>
      </c>
      <c r="J147" s="33">
        <f t="shared" ref="J147:J157" si="81">SUM(K147+L147)</f>
        <v>0</v>
      </c>
      <c r="K147" s="33">
        <v>0</v>
      </c>
      <c r="L147" s="33">
        <v>0</v>
      </c>
      <c r="M147" s="29">
        <f t="shared" si="77"/>
        <v>20</v>
      </c>
      <c r="N147" s="29">
        <f t="shared" si="78"/>
        <v>-9</v>
      </c>
      <c r="O147" s="29">
        <f t="shared" si="78"/>
        <v>29</v>
      </c>
    </row>
    <row r="148" spans="1:15" ht="16.5" x14ac:dyDescent="0.25">
      <c r="A148" s="25"/>
      <c r="B148" s="31"/>
      <c r="C148" s="32" t="s">
        <v>7</v>
      </c>
      <c r="D148" s="33">
        <f t="shared" si="79"/>
        <v>131</v>
      </c>
      <c r="E148" s="33">
        <v>59</v>
      </c>
      <c r="F148" s="33">
        <v>72</v>
      </c>
      <c r="G148" s="33">
        <f t="shared" si="80"/>
        <v>160</v>
      </c>
      <c r="H148" s="33">
        <v>81</v>
      </c>
      <c r="I148" s="33">
        <v>79</v>
      </c>
      <c r="J148" s="33">
        <f t="shared" si="81"/>
        <v>0</v>
      </c>
      <c r="K148" s="33">
        <v>0</v>
      </c>
      <c r="L148" s="33">
        <v>0</v>
      </c>
      <c r="M148" s="29">
        <f t="shared" si="77"/>
        <v>-29</v>
      </c>
      <c r="N148" s="29">
        <f t="shared" si="78"/>
        <v>-22</v>
      </c>
      <c r="O148" s="29">
        <f t="shared" si="78"/>
        <v>-7</v>
      </c>
    </row>
    <row r="149" spans="1:15" ht="16.5" x14ac:dyDescent="0.25">
      <c r="A149" s="25"/>
      <c r="B149" s="31"/>
      <c r="C149" s="32" t="s">
        <v>8</v>
      </c>
      <c r="D149" s="33">
        <f t="shared" si="79"/>
        <v>376</v>
      </c>
      <c r="E149" s="33">
        <v>227</v>
      </c>
      <c r="F149" s="33">
        <v>149</v>
      </c>
      <c r="G149" s="33">
        <f t="shared" si="80"/>
        <v>492</v>
      </c>
      <c r="H149" s="33">
        <v>260</v>
      </c>
      <c r="I149" s="33">
        <v>232</v>
      </c>
      <c r="J149" s="33">
        <f t="shared" si="81"/>
        <v>0</v>
      </c>
      <c r="K149" s="33">
        <v>0</v>
      </c>
      <c r="L149" s="33">
        <v>0</v>
      </c>
      <c r="M149" s="29">
        <f t="shared" si="77"/>
        <v>-116</v>
      </c>
      <c r="N149" s="29">
        <f t="shared" si="78"/>
        <v>-33</v>
      </c>
      <c r="O149" s="29">
        <f t="shared" si="78"/>
        <v>-83</v>
      </c>
    </row>
    <row r="150" spans="1:15" ht="16.5" x14ac:dyDescent="0.25">
      <c r="A150" s="25"/>
      <c r="B150" s="31"/>
      <c r="C150" s="32" t="s">
        <v>9</v>
      </c>
      <c r="D150" s="33">
        <f t="shared" si="79"/>
        <v>307</v>
      </c>
      <c r="E150" s="33">
        <v>191</v>
      </c>
      <c r="F150" s="33">
        <v>116</v>
      </c>
      <c r="G150" s="33">
        <f t="shared" si="80"/>
        <v>193</v>
      </c>
      <c r="H150" s="33">
        <v>110</v>
      </c>
      <c r="I150" s="33">
        <v>83</v>
      </c>
      <c r="J150" s="33">
        <f t="shared" si="81"/>
        <v>0</v>
      </c>
      <c r="K150" s="33">
        <v>0</v>
      </c>
      <c r="L150" s="33">
        <v>0</v>
      </c>
      <c r="M150" s="29">
        <f t="shared" si="77"/>
        <v>114</v>
      </c>
      <c r="N150" s="29">
        <f t="shared" si="78"/>
        <v>81</v>
      </c>
      <c r="O150" s="29">
        <f t="shared" si="78"/>
        <v>33</v>
      </c>
    </row>
    <row r="151" spans="1:15" ht="16.5" x14ac:dyDescent="0.25">
      <c r="A151" s="25"/>
      <c r="B151" s="31"/>
      <c r="C151" s="32" t="s">
        <v>10</v>
      </c>
      <c r="D151" s="33">
        <f t="shared" si="79"/>
        <v>153</v>
      </c>
      <c r="E151" s="33">
        <v>77</v>
      </c>
      <c r="F151" s="33">
        <v>76</v>
      </c>
      <c r="G151" s="33">
        <f t="shared" si="80"/>
        <v>142</v>
      </c>
      <c r="H151" s="33">
        <v>79</v>
      </c>
      <c r="I151" s="33">
        <v>63</v>
      </c>
      <c r="J151" s="33">
        <f t="shared" si="81"/>
        <v>0</v>
      </c>
      <c r="K151" s="33">
        <v>0</v>
      </c>
      <c r="L151" s="33">
        <v>0</v>
      </c>
      <c r="M151" s="29">
        <f t="shared" si="77"/>
        <v>11</v>
      </c>
      <c r="N151" s="29">
        <f t="shared" si="78"/>
        <v>-2</v>
      </c>
      <c r="O151" s="29">
        <f t="shared" si="78"/>
        <v>13</v>
      </c>
    </row>
    <row r="152" spans="1:15" ht="16.5" x14ac:dyDescent="0.25">
      <c r="A152" s="25"/>
      <c r="B152" s="31"/>
      <c r="C152" s="32" t="s">
        <v>11</v>
      </c>
      <c r="D152" s="33">
        <f t="shared" si="79"/>
        <v>154</v>
      </c>
      <c r="E152" s="33">
        <v>83</v>
      </c>
      <c r="F152" s="33">
        <v>71</v>
      </c>
      <c r="G152" s="33">
        <f t="shared" si="80"/>
        <v>138</v>
      </c>
      <c r="H152" s="33">
        <v>73</v>
      </c>
      <c r="I152" s="33">
        <v>65</v>
      </c>
      <c r="J152" s="33">
        <f t="shared" si="81"/>
        <v>0</v>
      </c>
      <c r="K152" s="33">
        <v>0</v>
      </c>
      <c r="L152" s="33">
        <v>0</v>
      </c>
      <c r="M152" s="29">
        <f t="shared" si="77"/>
        <v>16</v>
      </c>
      <c r="N152" s="29">
        <f t="shared" si="78"/>
        <v>10</v>
      </c>
      <c r="O152" s="29">
        <f t="shared" si="78"/>
        <v>6</v>
      </c>
    </row>
    <row r="153" spans="1:15" ht="16.5" x14ac:dyDescent="0.25">
      <c r="A153" s="25"/>
      <c r="B153" s="31"/>
      <c r="C153" s="32" t="s">
        <v>12</v>
      </c>
      <c r="D153" s="33">
        <f t="shared" si="79"/>
        <v>161</v>
      </c>
      <c r="E153" s="33">
        <v>81</v>
      </c>
      <c r="F153" s="33">
        <v>80</v>
      </c>
      <c r="G153" s="33">
        <f t="shared" si="80"/>
        <v>128</v>
      </c>
      <c r="H153" s="33">
        <v>69</v>
      </c>
      <c r="I153" s="33">
        <v>59</v>
      </c>
      <c r="J153" s="33">
        <f t="shared" si="81"/>
        <v>0</v>
      </c>
      <c r="K153" s="33">
        <v>0</v>
      </c>
      <c r="L153" s="33">
        <v>0</v>
      </c>
      <c r="M153" s="29">
        <f t="shared" si="77"/>
        <v>33</v>
      </c>
      <c r="N153" s="29">
        <f t="shared" si="78"/>
        <v>12</v>
      </c>
      <c r="O153" s="29">
        <f t="shared" si="78"/>
        <v>21</v>
      </c>
    </row>
    <row r="154" spans="1:15" ht="16.5" x14ac:dyDescent="0.25">
      <c r="A154" s="25"/>
      <c r="B154" s="31"/>
      <c r="C154" s="32" t="s">
        <v>13</v>
      </c>
      <c r="D154" s="33">
        <f t="shared" si="79"/>
        <v>167</v>
      </c>
      <c r="E154" s="33">
        <v>85</v>
      </c>
      <c r="F154" s="33">
        <v>82</v>
      </c>
      <c r="G154" s="33">
        <f t="shared" si="80"/>
        <v>135</v>
      </c>
      <c r="H154" s="33">
        <v>66</v>
      </c>
      <c r="I154" s="33">
        <v>69</v>
      </c>
      <c r="J154" s="33">
        <f t="shared" si="81"/>
        <v>0</v>
      </c>
      <c r="K154" s="33">
        <v>0</v>
      </c>
      <c r="L154" s="33">
        <v>0</v>
      </c>
      <c r="M154" s="29">
        <f t="shared" si="77"/>
        <v>32</v>
      </c>
      <c r="N154" s="29">
        <f t="shared" si="78"/>
        <v>19</v>
      </c>
      <c r="O154" s="29">
        <f t="shared" si="78"/>
        <v>13</v>
      </c>
    </row>
    <row r="155" spans="1:15" ht="16.5" x14ac:dyDescent="0.25">
      <c r="A155" s="25"/>
      <c r="B155" s="31"/>
      <c r="C155" s="32" t="s">
        <v>14</v>
      </c>
      <c r="D155" s="33">
        <f t="shared" si="79"/>
        <v>163</v>
      </c>
      <c r="E155" s="33">
        <v>94</v>
      </c>
      <c r="F155" s="33">
        <v>69</v>
      </c>
      <c r="G155" s="33">
        <f t="shared" si="80"/>
        <v>151</v>
      </c>
      <c r="H155" s="33">
        <v>87</v>
      </c>
      <c r="I155" s="33">
        <v>64</v>
      </c>
      <c r="J155" s="33">
        <f t="shared" si="81"/>
        <v>0</v>
      </c>
      <c r="K155" s="33">
        <v>0</v>
      </c>
      <c r="L155" s="33">
        <v>0</v>
      </c>
      <c r="M155" s="29">
        <f t="shared" si="77"/>
        <v>12</v>
      </c>
      <c r="N155" s="29">
        <f t="shared" si="78"/>
        <v>7</v>
      </c>
      <c r="O155" s="29">
        <f t="shared" si="78"/>
        <v>5</v>
      </c>
    </row>
    <row r="156" spans="1:15" ht="16.5" x14ac:dyDescent="0.25">
      <c r="A156" s="25"/>
      <c r="B156" s="31"/>
      <c r="C156" s="32" t="s">
        <v>15</v>
      </c>
      <c r="D156" s="33">
        <f t="shared" si="79"/>
        <v>108</v>
      </c>
      <c r="E156" s="33">
        <v>59</v>
      </c>
      <c r="F156" s="33">
        <v>49</v>
      </c>
      <c r="G156" s="33">
        <f t="shared" si="80"/>
        <v>142</v>
      </c>
      <c r="H156" s="33">
        <v>81</v>
      </c>
      <c r="I156" s="33">
        <v>61</v>
      </c>
      <c r="J156" s="33">
        <f t="shared" si="81"/>
        <v>0</v>
      </c>
      <c r="K156" s="33">
        <v>0</v>
      </c>
      <c r="L156" s="33">
        <v>0</v>
      </c>
      <c r="M156" s="29">
        <f t="shared" si="77"/>
        <v>-34</v>
      </c>
      <c r="N156" s="29">
        <f t="shared" si="78"/>
        <v>-22</v>
      </c>
      <c r="O156" s="29">
        <f t="shared" si="78"/>
        <v>-12</v>
      </c>
    </row>
    <row r="157" spans="1:15" ht="16.5" x14ac:dyDescent="0.25">
      <c r="A157" s="25"/>
      <c r="B157" s="31"/>
      <c r="C157" s="32" t="s">
        <v>16</v>
      </c>
      <c r="D157" s="33">
        <f t="shared" si="79"/>
        <v>135</v>
      </c>
      <c r="E157" s="33">
        <v>67</v>
      </c>
      <c r="F157" s="33">
        <v>68</v>
      </c>
      <c r="G157" s="33">
        <f t="shared" si="80"/>
        <v>127</v>
      </c>
      <c r="H157" s="33">
        <v>61</v>
      </c>
      <c r="I157" s="33">
        <v>66</v>
      </c>
      <c r="J157" s="33">
        <f t="shared" si="81"/>
        <v>0</v>
      </c>
      <c r="K157" s="33">
        <v>0</v>
      </c>
      <c r="L157" s="33">
        <v>0</v>
      </c>
      <c r="M157" s="29">
        <f t="shared" si="77"/>
        <v>8</v>
      </c>
      <c r="N157" s="29">
        <f t="shared" si="78"/>
        <v>6</v>
      </c>
      <c r="O157" s="29">
        <f t="shared" si="78"/>
        <v>2</v>
      </c>
    </row>
    <row r="158" spans="1:15" ht="16.5" x14ac:dyDescent="0.25">
      <c r="A158" s="25"/>
      <c r="B158" s="31"/>
      <c r="C158" s="32" t="s">
        <v>17</v>
      </c>
      <c r="D158" s="33">
        <f t="shared" si="79"/>
        <v>153</v>
      </c>
      <c r="E158" s="33">
        <v>87</v>
      </c>
      <c r="F158" s="33">
        <v>66</v>
      </c>
      <c r="G158" s="33">
        <f t="shared" si="80"/>
        <v>133</v>
      </c>
      <c r="H158" s="33">
        <v>73</v>
      </c>
      <c r="I158" s="33">
        <v>60</v>
      </c>
      <c r="J158" s="33">
        <v>0</v>
      </c>
      <c r="K158" s="33">
        <v>0</v>
      </c>
      <c r="L158" s="33">
        <v>0</v>
      </c>
      <c r="M158" s="29">
        <f t="shared" si="77"/>
        <v>20</v>
      </c>
      <c r="N158" s="29">
        <f t="shared" si="78"/>
        <v>14</v>
      </c>
      <c r="O158" s="29">
        <f t="shared" si="78"/>
        <v>6</v>
      </c>
    </row>
    <row r="159" spans="1:1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39" t="s">
        <v>36</v>
      </c>
    </row>
    <row r="160" spans="1:1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40" t="s">
        <v>37</v>
      </c>
    </row>
  </sheetData>
  <mergeCells count="6">
    <mergeCell ref="B1:O1"/>
    <mergeCell ref="B3:C4"/>
    <mergeCell ref="D3:F3"/>
    <mergeCell ref="G3:I3"/>
    <mergeCell ref="J3:L3"/>
    <mergeCell ref="M3:O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80" fitToHeight="2" orientation="portrait" r:id="rId1"/>
  <headerFooter alignWithMargins="0"/>
  <rowBreaks count="2" manualBreakCount="2">
    <brk id="61" max="14" man="1"/>
    <brk id="117" max="14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1"/>
  <sheetViews>
    <sheetView zoomScaleNormal="10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E7" sqref="E7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7" max="7" width="9.125" customWidth="1"/>
  </cols>
  <sheetData>
    <row r="1" spans="2:13" ht="32.25" customHeight="1" x14ac:dyDescent="0.15">
      <c r="B1" s="121" t="s">
        <v>51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2:13" x14ac:dyDescent="0.15">
      <c r="B3" s="122" t="s">
        <v>5</v>
      </c>
      <c r="C3" s="123"/>
      <c r="D3" s="126" t="s">
        <v>19</v>
      </c>
      <c r="E3" s="126"/>
      <c r="F3" s="126"/>
      <c r="G3" s="130" t="s">
        <v>34</v>
      </c>
      <c r="H3" s="132"/>
      <c r="I3" s="131"/>
      <c r="J3" s="126" t="s">
        <v>20</v>
      </c>
      <c r="K3" s="126"/>
      <c r="L3" s="126"/>
    </row>
    <row r="4" spans="2:13" x14ac:dyDescent="0.15">
      <c r="B4" s="124"/>
      <c r="C4" s="125"/>
      <c r="D4" s="42" t="s">
        <v>0</v>
      </c>
      <c r="E4" s="42" t="s">
        <v>1</v>
      </c>
      <c r="F4" s="42" t="s">
        <v>2</v>
      </c>
      <c r="G4" s="42" t="s">
        <v>0</v>
      </c>
      <c r="H4" s="42" t="s">
        <v>1</v>
      </c>
      <c r="I4" s="42" t="s">
        <v>2</v>
      </c>
      <c r="J4" s="42" t="s">
        <v>0</v>
      </c>
      <c r="K4" s="42" t="s">
        <v>1</v>
      </c>
      <c r="L4" s="42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29">
        <f>SUM(D7:D18)</f>
        <v>84</v>
      </c>
      <c r="E6" s="29">
        <v>41</v>
      </c>
      <c r="F6" s="29">
        <v>43</v>
      </c>
      <c r="G6" s="29">
        <f>SUM(G7:G18)</f>
        <v>107</v>
      </c>
      <c r="H6" s="29">
        <f t="shared" ref="H6:I6" si="0">SUM(H7:H18)</f>
        <v>51</v>
      </c>
      <c r="I6" s="29">
        <f t="shared" si="0"/>
        <v>56</v>
      </c>
      <c r="J6" s="29">
        <f>SUM(J7:J18)</f>
        <v>-23</v>
      </c>
      <c r="K6" s="29">
        <f>SUM(E6-H6)</f>
        <v>-10</v>
      </c>
      <c r="L6" s="29">
        <f>SUM(F6-I6)</f>
        <v>-13</v>
      </c>
    </row>
    <row r="7" spans="2:13" s="3" customFormat="1" ht="13.5" customHeight="1" x14ac:dyDescent="0.25">
      <c r="B7" s="10"/>
      <c r="C7" s="11" t="s">
        <v>6</v>
      </c>
      <c r="D7" s="29">
        <f>SUM(E7+F7)</f>
        <v>5</v>
      </c>
      <c r="E7" s="34">
        <v>3</v>
      </c>
      <c r="F7" s="34">
        <v>2</v>
      </c>
      <c r="G7" s="33">
        <f t="shared" ref="G7:G18" si="1">SUM(H7+I7)</f>
        <v>11</v>
      </c>
      <c r="H7" s="34">
        <v>4</v>
      </c>
      <c r="I7" s="34">
        <v>7</v>
      </c>
      <c r="J7" s="33">
        <f t="shared" ref="J7:J18" si="2">SUM(K7+L7)</f>
        <v>-6</v>
      </c>
      <c r="K7" s="33">
        <f>SUM(E7-H7)</f>
        <v>-1</v>
      </c>
      <c r="L7" s="33">
        <f>SUM(F7-I7)</f>
        <v>-5</v>
      </c>
      <c r="M7" s="7"/>
    </row>
    <row r="8" spans="2:13" s="3" customFormat="1" ht="13.5" customHeight="1" x14ac:dyDescent="0.25">
      <c r="B8" s="10"/>
      <c r="C8" s="11" t="s">
        <v>7</v>
      </c>
      <c r="D8" s="29">
        <f t="shared" ref="D8:D18" si="3">SUM(E8+F8)</f>
        <v>6</v>
      </c>
      <c r="E8" s="34">
        <v>3</v>
      </c>
      <c r="F8" s="34">
        <v>3</v>
      </c>
      <c r="G8" s="33">
        <f t="shared" si="1"/>
        <v>10</v>
      </c>
      <c r="H8" s="34">
        <v>5</v>
      </c>
      <c r="I8" s="34">
        <v>5</v>
      </c>
      <c r="J8" s="33">
        <f t="shared" si="2"/>
        <v>-4</v>
      </c>
      <c r="K8" s="33">
        <f t="shared" ref="K8:L18" si="4">SUM(E8-H8)</f>
        <v>-2</v>
      </c>
      <c r="L8" s="33">
        <f t="shared" si="4"/>
        <v>-2</v>
      </c>
      <c r="M8" s="7"/>
    </row>
    <row r="9" spans="2:13" s="3" customFormat="1" ht="13.5" customHeight="1" x14ac:dyDescent="0.25">
      <c r="B9" s="10"/>
      <c r="C9" s="11" t="s">
        <v>8</v>
      </c>
      <c r="D9" s="29">
        <f t="shared" si="3"/>
        <v>9</v>
      </c>
      <c r="E9" s="34">
        <v>4</v>
      </c>
      <c r="F9" s="34">
        <v>5</v>
      </c>
      <c r="G9" s="33">
        <f t="shared" si="1"/>
        <v>7</v>
      </c>
      <c r="H9" s="34">
        <v>3</v>
      </c>
      <c r="I9" s="34">
        <v>4</v>
      </c>
      <c r="J9" s="33">
        <f t="shared" si="2"/>
        <v>2</v>
      </c>
      <c r="K9" s="33">
        <f t="shared" si="4"/>
        <v>1</v>
      </c>
      <c r="L9" s="33">
        <f t="shared" si="4"/>
        <v>1</v>
      </c>
      <c r="M9" s="7"/>
    </row>
    <row r="10" spans="2:13" s="3" customFormat="1" ht="13.5" customHeight="1" x14ac:dyDescent="0.25">
      <c r="B10" s="10"/>
      <c r="C10" s="11" t="s">
        <v>9</v>
      </c>
      <c r="D10" s="29">
        <f t="shared" si="3"/>
        <v>6</v>
      </c>
      <c r="E10" s="34">
        <v>3</v>
      </c>
      <c r="F10" s="34">
        <v>3</v>
      </c>
      <c r="G10" s="33">
        <f t="shared" si="1"/>
        <v>8</v>
      </c>
      <c r="H10" s="34">
        <v>3</v>
      </c>
      <c r="I10" s="34">
        <v>5</v>
      </c>
      <c r="J10" s="33">
        <f t="shared" si="2"/>
        <v>-2</v>
      </c>
      <c r="K10" s="33">
        <f t="shared" si="4"/>
        <v>0</v>
      </c>
      <c r="L10" s="33">
        <f t="shared" si="4"/>
        <v>-2</v>
      </c>
      <c r="M10" s="7"/>
    </row>
    <row r="11" spans="2:13" s="3" customFormat="1" ht="13.5" customHeight="1" x14ac:dyDescent="0.25">
      <c r="B11" s="10"/>
      <c r="C11" s="11" t="s">
        <v>10</v>
      </c>
      <c r="D11" s="29">
        <f t="shared" si="3"/>
        <v>4</v>
      </c>
      <c r="E11" s="34">
        <v>2</v>
      </c>
      <c r="F11" s="34">
        <v>2</v>
      </c>
      <c r="G11" s="33">
        <f t="shared" si="1"/>
        <v>7</v>
      </c>
      <c r="H11" s="34">
        <v>3</v>
      </c>
      <c r="I11" s="34">
        <v>4</v>
      </c>
      <c r="J11" s="33">
        <f t="shared" si="2"/>
        <v>-3</v>
      </c>
      <c r="K11" s="33">
        <f t="shared" si="4"/>
        <v>-1</v>
      </c>
      <c r="L11" s="33">
        <f t="shared" si="4"/>
        <v>-2</v>
      </c>
      <c r="M11" s="7"/>
    </row>
    <row r="12" spans="2:13" s="3" customFormat="1" ht="13.5" customHeight="1" x14ac:dyDescent="0.25">
      <c r="B12" s="10"/>
      <c r="C12" s="11" t="s">
        <v>11</v>
      </c>
      <c r="D12" s="29">
        <f t="shared" si="3"/>
        <v>11</v>
      </c>
      <c r="E12" s="34">
        <v>9</v>
      </c>
      <c r="F12" s="34">
        <v>2</v>
      </c>
      <c r="G12" s="33">
        <f t="shared" si="1"/>
        <v>5</v>
      </c>
      <c r="H12" s="34">
        <v>4</v>
      </c>
      <c r="I12" s="34">
        <v>1</v>
      </c>
      <c r="J12" s="33">
        <f t="shared" si="2"/>
        <v>6</v>
      </c>
      <c r="K12" s="33">
        <f t="shared" si="4"/>
        <v>5</v>
      </c>
      <c r="L12" s="33">
        <f t="shared" si="4"/>
        <v>1</v>
      </c>
      <c r="M12" s="7"/>
    </row>
    <row r="13" spans="2:13" s="3" customFormat="1" ht="13.5" customHeight="1" x14ac:dyDescent="0.25">
      <c r="B13" s="10"/>
      <c r="C13" s="11" t="s">
        <v>12</v>
      </c>
      <c r="D13" s="29">
        <f t="shared" si="3"/>
        <v>13</v>
      </c>
      <c r="E13" s="34">
        <v>7</v>
      </c>
      <c r="F13" s="34">
        <v>6</v>
      </c>
      <c r="G13" s="33">
        <f t="shared" si="1"/>
        <v>6</v>
      </c>
      <c r="H13" s="34">
        <v>4</v>
      </c>
      <c r="I13" s="34">
        <v>2</v>
      </c>
      <c r="J13" s="33">
        <f t="shared" si="2"/>
        <v>7</v>
      </c>
      <c r="K13" s="33">
        <f t="shared" si="4"/>
        <v>3</v>
      </c>
      <c r="L13" s="33">
        <f t="shared" si="4"/>
        <v>4</v>
      </c>
      <c r="M13" s="7"/>
    </row>
    <row r="14" spans="2:13" s="3" customFormat="1" ht="13.5" customHeight="1" x14ac:dyDescent="0.25">
      <c r="B14" s="10"/>
      <c r="C14" s="11" t="s">
        <v>13</v>
      </c>
      <c r="D14" s="29">
        <f t="shared" si="3"/>
        <v>4</v>
      </c>
      <c r="E14" s="34">
        <v>1</v>
      </c>
      <c r="F14" s="34">
        <v>3</v>
      </c>
      <c r="G14" s="33">
        <f t="shared" si="1"/>
        <v>7</v>
      </c>
      <c r="H14" s="34">
        <v>0</v>
      </c>
      <c r="I14" s="34">
        <v>7</v>
      </c>
      <c r="J14" s="33">
        <f t="shared" si="2"/>
        <v>-3</v>
      </c>
      <c r="K14" s="33">
        <f t="shared" si="4"/>
        <v>1</v>
      </c>
      <c r="L14" s="33">
        <f t="shared" si="4"/>
        <v>-4</v>
      </c>
      <c r="M14" s="7"/>
    </row>
    <row r="15" spans="2:13" s="3" customFormat="1" ht="13.5" customHeight="1" x14ac:dyDescent="0.25">
      <c r="B15" s="10"/>
      <c r="C15" s="11" t="s">
        <v>14</v>
      </c>
      <c r="D15" s="29">
        <f t="shared" si="3"/>
        <v>8</v>
      </c>
      <c r="E15" s="34">
        <v>1</v>
      </c>
      <c r="F15" s="34">
        <v>7</v>
      </c>
      <c r="G15" s="33">
        <f t="shared" si="1"/>
        <v>12</v>
      </c>
      <c r="H15" s="34">
        <v>5</v>
      </c>
      <c r="I15" s="34">
        <v>7</v>
      </c>
      <c r="J15" s="33">
        <f t="shared" si="2"/>
        <v>-4</v>
      </c>
      <c r="K15" s="33">
        <f t="shared" si="4"/>
        <v>-4</v>
      </c>
      <c r="L15" s="33">
        <f t="shared" si="4"/>
        <v>0</v>
      </c>
      <c r="M15" s="7"/>
    </row>
    <row r="16" spans="2:13" s="3" customFormat="1" ht="13.5" customHeight="1" x14ac:dyDescent="0.25">
      <c r="B16" s="10"/>
      <c r="C16" s="11" t="s">
        <v>15</v>
      </c>
      <c r="D16" s="29">
        <f t="shared" si="3"/>
        <v>5</v>
      </c>
      <c r="E16" s="34">
        <v>3</v>
      </c>
      <c r="F16" s="34">
        <v>2</v>
      </c>
      <c r="G16" s="33">
        <f t="shared" si="1"/>
        <v>15</v>
      </c>
      <c r="H16" s="34">
        <v>7</v>
      </c>
      <c r="I16" s="34">
        <v>8</v>
      </c>
      <c r="J16" s="33">
        <f t="shared" si="2"/>
        <v>-10</v>
      </c>
      <c r="K16" s="33">
        <f t="shared" si="4"/>
        <v>-4</v>
      </c>
      <c r="L16" s="33">
        <f t="shared" si="4"/>
        <v>-6</v>
      </c>
      <c r="M16" s="7"/>
    </row>
    <row r="17" spans="2:13" s="3" customFormat="1" ht="13.5" customHeight="1" x14ac:dyDescent="0.25">
      <c r="B17" s="10"/>
      <c r="C17" s="11" t="s">
        <v>16</v>
      </c>
      <c r="D17" s="29">
        <f t="shared" si="3"/>
        <v>8</v>
      </c>
      <c r="E17" s="34">
        <v>4</v>
      </c>
      <c r="F17" s="34">
        <v>4</v>
      </c>
      <c r="G17" s="33">
        <f t="shared" si="1"/>
        <v>11</v>
      </c>
      <c r="H17" s="34">
        <v>8</v>
      </c>
      <c r="I17" s="34">
        <v>3</v>
      </c>
      <c r="J17" s="33">
        <f t="shared" si="2"/>
        <v>-3</v>
      </c>
      <c r="K17" s="33">
        <f t="shared" si="4"/>
        <v>-4</v>
      </c>
      <c r="L17" s="33">
        <f t="shared" si="4"/>
        <v>1</v>
      </c>
      <c r="M17" s="7"/>
    </row>
    <row r="18" spans="2:13" s="3" customFormat="1" ht="13.5" customHeight="1" x14ac:dyDescent="0.25">
      <c r="B18" s="10"/>
      <c r="C18" s="11" t="s">
        <v>17</v>
      </c>
      <c r="D18" s="29">
        <f t="shared" si="3"/>
        <v>5</v>
      </c>
      <c r="E18" s="34">
        <v>1</v>
      </c>
      <c r="F18" s="34">
        <v>4</v>
      </c>
      <c r="G18" s="33">
        <f t="shared" si="1"/>
        <v>8</v>
      </c>
      <c r="H18" s="34">
        <v>5</v>
      </c>
      <c r="I18" s="34">
        <v>3</v>
      </c>
      <c r="J18" s="33">
        <f t="shared" si="2"/>
        <v>-3</v>
      </c>
      <c r="K18" s="33">
        <f t="shared" si="4"/>
        <v>-4</v>
      </c>
      <c r="L18" s="33">
        <f t="shared" si="4"/>
        <v>1</v>
      </c>
      <c r="M18" s="7"/>
    </row>
    <row r="19" spans="2:13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1"/>
    </row>
    <row r="20" spans="2:13" ht="16.5" x14ac:dyDescent="0.15">
      <c r="B20" s="2" t="s">
        <v>21</v>
      </c>
      <c r="C20" s="8"/>
      <c r="D20" s="29">
        <f>SUM(D21:D32)</f>
        <v>103</v>
      </c>
      <c r="E20" s="29">
        <f>SUM(E21:E32)</f>
        <v>58</v>
      </c>
      <c r="F20" s="29">
        <f>SUM(F21:F32)</f>
        <v>45</v>
      </c>
      <c r="G20" s="29">
        <f>SUM(G21:G32)</f>
        <v>130</v>
      </c>
      <c r="H20" s="29">
        <f t="shared" ref="H20" si="5">SUM(H21:H32)</f>
        <v>58</v>
      </c>
      <c r="I20" s="29">
        <f t="shared" ref="I20" si="6">SUM(I21:I32)</f>
        <v>72</v>
      </c>
      <c r="J20" s="29">
        <f>SUM(J21:J32)</f>
        <v>-27</v>
      </c>
      <c r="K20" s="29">
        <f>SUM(E20-H20)</f>
        <v>0</v>
      </c>
      <c r="L20" s="29">
        <f>SUM(F20-I20)</f>
        <v>-27</v>
      </c>
      <c r="M20" s="1"/>
    </row>
    <row r="21" spans="2:13" s="3" customFormat="1" ht="13.5" customHeight="1" x14ac:dyDescent="0.25">
      <c r="B21" s="10"/>
      <c r="C21" s="11" t="s">
        <v>6</v>
      </c>
      <c r="D21" s="33">
        <f t="shared" ref="D21:D32" si="7">SUM(E21+F21)</f>
        <v>8</v>
      </c>
      <c r="E21" s="34">
        <v>6</v>
      </c>
      <c r="F21" s="34">
        <v>2</v>
      </c>
      <c r="G21" s="33">
        <f t="shared" ref="G21:G32" si="8">SUM(H21+I21)</f>
        <v>14</v>
      </c>
      <c r="H21" s="34">
        <v>2</v>
      </c>
      <c r="I21" s="34">
        <v>12</v>
      </c>
      <c r="J21" s="33">
        <f t="shared" ref="J21:J32" si="9">SUM(K21+L21)</f>
        <v>-6</v>
      </c>
      <c r="K21" s="33">
        <f t="shared" ref="K21:L32" si="10">SUM(E21-H21)</f>
        <v>4</v>
      </c>
      <c r="L21" s="33">
        <f t="shared" si="10"/>
        <v>-10</v>
      </c>
      <c r="M21" s="7"/>
    </row>
    <row r="22" spans="2:13" s="3" customFormat="1" ht="13.5" customHeight="1" x14ac:dyDescent="0.25">
      <c r="B22" s="10"/>
      <c r="C22" s="11" t="s">
        <v>7</v>
      </c>
      <c r="D22" s="33">
        <f t="shared" si="7"/>
        <v>8</v>
      </c>
      <c r="E22" s="34">
        <v>3</v>
      </c>
      <c r="F22" s="34">
        <v>5</v>
      </c>
      <c r="G22" s="33">
        <f t="shared" si="8"/>
        <v>10</v>
      </c>
      <c r="H22" s="34">
        <v>3</v>
      </c>
      <c r="I22" s="34">
        <v>7</v>
      </c>
      <c r="J22" s="33">
        <f t="shared" si="9"/>
        <v>-2</v>
      </c>
      <c r="K22" s="33">
        <f t="shared" si="10"/>
        <v>0</v>
      </c>
      <c r="L22" s="33">
        <f t="shared" si="10"/>
        <v>-2</v>
      </c>
      <c r="M22" s="7"/>
    </row>
    <row r="23" spans="2:13" s="3" customFormat="1" ht="13.5" customHeight="1" x14ac:dyDescent="0.25">
      <c r="B23" s="10"/>
      <c r="C23" s="11" t="s">
        <v>8</v>
      </c>
      <c r="D23" s="33">
        <f t="shared" si="7"/>
        <v>10</v>
      </c>
      <c r="E23" s="34">
        <v>5</v>
      </c>
      <c r="F23" s="34">
        <v>5</v>
      </c>
      <c r="G23" s="33">
        <f t="shared" si="8"/>
        <v>8</v>
      </c>
      <c r="H23" s="34">
        <v>5</v>
      </c>
      <c r="I23" s="34">
        <v>3</v>
      </c>
      <c r="J23" s="33">
        <f t="shared" si="9"/>
        <v>2</v>
      </c>
      <c r="K23" s="33">
        <f t="shared" si="10"/>
        <v>0</v>
      </c>
      <c r="L23" s="33">
        <f t="shared" si="10"/>
        <v>2</v>
      </c>
      <c r="M23" s="7"/>
    </row>
    <row r="24" spans="2:13" s="3" customFormat="1" ht="13.5" customHeight="1" x14ac:dyDescent="0.25">
      <c r="B24" s="10"/>
      <c r="C24" s="11" t="s">
        <v>9</v>
      </c>
      <c r="D24" s="33">
        <f t="shared" si="7"/>
        <v>6</v>
      </c>
      <c r="E24" s="34">
        <v>4</v>
      </c>
      <c r="F24" s="34">
        <v>2</v>
      </c>
      <c r="G24" s="33">
        <f t="shared" si="8"/>
        <v>7</v>
      </c>
      <c r="H24" s="34">
        <v>4</v>
      </c>
      <c r="I24" s="34">
        <v>3</v>
      </c>
      <c r="J24" s="33">
        <f t="shared" si="9"/>
        <v>-1</v>
      </c>
      <c r="K24" s="33">
        <f t="shared" si="10"/>
        <v>0</v>
      </c>
      <c r="L24" s="33">
        <f t="shared" si="10"/>
        <v>-1</v>
      </c>
      <c r="M24" s="7"/>
    </row>
    <row r="25" spans="2:13" s="3" customFormat="1" ht="13.5" customHeight="1" x14ac:dyDescent="0.25">
      <c r="B25" s="10"/>
      <c r="C25" s="11" t="s">
        <v>10</v>
      </c>
      <c r="D25" s="33">
        <f t="shared" si="7"/>
        <v>11</v>
      </c>
      <c r="E25" s="34">
        <v>6</v>
      </c>
      <c r="F25" s="34">
        <v>5</v>
      </c>
      <c r="G25" s="33">
        <f t="shared" si="8"/>
        <v>8</v>
      </c>
      <c r="H25" s="34">
        <v>3</v>
      </c>
      <c r="I25" s="34">
        <v>5</v>
      </c>
      <c r="J25" s="33">
        <f t="shared" si="9"/>
        <v>3</v>
      </c>
      <c r="K25" s="33">
        <f t="shared" si="10"/>
        <v>3</v>
      </c>
      <c r="L25" s="33">
        <f t="shared" si="10"/>
        <v>0</v>
      </c>
      <c r="M25" s="7"/>
    </row>
    <row r="26" spans="2:13" s="3" customFormat="1" ht="13.5" customHeight="1" x14ac:dyDescent="0.25">
      <c r="B26" s="10"/>
      <c r="C26" s="11" t="s">
        <v>11</v>
      </c>
      <c r="D26" s="33">
        <f t="shared" si="7"/>
        <v>9</v>
      </c>
      <c r="E26" s="34">
        <v>5</v>
      </c>
      <c r="F26" s="34">
        <v>4</v>
      </c>
      <c r="G26" s="33">
        <f t="shared" si="8"/>
        <v>12</v>
      </c>
      <c r="H26" s="34">
        <v>6</v>
      </c>
      <c r="I26" s="34">
        <v>6</v>
      </c>
      <c r="J26" s="33">
        <f t="shared" si="9"/>
        <v>-3</v>
      </c>
      <c r="K26" s="33">
        <f t="shared" si="10"/>
        <v>-1</v>
      </c>
      <c r="L26" s="33">
        <f t="shared" si="10"/>
        <v>-2</v>
      </c>
      <c r="M26" s="7"/>
    </row>
    <row r="27" spans="2:13" s="3" customFormat="1" ht="13.5" customHeight="1" x14ac:dyDescent="0.25">
      <c r="B27" s="10"/>
      <c r="C27" s="11" t="s">
        <v>12</v>
      </c>
      <c r="D27" s="33">
        <f t="shared" si="7"/>
        <v>11</v>
      </c>
      <c r="E27" s="34">
        <v>4</v>
      </c>
      <c r="F27" s="34">
        <v>7</v>
      </c>
      <c r="G27" s="33">
        <f t="shared" si="8"/>
        <v>13</v>
      </c>
      <c r="H27" s="34">
        <v>9</v>
      </c>
      <c r="I27" s="34">
        <v>4</v>
      </c>
      <c r="J27" s="33">
        <f t="shared" si="9"/>
        <v>-2</v>
      </c>
      <c r="K27" s="33">
        <f t="shared" si="10"/>
        <v>-5</v>
      </c>
      <c r="L27" s="33">
        <f t="shared" si="10"/>
        <v>3</v>
      </c>
      <c r="M27" s="7"/>
    </row>
    <row r="28" spans="2:13" s="3" customFormat="1" ht="13.5" customHeight="1" x14ac:dyDescent="0.25">
      <c r="B28" s="10"/>
      <c r="C28" s="11" t="s">
        <v>13</v>
      </c>
      <c r="D28" s="33">
        <f t="shared" si="7"/>
        <v>8</v>
      </c>
      <c r="E28" s="34">
        <v>4</v>
      </c>
      <c r="F28" s="34">
        <v>4</v>
      </c>
      <c r="G28" s="33">
        <f t="shared" si="8"/>
        <v>14</v>
      </c>
      <c r="H28" s="34">
        <v>7</v>
      </c>
      <c r="I28" s="34">
        <v>7</v>
      </c>
      <c r="J28" s="33">
        <f t="shared" si="9"/>
        <v>-6</v>
      </c>
      <c r="K28" s="33">
        <f t="shared" si="10"/>
        <v>-3</v>
      </c>
      <c r="L28" s="33">
        <f t="shared" si="10"/>
        <v>-3</v>
      </c>
      <c r="M28" s="7"/>
    </row>
    <row r="29" spans="2:13" s="3" customFormat="1" ht="13.5" customHeight="1" x14ac:dyDescent="0.25">
      <c r="B29" s="10"/>
      <c r="C29" s="11" t="s">
        <v>14</v>
      </c>
      <c r="D29" s="33">
        <f t="shared" si="7"/>
        <v>7</v>
      </c>
      <c r="E29" s="34">
        <v>4</v>
      </c>
      <c r="F29" s="34">
        <v>3</v>
      </c>
      <c r="G29" s="33">
        <f t="shared" si="8"/>
        <v>10</v>
      </c>
      <c r="H29" s="34">
        <v>5</v>
      </c>
      <c r="I29" s="34">
        <v>5</v>
      </c>
      <c r="J29" s="33">
        <f t="shared" si="9"/>
        <v>-3</v>
      </c>
      <c r="K29" s="33">
        <f t="shared" si="10"/>
        <v>-1</v>
      </c>
      <c r="L29" s="33">
        <f t="shared" si="10"/>
        <v>-2</v>
      </c>
      <c r="M29" s="7"/>
    </row>
    <row r="30" spans="2:13" s="3" customFormat="1" ht="13.5" customHeight="1" x14ac:dyDescent="0.25">
      <c r="B30" s="10"/>
      <c r="C30" s="11" t="s">
        <v>15</v>
      </c>
      <c r="D30" s="33">
        <f t="shared" si="7"/>
        <v>10</v>
      </c>
      <c r="E30" s="34">
        <v>7</v>
      </c>
      <c r="F30" s="34">
        <v>3</v>
      </c>
      <c r="G30" s="33">
        <f t="shared" si="8"/>
        <v>16</v>
      </c>
      <c r="H30" s="34">
        <v>7</v>
      </c>
      <c r="I30" s="34">
        <v>9</v>
      </c>
      <c r="J30" s="33">
        <f t="shared" si="9"/>
        <v>-6</v>
      </c>
      <c r="K30" s="33">
        <f t="shared" si="10"/>
        <v>0</v>
      </c>
      <c r="L30" s="33">
        <f t="shared" si="10"/>
        <v>-6</v>
      </c>
      <c r="M30" s="7"/>
    </row>
    <row r="31" spans="2:13" s="3" customFormat="1" ht="13.5" customHeight="1" x14ac:dyDescent="0.25">
      <c r="B31" s="10"/>
      <c r="C31" s="11" t="s">
        <v>16</v>
      </c>
      <c r="D31" s="33">
        <f t="shared" si="7"/>
        <v>8</v>
      </c>
      <c r="E31" s="34">
        <v>6</v>
      </c>
      <c r="F31" s="34">
        <v>2</v>
      </c>
      <c r="G31" s="33">
        <f t="shared" si="8"/>
        <v>9</v>
      </c>
      <c r="H31" s="34">
        <v>4</v>
      </c>
      <c r="I31" s="34">
        <v>5</v>
      </c>
      <c r="J31" s="33">
        <f t="shared" si="9"/>
        <v>-1</v>
      </c>
      <c r="K31" s="33">
        <f t="shared" si="10"/>
        <v>2</v>
      </c>
      <c r="L31" s="33">
        <f t="shared" si="10"/>
        <v>-3</v>
      </c>
      <c r="M31" s="7"/>
    </row>
    <row r="32" spans="2:13" s="3" customFormat="1" ht="13.5" customHeight="1" x14ac:dyDescent="0.25">
      <c r="B32" s="10"/>
      <c r="C32" s="11" t="s">
        <v>17</v>
      </c>
      <c r="D32" s="33">
        <f t="shared" si="7"/>
        <v>7</v>
      </c>
      <c r="E32" s="34">
        <v>4</v>
      </c>
      <c r="F32" s="34">
        <v>3</v>
      </c>
      <c r="G32" s="33">
        <f t="shared" si="8"/>
        <v>9</v>
      </c>
      <c r="H32" s="34">
        <v>3</v>
      </c>
      <c r="I32" s="34">
        <v>6</v>
      </c>
      <c r="J32" s="33">
        <f t="shared" si="9"/>
        <v>-2</v>
      </c>
      <c r="K32" s="33">
        <f t="shared" si="10"/>
        <v>1</v>
      </c>
      <c r="L32" s="33">
        <f t="shared" si="10"/>
        <v>-3</v>
      </c>
      <c r="M32" s="7"/>
    </row>
    <row r="33" spans="2:13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1"/>
    </row>
    <row r="34" spans="2:13" ht="16.5" x14ac:dyDescent="0.15">
      <c r="B34" s="2" t="s">
        <v>22</v>
      </c>
      <c r="C34" s="8"/>
      <c r="D34" s="29">
        <f>SUM(D35:D46)</f>
        <v>14</v>
      </c>
      <c r="E34" s="29">
        <f>SUM(E35:E46)</f>
        <v>7</v>
      </c>
      <c r="F34" s="29">
        <f>SUM(F35:F46)</f>
        <v>7</v>
      </c>
      <c r="G34" s="29">
        <f>SUM(G35:G46)</f>
        <v>22</v>
      </c>
      <c r="H34" s="29">
        <f t="shared" ref="H34" si="11">SUM(H35:H46)</f>
        <v>8</v>
      </c>
      <c r="I34" s="29">
        <f t="shared" ref="I34" si="12">SUM(I35:I46)</f>
        <v>14</v>
      </c>
      <c r="J34" s="29">
        <f>SUM(J35:J46)</f>
        <v>-8</v>
      </c>
      <c r="K34" s="29">
        <f>SUM(E34-H34)</f>
        <v>-1</v>
      </c>
      <c r="L34" s="29">
        <f>SUM(F34-I34)</f>
        <v>-7</v>
      </c>
      <c r="M34" s="1"/>
    </row>
    <row r="35" spans="2:13" s="3" customFormat="1" ht="13.5" customHeight="1" x14ac:dyDescent="0.25">
      <c r="B35" s="10"/>
      <c r="C35" s="11" t="s">
        <v>6</v>
      </c>
      <c r="D35" s="33">
        <f t="shared" ref="D35:D46" si="13">SUM(E35+F35)</f>
        <v>1</v>
      </c>
      <c r="E35" s="34">
        <v>1</v>
      </c>
      <c r="F35" s="34">
        <v>0</v>
      </c>
      <c r="G35" s="33">
        <f t="shared" ref="G35:G46" si="14">SUM(H35+I35)</f>
        <v>1</v>
      </c>
      <c r="H35" s="34">
        <v>0</v>
      </c>
      <c r="I35" s="34">
        <v>1</v>
      </c>
      <c r="J35" s="33">
        <f t="shared" ref="J35:J46" si="15">SUM(K35+L35)</f>
        <v>0</v>
      </c>
      <c r="K35" s="33">
        <f t="shared" ref="K35:L46" si="16">SUM(E35-H35)</f>
        <v>1</v>
      </c>
      <c r="L35" s="33">
        <f t="shared" si="16"/>
        <v>-1</v>
      </c>
      <c r="M35" s="7"/>
    </row>
    <row r="36" spans="2:13" s="3" customFormat="1" ht="13.5" customHeight="1" x14ac:dyDescent="0.25">
      <c r="B36" s="10"/>
      <c r="C36" s="11" t="s">
        <v>7</v>
      </c>
      <c r="D36" s="33">
        <f t="shared" si="13"/>
        <v>1</v>
      </c>
      <c r="E36" s="34">
        <v>0</v>
      </c>
      <c r="F36" s="34">
        <v>1</v>
      </c>
      <c r="G36" s="33">
        <f t="shared" si="14"/>
        <v>3</v>
      </c>
      <c r="H36" s="34">
        <v>1</v>
      </c>
      <c r="I36" s="34">
        <v>2</v>
      </c>
      <c r="J36" s="33">
        <f t="shared" si="15"/>
        <v>-2</v>
      </c>
      <c r="K36" s="33">
        <f t="shared" si="16"/>
        <v>-1</v>
      </c>
      <c r="L36" s="33">
        <f t="shared" si="16"/>
        <v>-1</v>
      </c>
      <c r="M36" s="7"/>
    </row>
    <row r="37" spans="2:13" s="3" customFormat="1" ht="13.5" customHeight="1" x14ac:dyDescent="0.25">
      <c r="B37" s="10"/>
      <c r="C37" s="11" t="s">
        <v>8</v>
      </c>
      <c r="D37" s="33">
        <f t="shared" si="13"/>
        <v>1</v>
      </c>
      <c r="E37" s="34">
        <v>1</v>
      </c>
      <c r="F37" s="34">
        <v>0</v>
      </c>
      <c r="G37" s="33">
        <f t="shared" si="14"/>
        <v>3</v>
      </c>
      <c r="H37" s="34">
        <v>1</v>
      </c>
      <c r="I37" s="34">
        <v>2</v>
      </c>
      <c r="J37" s="33">
        <f t="shared" si="15"/>
        <v>-2</v>
      </c>
      <c r="K37" s="33">
        <f t="shared" si="16"/>
        <v>0</v>
      </c>
      <c r="L37" s="33">
        <f t="shared" si="16"/>
        <v>-2</v>
      </c>
      <c r="M37" s="7"/>
    </row>
    <row r="38" spans="2:13" s="3" customFormat="1" ht="13.5" customHeight="1" x14ac:dyDescent="0.25">
      <c r="B38" s="10"/>
      <c r="C38" s="11" t="s">
        <v>9</v>
      </c>
      <c r="D38" s="33">
        <f t="shared" si="13"/>
        <v>4</v>
      </c>
      <c r="E38" s="34">
        <v>2</v>
      </c>
      <c r="F38" s="34">
        <v>2</v>
      </c>
      <c r="G38" s="33">
        <f t="shared" si="14"/>
        <v>5</v>
      </c>
      <c r="H38" s="34">
        <v>2</v>
      </c>
      <c r="I38" s="34">
        <v>3</v>
      </c>
      <c r="J38" s="33">
        <f t="shared" si="15"/>
        <v>-1</v>
      </c>
      <c r="K38" s="33">
        <f t="shared" si="16"/>
        <v>0</v>
      </c>
      <c r="L38" s="33">
        <f t="shared" si="16"/>
        <v>-1</v>
      </c>
      <c r="M38" s="7"/>
    </row>
    <row r="39" spans="2:13" s="3" customFormat="1" ht="13.5" customHeight="1" x14ac:dyDescent="0.25">
      <c r="B39" s="10"/>
      <c r="C39" s="11" t="s">
        <v>10</v>
      </c>
      <c r="D39" s="33">
        <f t="shared" si="13"/>
        <v>1</v>
      </c>
      <c r="E39" s="34">
        <v>1</v>
      </c>
      <c r="F39" s="34">
        <v>0</v>
      </c>
      <c r="G39" s="33">
        <f t="shared" si="14"/>
        <v>1</v>
      </c>
      <c r="H39" s="34">
        <v>0</v>
      </c>
      <c r="I39" s="34">
        <v>1</v>
      </c>
      <c r="J39" s="33">
        <f t="shared" si="15"/>
        <v>0</v>
      </c>
      <c r="K39" s="33">
        <f t="shared" si="16"/>
        <v>1</v>
      </c>
      <c r="L39" s="33">
        <f t="shared" si="16"/>
        <v>-1</v>
      </c>
      <c r="M39" s="7"/>
    </row>
    <row r="40" spans="2:13" s="3" customFormat="1" ht="13.5" customHeight="1" x14ac:dyDescent="0.25">
      <c r="B40" s="10"/>
      <c r="C40" s="11" t="s">
        <v>11</v>
      </c>
      <c r="D40" s="33">
        <f t="shared" si="13"/>
        <v>0</v>
      </c>
      <c r="E40" s="34">
        <v>0</v>
      </c>
      <c r="F40" s="34">
        <v>0</v>
      </c>
      <c r="G40" s="33">
        <f t="shared" si="14"/>
        <v>1</v>
      </c>
      <c r="H40" s="34">
        <v>1</v>
      </c>
      <c r="I40" s="34">
        <v>0</v>
      </c>
      <c r="J40" s="33">
        <f t="shared" si="15"/>
        <v>-1</v>
      </c>
      <c r="K40" s="33">
        <f t="shared" si="16"/>
        <v>-1</v>
      </c>
      <c r="L40" s="33">
        <f t="shared" si="16"/>
        <v>0</v>
      </c>
      <c r="M40" s="7"/>
    </row>
    <row r="41" spans="2:13" s="3" customFormat="1" ht="13.5" customHeight="1" x14ac:dyDescent="0.25">
      <c r="B41" s="10"/>
      <c r="C41" s="11" t="s">
        <v>12</v>
      </c>
      <c r="D41" s="33">
        <f t="shared" si="13"/>
        <v>1</v>
      </c>
      <c r="E41" s="34">
        <v>1</v>
      </c>
      <c r="F41" s="34">
        <v>0</v>
      </c>
      <c r="G41" s="33">
        <f t="shared" si="14"/>
        <v>2</v>
      </c>
      <c r="H41" s="34">
        <v>1</v>
      </c>
      <c r="I41" s="34">
        <v>1</v>
      </c>
      <c r="J41" s="33">
        <f t="shared" si="15"/>
        <v>-1</v>
      </c>
      <c r="K41" s="33">
        <f t="shared" si="16"/>
        <v>0</v>
      </c>
      <c r="L41" s="33">
        <f t="shared" si="16"/>
        <v>-1</v>
      </c>
      <c r="M41" s="7"/>
    </row>
    <row r="42" spans="2:13" s="3" customFormat="1" ht="13.5" customHeight="1" x14ac:dyDescent="0.25">
      <c r="B42" s="10"/>
      <c r="C42" s="11" t="s">
        <v>13</v>
      </c>
      <c r="D42" s="33">
        <f t="shared" si="13"/>
        <v>1</v>
      </c>
      <c r="E42" s="34">
        <v>0</v>
      </c>
      <c r="F42" s="34">
        <v>1</v>
      </c>
      <c r="G42" s="33">
        <f t="shared" si="14"/>
        <v>2</v>
      </c>
      <c r="H42" s="34">
        <v>1</v>
      </c>
      <c r="I42" s="34">
        <v>1</v>
      </c>
      <c r="J42" s="33">
        <f t="shared" si="15"/>
        <v>-1</v>
      </c>
      <c r="K42" s="33">
        <f t="shared" si="16"/>
        <v>-1</v>
      </c>
      <c r="L42" s="33">
        <f t="shared" si="16"/>
        <v>0</v>
      </c>
      <c r="M42" s="7"/>
    </row>
    <row r="43" spans="2:13" s="3" customFormat="1" ht="13.5" customHeight="1" x14ac:dyDescent="0.25">
      <c r="B43" s="10"/>
      <c r="C43" s="11" t="s">
        <v>14</v>
      </c>
      <c r="D43" s="33">
        <f t="shared" si="13"/>
        <v>0</v>
      </c>
      <c r="E43" s="34">
        <v>0</v>
      </c>
      <c r="F43" s="34">
        <v>0</v>
      </c>
      <c r="G43" s="33">
        <f t="shared" si="14"/>
        <v>2</v>
      </c>
      <c r="H43" s="34">
        <v>1</v>
      </c>
      <c r="I43" s="34">
        <v>1</v>
      </c>
      <c r="J43" s="33">
        <f t="shared" si="15"/>
        <v>-2</v>
      </c>
      <c r="K43" s="33">
        <f t="shared" si="16"/>
        <v>-1</v>
      </c>
      <c r="L43" s="33">
        <f t="shared" si="16"/>
        <v>-1</v>
      </c>
      <c r="M43" s="7"/>
    </row>
    <row r="44" spans="2:13" s="3" customFormat="1" ht="13.5" customHeight="1" x14ac:dyDescent="0.25">
      <c r="B44" s="10"/>
      <c r="C44" s="11" t="s">
        <v>15</v>
      </c>
      <c r="D44" s="33">
        <f t="shared" si="13"/>
        <v>2</v>
      </c>
      <c r="E44" s="34">
        <v>0</v>
      </c>
      <c r="F44" s="34">
        <v>2</v>
      </c>
      <c r="G44" s="33">
        <f t="shared" si="14"/>
        <v>0</v>
      </c>
      <c r="H44" s="34">
        <v>0</v>
      </c>
      <c r="I44" s="34">
        <v>0</v>
      </c>
      <c r="J44" s="33">
        <f t="shared" si="15"/>
        <v>2</v>
      </c>
      <c r="K44" s="33">
        <f t="shared" si="16"/>
        <v>0</v>
      </c>
      <c r="L44" s="33">
        <f t="shared" si="16"/>
        <v>2</v>
      </c>
      <c r="M44" s="7"/>
    </row>
    <row r="45" spans="2:13" s="3" customFormat="1" ht="13.5" customHeight="1" x14ac:dyDescent="0.25">
      <c r="B45" s="10"/>
      <c r="C45" s="11" t="s">
        <v>16</v>
      </c>
      <c r="D45" s="33">
        <f t="shared" si="13"/>
        <v>2</v>
      </c>
      <c r="E45" s="34">
        <v>1</v>
      </c>
      <c r="F45" s="34">
        <v>1</v>
      </c>
      <c r="G45" s="33">
        <f t="shared" si="14"/>
        <v>2</v>
      </c>
      <c r="H45" s="34">
        <v>0</v>
      </c>
      <c r="I45" s="34">
        <v>2</v>
      </c>
      <c r="J45" s="33">
        <f t="shared" si="15"/>
        <v>0</v>
      </c>
      <c r="K45" s="33">
        <f t="shared" si="16"/>
        <v>1</v>
      </c>
      <c r="L45" s="33">
        <f t="shared" si="16"/>
        <v>-1</v>
      </c>
      <c r="M45" s="7"/>
    </row>
    <row r="46" spans="2:13" s="3" customFormat="1" ht="13.5" customHeight="1" x14ac:dyDescent="0.25">
      <c r="B46" s="10"/>
      <c r="C46" s="11" t="s">
        <v>17</v>
      </c>
      <c r="D46" s="33">
        <f t="shared" si="13"/>
        <v>0</v>
      </c>
      <c r="E46" s="34">
        <v>0</v>
      </c>
      <c r="F46" s="34">
        <v>0</v>
      </c>
      <c r="G46" s="33">
        <f t="shared" si="14"/>
        <v>0</v>
      </c>
      <c r="H46" s="34">
        <v>0</v>
      </c>
      <c r="I46" s="34">
        <v>0</v>
      </c>
      <c r="J46" s="33">
        <f t="shared" si="15"/>
        <v>0</v>
      </c>
      <c r="K46" s="33">
        <f t="shared" si="16"/>
        <v>0</v>
      </c>
      <c r="L46" s="33">
        <f t="shared" si="16"/>
        <v>0</v>
      </c>
      <c r="M46" s="7"/>
    </row>
    <row r="47" spans="2:13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1"/>
    </row>
    <row r="48" spans="2:13" ht="16.5" x14ac:dyDescent="0.15">
      <c r="B48" s="2" t="s">
        <v>23</v>
      </c>
      <c r="C48" s="8"/>
      <c r="D48" s="29">
        <f>SUM(D49:D60)</f>
        <v>31</v>
      </c>
      <c r="E48" s="29">
        <f>SUM(E49:E60)</f>
        <v>18</v>
      </c>
      <c r="F48" s="29">
        <f>SUM(F49:F60)</f>
        <v>13</v>
      </c>
      <c r="G48" s="29">
        <f>SUM(G49:G60)</f>
        <v>60</v>
      </c>
      <c r="H48" s="29">
        <f t="shared" ref="H48" si="17">SUM(H49:H60)</f>
        <v>27</v>
      </c>
      <c r="I48" s="29">
        <f t="shared" ref="I48" si="18">SUM(I49:I60)</f>
        <v>33</v>
      </c>
      <c r="J48" s="29">
        <f>SUM(J49:J60)</f>
        <v>-29</v>
      </c>
      <c r="K48" s="29">
        <f>SUM(E48-H48)</f>
        <v>-9</v>
      </c>
      <c r="L48" s="29">
        <f>SUM(F48-I48)</f>
        <v>-20</v>
      </c>
      <c r="M48" s="1"/>
    </row>
    <row r="49" spans="2:13" s="3" customFormat="1" ht="13.5" customHeight="1" x14ac:dyDescent="0.25">
      <c r="B49" s="10"/>
      <c r="C49" s="11" t="s">
        <v>6</v>
      </c>
      <c r="D49" s="33">
        <f t="shared" ref="D49:D60" si="19">SUM(E49+F49)</f>
        <v>3</v>
      </c>
      <c r="E49" s="34">
        <v>2</v>
      </c>
      <c r="F49" s="34">
        <v>1</v>
      </c>
      <c r="G49" s="33">
        <f t="shared" ref="G49:G60" si="20">SUM(H49+I49)</f>
        <v>9</v>
      </c>
      <c r="H49" s="34">
        <v>3</v>
      </c>
      <c r="I49" s="34">
        <v>6</v>
      </c>
      <c r="J49" s="33">
        <f t="shared" ref="J49:J60" si="21">SUM(K49+L49)</f>
        <v>-6</v>
      </c>
      <c r="K49" s="33">
        <f t="shared" ref="K49:L60" si="22">SUM(E49-H49)</f>
        <v>-1</v>
      </c>
      <c r="L49" s="33">
        <f t="shared" si="22"/>
        <v>-5</v>
      </c>
      <c r="M49" s="7"/>
    </row>
    <row r="50" spans="2:13" s="3" customFormat="1" ht="13.5" customHeight="1" x14ac:dyDescent="0.25">
      <c r="B50" s="10"/>
      <c r="C50" s="11" t="s">
        <v>7</v>
      </c>
      <c r="D50" s="33">
        <f t="shared" si="19"/>
        <v>5</v>
      </c>
      <c r="E50" s="34">
        <v>4</v>
      </c>
      <c r="F50" s="34">
        <v>1</v>
      </c>
      <c r="G50" s="33">
        <f t="shared" si="20"/>
        <v>3</v>
      </c>
      <c r="H50" s="34">
        <v>0</v>
      </c>
      <c r="I50" s="34">
        <v>3</v>
      </c>
      <c r="J50" s="33">
        <f t="shared" si="21"/>
        <v>2</v>
      </c>
      <c r="K50" s="33">
        <f t="shared" si="22"/>
        <v>4</v>
      </c>
      <c r="L50" s="33">
        <f t="shared" si="22"/>
        <v>-2</v>
      </c>
      <c r="M50" s="7"/>
    </row>
    <row r="51" spans="2:13" s="3" customFormat="1" ht="13.5" customHeight="1" x14ac:dyDescent="0.25">
      <c r="B51" s="10"/>
      <c r="C51" s="11" t="s">
        <v>8</v>
      </c>
      <c r="D51" s="33">
        <f t="shared" si="19"/>
        <v>3</v>
      </c>
      <c r="E51" s="34">
        <v>3</v>
      </c>
      <c r="F51" s="34">
        <v>0</v>
      </c>
      <c r="G51" s="33">
        <f t="shared" si="20"/>
        <v>10</v>
      </c>
      <c r="H51" s="34">
        <v>5</v>
      </c>
      <c r="I51" s="34">
        <v>5</v>
      </c>
      <c r="J51" s="33">
        <f t="shared" si="21"/>
        <v>-7</v>
      </c>
      <c r="K51" s="33">
        <f t="shared" si="22"/>
        <v>-2</v>
      </c>
      <c r="L51" s="33">
        <f t="shared" si="22"/>
        <v>-5</v>
      </c>
      <c r="M51" s="7"/>
    </row>
    <row r="52" spans="2:13" s="3" customFormat="1" ht="13.5" customHeight="1" x14ac:dyDescent="0.25">
      <c r="B52" s="10"/>
      <c r="C52" s="11" t="s">
        <v>9</v>
      </c>
      <c r="D52" s="33">
        <f t="shared" si="19"/>
        <v>4</v>
      </c>
      <c r="E52" s="34">
        <v>3</v>
      </c>
      <c r="F52" s="34">
        <v>1</v>
      </c>
      <c r="G52" s="33">
        <f t="shared" si="20"/>
        <v>5</v>
      </c>
      <c r="H52" s="34">
        <v>3</v>
      </c>
      <c r="I52" s="34">
        <v>2</v>
      </c>
      <c r="J52" s="33">
        <f t="shared" si="21"/>
        <v>-1</v>
      </c>
      <c r="K52" s="33">
        <f t="shared" si="22"/>
        <v>0</v>
      </c>
      <c r="L52" s="33">
        <f t="shared" si="22"/>
        <v>-1</v>
      </c>
      <c r="M52" s="7"/>
    </row>
    <row r="53" spans="2:13" s="3" customFormat="1" ht="13.5" customHeight="1" x14ac:dyDescent="0.25">
      <c r="B53" s="10"/>
      <c r="C53" s="11" t="s">
        <v>10</v>
      </c>
      <c r="D53" s="33">
        <f t="shared" si="19"/>
        <v>2</v>
      </c>
      <c r="E53" s="34">
        <v>2</v>
      </c>
      <c r="F53" s="34">
        <v>0</v>
      </c>
      <c r="G53" s="33">
        <f t="shared" si="20"/>
        <v>6</v>
      </c>
      <c r="H53" s="34">
        <v>4</v>
      </c>
      <c r="I53" s="34">
        <v>2</v>
      </c>
      <c r="J53" s="33">
        <f t="shared" si="21"/>
        <v>-4</v>
      </c>
      <c r="K53" s="33">
        <f t="shared" si="22"/>
        <v>-2</v>
      </c>
      <c r="L53" s="33">
        <f t="shared" si="22"/>
        <v>-2</v>
      </c>
      <c r="M53" s="7"/>
    </row>
    <row r="54" spans="2:13" s="3" customFormat="1" ht="13.5" customHeight="1" x14ac:dyDescent="0.25">
      <c r="B54" s="10"/>
      <c r="C54" s="11" t="s">
        <v>11</v>
      </c>
      <c r="D54" s="33">
        <f t="shared" si="19"/>
        <v>3</v>
      </c>
      <c r="E54" s="34">
        <v>1</v>
      </c>
      <c r="F54" s="34">
        <v>2</v>
      </c>
      <c r="G54" s="33">
        <f t="shared" si="20"/>
        <v>5</v>
      </c>
      <c r="H54" s="34">
        <v>1</v>
      </c>
      <c r="I54" s="34">
        <v>4</v>
      </c>
      <c r="J54" s="33">
        <f t="shared" si="21"/>
        <v>-2</v>
      </c>
      <c r="K54" s="33">
        <f t="shared" si="22"/>
        <v>0</v>
      </c>
      <c r="L54" s="33">
        <f t="shared" si="22"/>
        <v>-2</v>
      </c>
      <c r="M54" s="7"/>
    </row>
    <row r="55" spans="2:13" s="3" customFormat="1" ht="13.5" customHeight="1" x14ac:dyDescent="0.25">
      <c r="B55" s="10"/>
      <c r="C55" s="11" t="s">
        <v>12</v>
      </c>
      <c r="D55" s="33">
        <f t="shared" si="19"/>
        <v>1</v>
      </c>
      <c r="E55" s="34">
        <v>1</v>
      </c>
      <c r="F55" s="34">
        <v>0</v>
      </c>
      <c r="G55" s="33">
        <f t="shared" si="20"/>
        <v>3</v>
      </c>
      <c r="H55" s="34">
        <v>2</v>
      </c>
      <c r="I55" s="34">
        <v>1</v>
      </c>
      <c r="J55" s="33">
        <f t="shared" si="21"/>
        <v>-2</v>
      </c>
      <c r="K55" s="33">
        <f t="shared" si="22"/>
        <v>-1</v>
      </c>
      <c r="L55" s="33">
        <f t="shared" si="22"/>
        <v>-1</v>
      </c>
      <c r="M55" s="7"/>
    </row>
    <row r="56" spans="2:13" s="3" customFormat="1" ht="13.5" customHeight="1" x14ac:dyDescent="0.25">
      <c r="B56" s="10"/>
      <c r="C56" s="11" t="s">
        <v>13</v>
      </c>
      <c r="D56" s="33">
        <f t="shared" si="19"/>
        <v>3</v>
      </c>
      <c r="E56" s="34">
        <v>1</v>
      </c>
      <c r="F56" s="34">
        <v>2</v>
      </c>
      <c r="G56" s="33">
        <f t="shared" si="20"/>
        <v>4</v>
      </c>
      <c r="H56" s="34">
        <v>2</v>
      </c>
      <c r="I56" s="34">
        <v>2</v>
      </c>
      <c r="J56" s="33">
        <f t="shared" si="21"/>
        <v>-1</v>
      </c>
      <c r="K56" s="33">
        <f t="shared" si="22"/>
        <v>-1</v>
      </c>
      <c r="L56" s="33">
        <f t="shared" si="22"/>
        <v>0</v>
      </c>
      <c r="M56" s="7"/>
    </row>
    <row r="57" spans="2:13" s="3" customFormat="1" ht="13.5" customHeight="1" x14ac:dyDescent="0.25">
      <c r="B57" s="10"/>
      <c r="C57" s="11" t="s">
        <v>14</v>
      </c>
      <c r="D57" s="33">
        <f t="shared" si="19"/>
        <v>1</v>
      </c>
      <c r="E57" s="34">
        <v>0</v>
      </c>
      <c r="F57" s="34">
        <v>1</v>
      </c>
      <c r="G57" s="33">
        <f t="shared" si="20"/>
        <v>2</v>
      </c>
      <c r="H57" s="34">
        <v>0</v>
      </c>
      <c r="I57" s="34">
        <v>2</v>
      </c>
      <c r="J57" s="33">
        <f t="shared" si="21"/>
        <v>-1</v>
      </c>
      <c r="K57" s="33">
        <f t="shared" si="22"/>
        <v>0</v>
      </c>
      <c r="L57" s="33">
        <f t="shared" si="22"/>
        <v>-1</v>
      </c>
      <c r="M57" s="7"/>
    </row>
    <row r="58" spans="2:13" s="3" customFormat="1" ht="13.5" customHeight="1" x14ac:dyDescent="0.25">
      <c r="B58" s="10"/>
      <c r="C58" s="11" t="s">
        <v>15</v>
      </c>
      <c r="D58" s="33">
        <f t="shared" si="19"/>
        <v>1</v>
      </c>
      <c r="E58" s="34">
        <v>0</v>
      </c>
      <c r="F58" s="34">
        <v>1</v>
      </c>
      <c r="G58" s="33">
        <f t="shared" si="20"/>
        <v>7</v>
      </c>
      <c r="H58" s="34">
        <v>4</v>
      </c>
      <c r="I58" s="34">
        <v>3</v>
      </c>
      <c r="J58" s="33">
        <f t="shared" si="21"/>
        <v>-6</v>
      </c>
      <c r="K58" s="33">
        <f t="shared" si="22"/>
        <v>-4</v>
      </c>
      <c r="L58" s="33">
        <f t="shared" si="22"/>
        <v>-2</v>
      </c>
      <c r="M58" s="7"/>
    </row>
    <row r="59" spans="2:13" s="3" customFormat="1" ht="13.5" customHeight="1" x14ac:dyDescent="0.25">
      <c r="B59" s="10"/>
      <c r="C59" s="11" t="s">
        <v>16</v>
      </c>
      <c r="D59" s="33">
        <f t="shared" si="19"/>
        <v>3</v>
      </c>
      <c r="E59" s="34">
        <v>0</v>
      </c>
      <c r="F59" s="34">
        <v>3</v>
      </c>
      <c r="G59" s="33">
        <f t="shared" si="20"/>
        <v>4</v>
      </c>
      <c r="H59" s="34">
        <v>1</v>
      </c>
      <c r="I59" s="34">
        <v>3</v>
      </c>
      <c r="J59" s="33">
        <f t="shared" si="21"/>
        <v>-1</v>
      </c>
      <c r="K59" s="33">
        <f t="shared" si="22"/>
        <v>-1</v>
      </c>
      <c r="L59" s="33">
        <f t="shared" si="22"/>
        <v>0</v>
      </c>
      <c r="M59" s="7"/>
    </row>
    <row r="60" spans="2:13" s="3" customFormat="1" ht="13.5" customHeight="1" x14ac:dyDescent="0.25">
      <c r="B60" s="10"/>
      <c r="C60" s="11" t="s">
        <v>17</v>
      </c>
      <c r="D60" s="33">
        <f t="shared" si="19"/>
        <v>2</v>
      </c>
      <c r="E60" s="34">
        <v>1</v>
      </c>
      <c r="F60" s="34">
        <v>1</v>
      </c>
      <c r="G60" s="33">
        <f t="shared" si="20"/>
        <v>2</v>
      </c>
      <c r="H60" s="34">
        <v>2</v>
      </c>
      <c r="I60" s="34">
        <v>0</v>
      </c>
      <c r="J60" s="33">
        <f t="shared" si="21"/>
        <v>0</v>
      </c>
      <c r="K60" s="33">
        <f t="shared" si="22"/>
        <v>-1</v>
      </c>
      <c r="L60" s="33">
        <f t="shared" si="22"/>
        <v>1</v>
      </c>
      <c r="M60" s="7"/>
    </row>
    <row r="61" spans="2:13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1"/>
    </row>
    <row r="62" spans="2:13" ht="16.5" x14ac:dyDescent="0.15">
      <c r="B62" s="2" t="s">
        <v>24</v>
      </c>
      <c r="C62" s="8"/>
      <c r="D62" s="29">
        <f>SUM(D63:D74)</f>
        <v>75</v>
      </c>
      <c r="E62" s="29">
        <f>SUM(E63:E74)</f>
        <v>31</v>
      </c>
      <c r="F62" s="29">
        <f>SUM(F63:F74)</f>
        <v>44</v>
      </c>
      <c r="G62" s="29">
        <f>SUM(G63:G74)</f>
        <v>76</v>
      </c>
      <c r="H62" s="29">
        <f t="shared" ref="H62" si="23">SUM(H63:H74)</f>
        <v>39</v>
      </c>
      <c r="I62" s="29">
        <f t="shared" ref="I62" si="24">SUM(I63:I74)</f>
        <v>37</v>
      </c>
      <c r="J62" s="29">
        <f>SUM(J63:J74)</f>
        <v>-1</v>
      </c>
      <c r="K62" s="29">
        <f>SUM(E62-H62)</f>
        <v>-8</v>
      </c>
      <c r="L62" s="29">
        <f>SUM(F62-I62)</f>
        <v>7</v>
      </c>
      <c r="M62" s="1"/>
    </row>
    <row r="63" spans="2:13" s="3" customFormat="1" ht="13.5" customHeight="1" x14ac:dyDescent="0.25">
      <c r="B63" s="10"/>
      <c r="C63" s="11" t="s">
        <v>6</v>
      </c>
      <c r="D63" s="33">
        <f t="shared" ref="D63:D74" si="25">SUM(E63+F63)</f>
        <v>6</v>
      </c>
      <c r="E63" s="34">
        <v>2</v>
      </c>
      <c r="F63" s="34">
        <v>4</v>
      </c>
      <c r="G63" s="33">
        <f t="shared" ref="G63:G74" si="26">SUM(H63+I63)</f>
        <v>6</v>
      </c>
      <c r="H63" s="34">
        <v>2</v>
      </c>
      <c r="I63" s="34">
        <v>4</v>
      </c>
      <c r="J63" s="33">
        <f t="shared" ref="J63:J74" si="27">SUM(K63+L63)</f>
        <v>0</v>
      </c>
      <c r="K63" s="33">
        <f t="shared" ref="K63:L74" si="28">SUM(E63-H63)</f>
        <v>0</v>
      </c>
      <c r="L63" s="33">
        <f t="shared" si="28"/>
        <v>0</v>
      </c>
      <c r="M63" s="7"/>
    </row>
    <row r="64" spans="2:13" s="3" customFormat="1" ht="13.5" customHeight="1" x14ac:dyDescent="0.25">
      <c r="B64" s="10"/>
      <c r="C64" s="11" t="s">
        <v>7</v>
      </c>
      <c r="D64" s="33">
        <f t="shared" si="25"/>
        <v>3</v>
      </c>
      <c r="E64" s="34">
        <v>2</v>
      </c>
      <c r="F64" s="34">
        <v>1</v>
      </c>
      <c r="G64" s="33">
        <f t="shared" si="26"/>
        <v>6</v>
      </c>
      <c r="H64" s="34">
        <v>4</v>
      </c>
      <c r="I64" s="34">
        <v>2</v>
      </c>
      <c r="J64" s="33">
        <f t="shared" si="27"/>
        <v>-3</v>
      </c>
      <c r="K64" s="33">
        <f t="shared" si="28"/>
        <v>-2</v>
      </c>
      <c r="L64" s="33">
        <f t="shared" si="28"/>
        <v>-1</v>
      </c>
      <c r="M64" s="7"/>
    </row>
    <row r="65" spans="2:13" s="3" customFormat="1" ht="13.5" customHeight="1" x14ac:dyDescent="0.25">
      <c r="B65" s="10"/>
      <c r="C65" s="11" t="s">
        <v>8</v>
      </c>
      <c r="D65" s="33">
        <f t="shared" si="25"/>
        <v>5</v>
      </c>
      <c r="E65" s="34">
        <v>1</v>
      </c>
      <c r="F65" s="34">
        <v>4</v>
      </c>
      <c r="G65" s="33">
        <f t="shared" si="26"/>
        <v>11</v>
      </c>
      <c r="H65" s="34">
        <v>4</v>
      </c>
      <c r="I65" s="34">
        <v>7</v>
      </c>
      <c r="J65" s="33">
        <f t="shared" si="27"/>
        <v>-6</v>
      </c>
      <c r="K65" s="33">
        <f t="shared" si="28"/>
        <v>-3</v>
      </c>
      <c r="L65" s="33">
        <f t="shared" si="28"/>
        <v>-3</v>
      </c>
      <c r="M65" s="7"/>
    </row>
    <row r="66" spans="2:13" s="3" customFormat="1" ht="13.5" customHeight="1" x14ac:dyDescent="0.25">
      <c r="B66" s="10"/>
      <c r="C66" s="11" t="s">
        <v>9</v>
      </c>
      <c r="D66" s="33">
        <f t="shared" si="25"/>
        <v>7</v>
      </c>
      <c r="E66" s="34">
        <v>4</v>
      </c>
      <c r="F66" s="34">
        <v>3</v>
      </c>
      <c r="G66" s="33">
        <f t="shared" si="26"/>
        <v>5</v>
      </c>
      <c r="H66" s="34">
        <v>2</v>
      </c>
      <c r="I66" s="34">
        <v>3</v>
      </c>
      <c r="J66" s="33">
        <f t="shared" si="27"/>
        <v>2</v>
      </c>
      <c r="K66" s="33">
        <f t="shared" si="28"/>
        <v>2</v>
      </c>
      <c r="L66" s="33">
        <f t="shared" si="28"/>
        <v>0</v>
      </c>
      <c r="M66" s="7"/>
    </row>
    <row r="67" spans="2:13" s="3" customFormat="1" ht="13.5" customHeight="1" x14ac:dyDescent="0.25">
      <c r="B67" s="10"/>
      <c r="C67" s="11" t="s">
        <v>10</v>
      </c>
      <c r="D67" s="33">
        <f t="shared" si="25"/>
        <v>5</v>
      </c>
      <c r="E67" s="34">
        <v>0</v>
      </c>
      <c r="F67" s="34">
        <v>5</v>
      </c>
      <c r="G67" s="33">
        <f t="shared" si="26"/>
        <v>4</v>
      </c>
      <c r="H67" s="34">
        <v>1</v>
      </c>
      <c r="I67" s="34">
        <v>3</v>
      </c>
      <c r="J67" s="33">
        <f t="shared" si="27"/>
        <v>1</v>
      </c>
      <c r="K67" s="33">
        <f t="shared" si="28"/>
        <v>-1</v>
      </c>
      <c r="L67" s="33">
        <f t="shared" si="28"/>
        <v>2</v>
      </c>
      <c r="M67" s="7"/>
    </row>
    <row r="68" spans="2:13" s="3" customFormat="1" ht="13.5" customHeight="1" x14ac:dyDescent="0.25">
      <c r="B68" s="10"/>
      <c r="C68" s="11" t="s">
        <v>11</v>
      </c>
      <c r="D68" s="33">
        <f t="shared" si="25"/>
        <v>4</v>
      </c>
      <c r="E68" s="34">
        <v>2</v>
      </c>
      <c r="F68" s="34">
        <v>2</v>
      </c>
      <c r="G68" s="33">
        <f t="shared" si="26"/>
        <v>5</v>
      </c>
      <c r="H68" s="34">
        <v>4</v>
      </c>
      <c r="I68" s="34">
        <v>1</v>
      </c>
      <c r="J68" s="33">
        <f t="shared" si="27"/>
        <v>-1</v>
      </c>
      <c r="K68" s="33">
        <f t="shared" si="28"/>
        <v>-2</v>
      </c>
      <c r="L68" s="33">
        <f t="shared" si="28"/>
        <v>1</v>
      </c>
      <c r="M68" s="7"/>
    </row>
    <row r="69" spans="2:13" s="3" customFormat="1" ht="13.5" customHeight="1" x14ac:dyDescent="0.25">
      <c r="B69" s="10"/>
      <c r="C69" s="11" t="s">
        <v>12</v>
      </c>
      <c r="D69" s="33">
        <f t="shared" si="25"/>
        <v>10</v>
      </c>
      <c r="E69" s="34">
        <v>4</v>
      </c>
      <c r="F69" s="34">
        <v>6</v>
      </c>
      <c r="G69" s="33">
        <f t="shared" si="26"/>
        <v>6</v>
      </c>
      <c r="H69" s="34">
        <v>3</v>
      </c>
      <c r="I69" s="34">
        <v>3</v>
      </c>
      <c r="J69" s="33">
        <f t="shared" si="27"/>
        <v>4</v>
      </c>
      <c r="K69" s="33">
        <f t="shared" si="28"/>
        <v>1</v>
      </c>
      <c r="L69" s="33">
        <f t="shared" si="28"/>
        <v>3</v>
      </c>
      <c r="M69" s="7"/>
    </row>
    <row r="70" spans="2:13" s="3" customFormat="1" ht="13.5" customHeight="1" x14ac:dyDescent="0.25">
      <c r="B70" s="10"/>
      <c r="C70" s="11" t="s">
        <v>13</v>
      </c>
      <c r="D70" s="33">
        <f t="shared" si="25"/>
        <v>6</v>
      </c>
      <c r="E70" s="34">
        <v>4</v>
      </c>
      <c r="F70" s="34">
        <v>2</v>
      </c>
      <c r="G70" s="33">
        <f t="shared" si="26"/>
        <v>6</v>
      </c>
      <c r="H70" s="34">
        <v>4</v>
      </c>
      <c r="I70" s="34">
        <v>2</v>
      </c>
      <c r="J70" s="33">
        <f t="shared" si="27"/>
        <v>0</v>
      </c>
      <c r="K70" s="33">
        <f t="shared" si="28"/>
        <v>0</v>
      </c>
      <c r="L70" s="33">
        <f t="shared" si="28"/>
        <v>0</v>
      </c>
      <c r="M70" s="7"/>
    </row>
    <row r="71" spans="2:13" s="3" customFormat="1" ht="13.5" customHeight="1" x14ac:dyDescent="0.25">
      <c r="B71" s="10"/>
      <c r="C71" s="11" t="s">
        <v>14</v>
      </c>
      <c r="D71" s="33">
        <f t="shared" si="25"/>
        <v>8</v>
      </c>
      <c r="E71" s="34">
        <v>3</v>
      </c>
      <c r="F71" s="34">
        <v>5</v>
      </c>
      <c r="G71" s="33">
        <f t="shared" si="26"/>
        <v>2</v>
      </c>
      <c r="H71" s="34">
        <v>0</v>
      </c>
      <c r="I71" s="34">
        <v>2</v>
      </c>
      <c r="J71" s="33">
        <f t="shared" si="27"/>
        <v>6</v>
      </c>
      <c r="K71" s="33">
        <f t="shared" si="28"/>
        <v>3</v>
      </c>
      <c r="L71" s="33">
        <f t="shared" si="28"/>
        <v>3</v>
      </c>
      <c r="M71" s="7"/>
    </row>
    <row r="72" spans="2:13" s="3" customFormat="1" ht="13.5" customHeight="1" x14ac:dyDescent="0.25">
      <c r="B72" s="10"/>
      <c r="C72" s="11" t="s">
        <v>15</v>
      </c>
      <c r="D72" s="33">
        <f t="shared" si="25"/>
        <v>4</v>
      </c>
      <c r="E72" s="34">
        <v>2</v>
      </c>
      <c r="F72" s="34">
        <v>2</v>
      </c>
      <c r="G72" s="33">
        <f t="shared" si="26"/>
        <v>13</v>
      </c>
      <c r="H72" s="34">
        <v>6</v>
      </c>
      <c r="I72" s="34">
        <v>7</v>
      </c>
      <c r="J72" s="33">
        <f t="shared" si="27"/>
        <v>-9</v>
      </c>
      <c r="K72" s="33">
        <f t="shared" si="28"/>
        <v>-4</v>
      </c>
      <c r="L72" s="33">
        <f t="shared" si="28"/>
        <v>-5</v>
      </c>
      <c r="M72" s="7"/>
    </row>
    <row r="73" spans="2:13" s="3" customFormat="1" ht="13.5" customHeight="1" x14ac:dyDescent="0.25">
      <c r="B73" s="10"/>
      <c r="C73" s="11" t="s">
        <v>16</v>
      </c>
      <c r="D73" s="33">
        <f t="shared" si="25"/>
        <v>10</v>
      </c>
      <c r="E73" s="34">
        <v>4</v>
      </c>
      <c r="F73" s="34">
        <v>6</v>
      </c>
      <c r="G73" s="33">
        <f t="shared" si="26"/>
        <v>3</v>
      </c>
      <c r="H73" s="34">
        <v>2</v>
      </c>
      <c r="I73" s="34">
        <v>1</v>
      </c>
      <c r="J73" s="33">
        <f t="shared" si="27"/>
        <v>7</v>
      </c>
      <c r="K73" s="33">
        <f t="shared" si="28"/>
        <v>2</v>
      </c>
      <c r="L73" s="33">
        <f t="shared" si="28"/>
        <v>5</v>
      </c>
      <c r="M73" s="7"/>
    </row>
    <row r="74" spans="2:13" s="3" customFormat="1" ht="13.5" customHeight="1" x14ac:dyDescent="0.25">
      <c r="B74" s="10"/>
      <c r="C74" s="11" t="s">
        <v>17</v>
      </c>
      <c r="D74" s="33">
        <f t="shared" si="25"/>
        <v>7</v>
      </c>
      <c r="E74" s="34">
        <v>3</v>
      </c>
      <c r="F74" s="34">
        <v>4</v>
      </c>
      <c r="G74" s="33">
        <f t="shared" si="26"/>
        <v>9</v>
      </c>
      <c r="H74" s="34">
        <v>7</v>
      </c>
      <c r="I74" s="34">
        <v>2</v>
      </c>
      <c r="J74" s="33">
        <f t="shared" si="27"/>
        <v>-2</v>
      </c>
      <c r="K74" s="33">
        <f t="shared" si="28"/>
        <v>-4</v>
      </c>
      <c r="L74" s="33">
        <f t="shared" si="28"/>
        <v>2</v>
      </c>
      <c r="M74" s="7"/>
    </row>
    <row r="75" spans="2:13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1"/>
    </row>
    <row r="76" spans="2:13" ht="16.5" x14ac:dyDescent="0.15">
      <c r="B76" s="2" t="s">
        <v>25</v>
      </c>
      <c r="C76" s="8"/>
      <c r="D76" s="29">
        <f>SUM(D77:D88)</f>
        <v>9</v>
      </c>
      <c r="E76" s="29">
        <f>SUM(E77:E88)</f>
        <v>7</v>
      </c>
      <c r="F76" s="29">
        <f>SUM(F77:F88)</f>
        <v>2</v>
      </c>
      <c r="G76" s="29">
        <f>SUM(G77:G88)</f>
        <v>21</v>
      </c>
      <c r="H76" s="29">
        <f t="shared" ref="H76" si="29">SUM(H77:H88)</f>
        <v>10</v>
      </c>
      <c r="I76" s="29">
        <f t="shared" ref="I76" si="30">SUM(I77:I88)</f>
        <v>11</v>
      </c>
      <c r="J76" s="29">
        <f>SUM(J77:J88)</f>
        <v>-12</v>
      </c>
      <c r="K76" s="29">
        <f>SUM(E76-H76)</f>
        <v>-3</v>
      </c>
      <c r="L76" s="29">
        <f>SUM(F76-I76)</f>
        <v>-9</v>
      </c>
      <c r="M76" s="1"/>
    </row>
    <row r="77" spans="2:13" s="3" customFormat="1" ht="13.5" customHeight="1" x14ac:dyDescent="0.25">
      <c r="B77" s="10"/>
      <c r="C77" s="11" t="s">
        <v>6</v>
      </c>
      <c r="D77" s="33">
        <f t="shared" ref="D77:D88" si="31">SUM(E77+F77)</f>
        <v>0</v>
      </c>
      <c r="E77" s="34">
        <v>0</v>
      </c>
      <c r="F77" s="34">
        <v>0</v>
      </c>
      <c r="G77" s="33">
        <f t="shared" ref="G77:G88" si="32">SUM(H77+I77)</f>
        <v>3</v>
      </c>
      <c r="H77" s="34">
        <v>2</v>
      </c>
      <c r="I77" s="34">
        <v>1</v>
      </c>
      <c r="J77" s="33">
        <f t="shared" ref="J77:J88" si="33">SUM(K77+L77)</f>
        <v>-3</v>
      </c>
      <c r="K77" s="33">
        <f t="shared" ref="K77:L88" si="34">SUM(E77-H77)</f>
        <v>-2</v>
      </c>
      <c r="L77" s="33">
        <f t="shared" si="34"/>
        <v>-1</v>
      </c>
      <c r="M77" s="7"/>
    </row>
    <row r="78" spans="2:13" s="3" customFormat="1" ht="13.5" customHeight="1" x14ac:dyDescent="0.25">
      <c r="B78" s="10"/>
      <c r="C78" s="11" t="s">
        <v>7</v>
      </c>
      <c r="D78" s="33">
        <f t="shared" si="31"/>
        <v>0</v>
      </c>
      <c r="E78" s="34">
        <v>0</v>
      </c>
      <c r="F78" s="34">
        <v>0</v>
      </c>
      <c r="G78" s="33">
        <f t="shared" si="32"/>
        <v>5</v>
      </c>
      <c r="H78" s="34">
        <v>3</v>
      </c>
      <c r="I78" s="34">
        <v>2</v>
      </c>
      <c r="J78" s="33">
        <f t="shared" si="33"/>
        <v>-5</v>
      </c>
      <c r="K78" s="33">
        <f t="shared" si="34"/>
        <v>-3</v>
      </c>
      <c r="L78" s="33">
        <f t="shared" si="34"/>
        <v>-2</v>
      </c>
      <c r="M78" s="7"/>
    </row>
    <row r="79" spans="2:13" s="3" customFormat="1" ht="13.5" customHeight="1" x14ac:dyDescent="0.25">
      <c r="B79" s="10"/>
      <c r="C79" s="11" t="s">
        <v>8</v>
      </c>
      <c r="D79" s="33">
        <f t="shared" si="31"/>
        <v>1</v>
      </c>
      <c r="E79" s="34">
        <v>1</v>
      </c>
      <c r="F79" s="34">
        <v>0</v>
      </c>
      <c r="G79" s="33">
        <f t="shared" si="32"/>
        <v>0</v>
      </c>
      <c r="H79" s="34">
        <v>0</v>
      </c>
      <c r="I79" s="34">
        <v>0</v>
      </c>
      <c r="J79" s="33">
        <f t="shared" si="33"/>
        <v>1</v>
      </c>
      <c r="K79" s="33">
        <f t="shared" si="34"/>
        <v>1</v>
      </c>
      <c r="L79" s="33">
        <f t="shared" si="34"/>
        <v>0</v>
      </c>
      <c r="M79" s="7"/>
    </row>
    <row r="80" spans="2:13" s="3" customFormat="1" ht="13.5" customHeight="1" x14ac:dyDescent="0.25">
      <c r="B80" s="10"/>
      <c r="C80" s="11" t="s">
        <v>9</v>
      </c>
      <c r="D80" s="33">
        <f t="shared" si="31"/>
        <v>1</v>
      </c>
      <c r="E80" s="34">
        <v>0</v>
      </c>
      <c r="F80" s="34">
        <v>1</v>
      </c>
      <c r="G80" s="33">
        <f t="shared" si="32"/>
        <v>2</v>
      </c>
      <c r="H80" s="34">
        <v>1</v>
      </c>
      <c r="I80" s="34">
        <v>1</v>
      </c>
      <c r="J80" s="33">
        <f t="shared" si="33"/>
        <v>-1</v>
      </c>
      <c r="K80" s="33">
        <f t="shared" si="34"/>
        <v>-1</v>
      </c>
      <c r="L80" s="33">
        <f t="shared" si="34"/>
        <v>0</v>
      </c>
      <c r="M80" s="7"/>
    </row>
    <row r="81" spans="2:13" s="3" customFormat="1" ht="13.5" customHeight="1" x14ac:dyDescent="0.25">
      <c r="B81" s="10"/>
      <c r="C81" s="11" t="s">
        <v>10</v>
      </c>
      <c r="D81" s="33">
        <f t="shared" si="31"/>
        <v>0</v>
      </c>
      <c r="E81" s="34">
        <v>0</v>
      </c>
      <c r="F81" s="34">
        <v>0</v>
      </c>
      <c r="G81" s="33">
        <f t="shared" si="32"/>
        <v>2</v>
      </c>
      <c r="H81" s="34">
        <v>1</v>
      </c>
      <c r="I81" s="34">
        <v>1</v>
      </c>
      <c r="J81" s="33">
        <f t="shared" si="33"/>
        <v>-2</v>
      </c>
      <c r="K81" s="33">
        <f t="shared" si="34"/>
        <v>-1</v>
      </c>
      <c r="L81" s="33">
        <f t="shared" si="34"/>
        <v>-1</v>
      </c>
      <c r="M81" s="7"/>
    </row>
    <row r="82" spans="2:13" s="3" customFormat="1" ht="13.5" customHeight="1" x14ac:dyDescent="0.25">
      <c r="B82" s="10"/>
      <c r="C82" s="11" t="s">
        <v>11</v>
      </c>
      <c r="D82" s="33">
        <f t="shared" si="31"/>
        <v>0</v>
      </c>
      <c r="E82" s="34">
        <v>0</v>
      </c>
      <c r="F82" s="34">
        <v>0</v>
      </c>
      <c r="G82" s="33">
        <f t="shared" si="32"/>
        <v>1</v>
      </c>
      <c r="H82" s="34">
        <v>1</v>
      </c>
      <c r="I82" s="34">
        <v>0</v>
      </c>
      <c r="J82" s="33">
        <f t="shared" si="33"/>
        <v>-1</v>
      </c>
      <c r="K82" s="33">
        <f t="shared" si="34"/>
        <v>-1</v>
      </c>
      <c r="L82" s="33">
        <f t="shared" si="34"/>
        <v>0</v>
      </c>
      <c r="M82" s="7"/>
    </row>
    <row r="83" spans="2:13" s="3" customFormat="1" ht="13.5" customHeight="1" x14ac:dyDescent="0.25">
      <c r="B83" s="10"/>
      <c r="C83" s="11" t="s">
        <v>12</v>
      </c>
      <c r="D83" s="33">
        <f t="shared" si="31"/>
        <v>1</v>
      </c>
      <c r="E83" s="34">
        <v>1</v>
      </c>
      <c r="F83" s="34">
        <v>0</v>
      </c>
      <c r="G83" s="33">
        <f t="shared" si="32"/>
        <v>2</v>
      </c>
      <c r="H83" s="34">
        <v>1</v>
      </c>
      <c r="I83" s="34">
        <v>1</v>
      </c>
      <c r="J83" s="33">
        <f t="shared" si="33"/>
        <v>-1</v>
      </c>
      <c r="K83" s="33">
        <f t="shared" si="34"/>
        <v>0</v>
      </c>
      <c r="L83" s="33">
        <f t="shared" si="34"/>
        <v>-1</v>
      </c>
      <c r="M83" s="7"/>
    </row>
    <row r="84" spans="2:13" s="3" customFormat="1" ht="13.5" customHeight="1" x14ac:dyDescent="0.25">
      <c r="B84" s="10"/>
      <c r="C84" s="11" t="s">
        <v>13</v>
      </c>
      <c r="D84" s="33">
        <f t="shared" si="31"/>
        <v>0</v>
      </c>
      <c r="E84" s="34">
        <v>0</v>
      </c>
      <c r="F84" s="34">
        <v>0</v>
      </c>
      <c r="G84" s="33">
        <f t="shared" si="32"/>
        <v>1</v>
      </c>
      <c r="H84" s="34">
        <v>0</v>
      </c>
      <c r="I84" s="34">
        <v>1</v>
      </c>
      <c r="J84" s="33">
        <f t="shared" si="33"/>
        <v>-1</v>
      </c>
      <c r="K84" s="33">
        <f t="shared" si="34"/>
        <v>0</v>
      </c>
      <c r="L84" s="33">
        <f t="shared" si="34"/>
        <v>-1</v>
      </c>
      <c r="M84" s="7"/>
    </row>
    <row r="85" spans="2:13" s="3" customFormat="1" ht="13.5" customHeight="1" x14ac:dyDescent="0.25">
      <c r="B85" s="10"/>
      <c r="C85" s="11" t="s">
        <v>14</v>
      </c>
      <c r="D85" s="33">
        <f t="shared" si="31"/>
        <v>1</v>
      </c>
      <c r="E85" s="34">
        <v>1</v>
      </c>
      <c r="F85" s="34">
        <v>0</v>
      </c>
      <c r="G85" s="33">
        <f t="shared" si="32"/>
        <v>0</v>
      </c>
      <c r="H85" s="34">
        <v>0</v>
      </c>
      <c r="I85" s="34">
        <v>0</v>
      </c>
      <c r="J85" s="33">
        <f t="shared" si="33"/>
        <v>1</v>
      </c>
      <c r="K85" s="33">
        <f t="shared" si="34"/>
        <v>1</v>
      </c>
      <c r="L85" s="33">
        <f t="shared" si="34"/>
        <v>0</v>
      </c>
      <c r="M85" s="7"/>
    </row>
    <row r="86" spans="2:13" s="3" customFormat="1" ht="13.5" customHeight="1" x14ac:dyDescent="0.25">
      <c r="B86" s="10"/>
      <c r="C86" s="11" t="s">
        <v>15</v>
      </c>
      <c r="D86" s="33">
        <f t="shared" si="31"/>
        <v>5</v>
      </c>
      <c r="E86" s="34">
        <v>4</v>
      </c>
      <c r="F86" s="34">
        <v>1</v>
      </c>
      <c r="G86" s="33">
        <f t="shared" si="32"/>
        <v>1</v>
      </c>
      <c r="H86" s="34">
        <v>0</v>
      </c>
      <c r="I86" s="34">
        <v>1</v>
      </c>
      <c r="J86" s="33">
        <f t="shared" si="33"/>
        <v>4</v>
      </c>
      <c r="K86" s="33">
        <f t="shared" si="34"/>
        <v>4</v>
      </c>
      <c r="L86" s="33">
        <f t="shared" si="34"/>
        <v>0</v>
      </c>
      <c r="M86" s="7"/>
    </row>
    <row r="87" spans="2:13" s="3" customFormat="1" ht="13.5" customHeight="1" x14ac:dyDescent="0.25">
      <c r="B87" s="10"/>
      <c r="C87" s="11" t="s">
        <v>16</v>
      </c>
      <c r="D87" s="33">
        <f t="shared" si="31"/>
        <v>0</v>
      </c>
      <c r="E87" s="34">
        <v>0</v>
      </c>
      <c r="F87" s="34">
        <v>0</v>
      </c>
      <c r="G87" s="33">
        <f t="shared" si="32"/>
        <v>3</v>
      </c>
      <c r="H87" s="34">
        <v>1</v>
      </c>
      <c r="I87" s="34">
        <v>2</v>
      </c>
      <c r="J87" s="33">
        <f t="shared" si="33"/>
        <v>-3</v>
      </c>
      <c r="K87" s="33">
        <f t="shared" si="34"/>
        <v>-1</v>
      </c>
      <c r="L87" s="33">
        <f t="shared" si="34"/>
        <v>-2</v>
      </c>
      <c r="M87" s="7"/>
    </row>
    <row r="88" spans="2:13" s="3" customFormat="1" ht="13.5" customHeight="1" x14ac:dyDescent="0.25">
      <c r="B88" s="10"/>
      <c r="C88" s="11" t="s">
        <v>17</v>
      </c>
      <c r="D88" s="33">
        <f t="shared" si="31"/>
        <v>0</v>
      </c>
      <c r="E88" s="34">
        <v>0</v>
      </c>
      <c r="F88" s="34">
        <v>0</v>
      </c>
      <c r="G88" s="33">
        <f t="shared" si="32"/>
        <v>1</v>
      </c>
      <c r="H88" s="34">
        <v>0</v>
      </c>
      <c r="I88" s="34">
        <v>1</v>
      </c>
      <c r="J88" s="33">
        <f t="shared" si="33"/>
        <v>-1</v>
      </c>
      <c r="K88" s="33">
        <f t="shared" si="34"/>
        <v>0</v>
      </c>
      <c r="L88" s="33">
        <f t="shared" si="34"/>
        <v>-1</v>
      </c>
      <c r="M88" s="7"/>
    </row>
    <row r="89" spans="2:13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1"/>
    </row>
    <row r="90" spans="2:13" ht="16.5" x14ac:dyDescent="0.15">
      <c r="B90" s="2" t="s">
        <v>26</v>
      </c>
      <c r="C90" s="8"/>
      <c r="D90" s="29">
        <f>SUM(D91:D102)</f>
        <v>8</v>
      </c>
      <c r="E90" s="29">
        <f>SUM(E91:E102)</f>
        <v>4</v>
      </c>
      <c r="F90" s="29">
        <f>SUM(F91:F102)</f>
        <v>4</v>
      </c>
      <c r="G90" s="29">
        <f>SUM(G91:G102)</f>
        <v>28</v>
      </c>
      <c r="H90" s="29">
        <f t="shared" ref="H90" si="35">SUM(H91:H102)</f>
        <v>15</v>
      </c>
      <c r="I90" s="29">
        <f t="shared" ref="I90" si="36">SUM(I91:I102)</f>
        <v>13</v>
      </c>
      <c r="J90" s="29">
        <f>SUM(J91:J102)</f>
        <v>-20</v>
      </c>
      <c r="K90" s="29">
        <f>SUM(E90-H90)</f>
        <v>-11</v>
      </c>
      <c r="L90" s="29">
        <f>SUM(F90-I90)</f>
        <v>-9</v>
      </c>
      <c r="M90" s="1"/>
    </row>
    <row r="91" spans="2:13" s="3" customFormat="1" ht="13.5" customHeight="1" x14ac:dyDescent="0.25">
      <c r="B91" s="10"/>
      <c r="C91" s="11" t="s">
        <v>6</v>
      </c>
      <c r="D91" s="33">
        <f t="shared" ref="D91:D102" si="37">SUM(E91+F91)</f>
        <v>0</v>
      </c>
      <c r="E91" s="34">
        <v>0</v>
      </c>
      <c r="F91" s="34">
        <v>0</v>
      </c>
      <c r="G91" s="33">
        <f t="shared" ref="G91:G102" si="38">SUM(H91+I91)</f>
        <v>4</v>
      </c>
      <c r="H91" s="34">
        <v>2</v>
      </c>
      <c r="I91" s="34">
        <v>2</v>
      </c>
      <c r="J91" s="33">
        <f t="shared" ref="J91:J102" si="39">SUM(K91+L91)</f>
        <v>-4</v>
      </c>
      <c r="K91" s="33">
        <f t="shared" ref="K91:L102" si="40">SUM(E91-H91)</f>
        <v>-2</v>
      </c>
      <c r="L91" s="33">
        <f t="shared" si="40"/>
        <v>-2</v>
      </c>
      <c r="M91" s="7"/>
    </row>
    <row r="92" spans="2:13" s="3" customFormat="1" ht="13.5" customHeight="1" x14ac:dyDescent="0.25">
      <c r="B92" s="10"/>
      <c r="C92" s="11" t="s">
        <v>7</v>
      </c>
      <c r="D92" s="33">
        <f t="shared" si="37"/>
        <v>0</v>
      </c>
      <c r="E92" s="34">
        <v>0</v>
      </c>
      <c r="F92" s="34">
        <v>0</v>
      </c>
      <c r="G92" s="33">
        <f t="shared" si="38"/>
        <v>4</v>
      </c>
      <c r="H92" s="34">
        <v>1</v>
      </c>
      <c r="I92" s="34">
        <v>3</v>
      </c>
      <c r="J92" s="33">
        <f t="shared" si="39"/>
        <v>-4</v>
      </c>
      <c r="K92" s="33">
        <f t="shared" si="40"/>
        <v>-1</v>
      </c>
      <c r="L92" s="33">
        <f t="shared" si="40"/>
        <v>-3</v>
      </c>
      <c r="M92" s="7"/>
    </row>
    <row r="93" spans="2:13" s="3" customFormat="1" ht="13.5" customHeight="1" x14ac:dyDescent="0.25">
      <c r="B93" s="10"/>
      <c r="C93" s="11" t="s">
        <v>8</v>
      </c>
      <c r="D93" s="33">
        <f t="shared" si="37"/>
        <v>0</v>
      </c>
      <c r="E93" s="34">
        <v>0</v>
      </c>
      <c r="F93" s="34">
        <v>0</v>
      </c>
      <c r="G93" s="33">
        <f t="shared" si="38"/>
        <v>3</v>
      </c>
      <c r="H93" s="34">
        <v>2</v>
      </c>
      <c r="I93" s="34">
        <v>1</v>
      </c>
      <c r="J93" s="33">
        <f t="shared" si="39"/>
        <v>-3</v>
      </c>
      <c r="K93" s="33">
        <f t="shared" si="40"/>
        <v>-2</v>
      </c>
      <c r="L93" s="33">
        <f t="shared" si="40"/>
        <v>-1</v>
      </c>
      <c r="M93" s="7"/>
    </row>
    <row r="94" spans="2:13" s="3" customFormat="1" ht="13.5" customHeight="1" x14ac:dyDescent="0.25">
      <c r="B94" s="10"/>
      <c r="C94" s="11" t="s">
        <v>9</v>
      </c>
      <c r="D94" s="33">
        <f t="shared" si="37"/>
        <v>3</v>
      </c>
      <c r="E94" s="34">
        <v>1</v>
      </c>
      <c r="F94" s="34">
        <v>2</v>
      </c>
      <c r="G94" s="33">
        <f t="shared" si="38"/>
        <v>0</v>
      </c>
      <c r="H94" s="34">
        <v>0</v>
      </c>
      <c r="I94" s="34">
        <v>0</v>
      </c>
      <c r="J94" s="33">
        <f t="shared" si="39"/>
        <v>3</v>
      </c>
      <c r="K94" s="33">
        <f t="shared" si="40"/>
        <v>1</v>
      </c>
      <c r="L94" s="33">
        <f t="shared" si="40"/>
        <v>2</v>
      </c>
      <c r="M94" s="7"/>
    </row>
    <row r="95" spans="2:13" s="3" customFormat="1" ht="13.5" customHeight="1" x14ac:dyDescent="0.25">
      <c r="B95" s="10"/>
      <c r="C95" s="11" t="s">
        <v>10</v>
      </c>
      <c r="D95" s="33">
        <f t="shared" si="37"/>
        <v>0</v>
      </c>
      <c r="E95" s="34">
        <v>0</v>
      </c>
      <c r="F95" s="34">
        <v>0</v>
      </c>
      <c r="G95" s="33">
        <f t="shared" si="38"/>
        <v>1</v>
      </c>
      <c r="H95" s="34">
        <v>1</v>
      </c>
      <c r="I95" s="34">
        <v>0</v>
      </c>
      <c r="J95" s="33">
        <f t="shared" si="39"/>
        <v>-1</v>
      </c>
      <c r="K95" s="33">
        <f t="shared" si="40"/>
        <v>-1</v>
      </c>
      <c r="L95" s="33">
        <f t="shared" si="40"/>
        <v>0</v>
      </c>
      <c r="M95" s="7"/>
    </row>
    <row r="96" spans="2:13" s="3" customFormat="1" ht="13.5" customHeight="1" x14ac:dyDescent="0.25">
      <c r="B96" s="10"/>
      <c r="C96" s="11" t="s">
        <v>11</v>
      </c>
      <c r="D96" s="33">
        <f t="shared" si="37"/>
        <v>3</v>
      </c>
      <c r="E96" s="34">
        <v>2</v>
      </c>
      <c r="F96" s="34">
        <v>1</v>
      </c>
      <c r="G96" s="33">
        <f t="shared" si="38"/>
        <v>0</v>
      </c>
      <c r="H96" s="34">
        <v>0</v>
      </c>
      <c r="I96" s="34">
        <v>0</v>
      </c>
      <c r="J96" s="33">
        <f t="shared" si="39"/>
        <v>3</v>
      </c>
      <c r="K96" s="33">
        <f t="shared" si="40"/>
        <v>2</v>
      </c>
      <c r="L96" s="33">
        <f t="shared" si="40"/>
        <v>1</v>
      </c>
      <c r="M96" s="7"/>
    </row>
    <row r="97" spans="2:13" s="3" customFormat="1" ht="13.5" customHeight="1" x14ac:dyDescent="0.25">
      <c r="B97" s="10"/>
      <c r="C97" s="11" t="s">
        <v>12</v>
      </c>
      <c r="D97" s="33">
        <f t="shared" si="37"/>
        <v>0</v>
      </c>
      <c r="E97" s="34">
        <v>0</v>
      </c>
      <c r="F97" s="34">
        <v>0</v>
      </c>
      <c r="G97" s="33">
        <f t="shared" si="38"/>
        <v>4</v>
      </c>
      <c r="H97" s="34">
        <v>1</v>
      </c>
      <c r="I97" s="34">
        <v>3</v>
      </c>
      <c r="J97" s="33">
        <f t="shared" si="39"/>
        <v>-4</v>
      </c>
      <c r="K97" s="33">
        <f t="shared" si="40"/>
        <v>-1</v>
      </c>
      <c r="L97" s="33">
        <f t="shared" si="40"/>
        <v>-3</v>
      </c>
      <c r="M97" s="7"/>
    </row>
    <row r="98" spans="2:13" s="3" customFormat="1" ht="13.5" customHeight="1" x14ac:dyDescent="0.25">
      <c r="B98" s="10"/>
      <c r="C98" s="11" t="s">
        <v>13</v>
      </c>
      <c r="D98" s="33">
        <f t="shared" si="37"/>
        <v>1</v>
      </c>
      <c r="E98" s="34">
        <v>1</v>
      </c>
      <c r="F98" s="34">
        <v>0</v>
      </c>
      <c r="G98" s="33">
        <f t="shared" si="38"/>
        <v>3</v>
      </c>
      <c r="H98" s="34">
        <v>2</v>
      </c>
      <c r="I98" s="34">
        <v>1</v>
      </c>
      <c r="J98" s="33">
        <f t="shared" si="39"/>
        <v>-2</v>
      </c>
      <c r="K98" s="33">
        <f t="shared" si="40"/>
        <v>-1</v>
      </c>
      <c r="L98" s="33">
        <f t="shared" si="40"/>
        <v>-1</v>
      </c>
      <c r="M98" s="7"/>
    </row>
    <row r="99" spans="2:13" s="3" customFormat="1" ht="13.5" customHeight="1" x14ac:dyDescent="0.25">
      <c r="B99" s="10"/>
      <c r="C99" s="11" t="s">
        <v>14</v>
      </c>
      <c r="D99" s="33">
        <f t="shared" si="37"/>
        <v>0</v>
      </c>
      <c r="E99" s="34">
        <v>0</v>
      </c>
      <c r="F99" s="34">
        <v>0</v>
      </c>
      <c r="G99" s="33">
        <f t="shared" si="38"/>
        <v>2</v>
      </c>
      <c r="H99" s="34">
        <v>1</v>
      </c>
      <c r="I99" s="34">
        <v>1</v>
      </c>
      <c r="J99" s="33">
        <f t="shared" si="39"/>
        <v>-2</v>
      </c>
      <c r="K99" s="33">
        <f t="shared" si="40"/>
        <v>-1</v>
      </c>
      <c r="L99" s="33">
        <f t="shared" si="40"/>
        <v>-1</v>
      </c>
      <c r="M99" s="7"/>
    </row>
    <row r="100" spans="2:13" s="3" customFormat="1" ht="13.5" customHeight="1" x14ac:dyDescent="0.25">
      <c r="B100" s="10"/>
      <c r="C100" s="11" t="s">
        <v>15</v>
      </c>
      <c r="D100" s="33">
        <f t="shared" si="37"/>
        <v>1</v>
      </c>
      <c r="E100" s="34">
        <v>0</v>
      </c>
      <c r="F100" s="34">
        <v>1</v>
      </c>
      <c r="G100" s="33">
        <f t="shared" si="38"/>
        <v>2</v>
      </c>
      <c r="H100" s="34">
        <v>1</v>
      </c>
      <c r="I100" s="34">
        <v>1</v>
      </c>
      <c r="J100" s="33">
        <f t="shared" si="39"/>
        <v>-1</v>
      </c>
      <c r="K100" s="33">
        <f t="shared" si="40"/>
        <v>-1</v>
      </c>
      <c r="L100" s="33">
        <f t="shared" si="40"/>
        <v>0</v>
      </c>
      <c r="M100" s="7"/>
    </row>
    <row r="101" spans="2:13" s="3" customFormat="1" ht="13.5" customHeight="1" x14ac:dyDescent="0.25">
      <c r="B101" s="10"/>
      <c r="C101" s="11" t="s">
        <v>16</v>
      </c>
      <c r="D101" s="33">
        <f t="shared" si="37"/>
        <v>0</v>
      </c>
      <c r="E101" s="34">
        <v>0</v>
      </c>
      <c r="F101" s="34">
        <v>0</v>
      </c>
      <c r="G101" s="33">
        <f t="shared" si="38"/>
        <v>4</v>
      </c>
      <c r="H101" s="34">
        <v>3</v>
      </c>
      <c r="I101" s="34">
        <v>1</v>
      </c>
      <c r="J101" s="33">
        <f t="shared" si="39"/>
        <v>-4</v>
      </c>
      <c r="K101" s="33">
        <f t="shared" si="40"/>
        <v>-3</v>
      </c>
      <c r="L101" s="33">
        <f t="shared" si="40"/>
        <v>-1</v>
      </c>
      <c r="M101" s="7"/>
    </row>
    <row r="102" spans="2:13" s="3" customFormat="1" ht="13.5" customHeight="1" x14ac:dyDescent="0.25">
      <c r="B102" s="10"/>
      <c r="C102" s="11" t="s">
        <v>17</v>
      </c>
      <c r="D102" s="33">
        <f t="shared" si="37"/>
        <v>0</v>
      </c>
      <c r="E102" s="34">
        <v>0</v>
      </c>
      <c r="F102" s="34">
        <v>0</v>
      </c>
      <c r="G102" s="33">
        <f t="shared" si="38"/>
        <v>1</v>
      </c>
      <c r="H102" s="34">
        <v>1</v>
      </c>
      <c r="I102" s="34">
        <v>0</v>
      </c>
      <c r="J102" s="33">
        <f t="shared" si="39"/>
        <v>-1</v>
      </c>
      <c r="K102" s="33">
        <f t="shared" si="40"/>
        <v>-1</v>
      </c>
      <c r="L102" s="33">
        <f t="shared" si="40"/>
        <v>0</v>
      </c>
      <c r="M102" s="7"/>
    </row>
    <row r="103" spans="2:13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1"/>
    </row>
    <row r="104" spans="2:13" ht="16.5" x14ac:dyDescent="0.15">
      <c r="B104" s="2" t="s">
        <v>27</v>
      </c>
      <c r="C104" s="8"/>
      <c r="D104" s="29">
        <f>SUM(D105:D116)</f>
        <v>18</v>
      </c>
      <c r="E104" s="29">
        <f>SUM(E105:E116)</f>
        <v>7</v>
      </c>
      <c r="F104" s="29">
        <f>SUM(F105:F116)</f>
        <v>11</v>
      </c>
      <c r="G104" s="29">
        <f>SUM(G105:G116)</f>
        <v>33</v>
      </c>
      <c r="H104" s="29">
        <f t="shared" ref="H104" si="41">SUM(H105:H116)</f>
        <v>16</v>
      </c>
      <c r="I104" s="29">
        <f t="shared" ref="I104" si="42">SUM(I105:I116)</f>
        <v>17</v>
      </c>
      <c r="J104" s="29">
        <f>SUM(J105:J116)</f>
        <v>-15</v>
      </c>
      <c r="K104" s="29">
        <f>SUM(E104-H104)</f>
        <v>-9</v>
      </c>
      <c r="L104" s="29">
        <f>SUM(F104-I104)</f>
        <v>-6</v>
      </c>
      <c r="M104" s="1"/>
    </row>
    <row r="105" spans="2:13" s="3" customFormat="1" ht="13.5" customHeight="1" x14ac:dyDescent="0.25">
      <c r="B105" s="10"/>
      <c r="C105" s="11" t="s">
        <v>6</v>
      </c>
      <c r="D105" s="33">
        <f t="shared" ref="D105:D116" si="43">SUM(E105+F105)</f>
        <v>2</v>
      </c>
      <c r="E105" s="34">
        <v>1</v>
      </c>
      <c r="F105" s="34">
        <v>1</v>
      </c>
      <c r="G105" s="33">
        <f t="shared" ref="G105:G116" si="44">SUM(H105+I105)</f>
        <v>5</v>
      </c>
      <c r="H105" s="34">
        <v>2</v>
      </c>
      <c r="I105" s="34">
        <v>3</v>
      </c>
      <c r="J105" s="33">
        <f t="shared" ref="J105:J116" si="45">SUM(K105+L105)</f>
        <v>-3</v>
      </c>
      <c r="K105" s="33">
        <f t="shared" ref="K105:L116" si="46">SUM(E105-H105)</f>
        <v>-1</v>
      </c>
      <c r="L105" s="33">
        <f t="shared" si="46"/>
        <v>-2</v>
      </c>
      <c r="M105" s="7"/>
    </row>
    <row r="106" spans="2:13" s="3" customFormat="1" ht="13.5" customHeight="1" x14ac:dyDescent="0.25">
      <c r="B106" s="10"/>
      <c r="C106" s="11" t="s">
        <v>7</v>
      </c>
      <c r="D106" s="33">
        <f t="shared" si="43"/>
        <v>1</v>
      </c>
      <c r="E106" s="34">
        <v>0</v>
      </c>
      <c r="F106" s="34">
        <v>1</v>
      </c>
      <c r="G106" s="33">
        <f t="shared" si="44"/>
        <v>5</v>
      </c>
      <c r="H106" s="34">
        <v>3</v>
      </c>
      <c r="I106" s="34">
        <v>2</v>
      </c>
      <c r="J106" s="33">
        <f t="shared" si="45"/>
        <v>-4</v>
      </c>
      <c r="K106" s="33">
        <f t="shared" si="46"/>
        <v>-3</v>
      </c>
      <c r="L106" s="33">
        <f t="shared" si="46"/>
        <v>-1</v>
      </c>
      <c r="M106" s="7"/>
    </row>
    <row r="107" spans="2:13" s="3" customFormat="1" ht="13.5" customHeight="1" x14ac:dyDescent="0.25">
      <c r="B107" s="10"/>
      <c r="C107" s="11" t="s">
        <v>8</v>
      </c>
      <c r="D107" s="33">
        <f t="shared" si="43"/>
        <v>1</v>
      </c>
      <c r="E107" s="34">
        <v>0</v>
      </c>
      <c r="F107" s="34">
        <v>1</v>
      </c>
      <c r="G107" s="33">
        <f t="shared" si="44"/>
        <v>2</v>
      </c>
      <c r="H107" s="34">
        <v>1</v>
      </c>
      <c r="I107" s="34">
        <v>1</v>
      </c>
      <c r="J107" s="33">
        <f t="shared" si="45"/>
        <v>-1</v>
      </c>
      <c r="K107" s="33">
        <f t="shared" si="46"/>
        <v>-1</v>
      </c>
      <c r="L107" s="33">
        <f t="shared" si="46"/>
        <v>0</v>
      </c>
      <c r="M107" s="7"/>
    </row>
    <row r="108" spans="2:13" s="3" customFormat="1" ht="13.5" customHeight="1" x14ac:dyDescent="0.25">
      <c r="B108" s="10"/>
      <c r="C108" s="11" t="s">
        <v>9</v>
      </c>
      <c r="D108" s="33">
        <f t="shared" si="43"/>
        <v>2</v>
      </c>
      <c r="E108" s="34">
        <v>0</v>
      </c>
      <c r="F108" s="34">
        <v>2</v>
      </c>
      <c r="G108" s="33">
        <f t="shared" si="44"/>
        <v>1</v>
      </c>
      <c r="H108" s="34">
        <v>1</v>
      </c>
      <c r="I108" s="34">
        <v>0</v>
      </c>
      <c r="J108" s="33">
        <f t="shared" si="45"/>
        <v>1</v>
      </c>
      <c r="K108" s="33">
        <f t="shared" si="46"/>
        <v>-1</v>
      </c>
      <c r="L108" s="33">
        <f t="shared" si="46"/>
        <v>2</v>
      </c>
      <c r="M108" s="7"/>
    </row>
    <row r="109" spans="2:13" s="3" customFormat="1" ht="13.5" customHeight="1" x14ac:dyDescent="0.25">
      <c r="B109" s="10"/>
      <c r="C109" s="11" t="s">
        <v>10</v>
      </c>
      <c r="D109" s="33">
        <f t="shared" si="43"/>
        <v>1</v>
      </c>
      <c r="E109" s="34">
        <v>0</v>
      </c>
      <c r="F109" s="34">
        <v>1</v>
      </c>
      <c r="G109" s="33">
        <f t="shared" si="44"/>
        <v>5</v>
      </c>
      <c r="H109" s="34">
        <v>2</v>
      </c>
      <c r="I109" s="34">
        <v>3</v>
      </c>
      <c r="J109" s="33">
        <f t="shared" si="45"/>
        <v>-4</v>
      </c>
      <c r="K109" s="33">
        <f t="shared" si="46"/>
        <v>-2</v>
      </c>
      <c r="L109" s="33">
        <f t="shared" si="46"/>
        <v>-2</v>
      </c>
      <c r="M109" s="7"/>
    </row>
    <row r="110" spans="2:13" s="3" customFormat="1" ht="13.5" customHeight="1" x14ac:dyDescent="0.25">
      <c r="B110" s="10"/>
      <c r="C110" s="11" t="s">
        <v>11</v>
      </c>
      <c r="D110" s="33">
        <f t="shared" si="43"/>
        <v>3</v>
      </c>
      <c r="E110" s="34">
        <v>2</v>
      </c>
      <c r="F110" s="34">
        <v>1</v>
      </c>
      <c r="G110" s="33">
        <f t="shared" si="44"/>
        <v>1</v>
      </c>
      <c r="H110" s="34">
        <v>1</v>
      </c>
      <c r="I110" s="34">
        <v>0</v>
      </c>
      <c r="J110" s="33">
        <f t="shared" si="45"/>
        <v>2</v>
      </c>
      <c r="K110" s="33">
        <f t="shared" si="46"/>
        <v>1</v>
      </c>
      <c r="L110" s="33">
        <f t="shared" si="46"/>
        <v>1</v>
      </c>
      <c r="M110" s="7"/>
    </row>
    <row r="111" spans="2:13" s="3" customFormat="1" ht="13.5" customHeight="1" x14ac:dyDescent="0.25">
      <c r="B111" s="10"/>
      <c r="C111" s="11" t="s">
        <v>12</v>
      </c>
      <c r="D111" s="33">
        <f t="shared" si="43"/>
        <v>0</v>
      </c>
      <c r="E111" s="34">
        <v>0</v>
      </c>
      <c r="F111" s="34">
        <v>0</v>
      </c>
      <c r="G111" s="33">
        <f t="shared" si="44"/>
        <v>4</v>
      </c>
      <c r="H111" s="34">
        <v>2</v>
      </c>
      <c r="I111" s="34">
        <v>2</v>
      </c>
      <c r="J111" s="33">
        <f t="shared" si="45"/>
        <v>-4</v>
      </c>
      <c r="K111" s="33">
        <f t="shared" si="46"/>
        <v>-2</v>
      </c>
      <c r="L111" s="33">
        <f t="shared" si="46"/>
        <v>-2</v>
      </c>
      <c r="M111" s="7"/>
    </row>
    <row r="112" spans="2:13" s="3" customFormat="1" ht="13.5" customHeight="1" x14ac:dyDescent="0.25">
      <c r="B112" s="10"/>
      <c r="C112" s="11" t="s">
        <v>13</v>
      </c>
      <c r="D112" s="33">
        <f t="shared" si="43"/>
        <v>1</v>
      </c>
      <c r="E112" s="34">
        <v>0</v>
      </c>
      <c r="F112" s="34">
        <v>1</v>
      </c>
      <c r="G112" s="33">
        <f t="shared" si="44"/>
        <v>2</v>
      </c>
      <c r="H112" s="34">
        <v>0</v>
      </c>
      <c r="I112" s="34">
        <v>2</v>
      </c>
      <c r="J112" s="33">
        <f t="shared" si="45"/>
        <v>-1</v>
      </c>
      <c r="K112" s="33">
        <f t="shared" si="46"/>
        <v>0</v>
      </c>
      <c r="L112" s="33">
        <f t="shared" si="46"/>
        <v>-1</v>
      </c>
      <c r="M112" s="7"/>
    </row>
    <row r="113" spans="2:13" s="3" customFormat="1" ht="13.5" customHeight="1" x14ac:dyDescent="0.25">
      <c r="B113" s="10"/>
      <c r="C113" s="11" t="s">
        <v>14</v>
      </c>
      <c r="D113" s="33">
        <f t="shared" si="43"/>
        <v>2</v>
      </c>
      <c r="E113" s="34">
        <v>1</v>
      </c>
      <c r="F113" s="34">
        <v>1</v>
      </c>
      <c r="G113" s="33">
        <f t="shared" si="44"/>
        <v>4</v>
      </c>
      <c r="H113" s="34">
        <v>3</v>
      </c>
      <c r="I113" s="34">
        <v>1</v>
      </c>
      <c r="J113" s="33">
        <f t="shared" si="45"/>
        <v>-2</v>
      </c>
      <c r="K113" s="33">
        <f t="shared" si="46"/>
        <v>-2</v>
      </c>
      <c r="L113" s="33">
        <f t="shared" si="46"/>
        <v>0</v>
      </c>
      <c r="M113" s="7"/>
    </row>
    <row r="114" spans="2:13" s="3" customFormat="1" ht="13.5" customHeight="1" x14ac:dyDescent="0.25">
      <c r="B114" s="10"/>
      <c r="C114" s="11" t="s">
        <v>15</v>
      </c>
      <c r="D114" s="33">
        <f t="shared" si="43"/>
        <v>1</v>
      </c>
      <c r="E114" s="34">
        <v>1</v>
      </c>
      <c r="F114" s="34">
        <v>0</v>
      </c>
      <c r="G114" s="33">
        <f t="shared" si="44"/>
        <v>1</v>
      </c>
      <c r="H114" s="34">
        <v>1</v>
      </c>
      <c r="I114" s="34">
        <v>0</v>
      </c>
      <c r="J114" s="33">
        <f t="shared" si="45"/>
        <v>0</v>
      </c>
      <c r="K114" s="33">
        <f t="shared" si="46"/>
        <v>0</v>
      </c>
      <c r="L114" s="33">
        <f t="shared" si="46"/>
        <v>0</v>
      </c>
      <c r="M114" s="7"/>
    </row>
    <row r="115" spans="2:13" s="3" customFormat="1" ht="13.5" customHeight="1" x14ac:dyDescent="0.25">
      <c r="B115" s="10"/>
      <c r="C115" s="11" t="s">
        <v>16</v>
      </c>
      <c r="D115" s="33">
        <f t="shared" si="43"/>
        <v>2</v>
      </c>
      <c r="E115" s="34">
        <v>1</v>
      </c>
      <c r="F115" s="34">
        <v>1</v>
      </c>
      <c r="G115" s="33">
        <f t="shared" si="44"/>
        <v>1</v>
      </c>
      <c r="H115" s="34">
        <v>0</v>
      </c>
      <c r="I115" s="34">
        <v>1</v>
      </c>
      <c r="J115" s="33">
        <f t="shared" si="45"/>
        <v>1</v>
      </c>
      <c r="K115" s="33">
        <f t="shared" si="46"/>
        <v>1</v>
      </c>
      <c r="L115" s="33">
        <f t="shared" si="46"/>
        <v>0</v>
      </c>
      <c r="M115" s="7"/>
    </row>
    <row r="116" spans="2:13" s="3" customFormat="1" ht="13.5" customHeight="1" x14ac:dyDescent="0.25">
      <c r="B116" s="10"/>
      <c r="C116" s="11" t="s">
        <v>17</v>
      </c>
      <c r="D116" s="33">
        <f t="shared" si="43"/>
        <v>2</v>
      </c>
      <c r="E116" s="34">
        <v>1</v>
      </c>
      <c r="F116" s="34">
        <v>1</v>
      </c>
      <c r="G116" s="33">
        <f t="shared" si="44"/>
        <v>2</v>
      </c>
      <c r="H116" s="34">
        <v>0</v>
      </c>
      <c r="I116" s="34">
        <v>2</v>
      </c>
      <c r="J116" s="33">
        <f t="shared" si="45"/>
        <v>0</v>
      </c>
      <c r="K116" s="33">
        <f t="shared" si="46"/>
        <v>1</v>
      </c>
      <c r="L116" s="33">
        <f t="shared" si="46"/>
        <v>-1</v>
      </c>
      <c r="M116" s="7"/>
    </row>
    <row r="117" spans="2:13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1"/>
    </row>
    <row r="118" spans="2:13" ht="16.5" x14ac:dyDescent="0.15">
      <c r="B118" s="2" t="s">
        <v>28</v>
      </c>
      <c r="C118" s="8"/>
      <c r="D118" s="29">
        <f>SUM(D119:D130)</f>
        <v>12</v>
      </c>
      <c r="E118" s="29">
        <f>SUM(E119:E130)</f>
        <v>9</v>
      </c>
      <c r="F118" s="29">
        <f>SUM(F119:F130)</f>
        <v>3</v>
      </c>
      <c r="G118" s="29">
        <f>SUM(G119:G130)</f>
        <v>42</v>
      </c>
      <c r="H118" s="29">
        <f t="shared" ref="H118" si="47">SUM(H119:H130)</f>
        <v>25</v>
      </c>
      <c r="I118" s="29">
        <f t="shared" ref="I118" si="48">SUM(I119:I130)</f>
        <v>17</v>
      </c>
      <c r="J118" s="29">
        <f>SUM(J119:J130)</f>
        <v>-30</v>
      </c>
      <c r="K118" s="29">
        <f>SUM(E118-H118)</f>
        <v>-16</v>
      </c>
      <c r="L118" s="29">
        <f>SUM(F118-I118)</f>
        <v>-14</v>
      </c>
      <c r="M118" s="1"/>
    </row>
    <row r="119" spans="2:13" s="3" customFormat="1" ht="13.5" customHeight="1" x14ac:dyDescent="0.25">
      <c r="B119" s="10"/>
      <c r="C119" s="11" t="s">
        <v>6</v>
      </c>
      <c r="D119" s="33">
        <f t="shared" ref="D119:D130" si="49">SUM(E119+F119)</f>
        <v>1</v>
      </c>
      <c r="E119" s="34">
        <v>1</v>
      </c>
      <c r="F119" s="34">
        <v>0</v>
      </c>
      <c r="G119" s="33">
        <f t="shared" ref="G119:G130" si="50">SUM(H119+I119)</f>
        <v>6</v>
      </c>
      <c r="H119" s="34">
        <v>4</v>
      </c>
      <c r="I119" s="34">
        <v>2</v>
      </c>
      <c r="J119" s="33">
        <f t="shared" ref="J119:J130" si="51">SUM(K119+L119)</f>
        <v>-5</v>
      </c>
      <c r="K119" s="33">
        <f t="shared" ref="K119:L130" si="52">SUM(E119-H119)</f>
        <v>-3</v>
      </c>
      <c r="L119" s="33">
        <f t="shared" si="52"/>
        <v>-2</v>
      </c>
      <c r="M119" s="7"/>
    </row>
    <row r="120" spans="2:13" s="3" customFormat="1" ht="13.5" customHeight="1" x14ac:dyDescent="0.25">
      <c r="B120" s="10"/>
      <c r="C120" s="11" t="s">
        <v>7</v>
      </c>
      <c r="D120" s="33">
        <f t="shared" si="49"/>
        <v>1</v>
      </c>
      <c r="E120" s="34">
        <v>1</v>
      </c>
      <c r="F120" s="34">
        <v>0</v>
      </c>
      <c r="G120" s="33">
        <f t="shared" si="50"/>
        <v>3</v>
      </c>
      <c r="H120" s="34">
        <v>1</v>
      </c>
      <c r="I120" s="34">
        <v>2</v>
      </c>
      <c r="J120" s="33">
        <f t="shared" si="51"/>
        <v>-2</v>
      </c>
      <c r="K120" s="33">
        <f t="shared" si="52"/>
        <v>0</v>
      </c>
      <c r="L120" s="33">
        <f t="shared" si="52"/>
        <v>-2</v>
      </c>
      <c r="M120" s="7"/>
    </row>
    <row r="121" spans="2:13" s="3" customFormat="1" ht="13.5" customHeight="1" x14ac:dyDescent="0.25">
      <c r="B121" s="10"/>
      <c r="C121" s="11" t="s">
        <v>8</v>
      </c>
      <c r="D121" s="33">
        <f t="shared" si="49"/>
        <v>0</v>
      </c>
      <c r="E121" s="34">
        <v>0</v>
      </c>
      <c r="F121" s="34">
        <v>0</v>
      </c>
      <c r="G121" s="33">
        <f t="shared" si="50"/>
        <v>4</v>
      </c>
      <c r="H121" s="34">
        <v>2</v>
      </c>
      <c r="I121" s="34">
        <v>2</v>
      </c>
      <c r="J121" s="33">
        <f t="shared" si="51"/>
        <v>-4</v>
      </c>
      <c r="K121" s="33">
        <f t="shared" si="52"/>
        <v>-2</v>
      </c>
      <c r="L121" s="33">
        <f t="shared" si="52"/>
        <v>-2</v>
      </c>
      <c r="M121" s="7"/>
    </row>
    <row r="122" spans="2:13" s="3" customFormat="1" ht="13.5" customHeight="1" x14ac:dyDescent="0.25">
      <c r="B122" s="10"/>
      <c r="C122" s="11" t="s">
        <v>9</v>
      </c>
      <c r="D122" s="33">
        <f t="shared" si="49"/>
        <v>0</v>
      </c>
      <c r="E122" s="34">
        <v>0</v>
      </c>
      <c r="F122" s="34">
        <v>0</v>
      </c>
      <c r="G122" s="33">
        <f t="shared" si="50"/>
        <v>4</v>
      </c>
      <c r="H122" s="34">
        <v>3</v>
      </c>
      <c r="I122" s="34">
        <v>1</v>
      </c>
      <c r="J122" s="33">
        <f t="shared" si="51"/>
        <v>-4</v>
      </c>
      <c r="K122" s="33">
        <f t="shared" si="52"/>
        <v>-3</v>
      </c>
      <c r="L122" s="33">
        <f t="shared" si="52"/>
        <v>-1</v>
      </c>
      <c r="M122" s="7"/>
    </row>
    <row r="123" spans="2:13" s="3" customFormat="1" ht="13.5" customHeight="1" x14ac:dyDescent="0.25">
      <c r="B123" s="10"/>
      <c r="C123" s="11" t="s">
        <v>10</v>
      </c>
      <c r="D123" s="33">
        <f t="shared" si="49"/>
        <v>2</v>
      </c>
      <c r="E123" s="34">
        <v>1</v>
      </c>
      <c r="F123" s="34">
        <v>1</v>
      </c>
      <c r="G123" s="33">
        <f t="shared" si="50"/>
        <v>1</v>
      </c>
      <c r="H123" s="34">
        <v>1</v>
      </c>
      <c r="I123" s="34">
        <v>0</v>
      </c>
      <c r="J123" s="33">
        <f t="shared" si="51"/>
        <v>1</v>
      </c>
      <c r="K123" s="33">
        <f t="shared" si="52"/>
        <v>0</v>
      </c>
      <c r="L123" s="33">
        <f t="shared" si="52"/>
        <v>1</v>
      </c>
      <c r="M123" s="7"/>
    </row>
    <row r="124" spans="2:13" s="3" customFormat="1" ht="13.5" customHeight="1" x14ac:dyDescent="0.25">
      <c r="B124" s="10"/>
      <c r="C124" s="11" t="s">
        <v>11</v>
      </c>
      <c r="D124" s="33">
        <f t="shared" si="49"/>
        <v>1</v>
      </c>
      <c r="E124" s="34">
        <v>1</v>
      </c>
      <c r="F124" s="34">
        <v>0</v>
      </c>
      <c r="G124" s="33">
        <f t="shared" si="50"/>
        <v>3</v>
      </c>
      <c r="H124" s="34">
        <v>0</v>
      </c>
      <c r="I124" s="34">
        <v>3</v>
      </c>
      <c r="J124" s="33">
        <f t="shared" si="51"/>
        <v>-2</v>
      </c>
      <c r="K124" s="33">
        <f t="shared" si="52"/>
        <v>1</v>
      </c>
      <c r="L124" s="33">
        <f t="shared" si="52"/>
        <v>-3</v>
      </c>
      <c r="M124" s="7"/>
    </row>
    <row r="125" spans="2:13" s="3" customFormat="1" ht="13.5" customHeight="1" x14ac:dyDescent="0.25">
      <c r="B125" s="10"/>
      <c r="C125" s="11" t="s">
        <v>12</v>
      </c>
      <c r="D125" s="33">
        <f t="shared" si="49"/>
        <v>1</v>
      </c>
      <c r="E125" s="34">
        <v>1</v>
      </c>
      <c r="F125" s="34">
        <v>0</v>
      </c>
      <c r="G125" s="33">
        <f t="shared" si="50"/>
        <v>3</v>
      </c>
      <c r="H125" s="34">
        <v>2</v>
      </c>
      <c r="I125" s="34">
        <v>1</v>
      </c>
      <c r="J125" s="33">
        <f t="shared" si="51"/>
        <v>-2</v>
      </c>
      <c r="K125" s="33">
        <f t="shared" si="52"/>
        <v>-1</v>
      </c>
      <c r="L125" s="33">
        <f t="shared" si="52"/>
        <v>-1</v>
      </c>
      <c r="M125" s="7"/>
    </row>
    <row r="126" spans="2:13" s="3" customFormat="1" ht="13.5" customHeight="1" x14ac:dyDescent="0.25">
      <c r="B126" s="10"/>
      <c r="C126" s="11" t="s">
        <v>13</v>
      </c>
      <c r="D126" s="33">
        <f t="shared" si="49"/>
        <v>0</v>
      </c>
      <c r="E126" s="34">
        <v>0</v>
      </c>
      <c r="F126" s="34">
        <v>0</v>
      </c>
      <c r="G126" s="33">
        <f t="shared" si="50"/>
        <v>5</v>
      </c>
      <c r="H126" s="34">
        <v>3</v>
      </c>
      <c r="I126" s="34">
        <v>2</v>
      </c>
      <c r="J126" s="33">
        <f t="shared" si="51"/>
        <v>-5</v>
      </c>
      <c r="K126" s="33">
        <f t="shared" si="52"/>
        <v>-3</v>
      </c>
      <c r="L126" s="33">
        <f t="shared" si="52"/>
        <v>-2</v>
      </c>
      <c r="M126" s="7"/>
    </row>
    <row r="127" spans="2:13" s="3" customFormat="1" ht="13.5" customHeight="1" x14ac:dyDescent="0.25">
      <c r="B127" s="10"/>
      <c r="C127" s="11" t="s">
        <v>14</v>
      </c>
      <c r="D127" s="33">
        <f t="shared" si="49"/>
        <v>1</v>
      </c>
      <c r="E127" s="34">
        <v>1</v>
      </c>
      <c r="F127" s="34">
        <v>0</v>
      </c>
      <c r="G127" s="33">
        <f t="shared" si="50"/>
        <v>0</v>
      </c>
      <c r="H127" s="34">
        <v>0</v>
      </c>
      <c r="I127" s="34">
        <v>0</v>
      </c>
      <c r="J127" s="33">
        <f t="shared" si="51"/>
        <v>1</v>
      </c>
      <c r="K127" s="33">
        <f t="shared" si="52"/>
        <v>1</v>
      </c>
      <c r="L127" s="33">
        <f t="shared" si="52"/>
        <v>0</v>
      </c>
      <c r="M127" s="7"/>
    </row>
    <row r="128" spans="2:13" s="3" customFormat="1" ht="13.5" customHeight="1" x14ac:dyDescent="0.25">
      <c r="B128" s="10"/>
      <c r="C128" s="11" t="s">
        <v>15</v>
      </c>
      <c r="D128" s="33">
        <f t="shared" si="49"/>
        <v>0</v>
      </c>
      <c r="E128" s="34">
        <v>0</v>
      </c>
      <c r="F128" s="34">
        <v>0</v>
      </c>
      <c r="G128" s="33">
        <f t="shared" si="50"/>
        <v>5</v>
      </c>
      <c r="H128" s="34">
        <v>4</v>
      </c>
      <c r="I128" s="34">
        <v>1</v>
      </c>
      <c r="J128" s="33">
        <f t="shared" si="51"/>
        <v>-5</v>
      </c>
      <c r="K128" s="33">
        <f t="shared" si="52"/>
        <v>-4</v>
      </c>
      <c r="L128" s="33">
        <f t="shared" si="52"/>
        <v>-1</v>
      </c>
      <c r="M128" s="7"/>
    </row>
    <row r="129" spans="2:13" s="3" customFormat="1" ht="13.5" customHeight="1" x14ac:dyDescent="0.25">
      <c r="B129" s="10"/>
      <c r="C129" s="11" t="s">
        <v>16</v>
      </c>
      <c r="D129" s="33">
        <f t="shared" si="49"/>
        <v>2</v>
      </c>
      <c r="E129" s="34">
        <v>1</v>
      </c>
      <c r="F129" s="34">
        <v>1</v>
      </c>
      <c r="G129" s="33">
        <f t="shared" si="50"/>
        <v>8</v>
      </c>
      <c r="H129" s="34">
        <v>5</v>
      </c>
      <c r="I129" s="34">
        <v>3</v>
      </c>
      <c r="J129" s="33">
        <f t="shared" si="51"/>
        <v>-6</v>
      </c>
      <c r="K129" s="33">
        <f t="shared" si="52"/>
        <v>-4</v>
      </c>
      <c r="L129" s="33">
        <f t="shared" si="52"/>
        <v>-2</v>
      </c>
      <c r="M129" s="7"/>
    </row>
    <row r="130" spans="2:13" s="3" customFormat="1" ht="13.5" customHeight="1" x14ac:dyDescent="0.25">
      <c r="B130" s="10"/>
      <c r="C130" s="11" t="s">
        <v>17</v>
      </c>
      <c r="D130" s="33">
        <f t="shared" si="49"/>
        <v>3</v>
      </c>
      <c r="E130" s="34">
        <v>2</v>
      </c>
      <c r="F130" s="34">
        <v>1</v>
      </c>
      <c r="G130" s="33">
        <f t="shared" si="50"/>
        <v>0</v>
      </c>
      <c r="H130" s="34">
        <v>0</v>
      </c>
      <c r="I130" s="34">
        <v>0</v>
      </c>
      <c r="J130" s="33">
        <f t="shared" si="51"/>
        <v>3</v>
      </c>
      <c r="K130" s="33">
        <f t="shared" si="52"/>
        <v>2</v>
      </c>
      <c r="L130" s="33">
        <f t="shared" si="52"/>
        <v>1</v>
      </c>
      <c r="M130" s="7"/>
    </row>
    <row r="131" spans="2:13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1"/>
    </row>
    <row r="132" spans="2:13" ht="16.5" x14ac:dyDescent="0.15">
      <c r="B132" s="2" t="s">
        <v>29</v>
      </c>
      <c r="C132" s="8"/>
      <c r="D132" s="29">
        <f>SUM(D133:D144)</f>
        <v>21</v>
      </c>
      <c r="E132" s="29">
        <f>SUM(E133:E144)</f>
        <v>10</v>
      </c>
      <c r="F132" s="29">
        <f>SUM(F133:F144)</f>
        <v>11</v>
      </c>
      <c r="G132" s="29">
        <f>SUM(G133:G144)</f>
        <v>17</v>
      </c>
      <c r="H132" s="29">
        <f t="shared" ref="H132" si="53">SUM(H133:H144)</f>
        <v>10</v>
      </c>
      <c r="I132" s="29">
        <f t="shared" ref="I132" si="54">SUM(I133:I144)</f>
        <v>7</v>
      </c>
      <c r="J132" s="29">
        <f>SUM(J133:J144)</f>
        <v>4</v>
      </c>
      <c r="K132" s="29">
        <f>SUM(E132-H132)</f>
        <v>0</v>
      </c>
      <c r="L132" s="29">
        <f>SUM(F132-I132)</f>
        <v>4</v>
      </c>
      <c r="M132" s="1"/>
    </row>
    <row r="133" spans="2:13" s="3" customFormat="1" ht="13.5" customHeight="1" x14ac:dyDescent="0.25">
      <c r="B133" s="10"/>
      <c r="C133" s="11" t="s">
        <v>6</v>
      </c>
      <c r="D133" s="33">
        <f t="shared" ref="D133:D144" si="55">SUM(E133+F133)</f>
        <v>5</v>
      </c>
      <c r="E133" s="34">
        <v>1</v>
      </c>
      <c r="F133" s="34">
        <v>4</v>
      </c>
      <c r="G133" s="33">
        <f t="shared" ref="G133:G144" si="56">SUM(H133+I133)</f>
        <v>2</v>
      </c>
      <c r="H133" s="34">
        <v>0</v>
      </c>
      <c r="I133" s="34">
        <v>2</v>
      </c>
      <c r="J133" s="33">
        <f t="shared" ref="J133:J144" si="57">SUM(K133+L133)</f>
        <v>3</v>
      </c>
      <c r="K133" s="33">
        <f t="shared" ref="K133:L144" si="58">SUM(E133-H133)</f>
        <v>1</v>
      </c>
      <c r="L133" s="33">
        <f t="shared" si="58"/>
        <v>2</v>
      </c>
      <c r="M133" s="7"/>
    </row>
    <row r="134" spans="2:13" s="3" customFormat="1" ht="13.5" customHeight="1" x14ac:dyDescent="0.25">
      <c r="B134" s="10"/>
      <c r="C134" s="11" t="s">
        <v>7</v>
      </c>
      <c r="D134" s="33">
        <f t="shared" si="55"/>
        <v>0</v>
      </c>
      <c r="E134" s="34">
        <v>0</v>
      </c>
      <c r="F134" s="34">
        <v>0</v>
      </c>
      <c r="G134" s="33">
        <f t="shared" si="56"/>
        <v>1</v>
      </c>
      <c r="H134" s="34">
        <v>1</v>
      </c>
      <c r="I134" s="34">
        <v>0</v>
      </c>
      <c r="J134" s="33">
        <f t="shared" si="57"/>
        <v>-1</v>
      </c>
      <c r="K134" s="33">
        <f t="shared" si="58"/>
        <v>-1</v>
      </c>
      <c r="L134" s="33">
        <f t="shared" si="58"/>
        <v>0</v>
      </c>
      <c r="M134" s="7"/>
    </row>
    <row r="135" spans="2:13" s="3" customFormat="1" ht="13.5" customHeight="1" x14ac:dyDescent="0.25">
      <c r="B135" s="10"/>
      <c r="C135" s="11" t="s">
        <v>8</v>
      </c>
      <c r="D135" s="33">
        <f t="shared" si="55"/>
        <v>2</v>
      </c>
      <c r="E135" s="34">
        <v>0</v>
      </c>
      <c r="F135" s="34">
        <v>2</v>
      </c>
      <c r="G135" s="33">
        <f t="shared" si="56"/>
        <v>0</v>
      </c>
      <c r="H135" s="34">
        <v>0</v>
      </c>
      <c r="I135" s="34">
        <v>0</v>
      </c>
      <c r="J135" s="33">
        <f t="shared" si="57"/>
        <v>2</v>
      </c>
      <c r="K135" s="33">
        <f t="shared" si="58"/>
        <v>0</v>
      </c>
      <c r="L135" s="33">
        <f t="shared" si="58"/>
        <v>2</v>
      </c>
      <c r="M135" s="7"/>
    </row>
    <row r="136" spans="2:13" s="3" customFormat="1" ht="13.5" customHeight="1" x14ac:dyDescent="0.25">
      <c r="B136" s="10"/>
      <c r="C136" s="11" t="s">
        <v>9</v>
      </c>
      <c r="D136" s="33">
        <f t="shared" si="55"/>
        <v>0</v>
      </c>
      <c r="E136" s="34">
        <v>0</v>
      </c>
      <c r="F136" s="34">
        <v>0</v>
      </c>
      <c r="G136" s="33">
        <f t="shared" si="56"/>
        <v>2</v>
      </c>
      <c r="H136" s="34">
        <v>2</v>
      </c>
      <c r="I136" s="34">
        <v>0</v>
      </c>
      <c r="J136" s="33">
        <f t="shared" si="57"/>
        <v>-2</v>
      </c>
      <c r="K136" s="33">
        <f t="shared" si="58"/>
        <v>-2</v>
      </c>
      <c r="L136" s="33">
        <f t="shared" si="58"/>
        <v>0</v>
      </c>
      <c r="M136" s="7"/>
    </row>
    <row r="137" spans="2:13" s="3" customFormat="1" ht="13.5" customHeight="1" x14ac:dyDescent="0.25">
      <c r="B137" s="10"/>
      <c r="C137" s="11" t="s">
        <v>10</v>
      </c>
      <c r="D137" s="33">
        <f t="shared" si="55"/>
        <v>2</v>
      </c>
      <c r="E137" s="34">
        <v>1</v>
      </c>
      <c r="F137" s="34">
        <v>1</v>
      </c>
      <c r="G137" s="33">
        <f t="shared" si="56"/>
        <v>1</v>
      </c>
      <c r="H137" s="34">
        <v>0</v>
      </c>
      <c r="I137" s="34">
        <v>1</v>
      </c>
      <c r="J137" s="33">
        <f t="shared" si="57"/>
        <v>1</v>
      </c>
      <c r="K137" s="33">
        <f t="shared" si="58"/>
        <v>1</v>
      </c>
      <c r="L137" s="33">
        <f t="shared" si="58"/>
        <v>0</v>
      </c>
      <c r="M137" s="7"/>
    </row>
    <row r="138" spans="2:13" s="3" customFormat="1" ht="13.5" customHeight="1" x14ac:dyDescent="0.25">
      <c r="B138" s="10"/>
      <c r="C138" s="11" t="s">
        <v>11</v>
      </c>
      <c r="D138" s="33">
        <f t="shared" si="55"/>
        <v>1</v>
      </c>
      <c r="E138" s="34">
        <v>0</v>
      </c>
      <c r="F138" s="34">
        <v>1</v>
      </c>
      <c r="G138" s="33">
        <f t="shared" si="56"/>
        <v>2</v>
      </c>
      <c r="H138" s="34">
        <v>1</v>
      </c>
      <c r="I138" s="34">
        <v>1</v>
      </c>
      <c r="J138" s="33">
        <f t="shared" si="57"/>
        <v>-1</v>
      </c>
      <c r="K138" s="33">
        <f t="shared" si="58"/>
        <v>-1</v>
      </c>
      <c r="L138" s="33">
        <f t="shared" si="58"/>
        <v>0</v>
      </c>
      <c r="M138" s="7"/>
    </row>
    <row r="139" spans="2:13" s="3" customFormat="1" ht="13.5" customHeight="1" x14ac:dyDescent="0.25">
      <c r="B139" s="10"/>
      <c r="C139" s="11" t="s">
        <v>12</v>
      </c>
      <c r="D139" s="33">
        <f t="shared" si="55"/>
        <v>1</v>
      </c>
      <c r="E139" s="34">
        <v>0</v>
      </c>
      <c r="F139" s="34">
        <v>1</v>
      </c>
      <c r="G139" s="33">
        <f t="shared" si="56"/>
        <v>0</v>
      </c>
      <c r="H139" s="34">
        <v>0</v>
      </c>
      <c r="I139" s="34">
        <v>0</v>
      </c>
      <c r="J139" s="33">
        <f t="shared" si="57"/>
        <v>1</v>
      </c>
      <c r="K139" s="33">
        <f t="shared" si="58"/>
        <v>0</v>
      </c>
      <c r="L139" s="33">
        <f t="shared" si="58"/>
        <v>1</v>
      </c>
      <c r="M139" s="7"/>
    </row>
    <row r="140" spans="2:13" s="3" customFormat="1" ht="13.5" customHeight="1" x14ac:dyDescent="0.25">
      <c r="B140" s="10"/>
      <c r="C140" s="11" t="s">
        <v>13</v>
      </c>
      <c r="D140" s="33">
        <f t="shared" si="55"/>
        <v>3</v>
      </c>
      <c r="E140" s="34">
        <v>2</v>
      </c>
      <c r="F140" s="34">
        <v>1</v>
      </c>
      <c r="G140" s="33">
        <f t="shared" si="56"/>
        <v>4</v>
      </c>
      <c r="H140" s="34">
        <v>2</v>
      </c>
      <c r="I140" s="34">
        <v>2</v>
      </c>
      <c r="J140" s="33">
        <f t="shared" si="57"/>
        <v>-1</v>
      </c>
      <c r="K140" s="33">
        <f t="shared" si="58"/>
        <v>0</v>
      </c>
      <c r="L140" s="33">
        <f t="shared" si="58"/>
        <v>-1</v>
      </c>
      <c r="M140" s="7"/>
    </row>
    <row r="141" spans="2:13" s="3" customFormat="1" ht="13.5" customHeight="1" x14ac:dyDescent="0.25">
      <c r="B141" s="10"/>
      <c r="C141" s="11" t="s">
        <v>14</v>
      </c>
      <c r="D141" s="33">
        <f t="shared" si="55"/>
        <v>2</v>
      </c>
      <c r="E141" s="34">
        <v>2</v>
      </c>
      <c r="F141" s="34">
        <v>0</v>
      </c>
      <c r="G141" s="33">
        <f t="shared" si="56"/>
        <v>2</v>
      </c>
      <c r="H141" s="34">
        <v>1</v>
      </c>
      <c r="I141" s="34">
        <v>1</v>
      </c>
      <c r="J141" s="33">
        <f t="shared" si="57"/>
        <v>0</v>
      </c>
      <c r="K141" s="33">
        <f t="shared" si="58"/>
        <v>1</v>
      </c>
      <c r="L141" s="33">
        <f t="shared" si="58"/>
        <v>-1</v>
      </c>
      <c r="M141" s="7"/>
    </row>
    <row r="142" spans="2:13" s="3" customFormat="1" ht="13.5" customHeight="1" x14ac:dyDescent="0.25">
      <c r="B142" s="10"/>
      <c r="C142" s="11" t="s">
        <v>15</v>
      </c>
      <c r="D142" s="33">
        <f t="shared" si="55"/>
        <v>1</v>
      </c>
      <c r="E142" s="34">
        <v>1</v>
      </c>
      <c r="F142" s="34">
        <v>0</v>
      </c>
      <c r="G142" s="33">
        <f t="shared" si="56"/>
        <v>1</v>
      </c>
      <c r="H142" s="34">
        <v>1</v>
      </c>
      <c r="I142" s="34">
        <v>0</v>
      </c>
      <c r="J142" s="33">
        <f t="shared" si="57"/>
        <v>0</v>
      </c>
      <c r="K142" s="33">
        <f t="shared" si="58"/>
        <v>0</v>
      </c>
      <c r="L142" s="33">
        <f t="shared" si="58"/>
        <v>0</v>
      </c>
      <c r="M142" s="7"/>
    </row>
    <row r="143" spans="2:13" s="3" customFormat="1" ht="13.5" customHeight="1" x14ac:dyDescent="0.25">
      <c r="B143" s="10"/>
      <c r="C143" s="11" t="s">
        <v>16</v>
      </c>
      <c r="D143" s="33">
        <f t="shared" si="55"/>
        <v>3</v>
      </c>
      <c r="E143" s="34">
        <v>2</v>
      </c>
      <c r="F143" s="34">
        <v>1</v>
      </c>
      <c r="G143" s="33">
        <f t="shared" si="56"/>
        <v>1</v>
      </c>
      <c r="H143" s="34">
        <v>1</v>
      </c>
      <c r="I143" s="34">
        <v>0</v>
      </c>
      <c r="J143" s="33">
        <f t="shared" si="57"/>
        <v>2</v>
      </c>
      <c r="K143" s="33">
        <f t="shared" si="58"/>
        <v>1</v>
      </c>
      <c r="L143" s="33">
        <f t="shared" si="58"/>
        <v>1</v>
      </c>
      <c r="M143" s="7"/>
    </row>
    <row r="144" spans="2:13" s="3" customFormat="1" ht="13.5" customHeight="1" x14ac:dyDescent="0.25">
      <c r="B144" s="10"/>
      <c r="C144" s="11" t="s">
        <v>17</v>
      </c>
      <c r="D144" s="33">
        <f t="shared" si="55"/>
        <v>1</v>
      </c>
      <c r="E144" s="34">
        <v>1</v>
      </c>
      <c r="F144" s="34">
        <v>0</v>
      </c>
      <c r="G144" s="33">
        <f t="shared" si="56"/>
        <v>1</v>
      </c>
      <c r="H144" s="34">
        <v>1</v>
      </c>
      <c r="I144" s="34">
        <v>0</v>
      </c>
      <c r="J144" s="33">
        <f t="shared" si="57"/>
        <v>0</v>
      </c>
      <c r="K144" s="33">
        <f t="shared" si="58"/>
        <v>0</v>
      </c>
      <c r="L144" s="33">
        <f t="shared" si="58"/>
        <v>0</v>
      </c>
      <c r="M144" s="7"/>
    </row>
    <row r="145" spans="2:12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2:12" ht="16.5" x14ac:dyDescent="0.15">
      <c r="B146" s="2" t="s">
        <v>33</v>
      </c>
      <c r="C146" s="8"/>
      <c r="D146" s="29">
        <f>SUM(E146+F146)</f>
        <v>371</v>
      </c>
      <c r="E146" s="29">
        <f>SUM(E147:E158)</f>
        <v>187</v>
      </c>
      <c r="F146" s="29">
        <f>SUM(F147:F158)</f>
        <v>184</v>
      </c>
      <c r="G146" s="29">
        <f>SUM(H146+I146)</f>
        <v>536</v>
      </c>
      <c r="H146" s="29">
        <f t="shared" ref="H146" si="59">SUM(H147:H158)</f>
        <v>259</v>
      </c>
      <c r="I146" s="29">
        <f t="shared" ref="I146" si="60">SUM(I147:I158)</f>
        <v>277</v>
      </c>
      <c r="J146" s="29">
        <f>SUM(K146+L146)</f>
        <v>-165</v>
      </c>
      <c r="K146" s="29">
        <f>SUM(E146-H146)</f>
        <v>-72</v>
      </c>
      <c r="L146" s="29">
        <f>SUM(F146-I146)</f>
        <v>-93</v>
      </c>
    </row>
    <row r="147" spans="2:12" x14ac:dyDescent="0.25">
      <c r="B147" s="10"/>
      <c r="C147" s="11" t="s">
        <v>6</v>
      </c>
      <c r="D147" s="33">
        <f t="shared" ref="D147:D158" si="61">SUM(E147+F147)</f>
        <v>30</v>
      </c>
      <c r="E147" s="33">
        <v>16</v>
      </c>
      <c r="F147" s="33">
        <v>14</v>
      </c>
      <c r="G147" s="33">
        <f t="shared" ref="G147:G158" si="62">SUM(H147+I147)</f>
        <v>61</v>
      </c>
      <c r="H147" s="33">
        <v>21</v>
      </c>
      <c r="I147" s="33">
        <v>40</v>
      </c>
      <c r="J147" s="33">
        <f t="shared" ref="J147:J158" si="63">SUM(K147+L147)</f>
        <v>-31</v>
      </c>
      <c r="K147" s="33">
        <f t="shared" ref="K147:L158" si="64">SUM(E147-H147)</f>
        <v>-5</v>
      </c>
      <c r="L147" s="33">
        <f t="shared" si="64"/>
        <v>-26</v>
      </c>
    </row>
    <row r="148" spans="2:12" x14ac:dyDescent="0.25">
      <c r="B148" s="10"/>
      <c r="C148" s="11" t="s">
        <v>7</v>
      </c>
      <c r="D148" s="33">
        <f t="shared" si="61"/>
        <v>26</v>
      </c>
      <c r="E148" s="33">
        <v>13</v>
      </c>
      <c r="F148" s="33">
        <v>13</v>
      </c>
      <c r="G148" s="33">
        <f t="shared" si="62"/>
        <v>50</v>
      </c>
      <c r="H148" s="33">
        <v>22</v>
      </c>
      <c r="I148" s="33">
        <v>28</v>
      </c>
      <c r="J148" s="33">
        <f t="shared" si="63"/>
        <v>-24</v>
      </c>
      <c r="K148" s="33">
        <f t="shared" si="64"/>
        <v>-9</v>
      </c>
      <c r="L148" s="33">
        <f t="shared" si="64"/>
        <v>-15</v>
      </c>
    </row>
    <row r="149" spans="2:12" x14ac:dyDescent="0.25">
      <c r="B149" s="10"/>
      <c r="C149" s="11" t="s">
        <v>8</v>
      </c>
      <c r="D149" s="33">
        <f t="shared" si="61"/>
        <v>31</v>
      </c>
      <c r="E149" s="33">
        <v>14</v>
      </c>
      <c r="F149" s="33">
        <v>17</v>
      </c>
      <c r="G149" s="33">
        <f t="shared" si="62"/>
        <v>48</v>
      </c>
      <c r="H149" s="33">
        <v>23</v>
      </c>
      <c r="I149" s="33">
        <v>25</v>
      </c>
      <c r="J149" s="33">
        <f t="shared" si="63"/>
        <v>-17</v>
      </c>
      <c r="K149" s="33">
        <f t="shared" si="64"/>
        <v>-9</v>
      </c>
      <c r="L149" s="33">
        <f t="shared" si="64"/>
        <v>-8</v>
      </c>
    </row>
    <row r="150" spans="2:12" x14ac:dyDescent="0.25">
      <c r="B150" s="10"/>
      <c r="C150" s="11" t="s">
        <v>9</v>
      </c>
      <c r="D150" s="33">
        <f t="shared" si="61"/>
        <v>33</v>
      </c>
      <c r="E150" s="33">
        <v>17</v>
      </c>
      <c r="F150" s="33">
        <v>16</v>
      </c>
      <c r="G150" s="33">
        <f t="shared" si="62"/>
        <v>39</v>
      </c>
      <c r="H150" s="33">
        <v>21</v>
      </c>
      <c r="I150" s="33">
        <v>18</v>
      </c>
      <c r="J150" s="33">
        <f t="shared" si="63"/>
        <v>-6</v>
      </c>
      <c r="K150" s="33">
        <f t="shared" si="64"/>
        <v>-4</v>
      </c>
      <c r="L150" s="33">
        <f t="shared" si="64"/>
        <v>-2</v>
      </c>
    </row>
    <row r="151" spans="2:12" x14ac:dyDescent="0.25">
      <c r="B151" s="10"/>
      <c r="C151" s="11" t="s">
        <v>10</v>
      </c>
      <c r="D151" s="33">
        <f t="shared" si="61"/>
        <v>28</v>
      </c>
      <c r="E151" s="33">
        <v>13</v>
      </c>
      <c r="F151" s="33">
        <v>15</v>
      </c>
      <c r="G151" s="33">
        <f t="shared" si="62"/>
        <v>36</v>
      </c>
      <c r="H151" s="33">
        <v>16</v>
      </c>
      <c r="I151" s="33">
        <v>20</v>
      </c>
      <c r="J151" s="33">
        <f t="shared" si="63"/>
        <v>-8</v>
      </c>
      <c r="K151" s="33">
        <f t="shared" si="64"/>
        <v>-3</v>
      </c>
      <c r="L151" s="33">
        <f t="shared" si="64"/>
        <v>-5</v>
      </c>
    </row>
    <row r="152" spans="2:12" x14ac:dyDescent="0.25">
      <c r="B152" s="10"/>
      <c r="C152" s="11" t="s">
        <v>11</v>
      </c>
      <c r="D152" s="33">
        <f t="shared" si="61"/>
        <v>34</v>
      </c>
      <c r="E152" s="33">
        <v>21</v>
      </c>
      <c r="F152" s="33">
        <v>13</v>
      </c>
      <c r="G152" s="33">
        <f t="shared" si="62"/>
        <v>35</v>
      </c>
      <c r="H152" s="33">
        <v>19</v>
      </c>
      <c r="I152" s="33">
        <v>16</v>
      </c>
      <c r="J152" s="33">
        <f t="shared" si="63"/>
        <v>-1</v>
      </c>
      <c r="K152" s="33">
        <f t="shared" si="64"/>
        <v>2</v>
      </c>
      <c r="L152" s="33">
        <f t="shared" si="64"/>
        <v>-3</v>
      </c>
    </row>
    <row r="153" spans="2:12" x14ac:dyDescent="0.25">
      <c r="B153" s="10"/>
      <c r="C153" s="11" t="s">
        <v>12</v>
      </c>
      <c r="D153" s="33">
        <f t="shared" si="61"/>
        <v>39</v>
      </c>
      <c r="E153" s="33">
        <v>19</v>
      </c>
      <c r="F153" s="33">
        <v>20</v>
      </c>
      <c r="G153" s="33">
        <f t="shared" si="62"/>
        <v>43</v>
      </c>
      <c r="H153" s="33">
        <v>25</v>
      </c>
      <c r="I153" s="33">
        <v>18</v>
      </c>
      <c r="J153" s="33">
        <f t="shared" si="63"/>
        <v>-4</v>
      </c>
      <c r="K153" s="33">
        <f t="shared" si="64"/>
        <v>-6</v>
      </c>
      <c r="L153" s="33">
        <f t="shared" si="64"/>
        <v>2</v>
      </c>
    </row>
    <row r="154" spans="2:12" x14ac:dyDescent="0.25">
      <c r="B154" s="10"/>
      <c r="C154" s="11" t="s">
        <v>13</v>
      </c>
      <c r="D154" s="33">
        <f t="shared" si="61"/>
        <v>27</v>
      </c>
      <c r="E154" s="33">
        <v>13</v>
      </c>
      <c r="F154" s="33">
        <v>14</v>
      </c>
      <c r="G154" s="33">
        <f t="shared" si="62"/>
        <v>48</v>
      </c>
      <c r="H154" s="33">
        <v>21</v>
      </c>
      <c r="I154" s="33">
        <v>27</v>
      </c>
      <c r="J154" s="33">
        <f t="shared" si="63"/>
        <v>-21</v>
      </c>
      <c r="K154" s="33">
        <f t="shared" si="64"/>
        <v>-8</v>
      </c>
      <c r="L154" s="33">
        <f t="shared" si="64"/>
        <v>-13</v>
      </c>
    </row>
    <row r="155" spans="2:12" x14ac:dyDescent="0.25">
      <c r="B155" s="10"/>
      <c r="C155" s="11" t="s">
        <v>14</v>
      </c>
      <c r="D155" s="33">
        <f t="shared" si="61"/>
        <v>29</v>
      </c>
      <c r="E155" s="33">
        <v>12</v>
      </c>
      <c r="F155" s="33">
        <v>17</v>
      </c>
      <c r="G155" s="33">
        <f t="shared" si="62"/>
        <v>36</v>
      </c>
      <c r="H155" s="33">
        <v>16</v>
      </c>
      <c r="I155" s="33">
        <v>20</v>
      </c>
      <c r="J155" s="33">
        <f t="shared" si="63"/>
        <v>-7</v>
      </c>
      <c r="K155" s="33">
        <f t="shared" si="64"/>
        <v>-4</v>
      </c>
      <c r="L155" s="33">
        <f t="shared" si="64"/>
        <v>-3</v>
      </c>
    </row>
    <row r="156" spans="2:12" x14ac:dyDescent="0.25">
      <c r="B156" s="10"/>
      <c r="C156" s="11" t="s">
        <v>15</v>
      </c>
      <c r="D156" s="33">
        <f t="shared" si="61"/>
        <v>30</v>
      </c>
      <c r="E156" s="33">
        <v>18</v>
      </c>
      <c r="F156" s="33">
        <v>12</v>
      </c>
      <c r="G156" s="33">
        <f t="shared" si="62"/>
        <v>61</v>
      </c>
      <c r="H156" s="33">
        <v>31</v>
      </c>
      <c r="I156" s="33">
        <v>30</v>
      </c>
      <c r="J156" s="33">
        <f t="shared" si="63"/>
        <v>-31</v>
      </c>
      <c r="K156" s="33">
        <f t="shared" si="64"/>
        <v>-13</v>
      </c>
      <c r="L156" s="33">
        <f t="shared" si="64"/>
        <v>-18</v>
      </c>
    </row>
    <row r="157" spans="2:12" x14ac:dyDescent="0.25">
      <c r="B157" s="10"/>
      <c r="C157" s="11" t="s">
        <v>16</v>
      </c>
      <c r="D157" s="33">
        <f t="shared" si="61"/>
        <v>37</v>
      </c>
      <c r="E157" s="33">
        <v>18</v>
      </c>
      <c r="F157" s="33">
        <v>19</v>
      </c>
      <c r="G157" s="33">
        <f t="shared" si="62"/>
        <v>46</v>
      </c>
      <c r="H157" s="33">
        <v>25</v>
      </c>
      <c r="I157" s="33">
        <v>21</v>
      </c>
      <c r="J157" s="33">
        <f t="shared" si="63"/>
        <v>-9</v>
      </c>
      <c r="K157" s="33">
        <f t="shared" si="64"/>
        <v>-7</v>
      </c>
      <c r="L157" s="33">
        <f t="shared" si="64"/>
        <v>-2</v>
      </c>
    </row>
    <row r="158" spans="2:12" x14ac:dyDescent="0.25">
      <c r="B158" s="10"/>
      <c r="C158" s="11" t="s">
        <v>17</v>
      </c>
      <c r="D158" s="33">
        <f t="shared" si="61"/>
        <v>27</v>
      </c>
      <c r="E158" s="33">
        <v>13</v>
      </c>
      <c r="F158" s="33">
        <v>14</v>
      </c>
      <c r="G158" s="33">
        <f t="shared" si="62"/>
        <v>33</v>
      </c>
      <c r="H158" s="33">
        <v>19</v>
      </c>
      <c r="I158" s="33">
        <v>14</v>
      </c>
      <c r="J158" s="33">
        <f t="shared" si="63"/>
        <v>-6</v>
      </c>
      <c r="K158" s="33">
        <f t="shared" si="64"/>
        <v>-6</v>
      </c>
      <c r="L158" s="33">
        <f t="shared" si="64"/>
        <v>0</v>
      </c>
    </row>
    <row r="159" spans="2:12" ht="16.5" x14ac:dyDescent="0.15">
      <c r="E159" s="9"/>
      <c r="F159" s="9"/>
      <c r="G159" s="9"/>
      <c r="H159" s="9"/>
      <c r="I159" s="9"/>
      <c r="L159" s="23" t="s">
        <v>36</v>
      </c>
    </row>
    <row r="160" spans="2:12" ht="16.5" x14ac:dyDescent="0.15">
      <c r="E160" s="9"/>
      <c r="F160" s="9"/>
      <c r="G160" s="9"/>
      <c r="H160" s="9"/>
      <c r="I160" s="9"/>
      <c r="L160" s="24" t="s">
        <v>37</v>
      </c>
    </row>
    <row r="161" spans="5:9" ht="16.5" x14ac:dyDescent="0.15">
      <c r="E161" s="9"/>
      <c r="F161" s="9"/>
      <c r="G161" s="9"/>
      <c r="H161" s="9"/>
      <c r="I161" s="9"/>
    </row>
    <row r="162" spans="5:9" ht="16.5" x14ac:dyDescent="0.15">
      <c r="E162" s="9"/>
      <c r="F162" s="9"/>
      <c r="G162" s="9"/>
      <c r="H162" s="9"/>
      <c r="I162" s="9"/>
    </row>
    <row r="163" spans="5:9" ht="16.5" x14ac:dyDescent="0.15">
      <c r="E163" s="9"/>
      <c r="F163" s="9"/>
      <c r="G163" s="9"/>
      <c r="H163" s="9"/>
      <c r="I163" s="9"/>
    </row>
    <row r="164" spans="5:9" ht="16.5" x14ac:dyDescent="0.15">
      <c r="E164" s="9"/>
      <c r="F164" s="9"/>
      <c r="G164" s="9"/>
      <c r="H164" s="9"/>
      <c r="I164" s="9"/>
    </row>
    <row r="165" spans="5:9" ht="16.5" x14ac:dyDescent="0.15">
      <c r="E165" s="9"/>
      <c r="F165" s="9"/>
      <c r="G165" s="9"/>
      <c r="H165" s="9"/>
      <c r="I165" s="9"/>
    </row>
    <row r="166" spans="5:9" ht="16.5" x14ac:dyDescent="0.15">
      <c r="E166" s="9"/>
      <c r="F166" s="9"/>
      <c r="G166" s="9"/>
      <c r="H166" s="9"/>
      <c r="I166" s="9"/>
    </row>
    <row r="167" spans="5:9" ht="16.5" x14ac:dyDescent="0.15">
      <c r="E167" s="9"/>
      <c r="F167" s="9"/>
      <c r="G167" s="9"/>
      <c r="H167" s="9"/>
      <c r="I167" s="9"/>
    </row>
    <row r="168" spans="5:9" ht="16.5" x14ac:dyDescent="0.15">
      <c r="E168" s="9"/>
      <c r="F168" s="9"/>
      <c r="G168" s="9"/>
      <c r="H168" s="9"/>
      <c r="I168" s="9"/>
    </row>
    <row r="169" spans="5:9" ht="16.5" x14ac:dyDescent="0.15">
      <c r="E169" s="9"/>
      <c r="F169" s="9"/>
      <c r="G169" s="9"/>
      <c r="H169" s="9"/>
      <c r="I169" s="9"/>
    </row>
    <row r="170" spans="5:9" ht="16.5" x14ac:dyDescent="0.15">
      <c r="E170" s="9"/>
      <c r="F170" s="9"/>
      <c r="G170" s="9"/>
      <c r="H170" s="9"/>
      <c r="I170" s="9"/>
    </row>
    <row r="171" spans="5:9" ht="16.5" x14ac:dyDescent="0.15">
      <c r="E171" s="9"/>
      <c r="F171" s="9"/>
      <c r="G171" s="9"/>
      <c r="H171" s="9"/>
      <c r="I171" s="9"/>
    </row>
    <row r="172" spans="5:9" ht="16.5" x14ac:dyDescent="0.15">
      <c r="E172" s="9"/>
      <c r="F172" s="9"/>
      <c r="G172" s="9"/>
      <c r="H172" s="9"/>
      <c r="I172" s="9"/>
    </row>
    <row r="173" spans="5:9" ht="16.5" x14ac:dyDescent="0.15">
      <c r="E173" s="9"/>
      <c r="F173" s="9"/>
      <c r="G173" s="9"/>
      <c r="H173" s="9"/>
      <c r="I173" s="9"/>
    </row>
    <row r="174" spans="5:9" ht="16.5" x14ac:dyDescent="0.15">
      <c r="E174" s="9"/>
      <c r="F174" s="9"/>
      <c r="G174" s="9"/>
      <c r="H174" s="9"/>
      <c r="I174" s="9"/>
    </row>
    <row r="175" spans="5:9" ht="16.5" x14ac:dyDescent="0.15">
      <c r="E175" s="9"/>
      <c r="F175" s="9"/>
      <c r="G175" s="9"/>
      <c r="H175" s="9"/>
      <c r="I175" s="9"/>
    </row>
    <row r="176" spans="5:9" ht="16.5" x14ac:dyDescent="0.15">
      <c r="E176" s="9"/>
      <c r="F176" s="9"/>
      <c r="G176" s="9"/>
      <c r="H176" s="9"/>
      <c r="I176" s="9"/>
    </row>
    <row r="177" spans="5:9" ht="16.5" x14ac:dyDescent="0.15">
      <c r="E177" s="9"/>
      <c r="F177" s="9"/>
      <c r="G177" s="9"/>
      <c r="H177" s="9"/>
      <c r="I177" s="9"/>
    </row>
    <row r="178" spans="5:9" ht="16.5" x14ac:dyDescent="0.15">
      <c r="E178" s="9"/>
      <c r="F178" s="9"/>
      <c r="G178" s="9"/>
      <c r="H178" s="9"/>
      <c r="I178" s="9"/>
    </row>
    <row r="179" spans="5:9" ht="16.5" x14ac:dyDescent="0.15">
      <c r="E179" s="9"/>
      <c r="F179" s="9"/>
      <c r="G179" s="9"/>
      <c r="H179" s="9"/>
      <c r="I179" s="9"/>
    </row>
    <row r="180" spans="5:9" ht="16.5" x14ac:dyDescent="0.15">
      <c r="E180" s="9"/>
      <c r="F180" s="9"/>
      <c r="G180" s="9"/>
      <c r="H180" s="9"/>
      <c r="I180" s="9"/>
    </row>
    <row r="181" spans="5:9" ht="16.5" x14ac:dyDescent="0.15">
      <c r="E181" s="9"/>
      <c r="F181" s="9"/>
      <c r="G181" s="9"/>
      <c r="H181" s="9"/>
      <c r="I181" s="9"/>
    </row>
    <row r="182" spans="5:9" ht="16.5" x14ac:dyDescent="0.15">
      <c r="E182" s="9"/>
      <c r="F182" s="9"/>
      <c r="G182" s="9"/>
      <c r="H182" s="9"/>
      <c r="I182" s="9"/>
    </row>
    <row r="183" spans="5:9" ht="16.5" x14ac:dyDescent="0.15">
      <c r="E183" s="9"/>
      <c r="F183" s="9"/>
      <c r="G183" s="9"/>
      <c r="H183" s="9"/>
      <c r="I183" s="9"/>
    </row>
    <row r="184" spans="5:9" ht="16.5" x14ac:dyDescent="0.15">
      <c r="E184" s="9"/>
      <c r="F184" s="9"/>
      <c r="G184" s="9"/>
      <c r="H184" s="9"/>
      <c r="I184" s="9"/>
    </row>
    <row r="185" spans="5:9" ht="16.5" x14ac:dyDescent="0.15">
      <c r="E185" s="9"/>
      <c r="F185" s="9"/>
      <c r="G185" s="9"/>
      <c r="H185" s="9"/>
      <c r="I185" s="9"/>
    </row>
    <row r="186" spans="5:9" ht="16.5" x14ac:dyDescent="0.15">
      <c r="E186" s="9"/>
      <c r="F186" s="9"/>
      <c r="G186" s="9"/>
      <c r="H186" s="9"/>
      <c r="I186" s="9"/>
    </row>
    <row r="187" spans="5:9" ht="16.5" x14ac:dyDescent="0.15">
      <c r="E187" s="9"/>
      <c r="F187" s="9"/>
      <c r="G187" s="9"/>
      <c r="H187" s="9"/>
      <c r="I187" s="9"/>
    </row>
    <row r="188" spans="5:9" ht="16.5" x14ac:dyDescent="0.15">
      <c r="E188" s="9"/>
      <c r="F188" s="9"/>
      <c r="G188" s="9"/>
      <c r="H188" s="9"/>
      <c r="I188" s="9"/>
    </row>
    <row r="189" spans="5:9" ht="16.5" x14ac:dyDescent="0.15">
      <c r="E189" s="9"/>
      <c r="F189" s="9"/>
      <c r="G189" s="9"/>
      <c r="H189" s="9"/>
      <c r="I189" s="9"/>
    </row>
    <row r="190" spans="5:9" ht="16.5" x14ac:dyDescent="0.15">
      <c r="E190" s="9"/>
      <c r="F190" s="9"/>
      <c r="G190" s="9"/>
      <c r="H190" s="9"/>
      <c r="I190" s="9"/>
    </row>
    <row r="191" spans="5:9" ht="16.5" x14ac:dyDescent="0.15">
      <c r="E191" s="9"/>
      <c r="F191" s="9"/>
      <c r="G191" s="9"/>
      <c r="H191" s="9"/>
      <c r="I191" s="9"/>
    </row>
    <row r="192" spans="5:9" ht="16.5" x14ac:dyDescent="0.15">
      <c r="E192" s="9"/>
      <c r="F192" s="9"/>
      <c r="G192" s="9"/>
      <c r="H192" s="9"/>
      <c r="I192" s="9"/>
    </row>
    <row r="193" spans="5:9" ht="16.5" x14ac:dyDescent="0.15">
      <c r="E193" s="9"/>
      <c r="F193" s="9"/>
      <c r="G193" s="9"/>
      <c r="H193" s="9"/>
      <c r="I193" s="9"/>
    </row>
    <row r="194" spans="5:9" ht="16.5" x14ac:dyDescent="0.15">
      <c r="E194" s="9"/>
      <c r="F194" s="9"/>
      <c r="G194" s="9"/>
      <c r="H194" s="9"/>
      <c r="I194" s="9"/>
    </row>
    <row r="195" spans="5:9" ht="16.5" x14ac:dyDescent="0.15">
      <c r="E195" s="9"/>
      <c r="F195" s="9"/>
      <c r="G195" s="9"/>
      <c r="H195" s="9"/>
      <c r="I195" s="9"/>
    </row>
    <row r="196" spans="5:9" ht="16.5" x14ac:dyDescent="0.15">
      <c r="E196" s="9"/>
      <c r="F196" s="9"/>
      <c r="G196" s="9"/>
      <c r="H196" s="9"/>
      <c r="I196" s="9"/>
    </row>
    <row r="197" spans="5:9" ht="16.5" x14ac:dyDescent="0.15">
      <c r="E197" s="9"/>
      <c r="F197" s="9"/>
      <c r="G197" s="9"/>
      <c r="H197" s="9"/>
      <c r="I197" s="9"/>
    </row>
    <row r="198" spans="5:9" ht="16.5" x14ac:dyDescent="0.15">
      <c r="E198" s="9"/>
      <c r="F198" s="9"/>
      <c r="G198" s="9"/>
      <c r="H198" s="9"/>
      <c r="I198" s="9"/>
    </row>
    <row r="199" spans="5:9" ht="16.5" x14ac:dyDescent="0.15">
      <c r="E199" s="9"/>
      <c r="F199" s="9"/>
      <c r="G199" s="9"/>
      <c r="H199" s="9"/>
      <c r="I199" s="9"/>
    </row>
    <row r="200" spans="5:9" ht="16.5" x14ac:dyDescent="0.15">
      <c r="E200" s="9"/>
      <c r="F200" s="9"/>
      <c r="G200" s="9"/>
      <c r="H200" s="9"/>
      <c r="I200" s="9"/>
    </row>
    <row r="201" spans="5:9" ht="16.5" x14ac:dyDescent="0.15">
      <c r="E201" s="9"/>
      <c r="F201" s="9"/>
      <c r="G201" s="9"/>
      <c r="H201" s="9"/>
      <c r="I201" s="9"/>
    </row>
  </sheetData>
  <mergeCells count="5">
    <mergeCell ref="B1:L1"/>
    <mergeCell ref="B3:C4"/>
    <mergeCell ref="D3:F3"/>
    <mergeCell ref="G3:I3"/>
    <mergeCell ref="J3:L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0"/>
  <sheetViews>
    <sheetView zoomScale="90" zoomScaleNormal="9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G148" sqref="G148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13" ht="32.25" customHeight="1" x14ac:dyDescent="0.15">
      <c r="B1" s="121" t="s">
        <v>50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t="s">
        <v>3</v>
      </c>
    </row>
    <row r="3" spans="2:13" x14ac:dyDescent="0.15">
      <c r="B3" s="122" t="s">
        <v>5</v>
      </c>
      <c r="C3" s="123"/>
      <c r="D3" s="126" t="s">
        <v>31</v>
      </c>
      <c r="E3" s="126"/>
      <c r="F3" s="126"/>
      <c r="G3" s="127" t="s">
        <v>30</v>
      </c>
      <c r="H3" s="129"/>
      <c r="I3" s="128"/>
      <c r="J3" s="126" t="s">
        <v>32</v>
      </c>
      <c r="K3" s="126"/>
      <c r="L3" s="126"/>
    </row>
    <row r="4" spans="2:13" x14ac:dyDescent="0.15">
      <c r="B4" s="124"/>
      <c r="C4" s="125"/>
      <c r="D4" s="42" t="s">
        <v>0</v>
      </c>
      <c r="E4" s="42" t="s">
        <v>1</v>
      </c>
      <c r="F4" s="42" t="s">
        <v>2</v>
      </c>
      <c r="G4" s="42" t="s">
        <v>0</v>
      </c>
      <c r="H4" s="42" t="s">
        <v>1</v>
      </c>
      <c r="I4" s="42" t="s">
        <v>2</v>
      </c>
      <c r="J4" s="42" t="s">
        <v>0</v>
      </c>
      <c r="K4" s="42" t="s">
        <v>1</v>
      </c>
      <c r="L4" s="42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29">
        <f>SUM(E6+F6)</f>
        <v>10</v>
      </c>
      <c r="E6" s="29">
        <f>SUM(E7:E18)</f>
        <v>8</v>
      </c>
      <c r="F6" s="29">
        <f>SUM(F7:F18)</f>
        <v>2</v>
      </c>
      <c r="G6" s="29">
        <f>SUM(H6+I6)</f>
        <v>18</v>
      </c>
      <c r="H6" s="29">
        <f>SUM(H7:H18)</f>
        <v>14</v>
      </c>
      <c r="I6" s="29">
        <f>SUM(I7:I18)</f>
        <v>4</v>
      </c>
      <c r="J6" s="29">
        <f>SUM(K6+L6)</f>
        <v>-8</v>
      </c>
      <c r="K6" s="29">
        <f>SUM(K7:K18)</f>
        <v>-6</v>
      </c>
      <c r="L6" s="29">
        <f>SUM(L7:L18)</f>
        <v>-2</v>
      </c>
    </row>
    <row r="7" spans="2:13" s="3" customFormat="1" ht="13.5" customHeight="1" x14ac:dyDescent="0.25">
      <c r="B7" s="10"/>
      <c r="C7" s="11" t="s">
        <v>6</v>
      </c>
      <c r="D7" s="33">
        <f>SUM(E7+F7)</f>
        <v>0</v>
      </c>
      <c r="E7" s="33">
        <v>0</v>
      </c>
      <c r="F7" s="33">
        <v>0</v>
      </c>
      <c r="G7" s="33">
        <f>SUM(H7+I7)</f>
        <v>2</v>
      </c>
      <c r="H7" s="33">
        <v>2</v>
      </c>
      <c r="I7" s="33">
        <v>0</v>
      </c>
      <c r="J7" s="33">
        <f>SUM(K7+L7)</f>
        <v>-2</v>
      </c>
      <c r="K7" s="33">
        <f>SUM(E7-H7)</f>
        <v>-2</v>
      </c>
      <c r="L7" s="33">
        <f>SUM(F7-I7)</f>
        <v>0</v>
      </c>
      <c r="M7" s="7"/>
    </row>
    <row r="8" spans="2:13" s="3" customFormat="1" ht="13.5" customHeight="1" x14ac:dyDescent="0.25">
      <c r="B8" s="10"/>
      <c r="C8" s="11" t="s">
        <v>7</v>
      </c>
      <c r="D8" s="33">
        <f t="shared" ref="D8:D18" si="0">SUM(E8+F8)</f>
        <v>0</v>
      </c>
      <c r="E8" s="33">
        <v>0</v>
      </c>
      <c r="F8" s="33">
        <v>0</v>
      </c>
      <c r="G8" s="33">
        <f t="shared" ref="G8:G18" si="1">SUM(H8+I8)</f>
        <v>1</v>
      </c>
      <c r="H8" s="33">
        <v>1</v>
      </c>
      <c r="I8" s="33">
        <v>0</v>
      </c>
      <c r="J8" s="33">
        <f t="shared" ref="J8:J18" si="2">SUM(K8+L8)</f>
        <v>-1</v>
      </c>
      <c r="K8" s="33">
        <f t="shared" ref="K8:L18" si="3">SUM(E8-H8)</f>
        <v>-1</v>
      </c>
      <c r="L8" s="33">
        <f t="shared" si="3"/>
        <v>0</v>
      </c>
      <c r="M8" s="7"/>
    </row>
    <row r="9" spans="2:13" s="3" customFormat="1" ht="13.5" customHeight="1" x14ac:dyDescent="0.25">
      <c r="B9" s="10"/>
      <c r="C9" s="11" t="s">
        <v>8</v>
      </c>
      <c r="D9" s="33">
        <f t="shared" si="0"/>
        <v>3</v>
      </c>
      <c r="E9" s="33">
        <v>3</v>
      </c>
      <c r="F9" s="33">
        <v>0</v>
      </c>
      <c r="G9" s="33">
        <f t="shared" si="1"/>
        <v>2</v>
      </c>
      <c r="H9" s="33">
        <v>1</v>
      </c>
      <c r="I9" s="33">
        <v>1</v>
      </c>
      <c r="J9" s="33">
        <f t="shared" si="2"/>
        <v>1</v>
      </c>
      <c r="K9" s="33">
        <f t="shared" si="3"/>
        <v>2</v>
      </c>
      <c r="L9" s="33">
        <f t="shared" si="3"/>
        <v>-1</v>
      </c>
      <c r="M9" s="7"/>
    </row>
    <row r="10" spans="2:13" s="3" customFormat="1" ht="13.5" customHeight="1" x14ac:dyDescent="0.25">
      <c r="B10" s="10"/>
      <c r="C10" s="11" t="s">
        <v>9</v>
      </c>
      <c r="D10" s="33">
        <f t="shared" si="0"/>
        <v>1</v>
      </c>
      <c r="E10" s="33">
        <v>1</v>
      </c>
      <c r="F10" s="33">
        <v>0</v>
      </c>
      <c r="G10" s="33">
        <f t="shared" si="1"/>
        <v>2</v>
      </c>
      <c r="H10" s="33">
        <v>1</v>
      </c>
      <c r="I10" s="33">
        <v>1</v>
      </c>
      <c r="J10" s="33">
        <f t="shared" si="2"/>
        <v>-1</v>
      </c>
      <c r="K10" s="33">
        <f t="shared" si="3"/>
        <v>0</v>
      </c>
      <c r="L10" s="33">
        <f t="shared" si="3"/>
        <v>-1</v>
      </c>
      <c r="M10" s="7"/>
    </row>
    <row r="11" spans="2:13" s="3" customFormat="1" ht="13.5" customHeight="1" x14ac:dyDescent="0.25">
      <c r="B11" s="10"/>
      <c r="C11" s="11" t="s">
        <v>10</v>
      </c>
      <c r="D11" s="33">
        <f t="shared" si="0"/>
        <v>1</v>
      </c>
      <c r="E11" s="33">
        <v>0</v>
      </c>
      <c r="F11" s="33">
        <v>1</v>
      </c>
      <c r="G11" s="33">
        <f t="shared" si="1"/>
        <v>0</v>
      </c>
      <c r="H11" s="33">
        <v>0</v>
      </c>
      <c r="I11" s="33">
        <v>0</v>
      </c>
      <c r="J11" s="33">
        <f t="shared" si="2"/>
        <v>1</v>
      </c>
      <c r="K11" s="33">
        <f t="shared" si="3"/>
        <v>0</v>
      </c>
      <c r="L11" s="33">
        <f t="shared" si="3"/>
        <v>1</v>
      </c>
      <c r="M11" s="7"/>
    </row>
    <row r="12" spans="2:13" s="3" customFormat="1" ht="13.5" customHeight="1" x14ac:dyDescent="0.25">
      <c r="B12" s="10"/>
      <c r="C12" s="11" t="s">
        <v>11</v>
      </c>
      <c r="D12" s="33">
        <f t="shared" si="0"/>
        <v>1</v>
      </c>
      <c r="E12" s="33">
        <v>0</v>
      </c>
      <c r="F12" s="33">
        <v>1</v>
      </c>
      <c r="G12" s="33">
        <f t="shared" si="1"/>
        <v>4</v>
      </c>
      <c r="H12" s="33">
        <v>4</v>
      </c>
      <c r="I12" s="33">
        <v>0</v>
      </c>
      <c r="J12" s="33">
        <f t="shared" si="2"/>
        <v>-3</v>
      </c>
      <c r="K12" s="33">
        <f t="shared" si="3"/>
        <v>-4</v>
      </c>
      <c r="L12" s="33">
        <f t="shared" si="3"/>
        <v>1</v>
      </c>
      <c r="M12" s="7"/>
    </row>
    <row r="13" spans="2:13" s="3" customFormat="1" ht="13.5" customHeight="1" x14ac:dyDescent="0.25">
      <c r="B13" s="10"/>
      <c r="C13" s="11" t="s">
        <v>12</v>
      </c>
      <c r="D13" s="33">
        <f t="shared" si="0"/>
        <v>0</v>
      </c>
      <c r="E13" s="33">
        <v>0</v>
      </c>
      <c r="F13" s="33">
        <v>0</v>
      </c>
      <c r="G13" s="33">
        <f t="shared" si="1"/>
        <v>3</v>
      </c>
      <c r="H13" s="33">
        <v>1</v>
      </c>
      <c r="I13" s="33">
        <v>2</v>
      </c>
      <c r="J13" s="33">
        <f t="shared" si="2"/>
        <v>-3</v>
      </c>
      <c r="K13" s="33">
        <f t="shared" si="3"/>
        <v>-1</v>
      </c>
      <c r="L13" s="33">
        <f t="shared" si="3"/>
        <v>-2</v>
      </c>
      <c r="M13" s="7"/>
    </row>
    <row r="14" spans="2:13" s="3" customFormat="1" ht="13.5" customHeight="1" x14ac:dyDescent="0.25">
      <c r="B14" s="10"/>
      <c r="C14" s="11" t="s">
        <v>13</v>
      </c>
      <c r="D14" s="33">
        <f t="shared" si="0"/>
        <v>0</v>
      </c>
      <c r="E14" s="33">
        <v>0</v>
      </c>
      <c r="F14" s="33">
        <v>0</v>
      </c>
      <c r="G14" s="33">
        <f t="shared" si="1"/>
        <v>2</v>
      </c>
      <c r="H14" s="33">
        <v>2</v>
      </c>
      <c r="I14" s="33">
        <v>0</v>
      </c>
      <c r="J14" s="33">
        <f t="shared" si="2"/>
        <v>-2</v>
      </c>
      <c r="K14" s="33">
        <f t="shared" si="3"/>
        <v>-2</v>
      </c>
      <c r="L14" s="33">
        <f t="shared" si="3"/>
        <v>0</v>
      </c>
      <c r="M14" s="7"/>
    </row>
    <row r="15" spans="2:13" s="3" customFormat="1" ht="13.5" customHeight="1" x14ac:dyDescent="0.25">
      <c r="B15" s="10"/>
      <c r="C15" s="11" t="s">
        <v>14</v>
      </c>
      <c r="D15" s="33">
        <f t="shared" si="0"/>
        <v>1</v>
      </c>
      <c r="E15" s="33">
        <v>1</v>
      </c>
      <c r="F15" s="33">
        <v>0</v>
      </c>
      <c r="G15" s="33">
        <f t="shared" si="1"/>
        <v>0</v>
      </c>
      <c r="H15" s="33">
        <v>0</v>
      </c>
      <c r="I15" s="33">
        <v>0</v>
      </c>
      <c r="J15" s="33">
        <f t="shared" si="2"/>
        <v>1</v>
      </c>
      <c r="K15" s="33">
        <f t="shared" si="3"/>
        <v>1</v>
      </c>
      <c r="L15" s="33">
        <f t="shared" si="3"/>
        <v>0</v>
      </c>
      <c r="M15" s="7"/>
    </row>
    <row r="16" spans="2:13" s="3" customFormat="1" ht="13.5" customHeight="1" x14ac:dyDescent="0.25">
      <c r="B16" s="10"/>
      <c r="C16" s="11" t="s">
        <v>15</v>
      </c>
      <c r="D16" s="33">
        <f t="shared" si="0"/>
        <v>0</v>
      </c>
      <c r="E16" s="33">
        <v>0</v>
      </c>
      <c r="F16" s="33">
        <v>0</v>
      </c>
      <c r="G16" s="33">
        <f t="shared" si="1"/>
        <v>0</v>
      </c>
      <c r="H16" s="33">
        <v>0</v>
      </c>
      <c r="I16" s="33">
        <v>0</v>
      </c>
      <c r="J16" s="33">
        <f t="shared" si="2"/>
        <v>0</v>
      </c>
      <c r="K16" s="33">
        <f t="shared" si="3"/>
        <v>0</v>
      </c>
      <c r="L16" s="33">
        <f t="shared" si="3"/>
        <v>0</v>
      </c>
      <c r="M16" s="7"/>
    </row>
    <row r="17" spans="2:13" s="3" customFormat="1" ht="13.5" customHeight="1" x14ac:dyDescent="0.25">
      <c r="B17" s="10"/>
      <c r="C17" s="11" t="s">
        <v>16</v>
      </c>
      <c r="D17" s="33">
        <f t="shared" si="0"/>
        <v>2</v>
      </c>
      <c r="E17" s="33">
        <v>2</v>
      </c>
      <c r="F17" s="33">
        <v>0</v>
      </c>
      <c r="G17" s="33">
        <f t="shared" si="1"/>
        <v>2</v>
      </c>
      <c r="H17" s="33">
        <v>2</v>
      </c>
      <c r="I17" s="33">
        <v>0</v>
      </c>
      <c r="J17" s="33">
        <f t="shared" si="2"/>
        <v>0</v>
      </c>
      <c r="K17" s="33">
        <f t="shared" si="3"/>
        <v>0</v>
      </c>
      <c r="L17" s="33">
        <f t="shared" si="3"/>
        <v>0</v>
      </c>
      <c r="M17" s="7"/>
    </row>
    <row r="18" spans="2:13" s="3" customFormat="1" ht="13.5" customHeight="1" x14ac:dyDescent="0.25">
      <c r="B18" s="10"/>
      <c r="C18" s="11" t="s">
        <v>17</v>
      </c>
      <c r="D18" s="33">
        <f t="shared" si="0"/>
        <v>1</v>
      </c>
      <c r="E18" s="33">
        <v>1</v>
      </c>
      <c r="F18" s="33">
        <v>0</v>
      </c>
      <c r="G18" s="33">
        <f t="shared" si="1"/>
        <v>0</v>
      </c>
      <c r="H18" s="33">
        <v>0</v>
      </c>
      <c r="I18" s="33">
        <v>0</v>
      </c>
      <c r="J18" s="33">
        <f t="shared" si="2"/>
        <v>1</v>
      </c>
      <c r="K18" s="33">
        <f t="shared" si="3"/>
        <v>1</v>
      </c>
      <c r="L18" s="33">
        <f t="shared" si="3"/>
        <v>0</v>
      </c>
      <c r="M18" s="7"/>
    </row>
    <row r="19" spans="2:13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1"/>
    </row>
    <row r="20" spans="2:13" ht="16.5" x14ac:dyDescent="0.15">
      <c r="B20" s="2" t="s">
        <v>21</v>
      </c>
      <c r="C20" s="8"/>
      <c r="D20" s="29">
        <f>SUM(E20+F20)</f>
        <v>8</v>
      </c>
      <c r="E20" s="29">
        <f>SUM(E21:E32)</f>
        <v>3</v>
      </c>
      <c r="F20" s="29">
        <f>SUM(F21:F32)</f>
        <v>5</v>
      </c>
      <c r="G20" s="29">
        <f>SUM(H20+I20)</f>
        <v>7</v>
      </c>
      <c r="H20" s="29">
        <f>SUM(H21:H32)</f>
        <v>3</v>
      </c>
      <c r="I20" s="29">
        <f>SUM(I21:I32)</f>
        <v>4</v>
      </c>
      <c r="J20" s="29">
        <f>SUM(K20+L20)</f>
        <v>1</v>
      </c>
      <c r="K20" s="29">
        <f>SUM(K21:K32)</f>
        <v>0</v>
      </c>
      <c r="L20" s="29">
        <f>SUM(L21:L32)</f>
        <v>1</v>
      </c>
      <c r="M20" s="1"/>
    </row>
    <row r="21" spans="2:13" s="3" customFormat="1" ht="13.5" customHeight="1" x14ac:dyDescent="0.25">
      <c r="B21" s="10"/>
      <c r="C21" s="11" t="s">
        <v>6</v>
      </c>
      <c r="D21" s="33">
        <f>SUM(E21+F21)</f>
        <v>0</v>
      </c>
      <c r="E21" s="33">
        <v>0</v>
      </c>
      <c r="F21" s="33">
        <v>0</v>
      </c>
      <c r="G21" s="33">
        <f>SUM(H21+I21)</f>
        <v>0</v>
      </c>
      <c r="H21" s="33">
        <v>0</v>
      </c>
      <c r="I21" s="33">
        <v>0</v>
      </c>
      <c r="J21" s="33">
        <f>SUM(K21+L21)</f>
        <v>0</v>
      </c>
      <c r="K21" s="33">
        <f>SUM(E21-H21)</f>
        <v>0</v>
      </c>
      <c r="L21" s="33">
        <f>SUM(F21-I21)</f>
        <v>0</v>
      </c>
      <c r="M21" s="7"/>
    </row>
    <row r="22" spans="2:13" s="3" customFormat="1" ht="13.5" customHeight="1" x14ac:dyDescent="0.25">
      <c r="B22" s="10"/>
      <c r="C22" s="11" t="s">
        <v>7</v>
      </c>
      <c r="D22" s="33">
        <f t="shared" ref="D22:D32" si="4">SUM(E22+F22)</f>
        <v>0</v>
      </c>
      <c r="E22" s="33">
        <v>0</v>
      </c>
      <c r="F22" s="33">
        <v>0</v>
      </c>
      <c r="G22" s="33">
        <f t="shared" ref="G22:G32" si="5">SUM(H22+I22)</f>
        <v>5</v>
      </c>
      <c r="H22" s="33">
        <v>1</v>
      </c>
      <c r="I22" s="33">
        <v>4</v>
      </c>
      <c r="J22" s="33">
        <f t="shared" ref="J22:J32" si="6">SUM(K22+L22)</f>
        <v>-5</v>
      </c>
      <c r="K22" s="33">
        <f t="shared" ref="K22:L32" si="7">SUM(E22-H22)</f>
        <v>-1</v>
      </c>
      <c r="L22" s="33">
        <f t="shared" si="7"/>
        <v>-4</v>
      </c>
      <c r="M22" s="7"/>
    </row>
    <row r="23" spans="2:13" s="3" customFormat="1" ht="13.5" customHeight="1" x14ac:dyDescent="0.25">
      <c r="B23" s="10"/>
      <c r="C23" s="11" t="s">
        <v>8</v>
      </c>
      <c r="D23" s="33">
        <f t="shared" si="4"/>
        <v>3</v>
      </c>
      <c r="E23" s="33">
        <v>1</v>
      </c>
      <c r="F23" s="33">
        <v>2</v>
      </c>
      <c r="G23" s="33">
        <f t="shared" si="5"/>
        <v>0</v>
      </c>
      <c r="H23" s="33">
        <v>0</v>
      </c>
      <c r="I23" s="33">
        <v>0</v>
      </c>
      <c r="J23" s="33">
        <f t="shared" si="6"/>
        <v>3</v>
      </c>
      <c r="K23" s="33">
        <f t="shared" si="7"/>
        <v>1</v>
      </c>
      <c r="L23" s="33">
        <f t="shared" si="7"/>
        <v>2</v>
      </c>
      <c r="M23" s="7"/>
    </row>
    <row r="24" spans="2:13" s="3" customFormat="1" ht="13.5" customHeight="1" x14ac:dyDescent="0.25">
      <c r="B24" s="10"/>
      <c r="C24" s="11" t="s">
        <v>9</v>
      </c>
      <c r="D24" s="33">
        <f t="shared" si="4"/>
        <v>0</v>
      </c>
      <c r="E24" s="33">
        <v>0</v>
      </c>
      <c r="F24" s="33">
        <v>0</v>
      </c>
      <c r="G24" s="33">
        <f t="shared" si="5"/>
        <v>0</v>
      </c>
      <c r="H24" s="33">
        <v>0</v>
      </c>
      <c r="I24" s="33">
        <v>0</v>
      </c>
      <c r="J24" s="33">
        <f t="shared" si="6"/>
        <v>0</v>
      </c>
      <c r="K24" s="33">
        <f t="shared" si="7"/>
        <v>0</v>
      </c>
      <c r="L24" s="33">
        <f t="shared" si="7"/>
        <v>0</v>
      </c>
      <c r="M24" s="7"/>
    </row>
    <row r="25" spans="2:13" s="3" customFormat="1" ht="13.5" customHeight="1" x14ac:dyDescent="0.25">
      <c r="B25" s="10"/>
      <c r="C25" s="11" t="s">
        <v>10</v>
      </c>
      <c r="D25" s="33">
        <f t="shared" si="4"/>
        <v>1</v>
      </c>
      <c r="E25" s="33">
        <v>0</v>
      </c>
      <c r="F25" s="33">
        <v>1</v>
      </c>
      <c r="G25" s="33">
        <f t="shared" si="5"/>
        <v>0</v>
      </c>
      <c r="H25" s="33">
        <v>0</v>
      </c>
      <c r="I25" s="33">
        <v>0</v>
      </c>
      <c r="J25" s="33">
        <f t="shared" si="6"/>
        <v>1</v>
      </c>
      <c r="K25" s="33">
        <f t="shared" si="7"/>
        <v>0</v>
      </c>
      <c r="L25" s="33">
        <f t="shared" si="7"/>
        <v>1</v>
      </c>
      <c r="M25" s="7"/>
    </row>
    <row r="26" spans="2:13" s="3" customFormat="1" ht="13.5" customHeight="1" x14ac:dyDescent="0.25">
      <c r="B26" s="10"/>
      <c r="C26" s="11" t="s">
        <v>11</v>
      </c>
      <c r="D26" s="33">
        <f t="shared" si="4"/>
        <v>0</v>
      </c>
      <c r="E26" s="33">
        <v>0</v>
      </c>
      <c r="F26" s="33">
        <v>0</v>
      </c>
      <c r="G26" s="33">
        <f t="shared" si="5"/>
        <v>0</v>
      </c>
      <c r="H26" s="33">
        <v>0</v>
      </c>
      <c r="I26" s="33">
        <v>0</v>
      </c>
      <c r="J26" s="33">
        <f t="shared" si="6"/>
        <v>0</v>
      </c>
      <c r="K26" s="33">
        <f t="shared" si="7"/>
        <v>0</v>
      </c>
      <c r="L26" s="33">
        <f t="shared" si="7"/>
        <v>0</v>
      </c>
      <c r="M26" s="7"/>
    </row>
    <row r="27" spans="2:13" s="3" customFormat="1" ht="13.5" customHeight="1" x14ac:dyDescent="0.25">
      <c r="B27" s="10"/>
      <c r="C27" s="11" t="s">
        <v>12</v>
      </c>
      <c r="D27" s="33">
        <f t="shared" si="4"/>
        <v>0</v>
      </c>
      <c r="E27" s="33">
        <v>0</v>
      </c>
      <c r="F27" s="33">
        <v>0</v>
      </c>
      <c r="G27" s="33">
        <f t="shared" si="5"/>
        <v>0</v>
      </c>
      <c r="H27" s="33">
        <v>0</v>
      </c>
      <c r="I27" s="33">
        <v>0</v>
      </c>
      <c r="J27" s="33">
        <f t="shared" si="6"/>
        <v>0</v>
      </c>
      <c r="K27" s="33">
        <f t="shared" si="7"/>
        <v>0</v>
      </c>
      <c r="L27" s="33">
        <f t="shared" si="7"/>
        <v>0</v>
      </c>
      <c r="M27" s="7"/>
    </row>
    <row r="28" spans="2:13" s="3" customFormat="1" ht="13.5" customHeight="1" x14ac:dyDescent="0.25">
      <c r="B28" s="10"/>
      <c r="C28" s="11" t="s">
        <v>13</v>
      </c>
      <c r="D28" s="33">
        <f t="shared" si="4"/>
        <v>0</v>
      </c>
      <c r="E28" s="33">
        <v>0</v>
      </c>
      <c r="F28" s="33">
        <v>0</v>
      </c>
      <c r="G28" s="33">
        <f t="shared" si="5"/>
        <v>1</v>
      </c>
      <c r="H28" s="33">
        <v>1</v>
      </c>
      <c r="I28" s="33">
        <v>0</v>
      </c>
      <c r="J28" s="33">
        <f t="shared" si="6"/>
        <v>-1</v>
      </c>
      <c r="K28" s="33">
        <f t="shared" si="7"/>
        <v>-1</v>
      </c>
      <c r="L28" s="33">
        <f t="shared" si="7"/>
        <v>0</v>
      </c>
      <c r="M28" s="7"/>
    </row>
    <row r="29" spans="2:13" s="3" customFormat="1" ht="13.5" customHeight="1" x14ac:dyDescent="0.25">
      <c r="B29" s="10"/>
      <c r="C29" s="11" t="s">
        <v>14</v>
      </c>
      <c r="D29" s="33">
        <f t="shared" si="4"/>
        <v>0</v>
      </c>
      <c r="E29" s="33">
        <v>0</v>
      </c>
      <c r="F29" s="33">
        <v>0</v>
      </c>
      <c r="G29" s="33">
        <f t="shared" si="5"/>
        <v>0</v>
      </c>
      <c r="H29" s="33">
        <v>0</v>
      </c>
      <c r="I29" s="33">
        <v>0</v>
      </c>
      <c r="J29" s="33">
        <f t="shared" si="6"/>
        <v>0</v>
      </c>
      <c r="K29" s="33">
        <f t="shared" si="7"/>
        <v>0</v>
      </c>
      <c r="L29" s="33">
        <f t="shared" si="7"/>
        <v>0</v>
      </c>
      <c r="M29" s="7"/>
    </row>
    <row r="30" spans="2:13" s="3" customFormat="1" ht="13.5" customHeight="1" x14ac:dyDescent="0.25">
      <c r="B30" s="10"/>
      <c r="C30" s="11" t="s">
        <v>15</v>
      </c>
      <c r="D30" s="33">
        <f t="shared" si="4"/>
        <v>1</v>
      </c>
      <c r="E30" s="33">
        <v>0</v>
      </c>
      <c r="F30" s="33">
        <v>1</v>
      </c>
      <c r="G30" s="33">
        <f t="shared" si="5"/>
        <v>0</v>
      </c>
      <c r="H30" s="33">
        <v>0</v>
      </c>
      <c r="I30" s="33">
        <v>0</v>
      </c>
      <c r="J30" s="33">
        <f t="shared" si="6"/>
        <v>1</v>
      </c>
      <c r="K30" s="33">
        <f t="shared" si="7"/>
        <v>0</v>
      </c>
      <c r="L30" s="33">
        <f t="shared" si="7"/>
        <v>1</v>
      </c>
      <c r="M30" s="7"/>
    </row>
    <row r="31" spans="2:13" s="3" customFormat="1" ht="13.5" customHeight="1" x14ac:dyDescent="0.25">
      <c r="B31" s="10"/>
      <c r="C31" s="11" t="s">
        <v>16</v>
      </c>
      <c r="D31" s="33">
        <f t="shared" si="4"/>
        <v>3</v>
      </c>
      <c r="E31" s="33">
        <v>2</v>
      </c>
      <c r="F31" s="33">
        <v>1</v>
      </c>
      <c r="G31" s="33">
        <f t="shared" si="5"/>
        <v>1</v>
      </c>
      <c r="H31" s="33">
        <v>1</v>
      </c>
      <c r="I31" s="33">
        <v>0</v>
      </c>
      <c r="J31" s="33">
        <f t="shared" si="6"/>
        <v>2</v>
      </c>
      <c r="K31" s="33">
        <f t="shared" si="7"/>
        <v>1</v>
      </c>
      <c r="L31" s="33">
        <f t="shared" si="7"/>
        <v>1</v>
      </c>
      <c r="M31" s="7"/>
    </row>
    <row r="32" spans="2:13" s="3" customFormat="1" ht="13.5" customHeight="1" x14ac:dyDescent="0.25">
      <c r="B32" s="10"/>
      <c r="C32" s="11" t="s">
        <v>17</v>
      </c>
      <c r="D32" s="33">
        <f t="shared" si="4"/>
        <v>0</v>
      </c>
      <c r="E32" s="33">
        <v>0</v>
      </c>
      <c r="F32" s="33">
        <v>0</v>
      </c>
      <c r="G32" s="33">
        <f t="shared" si="5"/>
        <v>0</v>
      </c>
      <c r="H32" s="33">
        <v>0</v>
      </c>
      <c r="I32" s="33">
        <v>0</v>
      </c>
      <c r="J32" s="33">
        <f t="shared" si="6"/>
        <v>0</v>
      </c>
      <c r="K32" s="33">
        <f t="shared" si="7"/>
        <v>0</v>
      </c>
      <c r="L32" s="33">
        <f t="shared" si="7"/>
        <v>0</v>
      </c>
      <c r="M32" s="7"/>
    </row>
    <row r="33" spans="2:13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1"/>
    </row>
    <row r="34" spans="2:13" ht="16.5" x14ac:dyDescent="0.15">
      <c r="B34" s="2" t="s">
        <v>22</v>
      </c>
      <c r="C34" s="8"/>
      <c r="D34" s="29">
        <f>SUM(E34+F34)</f>
        <v>0</v>
      </c>
      <c r="E34" s="29">
        <f>SUM(E35:E46)</f>
        <v>0</v>
      </c>
      <c r="F34" s="29">
        <f>SUM(F35:F46)</f>
        <v>0</v>
      </c>
      <c r="G34" s="29">
        <f>SUM(H34+I34)</f>
        <v>3</v>
      </c>
      <c r="H34" s="29">
        <f>SUM(H35:H46)</f>
        <v>0</v>
      </c>
      <c r="I34" s="29">
        <f>SUM(I35:I46)</f>
        <v>3</v>
      </c>
      <c r="J34" s="29">
        <f>SUM(K34+L34)</f>
        <v>-3</v>
      </c>
      <c r="K34" s="29">
        <f>SUM(K35:K46)</f>
        <v>0</v>
      </c>
      <c r="L34" s="29">
        <f>SUM(L35:L46)</f>
        <v>-3</v>
      </c>
      <c r="M34" s="1"/>
    </row>
    <row r="35" spans="2:13" s="3" customFormat="1" ht="13.5" customHeight="1" x14ac:dyDescent="0.25">
      <c r="B35" s="10"/>
      <c r="C35" s="11" t="s">
        <v>6</v>
      </c>
      <c r="D35" s="33">
        <f>SUM(E35+F35)</f>
        <v>0</v>
      </c>
      <c r="E35" s="33">
        <v>0</v>
      </c>
      <c r="F35" s="33">
        <v>0</v>
      </c>
      <c r="G35" s="33">
        <f>SUM(H35+I35)</f>
        <v>0</v>
      </c>
      <c r="H35" s="33">
        <v>0</v>
      </c>
      <c r="I35" s="33">
        <v>0</v>
      </c>
      <c r="J35" s="33">
        <f>SUM(K35+L35)</f>
        <v>0</v>
      </c>
      <c r="K35" s="33">
        <f>SUM(E35-H35)</f>
        <v>0</v>
      </c>
      <c r="L35" s="33">
        <f>SUM(F35-I35)</f>
        <v>0</v>
      </c>
      <c r="M35" s="7"/>
    </row>
    <row r="36" spans="2:13" s="3" customFormat="1" ht="13.5" customHeight="1" x14ac:dyDescent="0.25">
      <c r="B36" s="10"/>
      <c r="C36" s="11" t="s">
        <v>7</v>
      </c>
      <c r="D36" s="33">
        <f t="shared" ref="D36:D46" si="8">SUM(E36+F36)</f>
        <v>0</v>
      </c>
      <c r="E36" s="33">
        <v>0</v>
      </c>
      <c r="F36" s="33">
        <v>0</v>
      </c>
      <c r="G36" s="33">
        <f t="shared" ref="G36:G46" si="9">SUM(H36+I36)</f>
        <v>0</v>
      </c>
      <c r="H36" s="33">
        <v>0</v>
      </c>
      <c r="I36" s="33">
        <v>0</v>
      </c>
      <c r="J36" s="33">
        <f t="shared" ref="J36:J46" si="10">SUM(K36+L36)</f>
        <v>0</v>
      </c>
      <c r="K36" s="33">
        <f t="shared" ref="K36:L46" si="11">SUM(E36-H36)</f>
        <v>0</v>
      </c>
      <c r="L36" s="33">
        <f t="shared" si="11"/>
        <v>0</v>
      </c>
      <c r="M36" s="7"/>
    </row>
    <row r="37" spans="2:13" s="3" customFormat="1" ht="13.5" customHeight="1" x14ac:dyDescent="0.25">
      <c r="B37" s="10"/>
      <c r="C37" s="11" t="s">
        <v>8</v>
      </c>
      <c r="D37" s="33">
        <f t="shared" si="8"/>
        <v>0</v>
      </c>
      <c r="E37" s="33">
        <v>0</v>
      </c>
      <c r="F37" s="33">
        <v>0</v>
      </c>
      <c r="G37" s="33">
        <f t="shared" si="9"/>
        <v>0</v>
      </c>
      <c r="H37" s="33">
        <v>0</v>
      </c>
      <c r="I37" s="33">
        <v>0</v>
      </c>
      <c r="J37" s="33">
        <f t="shared" si="10"/>
        <v>0</v>
      </c>
      <c r="K37" s="33">
        <f t="shared" si="11"/>
        <v>0</v>
      </c>
      <c r="L37" s="33">
        <f t="shared" si="11"/>
        <v>0</v>
      </c>
      <c r="M37" s="7"/>
    </row>
    <row r="38" spans="2:13" s="3" customFormat="1" ht="13.5" customHeight="1" x14ac:dyDescent="0.25">
      <c r="B38" s="10"/>
      <c r="C38" s="11" t="s">
        <v>9</v>
      </c>
      <c r="D38" s="33">
        <f t="shared" si="8"/>
        <v>0</v>
      </c>
      <c r="E38" s="33">
        <v>0</v>
      </c>
      <c r="F38" s="33">
        <v>0</v>
      </c>
      <c r="G38" s="33">
        <f t="shared" si="9"/>
        <v>3</v>
      </c>
      <c r="H38" s="33">
        <v>0</v>
      </c>
      <c r="I38" s="33">
        <v>3</v>
      </c>
      <c r="J38" s="33">
        <f t="shared" si="10"/>
        <v>-3</v>
      </c>
      <c r="K38" s="33">
        <f t="shared" si="11"/>
        <v>0</v>
      </c>
      <c r="L38" s="33">
        <f t="shared" si="11"/>
        <v>-3</v>
      </c>
      <c r="M38" s="7"/>
    </row>
    <row r="39" spans="2:13" s="3" customFormat="1" ht="13.5" customHeight="1" x14ac:dyDescent="0.25">
      <c r="B39" s="10"/>
      <c r="C39" s="11" t="s">
        <v>10</v>
      </c>
      <c r="D39" s="33">
        <f t="shared" si="8"/>
        <v>0</v>
      </c>
      <c r="E39" s="33">
        <v>0</v>
      </c>
      <c r="F39" s="33">
        <v>0</v>
      </c>
      <c r="G39" s="33">
        <f t="shared" si="9"/>
        <v>0</v>
      </c>
      <c r="H39" s="33">
        <v>0</v>
      </c>
      <c r="I39" s="33">
        <v>0</v>
      </c>
      <c r="J39" s="33">
        <f t="shared" si="10"/>
        <v>0</v>
      </c>
      <c r="K39" s="33">
        <f t="shared" si="11"/>
        <v>0</v>
      </c>
      <c r="L39" s="33">
        <f t="shared" si="11"/>
        <v>0</v>
      </c>
      <c r="M39" s="7"/>
    </row>
    <row r="40" spans="2:13" s="3" customFormat="1" ht="13.5" customHeight="1" x14ac:dyDescent="0.25">
      <c r="B40" s="10"/>
      <c r="C40" s="11" t="s">
        <v>11</v>
      </c>
      <c r="D40" s="33">
        <f t="shared" si="8"/>
        <v>0</v>
      </c>
      <c r="E40" s="33">
        <v>0</v>
      </c>
      <c r="F40" s="33">
        <v>0</v>
      </c>
      <c r="G40" s="33">
        <f t="shared" si="9"/>
        <v>0</v>
      </c>
      <c r="H40" s="33">
        <v>0</v>
      </c>
      <c r="I40" s="33">
        <v>0</v>
      </c>
      <c r="J40" s="33">
        <f t="shared" si="10"/>
        <v>0</v>
      </c>
      <c r="K40" s="33">
        <f t="shared" si="11"/>
        <v>0</v>
      </c>
      <c r="L40" s="33">
        <f t="shared" si="11"/>
        <v>0</v>
      </c>
      <c r="M40" s="7"/>
    </row>
    <row r="41" spans="2:13" s="3" customFormat="1" ht="13.5" customHeight="1" x14ac:dyDescent="0.25">
      <c r="B41" s="10"/>
      <c r="C41" s="11" t="s">
        <v>12</v>
      </c>
      <c r="D41" s="33">
        <f t="shared" si="8"/>
        <v>0</v>
      </c>
      <c r="E41" s="33">
        <v>0</v>
      </c>
      <c r="F41" s="33">
        <v>0</v>
      </c>
      <c r="G41" s="33">
        <f t="shared" si="9"/>
        <v>0</v>
      </c>
      <c r="H41" s="33">
        <v>0</v>
      </c>
      <c r="I41" s="33">
        <v>0</v>
      </c>
      <c r="J41" s="33">
        <f t="shared" si="10"/>
        <v>0</v>
      </c>
      <c r="K41" s="33">
        <f t="shared" si="11"/>
        <v>0</v>
      </c>
      <c r="L41" s="33">
        <f t="shared" si="11"/>
        <v>0</v>
      </c>
      <c r="M41" s="7"/>
    </row>
    <row r="42" spans="2:13" s="3" customFormat="1" ht="13.5" customHeight="1" x14ac:dyDescent="0.25">
      <c r="B42" s="10"/>
      <c r="C42" s="11" t="s">
        <v>13</v>
      </c>
      <c r="D42" s="33">
        <f t="shared" si="8"/>
        <v>0</v>
      </c>
      <c r="E42" s="33">
        <v>0</v>
      </c>
      <c r="F42" s="33">
        <v>0</v>
      </c>
      <c r="G42" s="33">
        <f t="shared" si="9"/>
        <v>0</v>
      </c>
      <c r="H42" s="33">
        <v>0</v>
      </c>
      <c r="I42" s="33">
        <v>0</v>
      </c>
      <c r="J42" s="33">
        <f t="shared" si="10"/>
        <v>0</v>
      </c>
      <c r="K42" s="33">
        <f t="shared" si="11"/>
        <v>0</v>
      </c>
      <c r="L42" s="33">
        <f t="shared" si="11"/>
        <v>0</v>
      </c>
      <c r="M42" s="7"/>
    </row>
    <row r="43" spans="2:13" s="3" customFormat="1" ht="13.5" customHeight="1" x14ac:dyDescent="0.25">
      <c r="B43" s="10"/>
      <c r="C43" s="11" t="s">
        <v>14</v>
      </c>
      <c r="D43" s="33">
        <f t="shared" si="8"/>
        <v>0</v>
      </c>
      <c r="E43" s="33">
        <v>0</v>
      </c>
      <c r="F43" s="33">
        <v>0</v>
      </c>
      <c r="G43" s="33">
        <f t="shared" si="9"/>
        <v>0</v>
      </c>
      <c r="H43" s="33">
        <v>0</v>
      </c>
      <c r="I43" s="33">
        <v>0</v>
      </c>
      <c r="J43" s="33">
        <f t="shared" si="10"/>
        <v>0</v>
      </c>
      <c r="K43" s="33">
        <f t="shared" si="11"/>
        <v>0</v>
      </c>
      <c r="L43" s="33">
        <f t="shared" si="11"/>
        <v>0</v>
      </c>
      <c r="M43" s="7"/>
    </row>
    <row r="44" spans="2:13" s="3" customFormat="1" ht="13.5" customHeight="1" x14ac:dyDescent="0.25">
      <c r="B44" s="10"/>
      <c r="C44" s="11" t="s">
        <v>15</v>
      </c>
      <c r="D44" s="33">
        <f t="shared" si="8"/>
        <v>0</v>
      </c>
      <c r="E44" s="33">
        <v>0</v>
      </c>
      <c r="F44" s="33">
        <v>0</v>
      </c>
      <c r="G44" s="33">
        <f t="shared" si="9"/>
        <v>0</v>
      </c>
      <c r="H44" s="33">
        <v>0</v>
      </c>
      <c r="I44" s="33">
        <v>0</v>
      </c>
      <c r="J44" s="33">
        <f t="shared" si="10"/>
        <v>0</v>
      </c>
      <c r="K44" s="33">
        <f t="shared" si="11"/>
        <v>0</v>
      </c>
      <c r="L44" s="33">
        <f t="shared" si="11"/>
        <v>0</v>
      </c>
      <c r="M44" s="7"/>
    </row>
    <row r="45" spans="2:13" s="3" customFormat="1" ht="13.5" customHeight="1" x14ac:dyDescent="0.25">
      <c r="B45" s="10"/>
      <c r="C45" s="11" t="s">
        <v>16</v>
      </c>
      <c r="D45" s="33">
        <f t="shared" si="8"/>
        <v>0</v>
      </c>
      <c r="E45" s="33">
        <v>0</v>
      </c>
      <c r="F45" s="33">
        <v>0</v>
      </c>
      <c r="G45" s="33">
        <f t="shared" si="9"/>
        <v>0</v>
      </c>
      <c r="H45" s="33">
        <v>0</v>
      </c>
      <c r="I45" s="33">
        <v>0</v>
      </c>
      <c r="J45" s="33">
        <f t="shared" si="10"/>
        <v>0</v>
      </c>
      <c r="K45" s="33">
        <f t="shared" si="11"/>
        <v>0</v>
      </c>
      <c r="L45" s="33">
        <f t="shared" si="11"/>
        <v>0</v>
      </c>
      <c r="M45" s="7"/>
    </row>
    <row r="46" spans="2:13" s="3" customFormat="1" ht="13.5" customHeight="1" x14ac:dyDescent="0.25">
      <c r="B46" s="10"/>
      <c r="C46" s="11" t="s">
        <v>17</v>
      </c>
      <c r="D46" s="33">
        <f t="shared" si="8"/>
        <v>0</v>
      </c>
      <c r="E46" s="33">
        <v>0</v>
      </c>
      <c r="F46" s="33">
        <v>0</v>
      </c>
      <c r="G46" s="33">
        <f t="shared" si="9"/>
        <v>0</v>
      </c>
      <c r="H46" s="33">
        <v>0</v>
      </c>
      <c r="I46" s="33">
        <v>0</v>
      </c>
      <c r="J46" s="33">
        <f t="shared" si="10"/>
        <v>0</v>
      </c>
      <c r="K46" s="33">
        <f t="shared" si="11"/>
        <v>0</v>
      </c>
      <c r="L46" s="33">
        <f t="shared" si="11"/>
        <v>0</v>
      </c>
      <c r="M46" s="7"/>
    </row>
    <row r="47" spans="2:13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1"/>
    </row>
    <row r="48" spans="2:13" ht="16.5" x14ac:dyDescent="0.15">
      <c r="B48" s="2" t="s">
        <v>23</v>
      </c>
      <c r="C48" s="8"/>
      <c r="D48" s="29">
        <f>SUM(E48+F48)</f>
        <v>4</v>
      </c>
      <c r="E48" s="29">
        <f>SUM(E49:E60)</f>
        <v>4</v>
      </c>
      <c r="F48" s="29">
        <f>SUM(F49:F60)</f>
        <v>0</v>
      </c>
      <c r="G48" s="29">
        <f>SUM(H48+I48)</f>
        <v>3</v>
      </c>
      <c r="H48" s="29">
        <f>SUM(H49:H60)</f>
        <v>3</v>
      </c>
      <c r="I48" s="29">
        <f>SUM(I49:I60)</f>
        <v>0</v>
      </c>
      <c r="J48" s="29">
        <f>SUM(K48+L48)</f>
        <v>1</v>
      </c>
      <c r="K48" s="29">
        <f>SUM(K49:K60)</f>
        <v>1</v>
      </c>
      <c r="L48" s="29">
        <f>SUM(L49:L60)</f>
        <v>0</v>
      </c>
      <c r="M48" s="1"/>
    </row>
    <row r="49" spans="2:13" s="3" customFormat="1" ht="13.5" customHeight="1" x14ac:dyDescent="0.25">
      <c r="B49" s="10"/>
      <c r="C49" s="11" t="s">
        <v>6</v>
      </c>
      <c r="D49" s="33">
        <f>SUM(E49+F49)</f>
        <v>0</v>
      </c>
      <c r="E49" s="33">
        <v>0</v>
      </c>
      <c r="F49" s="33">
        <v>0</v>
      </c>
      <c r="G49" s="33">
        <f>SUM(H49+I49)</f>
        <v>0</v>
      </c>
      <c r="H49" s="33">
        <v>0</v>
      </c>
      <c r="I49" s="33">
        <v>0</v>
      </c>
      <c r="J49" s="33">
        <f>SUM(K49+L49)</f>
        <v>0</v>
      </c>
      <c r="K49" s="33">
        <f>SUM(E49-H49)</f>
        <v>0</v>
      </c>
      <c r="L49" s="33">
        <f>SUM(F49-I49)</f>
        <v>0</v>
      </c>
      <c r="M49" s="7"/>
    </row>
    <row r="50" spans="2:13" s="3" customFormat="1" ht="13.5" customHeight="1" x14ac:dyDescent="0.25">
      <c r="B50" s="10"/>
      <c r="C50" s="11" t="s">
        <v>7</v>
      </c>
      <c r="D50" s="33">
        <f t="shared" ref="D50:D60" si="12">SUM(E50+F50)</f>
        <v>0</v>
      </c>
      <c r="E50" s="33">
        <v>0</v>
      </c>
      <c r="F50" s="33">
        <v>0</v>
      </c>
      <c r="G50" s="33">
        <f t="shared" ref="G50:G60" si="13">SUM(H50+I50)</f>
        <v>1</v>
      </c>
      <c r="H50" s="33">
        <v>1</v>
      </c>
      <c r="I50" s="33">
        <v>0</v>
      </c>
      <c r="J50" s="33">
        <f t="shared" ref="J50:J60" si="14">SUM(K50+L50)</f>
        <v>-1</v>
      </c>
      <c r="K50" s="33">
        <f t="shared" ref="K50:L60" si="15">SUM(E50-H50)</f>
        <v>-1</v>
      </c>
      <c r="L50" s="33">
        <f t="shared" si="15"/>
        <v>0</v>
      </c>
      <c r="M50" s="7"/>
    </row>
    <row r="51" spans="2:13" s="3" customFormat="1" ht="13.5" customHeight="1" x14ac:dyDescent="0.25">
      <c r="B51" s="10"/>
      <c r="C51" s="11" t="s">
        <v>8</v>
      </c>
      <c r="D51" s="33">
        <f t="shared" si="12"/>
        <v>0</v>
      </c>
      <c r="E51" s="33">
        <v>0</v>
      </c>
      <c r="F51" s="33">
        <v>0</v>
      </c>
      <c r="G51" s="33">
        <f t="shared" si="13"/>
        <v>0</v>
      </c>
      <c r="H51" s="33">
        <v>0</v>
      </c>
      <c r="I51" s="33">
        <v>0</v>
      </c>
      <c r="J51" s="33">
        <f t="shared" si="14"/>
        <v>0</v>
      </c>
      <c r="K51" s="33">
        <f t="shared" si="15"/>
        <v>0</v>
      </c>
      <c r="L51" s="33">
        <f t="shared" si="15"/>
        <v>0</v>
      </c>
      <c r="M51" s="7"/>
    </row>
    <row r="52" spans="2:13" s="3" customFormat="1" ht="13.5" customHeight="1" x14ac:dyDescent="0.25">
      <c r="B52" s="10"/>
      <c r="C52" s="11" t="s">
        <v>9</v>
      </c>
      <c r="D52" s="33">
        <f t="shared" si="12"/>
        <v>0</v>
      </c>
      <c r="E52" s="33">
        <v>0</v>
      </c>
      <c r="F52" s="33">
        <v>0</v>
      </c>
      <c r="G52" s="33">
        <f t="shared" si="13"/>
        <v>0</v>
      </c>
      <c r="H52" s="33">
        <v>0</v>
      </c>
      <c r="I52" s="33">
        <v>0</v>
      </c>
      <c r="J52" s="33">
        <f t="shared" si="14"/>
        <v>0</v>
      </c>
      <c r="K52" s="33">
        <f t="shared" si="15"/>
        <v>0</v>
      </c>
      <c r="L52" s="33">
        <f t="shared" si="15"/>
        <v>0</v>
      </c>
      <c r="M52" s="7"/>
    </row>
    <row r="53" spans="2:13" s="3" customFormat="1" ht="13.5" customHeight="1" x14ac:dyDescent="0.25">
      <c r="B53" s="10"/>
      <c r="C53" s="11" t="s">
        <v>10</v>
      </c>
      <c r="D53" s="33">
        <f t="shared" si="12"/>
        <v>0</v>
      </c>
      <c r="E53" s="33">
        <v>0</v>
      </c>
      <c r="F53" s="33">
        <v>0</v>
      </c>
      <c r="G53" s="33">
        <f t="shared" si="13"/>
        <v>0</v>
      </c>
      <c r="H53" s="33">
        <v>0</v>
      </c>
      <c r="I53" s="33">
        <v>0</v>
      </c>
      <c r="J53" s="33">
        <f t="shared" si="14"/>
        <v>0</v>
      </c>
      <c r="K53" s="33">
        <f t="shared" si="15"/>
        <v>0</v>
      </c>
      <c r="L53" s="33">
        <f t="shared" si="15"/>
        <v>0</v>
      </c>
      <c r="M53" s="7"/>
    </row>
    <row r="54" spans="2:13" s="3" customFormat="1" ht="13.5" customHeight="1" x14ac:dyDescent="0.25">
      <c r="B54" s="10"/>
      <c r="C54" s="11" t="s">
        <v>11</v>
      </c>
      <c r="D54" s="33">
        <f t="shared" si="12"/>
        <v>0</v>
      </c>
      <c r="E54" s="33">
        <v>0</v>
      </c>
      <c r="F54" s="33">
        <v>0</v>
      </c>
      <c r="G54" s="33">
        <f t="shared" si="13"/>
        <v>1</v>
      </c>
      <c r="H54" s="33">
        <v>1</v>
      </c>
      <c r="I54" s="33">
        <v>0</v>
      </c>
      <c r="J54" s="33">
        <f t="shared" si="14"/>
        <v>-1</v>
      </c>
      <c r="K54" s="33">
        <f t="shared" si="15"/>
        <v>-1</v>
      </c>
      <c r="L54" s="33">
        <f t="shared" si="15"/>
        <v>0</v>
      </c>
      <c r="M54" s="7"/>
    </row>
    <row r="55" spans="2:13" s="3" customFormat="1" ht="13.5" customHeight="1" x14ac:dyDescent="0.25">
      <c r="B55" s="10"/>
      <c r="C55" s="11" t="s">
        <v>12</v>
      </c>
      <c r="D55" s="33">
        <f t="shared" si="12"/>
        <v>0</v>
      </c>
      <c r="E55" s="33">
        <v>0</v>
      </c>
      <c r="F55" s="33">
        <v>0</v>
      </c>
      <c r="G55" s="33">
        <f t="shared" si="13"/>
        <v>0</v>
      </c>
      <c r="H55" s="33">
        <v>0</v>
      </c>
      <c r="I55" s="33">
        <v>0</v>
      </c>
      <c r="J55" s="33">
        <f t="shared" si="14"/>
        <v>0</v>
      </c>
      <c r="K55" s="33">
        <f t="shared" si="15"/>
        <v>0</v>
      </c>
      <c r="L55" s="33">
        <f t="shared" si="15"/>
        <v>0</v>
      </c>
      <c r="M55" s="7"/>
    </row>
    <row r="56" spans="2:13" s="3" customFormat="1" ht="13.5" customHeight="1" x14ac:dyDescent="0.25">
      <c r="B56" s="10"/>
      <c r="C56" s="11" t="s">
        <v>13</v>
      </c>
      <c r="D56" s="33">
        <f t="shared" si="12"/>
        <v>1</v>
      </c>
      <c r="E56" s="33">
        <v>1</v>
      </c>
      <c r="F56" s="33">
        <v>0</v>
      </c>
      <c r="G56" s="33">
        <f t="shared" si="13"/>
        <v>0</v>
      </c>
      <c r="H56" s="33">
        <v>0</v>
      </c>
      <c r="I56" s="33">
        <v>0</v>
      </c>
      <c r="J56" s="33">
        <f t="shared" si="14"/>
        <v>1</v>
      </c>
      <c r="K56" s="33">
        <f t="shared" si="15"/>
        <v>1</v>
      </c>
      <c r="L56" s="33">
        <f t="shared" si="15"/>
        <v>0</v>
      </c>
      <c r="M56" s="7"/>
    </row>
    <row r="57" spans="2:13" s="3" customFormat="1" ht="13.5" customHeight="1" x14ac:dyDescent="0.25">
      <c r="B57" s="10"/>
      <c r="C57" s="11" t="s">
        <v>14</v>
      </c>
      <c r="D57" s="33">
        <f t="shared" si="12"/>
        <v>1</v>
      </c>
      <c r="E57" s="33">
        <v>1</v>
      </c>
      <c r="F57" s="33">
        <v>0</v>
      </c>
      <c r="G57" s="33">
        <f t="shared" si="13"/>
        <v>0</v>
      </c>
      <c r="H57" s="33">
        <v>0</v>
      </c>
      <c r="I57" s="33">
        <v>0</v>
      </c>
      <c r="J57" s="33">
        <f t="shared" si="14"/>
        <v>1</v>
      </c>
      <c r="K57" s="33">
        <f t="shared" si="15"/>
        <v>1</v>
      </c>
      <c r="L57" s="33">
        <f t="shared" si="15"/>
        <v>0</v>
      </c>
      <c r="M57" s="7"/>
    </row>
    <row r="58" spans="2:13" s="3" customFormat="1" ht="13.5" customHeight="1" x14ac:dyDescent="0.25">
      <c r="B58" s="10"/>
      <c r="C58" s="11" t="s">
        <v>15</v>
      </c>
      <c r="D58" s="33">
        <f t="shared" si="12"/>
        <v>0</v>
      </c>
      <c r="E58" s="33">
        <v>0</v>
      </c>
      <c r="F58" s="33">
        <v>0</v>
      </c>
      <c r="G58" s="33">
        <f t="shared" si="13"/>
        <v>0</v>
      </c>
      <c r="H58" s="33">
        <v>0</v>
      </c>
      <c r="I58" s="33">
        <v>0</v>
      </c>
      <c r="J58" s="33">
        <f t="shared" si="14"/>
        <v>0</v>
      </c>
      <c r="K58" s="33">
        <f t="shared" si="15"/>
        <v>0</v>
      </c>
      <c r="L58" s="33">
        <f t="shared" si="15"/>
        <v>0</v>
      </c>
      <c r="M58" s="7"/>
    </row>
    <row r="59" spans="2:13" s="3" customFormat="1" ht="13.5" customHeight="1" x14ac:dyDescent="0.25">
      <c r="B59" s="10"/>
      <c r="C59" s="11" t="s">
        <v>16</v>
      </c>
      <c r="D59" s="33">
        <f t="shared" si="12"/>
        <v>0</v>
      </c>
      <c r="E59" s="33">
        <v>0</v>
      </c>
      <c r="F59" s="33">
        <v>0</v>
      </c>
      <c r="G59" s="33">
        <f t="shared" si="13"/>
        <v>0</v>
      </c>
      <c r="H59" s="33">
        <v>0</v>
      </c>
      <c r="I59" s="33">
        <v>0</v>
      </c>
      <c r="J59" s="33">
        <f t="shared" si="14"/>
        <v>0</v>
      </c>
      <c r="K59" s="33">
        <f t="shared" si="15"/>
        <v>0</v>
      </c>
      <c r="L59" s="33">
        <f t="shared" si="15"/>
        <v>0</v>
      </c>
      <c r="M59" s="7"/>
    </row>
    <row r="60" spans="2:13" s="3" customFormat="1" ht="13.5" customHeight="1" x14ac:dyDescent="0.25">
      <c r="B60" s="10"/>
      <c r="C60" s="11" t="s">
        <v>17</v>
      </c>
      <c r="D60" s="33">
        <f t="shared" si="12"/>
        <v>2</v>
      </c>
      <c r="E60" s="33">
        <v>2</v>
      </c>
      <c r="F60" s="33">
        <v>0</v>
      </c>
      <c r="G60" s="33">
        <f t="shared" si="13"/>
        <v>1</v>
      </c>
      <c r="H60" s="33">
        <v>1</v>
      </c>
      <c r="I60" s="33">
        <v>0</v>
      </c>
      <c r="J60" s="33">
        <f t="shared" si="14"/>
        <v>1</v>
      </c>
      <c r="K60" s="33">
        <f t="shared" si="15"/>
        <v>1</v>
      </c>
      <c r="L60" s="33">
        <f t="shared" si="15"/>
        <v>0</v>
      </c>
      <c r="M60" s="7"/>
    </row>
    <row r="61" spans="2:13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1"/>
    </row>
    <row r="62" spans="2:13" ht="16.5" x14ac:dyDescent="0.15">
      <c r="B62" s="2" t="s">
        <v>24</v>
      </c>
      <c r="C62" s="8"/>
      <c r="D62" s="29">
        <f>SUM(E62+F62)</f>
        <v>5</v>
      </c>
      <c r="E62" s="29">
        <f>SUM(E63:E74)</f>
        <v>3</v>
      </c>
      <c r="F62" s="29">
        <f>SUM(F63:F74)</f>
        <v>2</v>
      </c>
      <c r="G62" s="29">
        <f>SUM(H62+I62)</f>
        <v>4</v>
      </c>
      <c r="H62" s="29">
        <f>SUM(H63:H74)</f>
        <v>2</v>
      </c>
      <c r="I62" s="29">
        <f>SUM(I63:I74)</f>
        <v>2</v>
      </c>
      <c r="J62" s="29">
        <f>SUM(K62+L62)</f>
        <v>1</v>
      </c>
      <c r="K62" s="29">
        <f>SUM(K63:K74)</f>
        <v>1</v>
      </c>
      <c r="L62" s="29">
        <f>SUM(L63:L74)</f>
        <v>0</v>
      </c>
      <c r="M62" s="1"/>
    </row>
    <row r="63" spans="2:13" s="3" customFormat="1" ht="13.5" customHeight="1" x14ac:dyDescent="0.25">
      <c r="B63" s="10"/>
      <c r="C63" s="11" t="s">
        <v>6</v>
      </c>
      <c r="D63" s="33">
        <f>SUM(E63+F63)</f>
        <v>0</v>
      </c>
      <c r="E63" s="33">
        <v>0</v>
      </c>
      <c r="F63" s="33">
        <v>0</v>
      </c>
      <c r="G63" s="33">
        <f>SUM(H63+I63)</f>
        <v>0</v>
      </c>
      <c r="H63" s="33">
        <v>0</v>
      </c>
      <c r="I63" s="33">
        <v>0</v>
      </c>
      <c r="J63" s="33">
        <f>SUM(K63+L63)</f>
        <v>0</v>
      </c>
      <c r="K63" s="33">
        <f>SUM(E63-H63)</f>
        <v>0</v>
      </c>
      <c r="L63" s="33">
        <f>SUM(F63-I63)</f>
        <v>0</v>
      </c>
      <c r="M63" s="7"/>
    </row>
    <row r="64" spans="2:13" s="3" customFormat="1" ht="13.5" customHeight="1" x14ac:dyDescent="0.25">
      <c r="B64" s="10"/>
      <c r="C64" s="11" t="s">
        <v>7</v>
      </c>
      <c r="D64" s="33">
        <f t="shared" ref="D64:D74" si="16">SUM(E64+F64)</f>
        <v>0</v>
      </c>
      <c r="E64" s="33">
        <v>0</v>
      </c>
      <c r="F64" s="33">
        <v>0</v>
      </c>
      <c r="G64" s="33">
        <f t="shared" ref="G64:G74" si="17">SUM(H64+I64)</f>
        <v>0</v>
      </c>
      <c r="H64" s="33">
        <v>0</v>
      </c>
      <c r="I64" s="33">
        <v>0</v>
      </c>
      <c r="J64" s="33">
        <f t="shared" ref="J64:J74" si="18">SUM(K64+L64)</f>
        <v>0</v>
      </c>
      <c r="K64" s="33">
        <f t="shared" ref="K64:L74" si="19">SUM(E64-H64)</f>
        <v>0</v>
      </c>
      <c r="L64" s="33">
        <f t="shared" si="19"/>
        <v>0</v>
      </c>
      <c r="M64" s="7"/>
    </row>
    <row r="65" spans="2:13" s="3" customFormat="1" ht="13.5" customHeight="1" x14ac:dyDescent="0.25">
      <c r="B65" s="10"/>
      <c r="C65" s="11" t="s">
        <v>8</v>
      </c>
      <c r="D65" s="33">
        <f t="shared" si="16"/>
        <v>0</v>
      </c>
      <c r="E65" s="33">
        <v>0</v>
      </c>
      <c r="F65" s="33">
        <v>0</v>
      </c>
      <c r="G65" s="33">
        <f t="shared" si="17"/>
        <v>0</v>
      </c>
      <c r="H65" s="33">
        <v>0</v>
      </c>
      <c r="I65" s="33">
        <v>0</v>
      </c>
      <c r="J65" s="33">
        <f t="shared" si="18"/>
        <v>0</v>
      </c>
      <c r="K65" s="33">
        <f t="shared" si="19"/>
        <v>0</v>
      </c>
      <c r="L65" s="33">
        <f t="shared" si="19"/>
        <v>0</v>
      </c>
      <c r="M65" s="7"/>
    </row>
    <row r="66" spans="2:13" s="3" customFormat="1" ht="13.5" customHeight="1" x14ac:dyDescent="0.25">
      <c r="B66" s="10"/>
      <c r="C66" s="11" t="s">
        <v>9</v>
      </c>
      <c r="D66" s="33">
        <f t="shared" si="16"/>
        <v>0</v>
      </c>
      <c r="E66" s="33">
        <v>0</v>
      </c>
      <c r="F66" s="33">
        <v>0</v>
      </c>
      <c r="G66" s="33">
        <f t="shared" si="17"/>
        <v>0</v>
      </c>
      <c r="H66" s="33">
        <v>0</v>
      </c>
      <c r="I66" s="33">
        <v>0</v>
      </c>
      <c r="J66" s="33">
        <f t="shared" si="18"/>
        <v>0</v>
      </c>
      <c r="K66" s="33">
        <f t="shared" si="19"/>
        <v>0</v>
      </c>
      <c r="L66" s="33">
        <f t="shared" si="19"/>
        <v>0</v>
      </c>
      <c r="M66" s="7"/>
    </row>
    <row r="67" spans="2:13" s="3" customFormat="1" ht="13.5" customHeight="1" x14ac:dyDescent="0.25">
      <c r="B67" s="10"/>
      <c r="C67" s="11" t="s">
        <v>10</v>
      </c>
      <c r="D67" s="33">
        <f t="shared" si="16"/>
        <v>0</v>
      </c>
      <c r="E67" s="33">
        <v>0</v>
      </c>
      <c r="F67" s="33">
        <v>0</v>
      </c>
      <c r="G67" s="33">
        <f t="shared" si="17"/>
        <v>0</v>
      </c>
      <c r="H67" s="33">
        <v>0</v>
      </c>
      <c r="I67" s="33">
        <v>0</v>
      </c>
      <c r="J67" s="33">
        <f t="shared" si="18"/>
        <v>0</v>
      </c>
      <c r="K67" s="33">
        <f t="shared" si="19"/>
        <v>0</v>
      </c>
      <c r="L67" s="33">
        <f t="shared" si="19"/>
        <v>0</v>
      </c>
      <c r="M67" s="7"/>
    </row>
    <row r="68" spans="2:13" s="3" customFormat="1" ht="13.5" customHeight="1" x14ac:dyDescent="0.25">
      <c r="B68" s="10"/>
      <c r="C68" s="11" t="s">
        <v>11</v>
      </c>
      <c r="D68" s="33">
        <f t="shared" si="16"/>
        <v>0</v>
      </c>
      <c r="E68" s="33">
        <v>0</v>
      </c>
      <c r="F68" s="33">
        <v>0</v>
      </c>
      <c r="G68" s="33">
        <f t="shared" si="17"/>
        <v>0</v>
      </c>
      <c r="H68" s="33">
        <v>0</v>
      </c>
      <c r="I68" s="33">
        <v>0</v>
      </c>
      <c r="J68" s="33">
        <f t="shared" si="18"/>
        <v>0</v>
      </c>
      <c r="K68" s="33">
        <f t="shared" si="19"/>
        <v>0</v>
      </c>
      <c r="L68" s="33">
        <f t="shared" si="19"/>
        <v>0</v>
      </c>
      <c r="M68" s="7"/>
    </row>
    <row r="69" spans="2:13" s="3" customFormat="1" ht="13.5" customHeight="1" x14ac:dyDescent="0.25">
      <c r="B69" s="10"/>
      <c r="C69" s="11" t="s">
        <v>12</v>
      </c>
      <c r="D69" s="33">
        <f t="shared" si="16"/>
        <v>3</v>
      </c>
      <c r="E69" s="33">
        <v>2</v>
      </c>
      <c r="F69" s="33">
        <v>1</v>
      </c>
      <c r="G69" s="33">
        <f t="shared" si="17"/>
        <v>3</v>
      </c>
      <c r="H69" s="33">
        <v>2</v>
      </c>
      <c r="I69" s="33">
        <v>1</v>
      </c>
      <c r="J69" s="33">
        <f t="shared" si="18"/>
        <v>0</v>
      </c>
      <c r="K69" s="33">
        <f t="shared" si="19"/>
        <v>0</v>
      </c>
      <c r="L69" s="33">
        <f t="shared" si="19"/>
        <v>0</v>
      </c>
      <c r="M69" s="7"/>
    </row>
    <row r="70" spans="2:13" s="3" customFormat="1" ht="13.5" customHeight="1" x14ac:dyDescent="0.25">
      <c r="B70" s="10"/>
      <c r="C70" s="11" t="s">
        <v>13</v>
      </c>
      <c r="D70" s="33">
        <f t="shared" si="16"/>
        <v>0</v>
      </c>
      <c r="E70" s="33">
        <v>0</v>
      </c>
      <c r="F70" s="33">
        <v>0</v>
      </c>
      <c r="G70" s="33">
        <f t="shared" si="17"/>
        <v>0</v>
      </c>
      <c r="H70" s="33">
        <v>0</v>
      </c>
      <c r="I70" s="33">
        <v>0</v>
      </c>
      <c r="J70" s="33">
        <f t="shared" si="18"/>
        <v>0</v>
      </c>
      <c r="K70" s="33">
        <f t="shared" si="19"/>
        <v>0</v>
      </c>
      <c r="L70" s="33">
        <f t="shared" si="19"/>
        <v>0</v>
      </c>
      <c r="M70" s="7"/>
    </row>
    <row r="71" spans="2:13" s="3" customFormat="1" ht="13.5" customHeight="1" x14ac:dyDescent="0.25">
      <c r="B71" s="10"/>
      <c r="C71" s="11" t="s">
        <v>14</v>
      </c>
      <c r="D71" s="33">
        <f t="shared" si="16"/>
        <v>0</v>
      </c>
      <c r="E71" s="33">
        <v>0</v>
      </c>
      <c r="F71" s="33">
        <v>0</v>
      </c>
      <c r="G71" s="33">
        <f t="shared" si="17"/>
        <v>0</v>
      </c>
      <c r="H71" s="33">
        <v>0</v>
      </c>
      <c r="I71" s="33">
        <v>0</v>
      </c>
      <c r="J71" s="33">
        <f t="shared" si="18"/>
        <v>0</v>
      </c>
      <c r="K71" s="33">
        <f t="shared" si="19"/>
        <v>0</v>
      </c>
      <c r="L71" s="33">
        <f t="shared" si="19"/>
        <v>0</v>
      </c>
      <c r="M71" s="7"/>
    </row>
    <row r="72" spans="2:13" s="3" customFormat="1" ht="13.5" customHeight="1" x14ac:dyDescent="0.25">
      <c r="B72" s="10"/>
      <c r="C72" s="11" t="s">
        <v>15</v>
      </c>
      <c r="D72" s="33">
        <f t="shared" si="16"/>
        <v>0</v>
      </c>
      <c r="E72" s="33">
        <v>0</v>
      </c>
      <c r="F72" s="33">
        <v>0</v>
      </c>
      <c r="G72" s="33">
        <f t="shared" si="17"/>
        <v>0</v>
      </c>
      <c r="H72" s="33">
        <v>0</v>
      </c>
      <c r="I72" s="33">
        <v>0</v>
      </c>
      <c r="J72" s="33">
        <f t="shared" si="18"/>
        <v>0</v>
      </c>
      <c r="K72" s="33">
        <f t="shared" si="19"/>
        <v>0</v>
      </c>
      <c r="L72" s="33">
        <f t="shared" si="19"/>
        <v>0</v>
      </c>
      <c r="M72" s="7"/>
    </row>
    <row r="73" spans="2:13" s="3" customFormat="1" ht="13.5" customHeight="1" x14ac:dyDescent="0.25">
      <c r="B73" s="10"/>
      <c r="C73" s="11" t="s">
        <v>16</v>
      </c>
      <c r="D73" s="33">
        <f t="shared" si="16"/>
        <v>1</v>
      </c>
      <c r="E73" s="33">
        <v>1</v>
      </c>
      <c r="F73" s="33">
        <v>0</v>
      </c>
      <c r="G73" s="33">
        <f t="shared" si="17"/>
        <v>0</v>
      </c>
      <c r="H73" s="33">
        <v>0</v>
      </c>
      <c r="I73" s="33">
        <v>0</v>
      </c>
      <c r="J73" s="33">
        <f t="shared" si="18"/>
        <v>1</v>
      </c>
      <c r="K73" s="33">
        <f t="shared" si="19"/>
        <v>1</v>
      </c>
      <c r="L73" s="33">
        <f t="shared" si="19"/>
        <v>0</v>
      </c>
      <c r="M73" s="7"/>
    </row>
    <row r="74" spans="2:13" s="3" customFormat="1" ht="13.5" customHeight="1" x14ac:dyDescent="0.25">
      <c r="B74" s="10"/>
      <c r="C74" s="11" t="s">
        <v>17</v>
      </c>
      <c r="D74" s="33">
        <f t="shared" si="16"/>
        <v>1</v>
      </c>
      <c r="E74" s="33">
        <v>0</v>
      </c>
      <c r="F74" s="33">
        <v>1</v>
      </c>
      <c r="G74" s="33">
        <f t="shared" si="17"/>
        <v>1</v>
      </c>
      <c r="H74" s="33">
        <v>0</v>
      </c>
      <c r="I74" s="33">
        <v>1</v>
      </c>
      <c r="J74" s="33">
        <f t="shared" si="18"/>
        <v>0</v>
      </c>
      <c r="K74" s="33">
        <f t="shared" si="19"/>
        <v>0</v>
      </c>
      <c r="L74" s="33">
        <f t="shared" si="19"/>
        <v>0</v>
      </c>
      <c r="M74" s="7"/>
    </row>
    <row r="75" spans="2:13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1"/>
    </row>
    <row r="76" spans="2:13" ht="16.5" x14ac:dyDescent="0.15">
      <c r="B76" s="2" t="s">
        <v>25</v>
      </c>
      <c r="C76" s="8"/>
      <c r="D76" s="29">
        <f>SUM(E76+F76)</f>
        <v>0</v>
      </c>
      <c r="E76" s="29">
        <f>SUM(E77:E88)</f>
        <v>0</v>
      </c>
      <c r="F76" s="29">
        <f>SUM(F77:F88)</f>
        <v>0</v>
      </c>
      <c r="G76" s="29">
        <f>SUM(H76+I76)</f>
        <v>0</v>
      </c>
      <c r="H76" s="29">
        <f>SUM(H77:H88)</f>
        <v>0</v>
      </c>
      <c r="I76" s="29">
        <f>SUM(I77:I88)</f>
        <v>0</v>
      </c>
      <c r="J76" s="29">
        <f>SUM(K76+L76)</f>
        <v>0</v>
      </c>
      <c r="K76" s="29">
        <f>SUM(K77:K88)</f>
        <v>0</v>
      </c>
      <c r="L76" s="29">
        <f>SUM(L77:L88)</f>
        <v>0</v>
      </c>
      <c r="M76" s="1"/>
    </row>
    <row r="77" spans="2:13" s="3" customFormat="1" ht="13.5" customHeight="1" x14ac:dyDescent="0.25">
      <c r="B77" s="10"/>
      <c r="C77" s="11" t="s">
        <v>6</v>
      </c>
      <c r="D77" s="33">
        <f>SUM(E77+F77)</f>
        <v>0</v>
      </c>
      <c r="E77" s="33">
        <v>0</v>
      </c>
      <c r="F77" s="33">
        <v>0</v>
      </c>
      <c r="G77" s="33">
        <f>SUM(H77+I77)</f>
        <v>0</v>
      </c>
      <c r="H77" s="33">
        <v>0</v>
      </c>
      <c r="I77" s="33">
        <v>0</v>
      </c>
      <c r="J77" s="33">
        <f>SUM(K77+L77)</f>
        <v>0</v>
      </c>
      <c r="K77" s="33">
        <f>SUM(E77-H77)</f>
        <v>0</v>
      </c>
      <c r="L77" s="33">
        <f>SUM(F77-I77)</f>
        <v>0</v>
      </c>
      <c r="M77" s="7"/>
    </row>
    <row r="78" spans="2:13" s="3" customFormat="1" ht="13.5" customHeight="1" x14ac:dyDescent="0.25">
      <c r="B78" s="10"/>
      <c r="C78" s="11" t="s">
        <v>7</v>
      </c>
      <c r="D78" s="33">
        <f t="shared" ref="D78:D88" si="20">SUM(E78+F78)</f>
        <v>0</v>
      </c>
      <c r="E78" s="33">
        <v>0</v>
      </c>
      <c r="F78" s="33">
        <v>0</v>
      </c>
      <c r="G78" s="33">
        <f t="shared" ref="G78:G88" si="21">SUM(H78+I78)</f>
        <v>0</v>
      </c>
      <c r="H78" s="33">
        <v>0</v>
      </c>
      <c r="I78" s="33">
        <v>0</v>
      </c>
      <c r="J78" s="33">
        <f t="shared" ref="J78:J88" si="22">SUM(K78+L78)</f>
        <v>0</v>
      </c>
      <c r="K78" s="33">
        <f t="shared" ref="K78:L88" si="23">SUM(E78-H78)</f>
        <v>0</v>
      </c>
      <c r="L78" s="33">
        <f t="shared" si="23"/>
        <v>0</v>
      </c>
      <c r="M78" s="7"/>
    </row>
    <row r="79" spans="2:13" s="3" customFormat="1" ht="13.5" customHeight="1" x14ac:dyDescent="0.25">
      <c r="B79" s="10"/>
      <c r="C79" s="11" t="s">
        <v>8</v>
      </c>
      <c r="D79" s="33">
        <f t="shared" si="20"/>
        <v>0</v>
      </c>
      <c r="E79" s="33">
        <v>0</v>
      </c>
      <c r="F79" s="33">
        <v>0</v>
      </c>
      <c r="G79" s="33">
        <f t="shared" si="21"/>
        <v>0</v>
      </c>
      <c r="H79" s="33">
        <v>0</v>
      </c>
      <c r="I79" s="33">
        <v>0</v>
      </c>
      <c r="J79" s="33">
        <f t="shared" si="22"/>
        <v>0</v>
      </c>
      <c r="K79" s="33">
        <f t="shared" si="23"/>
        <v>0</v>
      </c>
      <c r="L79" s="33">
        <f t="shared" si="23"/>
        <v>0</v>
      </c>
      <c r="M79" s="7"/>
    </row>
    <row r="80" spans="2:13" s="3" customFormat="1" ht="13.5" customHeight="1" x14ac:dyDescent="0.25">
      <c r="B80" s="10"/>
      <c r="C80" s="11" t="s">
        <v>9</v>
      </c>
      <c r="D80" s="33">
        <f t="shared" si="20"/>
        <v>0</v>
      </c>
      <c r="E80" s="33">
        <v>0</v>
      </c>
      <c r="F80" s="33">
        <v>0</v>
      </c>
      <c r="G80" s="33">
        <f t="shared" si="21"/>
        <v>0</v>
      </c>
      <c r="H80" s="33">
        <v>0</v>
      </c>
      <c r="I80" s="33">
        <v>0</v>
      </c>
      <c r="J80" s="33">
        <f t="shared" si="22"/>
        <v>0</v>
      </c>
      <c r="K80" s="33">
        <f t="shared" si="23"/>
        <v>0</v>
      </c>
      <c r="L80" s="33">
        <f t="shared" si="23"/>
        <v>0</v>
      </c>
      <c r="M80" s="7"/>
    </row>
    <row r="81" spans="2:13" s="3" customFormat="1" ht="13.5" customHeight="1" x14ac:dyDescent="0.25">
      <c r="B81" s="10"/>
      <c r="C81" s="11" t="s">
        <v>10</v>
      </c>
      <c r="D81" s="33">
        <f t="shared" si="20"/>
        <v>0</v>
      </c>
      <c r="E81" s="33">
        <v>0</v>
      </c>
      <c r="F81" s="33">
        <v>0</v>
      </c>
      <c r="G81" s="33">
        <f t="shared" si="21"/>
        <v>0</v>
      </c>
      <c r="H81" s="33">
        <v>0</v>
      </c>
      <c r="I81" s="33">
        <v>0</v>
      </c>
      <c r="J81" s="33">
        <f t="shared" si="22"/>
        <v>0</v>
      </c>
      <c r="K81" s="33">
        <f t="shared" si="23"/>
        <v>0</v>
      </c>
      <c r="L81" s="33">
        <f t="shared" si="23"/>
        <v>0</v>
      </c>
      <c r="M81" s="7"/>
    </row>
    <row r="82" spans="2:13" s="3" customFormat="1" ht="13.5" customHeight="1" x14ac:dyDescent="0.25">
      <c r="B82" s="10"/>
      <c r="C82" s="11" t="s">
        <v>11</v>
      </c>
      <c r="D82" s="33">
        <f t="shared" si="20"/>
        <v>0</v>
      </c>
      <c r="E82" s="33">
        <v>0</v>
      </c>
      <c r="F82" s="33">
        <v>0</v>
      </c>
      <c r="G82" s="33">
        <f t="shared" si="21"/>
        <v>0</v>
      </c>
      <c r="H82" s="33">
        <v>0</v>
      </c>
      <c r="I82" s="33">
        <v>0</v>
      </c>
      <c r="J82" s="33">
        <f t="shared" si="22"/>
        <v>0</v>
      </c>
      <c r="K82" s="33">
        <f t="shared" si="23"/>
        <v>0</v>
      </c>
      <c r="L82" s="33">
        <f t="shared" si="23"/>
        <v>0</v>
      </c>
      <c r="M82" s="7"/>
    </row>
    <row r="83" spans="2:13" s="3" customFormat="1" ht="13.5" customHeight="1" x14ac:dyDescent="0.25">
      <c r="B83" s="10"/>
      <c r="C83" s="11" t="s">
        <v>12</v>
      </c>
      <c r="D83" s="33">
        <f t="shared" si="20"/>
        <v>0</v>
      </c>
      <c r="E83" s="33">
        <v>0</v>
      </c>
      <c r="F83" s="33">
        <v>0</v>
      </c>
      <c r="G83" s="33">
        <f t="shared" si="21"/>
        <v>0</v>
      </c>
      <c r="H83" s="33">
        <v>0</v>
      </c>
      <c r="I83" s="33">
        <v>0</v>
      </c>
      <c r="J83" s="33">
        <f t="shared" si="22"/>
        <v>0</v>
      </c>
      <c r="K83" s="33">
        <f t="shared" si="23"/>
        <v>0</v>
      </c>
      <c r="L83" s="33">
        <f t="shared" si="23"/>
        <v>0</v>
      </c>
      <c r="M83" s="7"/>
    </row>
    <row r="84" spans="2:13" s="3" customFormat="1" ht="13.5" customHeight="1" x14ac:dyDescent="0.25">
      <c r="B84" s="10"/>
      <c r="C84" s="11" t="s">
        <v>13</v>
      </c>
      <c r="D84" s="33">
        <f t="shared" si="20"/>
        <v>0</v>
      </c>
      <c r="E84" s="33">
        <v>0</v>
      </c>
      <c r="F84" s="33">
        <v>0</v>
      </c>
      <c r="G84" s="33">
        <f t="shared" si="21"/>
        <v>0</v>
      </c>
      <c r="H84" s="33">
        <v>0</v>
      </c>
      <c r="I84" s="33">
        <v>0</v>
      </c>
      <c r="J84" s="33">
        <f t="shared" si="22"/>
        <v>0</v>
      </c>
      <c r="K84" s="33">
        <f t="shared" si="23"/>
        <v>0</v>
      </c>
      <c r="L84" s="33">
        <f t="shared" si="23"/>
        <v>0</v>
      </c>
      <c r="M84" s="7"/>
    </row>
    <row r="85" spans="2:13" s="3" customFormat="1" ht="13.5" customHeight="1" x14ac:dyDescent="0.25">
      <c r="B85" s="10"/>
      <c r="C85" s="11" t="s">
        <v>14</v>
      </c>
      <c r="D85" s="33">
        <f t="shared" si="20"/>
        <v>0</v>
      </c>
      <c r="E85" s="33">
        <v>0</v>
      </c>
      <c r="F85" s="33">
        <v>0</v>
      </c>
      <c r="G85" s="33">
        <f t="shared" si="21"/>
        <v>0</v>
      </c>
      <c r="H85" s="33">
        <v>0</v>
      </c>
      <c r="I85" s="33">
        <v>0</v>
      </c>
      <c r="J85" s="33">
        <f t="shared" si="22"/>
        <v>0</v>
      </c>
      <c r="K85" s="33">
        <f t="shared" si="23"/>
        <v>0</v>
      </c>
      <c r="L85" s="33">
        <f t="shared" si="23"/>
        <v>0</v>
      </c>
      <c r="M85" s="7"/>
    </row>
    <row r="86" spans="2:13" s="3" customFormat="1" ht="13.5" customHeight="1" x14ac:dyDescent="0.25">
      <c r="B86" s="10"/>
      <c r="C86" s="11" t="s">
        <v>15</v>
      </c>
      <c r="D86" s="33">
        <f t="shared" si="20"/>
        <v>0</v>
      </c>
      <c r="E86" s="33">
        <v>0</v>
      </c>
      <c r="F86" s="33">
        <v>0</v>
      </c>
      <c r="G86" s="33">
        <f t="shared" si="21"/>
        <v>0</v>
      </c>
      <c r="H86" s="33">
        <v>0</v>
      </c>
      <c r="I86" s="33">
        <v>0</v>
      </c>
      <c r="J86" s="33">
        <f t="shared" si="22"/>
        <v>0</v>
      </c>
      <c r="K86" s="33">
        <f t="shared" si="23"/>
        <v>0</v>
      </c>
      <c r="L86" s="33">
        <f t="shared" si="23"/>
        <v>0</v>
      </c>
      <c r="M86" s="7"/>
    </row>
    <row r="87" spans="2:13" s="3" customFormat="1" ht="13.5" customHeight="1" x14ac:dyDescent="0.25">
      <c r="B87" s="10"/>
      <c r="C87" s="11" t="s">
        <v>16</v>
      </c>
      <c r="D87" s="33">
        <f t="shared" si="20"/>
        <v>0</v>
      </c>
      <c r="E87" s="33">
        <v>0</v>
      </c>
      <c r="F87" s="33">
        <v>0</v>
      </c>
      <c r="G87" s="33">
        <f t="shared" si="21"/>
        <v>0</v>
      </c>
      <c r="H87" s="33">
        <v>0</v>
      </c>
      <c r="I87" s="33">
        <v>0</v>
      </c>
      <c r="J87" s="33">
        <f t="shared" si="22"/>
        <v>0</v>
      </c>
      <c r="K87" s="33">
        <f t="shared" si="23"/>
        <v>0</v>
      </c>
      <c r="L87" s="33">
        <f t="shared" si="23"/>
        <v>0</v>
      </c>
      <c r="M87" s="7"/>
    </row>
    <row r="88" spans="2:13" s="3" customFormat="1" ht="13.5" customHeight="1" x14ac:dyDescent="0.25">
      <c r="B88" s="10"/>
      <c r="C88" s="11" t="s">
        <v>17</v>
      </c>
      <c r="D88" s="33">
        <f t="shared" si="20"/>
        <v>0</v>
      </c>
      <c r="E88" s="33">
        <v>0</v>
      </c>
      <c r="F88" s="33">
        <v>0</v>
      </c>
      <c r="G88" s="33">
        <f t="shared" si="21"/>
        <v>0</v>
      </c>
      <c r="H88" s="33">
        <v>0</v>
      </c>
      <c r="I88" s="33">
        <v>0</v>
      </c>
      <c r="J88" s="33">
        <f t="shared" si="22"/>
        <v>0</v>
      </c>
      <c r="K88" s="33">
        <f t="shared" si="23"/>
        <v>0</v>
      </c>
      <c r="L88" s="33">
        <f t="shared" si="23"/>
        <v>0</v>
      </c>
      <c r="M88" s="7"/>
    </row>
    <row r="89" spans="2:13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1"/>
    </row>
    <row r="90" spans="2:13" ht="16.5" x14ac:dyDescent="0.15">
      <c r="B90" s="2" t="s">
        <v>26</v>
      </c>
      <c r="C90" s="8"/>
      <c r="D90" s="29">
        <f>SUM(E90+F90)</f>
        <v>7</v>
      </c>
      <c r="E90" s="29">
        <f>SUM(E91:E102)</f>
        <v>1</v>
      </c>
      <c r="F90" s="29">
        <f>SUM(F91:F102)</f>
        <v>6</v>
      </c>
      <c r="G90" s="29">
        <f>SUM(H90+I90)</f>
        <v>4</v>
      </c>
      <c r="H90" s="29">
        <f>SUM(H91:H102)</f>
        <v>0</v>
      </c>
      <c r="I90" s="29">
        <f>SUM(I91:I102)</f>
        <v>4</v>
      </c>
      <c r="J90" s="29">
        <f>SUM(K90+L90)</f>
        <v>3</v>
      </c>
      <c r="K90" s="29">
        <f>SUM(K91:K102)</f>
        <v>1</v>
      </c>
      <c r="L90" s="29">
        <f>SUM(L91:L102)</f>
        <v>2</v>
      </c>
      <c r="M90" s="1"/>
    </row>
    <row r="91" spans="2:13" s="3" customFormat="1" ht="13.5" customHeight="1" x14ac:dyDescent="0.25">
      <c r="B91" s="10"/>
      <c r="C91" s="11" t="s">
        <v>6</v>
      </c>
      <c r="D91" s="33">
        <f>SUM(E91+F91)</f>
        <v>0</v>
      </c>
      <c r="E91" s="33">
        <v>0</v>
      </c>
      <c r="F91" s="33">
        <v>0</v>
      </c>
      <c r="G91" s="33">
        <f>SUM(H91+I91)</f>
        <v>0</v>
      </c>
      <c r="H91" s="33">
        <v>0</v>
      </c>
      <c r="I91" s="33">
        <v>0</v>
      </c>
      <c r="J91" s="33">
        <f>SUM(K91+L91)</f>
        <v>0</v>
      </c>
      <c r="K91" s="33">
        <f>SUM(E91-H91)</f>
        <v>0</v>
      </c>
      <c r="L91" s="33">
        <f>SUM(F91-I91)</f>
        <v>0</v>
      </c>
      <c r="M91" s="7"/>
    </row>
    <row r="92" spans="2:13" s="3" customFormat="1" ht="13.5" customHeight="1" x14ac:dyDescent="0.25">
      <c r="B92" s="10"/>
      <c r="C92" s="11" t="s">
        <v>7</v>
      </c>
      <c r="D92" s="33">
        <f t="shared" ref="D92:D102" si="24">SUM(E92+F92)</f>
        <v>0</v>
      </c>
      <c r="E92" s="33">
        <v>0</v>
      </c>
      <c r="F92" s="33">
        <v>0</v>
      </c>
      <c r="G92" s="33">
        <f t="shared" ref="G92:G102" si="25">SUM(H92+I92)</f>
        <v>0</v>
      </c>
      <c r="H92" s="33">
        <v>0</v>
      </c>
      <c r="I92" s="33">
        <v>0</v>
      </c>
      <c r="J92" s="33">
        <f t="shared" ref="J92:J102" si="26">SUM(K92+L92)</f>
        <v>0</v>
      </c>
      <c r="K92" s="33">
        <f t="shared" ref="K92:L102" si="27">SUM(E92-H92)</f>
        <v>0</v>
      </c>
      <c r="L92" s="33">
        <f t="shared" si="27"/>
        <v>0</v>
      </c>
      <c r="M92" s="7"/>
    </row>
    <row r="93" spans="2:13" s="3" customFormat="1" ht="13.5" customHeight="1" x14ac:dyDescent="0.25">
      <c r="B93" s="10"/>
      <c r="C93" s="11" t="s">
        <v>8</v>
      </c>
      <c r="D93" s="33">
        <f t="shared" si="24"/>
        <v>0</v>
      </c>
      <c r="E93" s="33">
        <v>0</v>
      </c>
      <c r="F93" s="33">
        <v>0</v>
      </c>
      <c r="G93" s="33">
        <f t="shared" si="25"/>
        <v>0</v>
      </c>
      <c r="H93" s="33">
        <v>0</v>
      </c>
      <c r="I93" s="33">
        <v>0</v>
      </c>
      <c r="J93" s="33">
        <f t="shared" si="26"/>
        <v>0</v>
      </c>
      <c r="K93" s="33">
        <f t="shared" si="27"/>
        <v>0</v>
      </c>
      <c r="L93" s="33">
        <f t="shared" si="27"/>
        <v>0</v>
      </c>
      <c r="M93" s="7"/>
    </row>
    <row r="94" spans="2:13" s="3" customFormat="1" ht="13.5" customHeight="1" x14ac:dyDescent="0.25">
      <c r="B94" s="10"/>
      <c r="C94" s="11" t="s">
        <v>9</v>
      </c>
      <c r="D94" s="33">
        <f t="shared" si="24"/>
        <v>0</v>
      </c>
      <c r="E94" s="33">
        <v>0</v>
      </c>
      <c r="F94" s="33">
        <v>0</v>
      </c>
      <c r="G94" s="33">
        <f t="shared" si="25"/>
        <v>0</v>
      </c>
      <c r="H94" s="33">
        <v>0</v>
      </c>
      <c r="I94" s="33">
        <v>0</v>
      </c>
      <c r="J94" s="33">
        <f t="shared" si="26"/>
        <v>0</v>
      </c>
      <c r="K94" s="33">
        <f t="shared" si="27"/>
        <v>0</v>
      </c>
      <c r="L94" s="33">
        <f t="shared" si="27"/>
        <v>0</v>
      </c>
      <c r="M94" s="7"/>
    </row>
    <row r="95" spans="2:13" s="3" customFormat="1" ht="13.5" customHeight="1" x14ac:dyDescent="0.25">
      <c r="B95" s="10"/>
      <c r="C95" s="11" t="s">
        <v>10</v>
      </c>
      <c r="D95" s="33">
        <f t="shared" si="24"/>
        <v>1</v>
      </c>
      <c r="E95" s="33">
        <v>1</v>
      </c>
      <c r="F95" s="33">
        <v>0</v>
      </c>
      <c r="G95" s="33">
        <f t="shared" si="25"/>
        <v>0</v>
      </c>
      <c r="H95" s="33">
        <v>0</v>
      </c>
      <c r="I95" s="33">
        <v>0</v>
      </c>
      <c r="J95" s="33">
        <f t="shared" si="26"/>
        <v>1</v>
      </c>
      <c r="K95" s="33">
        <f t="shared" si="27"/>
        <v>1</v>
      </c>
      <c r="L95" s="33">
        <f t="shared" si="27"/>
        <v>0</v>
      </c>
      <c r="M95" s="7"/>
    </row>
    <row r="96" spans="2:13" s="3" customFormat="1" ht="13.5" customHeight="1" x14ac:dyDescent="0.25">
      <c r="B96" s="10"/>
      <c r="C96" s="11" t="s">
        <v>11</v>
      </c>
      <c r="D96" s="33">
        <f t="shared" si="24"/>
        <v>0</v>
      </c>
      <c r="E96" s="33">
        <v>0</v>
      </c>
      <c r="F96" s="33">
        <v>0</v>
      </c>
      <c r="G96" s="33">
        <f t="shared" si="25"/>
        <v>0</v>
      </c>
      <c r="H96" s="33">
        <v>0</v>
      </c>
      <c r="I96" s="33">
        <v>0</v>
      </c>
      <c r="J96" s="33">
        <f t="shared" si="26"/>
        <v>0</v>
      </c>
      <c r="K96" s="33">
        <f t="shared" si="27"/>
        <v>0</v>
      </c>
      <c r="L96" s="33">
        <f t="shared" si="27"/>
        <v>0</v>
      </c>
      <c r="M96" s="7"/>
    </row>
    <row r="97" spans="2:13" s="3" customFormat="1" ht="13.5" customHeight="1" x14ac:dyDescent="0.25">
      <c r="B97" s="10"/>
      <c r="C97" s="11" t="s">
        <v>12</v>
      </c>
      <c r="D97" s="33">
        <f t="shared" si="24"/>
        <v>0</v>
      </c>
      <c r="E97" s="33">
        <v>0</v>
      </c>
      <c r="F97" s="33">
        <v>0</v>
      </c>
      <c r="G97" s="33">
        <f t="shared" si="25"/>
        <v>3</v>
      </c>
      <c r="H97" s="33">
        <v>0</v>
      </c>
      <c r="I97" s="33">
        <v>3</v>
      </c>
      <c r="J97" s="33">
        <f t="shared" si="26"/>
        <v>-3</v>
      </c>
      <c r="K97" s="33">
        <f t="shared" si="27"/>
        <v>0</v>
      </c>
      <c r="L97" s="33">
        <f t="shared" si="27"/>
        <v>-3</v>
      </c>
      <c r="M97" s="7"/>
    </row>
    <row r="98" spans="2:13" s="3" customFormat="1" ht="13.5" customHeight="1" x14ac:dyDescent="0.25">
      <c r="B98" s="10"/>
      <c r="C98" s="11" t="s">
        <v>13</v>
      </c>
      <c r="D98" s="33">
        <f t="shared" si="24"/>
        <v>0</v>
      </c>
      <c r="E98" s="33">
        <v>0</v>
      </c>
      <c r="F98" s="33">
        <v>0</v>
      </c>
      <c r="G98" s="33">
        <f t="shared" si="25"/>
        <v>1</v>
      </c>
      <c r="H98" s="33">
        <v>0</v>
      </c>
      <c r="I98" s="33">
        <v>1</v>
      </c>
      <c r="J98" s="33">
        <f t="shared" si="26"/>
        <v>-1</v>
      </c>
      <c r="K98" s="33">
        <f t="shared" si="27"/>
        <v>0</v>
      </c>
      <c r="L98" s="33">
        <f t="shared" si="27"/>
        <v>-1</v>
      </c>
      <c r="M98" s="7"/>
    </row>
    <row r="99" spans="2:13" s="3" customFormat="1" ht="13.5" customHeight="1" x14ac:dyDescent="0.25">
      <c r="B99" s="10"/>
      <c r="C99" s="11" t="s">
        <v>14</v>
      </c>
      <c r="D99" s="33">
        <f t="shared" si="24"/>
        <v>0</v>
      </c>
      <c r="E99" s="33">
        <v>0</v>
      </c>
      <c r="F99" s="33">
        <v>0</v>
      </c>
      <c r="G99" s="33">
        <f t="shared" si="25"/>
        <v>0</v>
      </c>
      <c r="H99" s="33">
        <v>0</v>
      </c>
      <c r="I99" s="33">
        <v>0</v>
      </c>
      <c r="J99" s="33">
        <f t="shared" si="26"/>
        <v>0</v>
      </c>
      <c r="K99" s="33">
        <f t="shared" si="27"/>
        <v>0</v>
      </c>
      <c r="L99" s="33">
        <f t="shared" si="27"/>
        <v>0</v>
      </c>
      <c r="M99" s="7"/>
    </row>
    <row r="100" spans="2:13" s="3" customFormat="1" ht="13.5" customHeight="1" x14ac:dyDescent="0.25">
      <c r="B100" s="10"/>
      <c r="C100" s="11" t="s">
        <v>15</v>
      </c>
      <c r="D100" s="33">
        <f t="shared" si="24"/>
        <v>0</v>
      </c>
      <c r="E100" s="33">
        <v>0</v>
      </c>
      <c r="F100" s="33">
        <v>0</v>
      </c>
      <c r="G100" s="33">
        <f t="shared" si="25"/>
        <v>0</v>
      </c>
      <c r="H100" s="33">
        <v>0</v>
      </c>
      <c r="I100" s="33">
        <v>0</v>
      </c>
      <c r="J100" s="33">
        <f t="shared" si="26"/>
        <v>0</v>
      </c>
      <c r="K100" s="33">
        <f t="shared" si="27"/>
        <v>0</v>
      </c>
      <c r="L100" s="33">
        <f t="shared" si="27"/>
        <v>0</v>
      </c>
      <c r="M100" s="7"/>
    </row>
    <row r="101" spans="2:13" s="3" customFormat="1" ht="13.5" customHeight="1" x14ac:dyDescent="0.25">
      <c r="B101" s="10"/>
      <c r="C101" s="11" t="s">
        <v>16</v>
      </c>
      <c r="D101" s="33">
        <f t="shared" si="24"/>
        <v>6</v>
      </c>
      <c r="E101" s="33">
        <v>0</v>
      </c>
      <c r="F101" s="33">
        <v>6</v>
      </c>
      <c r="G101" s="33">
        <f t="shared" si="25"/>
        <v>0</v>
      </c>
      <c r="H101" s="33">
        <v>0</v>
      </c>
      <c r="I101" s="33">
        <v>0</v>
      </c>
      <c r="J101" s="33">
        <f t="shared" si="26"/>
        <v>6</v>
      </c>
      <c r="K101" s="33">
        <f t="shared" si="27"/>
        <v>0</v>
      </c>
      <c r="L101" s="33">
        <f t="shared" si="27"/>
        <v>6</v>
      </c>
      <c r="M101" s="7"/>
    </row>
    <row r="102" spans="2:13" s="3" customFormat="1" ht="13.5" customHeight="1" x14ac:dyDescent="0.25">
      <c r="B102" s="10"/>
      <c r="C102" s="11" t="s">
        <v>17</v>
      </c>
      <c r="D102" s="33">
        <f t="shared" si="24"/>
        <v>0</v>
      </c>
      <c r="E102" s="33">
        <v>0</v>
      </c>
      <c r="F102" s="33">
        <v>0</v>
      </c>
      <c r="G102" s="33">
        <f t="shared" si="25"/>
        <v>0</v>
      </c>
      <c r="H102" s="33">
        <v>0</v>
      </c>
      <c r="I102" s="33">
        <v>0</v>
      </c>
      <c r="J102" s="33">
        <f t="shared" si="26"/>
        <v>0</v>
      </c>
      <c r="K102" s="33">
        <f t="shared" si="27"/>
        <v>0</v>
      </c>
      <c r="L102" s="33">
        <f t="shared" si="27"/>
        <v>0</v>
      </c>
      <c r="M102" s="7"/>
    </row>
    <row r="103" spans="2:13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1"/>
    </row>
    <row r="104" spans="2:13" ht="16.5" x14ac:dyDescent="0.15">
      <c r="B104" s="2" t="s">
        <v>27</v>
      </c>
      <c r="C104" s="8"/>
      <c r="D104" s="29">
        <f>SUM(E104+F104)</f>
        <v>1</v>
      </c>
      <c r="E104" s="29">
        <f>SUM(E105:E116)</f>
        <v>0</v>
      </c>
      <c r="F104" s="29">
        <f>SUM(F105:F116)</f>
        <v>1</v>
      </c>
      <c r="G104" s="29">
        <f>SUM(H104+I104)</f>
        <v>0</v>
      </c>
      <c r="H104" s="29">
        <f>SUM(H105:H116)</f>
        <v>0</v>
      </c>
      <c r="I104" s="29">
        <f>SUM(I105:I116)</f>
        <v>0</v>
      </c>
      <c r="J104" s="29">
        <f>SUM(K104+L104)</f>
        <v>1</v>
      </c>
      <c r="K104" s="29">
        <f>SUM(K105:K116)</f>
        <v>0</v>
      </c>
      <c r="L104" s="29">
        <f>SUM(L105:L116)</f>
        <v>1</v>
      </c>
      <c r="M104" s="1"/>
    </row>
    <row r="105" spans="2:13" s="3" customFormat="1" ht="13.5" customHeight="1" x14ac:dyDescent="0.25">
      <c r="B105" s="10"/>
      <c r="C105" s="11" t="s">
        <v>6</v>
      </c>
      <c r="D105" s="33">
        <f>SUM(E105+F105)</f>
        <v>0</v>
      </c>
      <c r="E105" s="33">
        <v>0</v>
      </c>
      <c r="F105" s="33">
        <v>0</v>
      </c>
      <c r="G105" s="33">
        <f>SUM(H105+I105)</f>
        <v>0</v>
      </c>
      <c r="H105" s="33">
        <v>0</v>
      </c>
      <c r="I105" s="33">
        <v>0</v>
      </c>
      <c r="J105" s="33">
        <v>0</v>
      </c>
      <c r="K105" s="33">
        <f>SUM(E105-H105)</f>
        <v>0</v>
      </c>
      <c r="L105" s="33">
        <f>SUM(F105-I105)</f>
        <v>0</v>
      </c>
      <c r="M105" s="7"/>
    </row>
    <row r="106" spans="2:13" s="3" customFormat="1" ht="13.5" customHeight="1" x14ac:dyDescent="0.25">
      <c r="B106" s="10"/>
      <c r="C106" s="11" t="s">
        <v>7</v>
      </c>
      <c r="D106" s="33">
        <f t="shared" ref="D106:D116" si="28">SUM(E106+F106)</f>
        <v>0</v>
      </c>
      <c r="E106" s="33">
        <v>0</v>
      </c>
      <c r="F106" s="33">
        <v>0</v>
      </c>
      <c r="G106" s="33">
        <f t="shared" ref="G106:G116" si="29">SUM(H106+I106)</f>
        <v>0</v>
      </c>
      <c r="H106" s="33">
        <v>0</v>
      </c>
      <c r="I106" s="33">
        <v>0</v>
      </c>
      <c r="J106" s="33">
        <f>SUM(K106+L106)</f>
        <v>0</v>
      </c>
      <c r="K106" s="33">
        <f t="shared" ref="K106:L116" si="30">SUM(E106-H106)</f>
        <v>0</v>
      </c>
      <c r="L106" s="33">
        <f t="shared" si="30"/>
        <v>0</v>
      </c>
      <c r="M106" s="7"/>
    </row>
    <row r="107" spans="2:13" s="3" customFormat="1" ht="13.5" customHeight="1" x14ac:dyDescent="0.25">
      <c r="B107" s="10"/>
      <c r="C107" s="11" t="s">
        <v>8</v>
      </c>
      <c r="D107" s="33">
        <f t="shared" si="28"/>
        <v>0</v>
      </c>
      <c r="E107" s="33">
        <v>0</v>
      </c>
      <c r="F107" s="33">
        <v>0</v>
      </c>
      <c r="G107" s="33">
        <f t="shared" si="29"/>
        <v>0</v>
      </c>
      <c r="H107" s="33">
        <v>0</v>
      </c>
      <c r="I107" s="33">
        <v>0</v>
      </c>
      <c r="J107" s="33">
        <f t="shared" ref="J107:J117" si="31">SUM(K107+L107)</f>
        <v>0</v>
      </c>
      <c r="K107" s="33">
        <f t="shared" si="30"/>
        <v>0</v>
      </c>
      <c r="L107" s="33">
        <f t="shared" si="30"/>
        <v>0</v>
      </c>
      <c r="M107" s="7"/>
    </row>
    <row r="108" spans="2:13" s="3" customFormat="1" ht="13.5" customHeight="1" x14ac:dyDescent="0.25">
      <c r="B108" s="10"/>
      <c r="C108" s="11" t="s">
        <v>9</v>
      </c>
      <c r="D108" s="33">
        <f t="shared" si="28"/>
        <v>0</v>
      </c>
      <c r="E108" s="33">
        <v>0</v>
      </c>
      <c r="F108" s="33">
        <v>0</v>
      </c>
      <c r="G108" s="33">
        <f t="shared" si="29"/>
        <v>0</v>
      </c>
      <c r="H108" s="33">
        <v>0</v>
      </c>
      <c r="I108" s="33">
        <v>0</v>
      </c>
      <c r="J108" s="33">
        <f t="shared" si="31"/>
        <v>0</v>
      </c>
      <c r="K108" s="33">
        <f t="shared" si="30"/>
        <v>0</v>
      </c>
      <c r="L108" s="33">
        <f t="shared" si="30"/>
        <v>0</v>
      </c>
      <c r="M108" s="7"/>
    </row>
    <row r="109" spans="2:13" s="3" customFormat="1" ht="13.5" customHeight="1" x14ac:dyDescent="0.25">
      <c r="B109" s="10"/>
      <c r="C109" s="11" t="s">
        <v>10</v>
      </c>
      <c r="D109" s="33">
        <f t="shared" si="28"/>
        <v>0</v>
      </c>
      <c r="E109" s="33">
        <v>0</v>
      </c>
      <c r="F109" s="33">
        <v>0</v>
      </c>
      <c r="G109" s="33">
        <f t="shared" si="29"/>
        <v>0</v>
      </c>
      <c r="H109" s="33">
        <v>0</v>
      </c>
      <c r="I109" s="33">
        <v>0</v>
      </c>
      <c r="J109" s="33">
        <f t="shared" si="31"/>
        <v>0</v>
      </c>
      <c r="K109" s="33">
        <f t="shared" si="30"/>
        <v>0</v>
      </c>
      <c r="L109" s="33">
        <f t="shared" si="30"/>
        <v>0</v>
      </c>
      <c r="M109" s="7"/>
    </row>
    <row r="110" spans="2:13" s="3" customFormat="1" ht="13.5" customHeight="1" x14ac:dyDescent="0.25">
      <c r="B110" s="10"/>
      <c r="C110" s="11" t="s">
        <v>11</v>
      </c>
      <c r="D110" s="33">
        <f t="shared" si="28"/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f t="shared" si="31"/>
        <v>0</v>
      </c>
      <c r="K110" s="33">
        <f t="shared" si="30"/>
        <v>0</v>
      </c>
      <c r="L110" s="33">
        <f t="shared" si="30"/>
        <v>0</v>
      </c>
      <c r="M110" s="7"/>
    </row>
    <row r="111" spans="2:13" s="3" customFormat="1" ht="13.5" customHeight="1" x14ac:dyDescent="0.25">
      <c r="B111" s="10"/>
      <c r="C111" s="11" t="s">
        <v>12</v>
      </c>
      <c r="D111" s="33">
        <f t="shared" si="28"/>
        <v>0</v>
      </c>
      <c r="E111" s="33">
        <v>0</v>
      </c>
      <c r="F111" s="33">
        <v>0</v>
      </c>
      <c r="G111" s="33">
        <f t="shared" si="29"/>
        <v>0</v>
      </c>
      <c r="H111" s="33">
        <v>0</v>
      </c>
      <c r="I111" s="33">
        <v>0</v>
      </c>
      <c r="J111" s="33">
        <f t="shared" si="31"/>
        <v>0</v>
      </c>
      <c r="K111" s="33">
        <f t="shared" si="30"/>
        <v>0</v>
      </c>
      <c r="L111" s="33">
        <f t="shared" si="30"/>
        <v>0</v>
      </c>
      <c r="M111" s="7"/>
    </row>
    <row r="112" spans="2:13" s="3" customFormat="1" ht="13.5" customHeight="1" x14ac:dyDescent="0.25">
      <c r="B112" s="10"/>
      <c r="C112" s="11" t="s">
        <v>13</v>
      </c>
      <c r="D112" s="33">
        <f t="shared" si="28"/>
        <v>0</v>
      </c>
      <c r="E112" s="33">
        <v>0</v>
      </c>
      <c r="F112" s="33">
        <v>0</v>
      </c>
      <c r="G112" s="33">
        <f t="shared" si="29"/>
        <v>0</v>
      </c>
      <c r="H112" s="33">
        <v>0</v>
      </c>
      <c r="I112" s="33">
        <v>0</v>
      </c>
      <c r="J112" s="33">
        <f t="shared" si="31"/>
        <v>0</v>
      </c>
      <c r="K112" s="33">
        <f t="shared" si="30"/>
        <v>0</v>
      </c>
      <c r="L112" s="33">
        <f t="shared" si="30"/>
        <v>0</v>
      </c>
      <c r="M112" s="7"/>
    </row>
    <row r="113" spans="2:13" s="3" customFormat="1" ht="13.5" customHeight="1" x14ac:dyDescent="0.25">
      <c r="B113" s="10"/>
      <c r="C113" s="11" t="s">
        <v>14</v>
      </c>
      <c r="D113" s="33">
        <f t="shared" si="28"/>
        <v>0</v>
      </c>
      <c r="E113" s="33">
        <v>0</v>
      </c>
      <c r="F113" s="33">
        <v>0</v>
      </c>
      <c r="G113" s="33">
        <f t="shared" si="29"/>
        <v>0</v>
      </c>
      <c r="H113" s="33">
        <v>0</v>
      </c>
      <c r="I113" s="33">
        <v>0</v>
      </c>
      <c r="J113" s="33">
        <f t="shared" si="31"/>
        <v>0</v>
      </c>
      <c r="K113" s="33">
        <f t="shared" si="30"/>
        <v>0</v>
      </c>
      <c r="L113" s="33">
        <f t="shared" si="30"/>
        <v>0</v>
      </c>
      <c r="M113" s="7"/>
    </row>
    <row r="114" spans="2:13" s="3" customFormat="1" ht="13.5" customHeight="1" x14ac:dyDescent="0.25">
      <c r="B114" s="10"/>
      <c r="C114" s="11" t="s">
        <v>15</v>
      </c>
      <c r="D114" s="33">
        <f t="shared" si="28"/>
        <v>1</v>
      </c>
      <c r="E114" s="33">
        <v>0</v>
      </c>
      <c r="F114" s="33">
        <v>1</v>
      </c>
      <c r="G114" s="33">
        <f t="shared" si="29"/>
        <v>0</v>
      </c>
      <c r="H114" s="33">
        <v>0</v>
      </c>
      <c r="I114" s="33">
        <v>0</v>
      </c>
      <c r="J114" s="33">
        <f t="shared" si="31"/>
        <v>1</v>
      </c>
      <c r="K114" s="33">
        <f t="shared" si="30"/>
        <v>0</v>
      </c>
      <c r="L114" s="33">
        <f t="shared" si="30"/>
        <v>1</v>
      </c>
      <c r="M114" s="7"/>
    </row>
    <row r="115" spans="2:13" s="3" customFormat="1" ht="13.5" customHeight="1" x14ac:dyDescent="0.25">
      <c r="B115" s="10"/>
      <c r="C115" s="11" t="s">
        <v>16</v>
      </c>
      <c r="D115" s="33">
        <f t="shared" si="28"/>
        <v>0</v>
      </c>
      <c r="E115" s="33">
        <v>0</v>
      </c>
      <c r="F115" s="33">
        <v>0</v>
      </c>
      <c r="G115" s="33">
        <f t="shared" si="29"/>
        <v>0</v>
      </c>
      <c r="H115" s="33">
        <v>0</v>
      </c>
      <c r="I115" s="33">
        <v>0</v>
      </c>
      <c r="J115" s="33">
        <f t="shared" si="31"/>
        <v>0</v>
      </c>
      <c r="K115" s="33">
        <f t="shared" si="30"/>
        <v>0</v>
      </c>
      <c r="L115" s="33">
        <f t="shared" si="30"/>
        <v>0</v>
      </c>
      <c r="M115" s="7"/>
    </row>
    <row r="116" spans="2:13" s="3" customFormat="1" ht="13.5" customHeight="1" x14ac:dyDescent="0.25">
      <c r="B116" s="10"/>
      <c r="C116" s="11" t="s">
        <v>17</v>
      </c>
      <c r="D116" s="33">
        <f t="shared" si="28"/>
        <v>0</v>
      </c>
      <c r="E116" s="33">
        <v>0</v>
      </c>
      <c r="F116" s="33">
        <v>0</v>
      </c>
      <c r="G116" s="33">
        <f t="shared" si="29"/>
        <v>0</v>
      </c>
      <c r="H116" s="33">
        <v>0</v>
      </c>
      <c r="I116" s="33">
        <v>0</v>
      </c>
      <c r="J116" s="33">
        <f t="shared" si="31"/>
        <v>0</v>
      </c>
      <c r="K116" s="33">
        <f t="shared" si="30"/>
        <v>0</v>
      </c>
      <c r="L116" s="33">
        <f t="shared" si="30"/>
        <v>0</v>
      </c>
      <c r="M116" s="7"/>
    </row>
    <row r="117" spans="2:13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>
        <f t="shared" si="31"/>
        <v>0</v>
      </c>
      <c r="K117" s="29"/>
      <c r="L117" s="29"/>
      <c r="M117" s="1"/>
    </row>
    <row r="118" spans="2:13" ht="16.5" x14ac:dyDescent="0.15">
      <c r="B118" s="2" t="s">
        <v>28</v>
      </c>
      <c r="C118" s="8"/>
      <c r="D118" s="29">
        <f>SUM(E118+F118)</f>
        <v>7</v>
      </c>
      <c r="E118" s="29">
        <f>SUM(E119:E130)</f>
        <v>5</v>
      </c>
      <c r="F118" s="29">
        <f>SUM(F119:F130)</f>
        <v>2</v>
      </c>
      <c r="G118" s="29">
        <f>SUM(H118+I118)</f>
        <v>21</v>
      </c>
      <c r="H118" s="29">
        <f>SUM(H119:H130)</f>
        <v>9</v>
      </c>
      <c r="I118" s="29">
        <f>SUM(I119:I130)</f>
        <v>12</v>
      </c>
      <c r="J118" s="29">
        <f>SUM(K118+L118)</f>
        <v>-14</v>
      </c>
      <c r="K118" s="29">
        <f>SUM(K119:K130)</f>
        <v>-4</v>
      </c>
      <c r="L118" s="29">
        <f>SUM(L119:L130)</f>
        <v>-10</v>
      </c>
      <c r="M118" s="1"/>
    </row>
    <row r="119" spans="2:13" s="3" customFormat="1" ht="13.5" customHeight="1" x14ac:dyDescent="0.25">
      <c r="B119" s="10"/>
      <c r="C119" s="11" t="s">
        <v>6</v>
      </c>
      <c r="D119" s="33">
        <f>SUM(E119+F119)</f>
        <v>0</v>
      </c>
      <c r="E119" s="33">
        <v>0</v>
      </c>
      <c r="F119" s="33">
        <v>0</v>
      </c>
      <c r="G119" s="33">
        <f>SUM(H119+I119)</f>
        <v>0</v>
      </c>
      <c r="H119" s="33">
        <v>0</v>
      </c>
      <c r="I119" s="33">
        <v>0</v>
      </c>
      <c r="J119" s="33">
        <f>SUM(K119+L119)</f>
        <v>0</v>
      </c>
      <c r="K119" s="33">
        <f>SUM(E119-H119)</f>
        <v>0</v>
      </c>
      <c r="L119" s="33">
        <f>SUM(F119-I119)</f>
        <v>0</v>
      </c>
      <c r="M119" s="7"/>
    </row>
    <row r="120" spans="2:13" s="3" customFormat="1" ht="13.5" customHeight="1" x14ac:dyDescent="0.25">
      <c r="B120" s="10"/>
      <c r="C120" s="11" t="s">
        <v>7</v>
      </c>
      <c r="D120" s="33">
        <f t="shared" ref="D120:D130" si="32">SUM(E120+F120)</f>
        <v>1</v>
      </c>
      <c r="E120" s="33">
        <v>0</v>
      </c>
      <c r="F120" s="33">
        <v>1</v>
      </c>
      <c r="G120" s="33">
        <f t="shared" ref="G120:G130" si="33">SUM(H120+I120)</f>
        <v>2</v>
      </c>
      <c r="H120" s="33">
        <v>2</v>
      </c>
      <c r="I120" s="33">
        <v>0</v>
      </c>
      <c r="J120" s="33">
        <f t="shared" ref="J120:J130" si="34">SUM(K120+L120)</f>
        <v>-1</v>
      </c>
      <c r="K120" s="33">
        <f t="shared" ref="K120:L130" si="35">SUM(E120-H120)</f>
        <v>-2</v>
      </c>
      <c r="L120" s="33">
        <f t="shared" si="35"/>
        <v>1</v>
      </c>
      <c r="M120" s="7"/>
    </row>
    <row r="121" spans="2:13" s="3" customFormat="1" ht="13.5" customHeight="1" x14ac:dyDescent="0.25">
      <c r="B121" s="10"/>
      <c r="C121" s="11" t="s">
        <v>8</v>
      </c>
      <c r="D121" s="33">
        <f t="shared" si="32"/>
        <v>0</v>
      </c>
      <c r="E121" s="33">
        <v>0</v>
      </c>
      <c r="F121" s="33">
        <v>0</v>
      </c>
      <c r="G121" s="33">
        <f t="shared" si="33"/>
        <v>6</v>
      </c>
      <c r="H121" s="33">
        <v>2</v>
      </c>
      <c r="I121" s="33">
        <v>4</v>
      </c>
      <c r="J121" s="33">
        <f t="shared" si="34"/>
        <v>-6</v>
      </c>
      <c r="K121" s="33">
        <f t="shared" si="35"/>
        <v>-2</v>
      </c>
      <c r="L121" s="33">
        <f t="shared" si="35"/>
        <v>-4</v>
      </c>
      <c r="M121" s="7"/>
    </row>
    <row r="122" spans="2:13" s="3" customFormat="1" ht="13.5" customHeight="1" x14ac:dyDescent="0.25">
      <c r="B122" s="10"/>
      <c r="C122" s="11" t="s">
        <v>9</v>
      </c>
      <c r="D122" s="33">
        <f t="shared" si="32"/>
        <v>1</v>
      </c>
      <c r="E122" s="33">
        <v>1</v>
      </c>
      <c r="F122" s="33">
        <v>0</v>
      </c>
      <c r="G122" s="33">
        <f t="shared" si="33"/>
        <v>1</v>
      </c>
      <c r="H122" s="33">
        <v>1</v>
      </c>
      <c r="I122" s="33">
        <v>0</v>
      </c>
      <c r="J122" s="33">
        <f t="shared" si="34"/>
        <v>0</v>
      </c>
      <c r="K122" s="33">
        <f t="shared" si="35"/>
        <v>0</v>
      </c>
      <c r="L122" s="33">
        <f t="shared" si="35"/>
        <v>0</v>
      </c>
      <c r="M122" s="7"/>
    </row>
    <row r="123" spans="2:13" s="3" customFormat="1" ht="13.5" customHeight="1" x14ac:dyDescent="0.25">
      <c r="B123" s="10"/>
      <c r="C123" s="11" t="s">
        <v>10</v>
      </c>
      <c r="D123" s="33">
        <f t="shared" si="32"/>
        <v>0</v>
      </c>
      <c r="E123" s="33">
        <v>0</v>
      </c>
      <c r="F123" s="33">
        <v>0</v>
      </c>
      <c r="G123" s="33">
        <f t="shared" si="33"/>
        <v>0</v>
      </c>
      <c r="H123" s="33">
        <v>0</v>
      </c>
      <c r="I123" s="33">
        <v>0</v>
      </c>
      <c r="J123" s="33">
        <f t="shared" si="34"/>
        <v>0</v>
      </c>
      <c r="K123" s="33">
        <f t="shared" si="35"/>
        <v>0</v>
      </c>
      <c r="L123" s="33">
        <f t="shared" si="35"/>
        <v>0</v>
      </c>
      <c r="M123" s="7"/>
    </row>
    <row r="124" spans="2:13" s="3" customFormat="1" ht="13.5" customHeight="1" x14ac:dyDescent="0.25">
      <c r="B124" s="10"/>
      <c r="C124" s="11" t="s">
        <v>11</v>
      </c>
      <c r="D124" s="33">
        <f t="shared" si="32"/>
        <v>0</v>
      </c>
      <c r="E124" s="33">
        <v>0</v>
      </c>
      <c r="F124" s="33">
        <v>0</v>
      </c>
      <c r="G124" s="33">
        <f t="shared" si="33"/>
        <v>1</v>
      </c>
      <c r="H124" s="33">
        <v>1</v>
      </c>
      <c r="I124" s="33">
        <v>0</v>
      </c>
      <c r="J124" s="33">
        <f t="shared" si="34"/>
        <v>-1</v>
      </c>
      <c r="K124" s="33">
        <f t="shared" si="35"/>
        <v>-1</v>
      </c>
      <c r="L124" s="33">
        <f t="shared" si="35"/>
        <v>0</v>
      </c>
      <c r="M124" s="7"/>
    </row>
    <row r="125" spans="2:13" s="3" customFormat="1" ht="13.5" customHeight="1" x14ac:dyDescent="0.25">
      <c r="B125" s="10"/>
      <c r="C125" s="11" t="s">
        <v>12</v>
      </c>
      <c r="D125" s="33">
        <f t="shared" si="32"/>
        <v>3</v>
      </c>
      <c r="E125" s="33">
        <v>2</v>
      </c>
      <c r="F125" s="33">
        <v>1</v>
      </c>
      <c r="G125" s="33">
        <f t="shared" si="33"/>
        <v>2</v>
      </c>
      <c r="H125" s="33">
        <v>1</v>
      </c>
      <c r="I125" s="33">
        <v>1</v>
      </c>
      <c r="J125" s="33">
        <f t="shared" si="34"/>
        <v>1</v>
      </c>
      <c r="K125" s="33">
        <f t="shared" si="35"/>
        <v>1</v>
      </c>
      <c r="L125" s="33">
        <f t="shared" si="35"/>
        <v>0</v>
      </c>
      <c r="M125" s="7"/>
    </row>
    <row r="126" spans="2:13" s="3" customFormat="1" ht="13.5" customHeight="1" x14ac:dyDescent="0.25">
      <c r="B126" s="10"/>
      <c r="C126" s="11" t="s">
        <v>13</v>
      </c>
      <c r="D126" s="33">
        <f t="shared" si="32"/>
        <v>0</v>
      </c>
      <c r="E126" s="33">
        <v>0</v>
      </c>
      <c r="F126" s="33">
        <v>0</v>
      </c>
      <c r="G126" s="33">
        <f t="shared" si="33"/>
        <v>1</v>
      </c>
      <c r="H126" s="33">
        <v>1</v>
      </c>
      <c r="I126" s="33">
        <v>0</v>
      </c>
      <c r="J126" s="33">
        <f t="shared" si="34"/>
        <v>-1</v>
      </c>
      <c r="K126" s="33">
        <f t="shared" si="35"/>
        <v>-1</v>
      </c>
      <c r="L126" s="33">
        <f t="shared" si="35"/>
        <v>0</v>
      </c>
      <c r="M126" s="7"/>
    </row>
    <row r="127" spans="2:13" s="3" customFormat="1" ht="13.5" customHeight="1" x14ac:dyDescent="0.25">
      <c r="B127" s="10"/>
      <c r="C127" s="11" t="s">
        <v>14</v>
      </c>
      <c r="D127" s="33">
        <f t="shared" si="32"/>
        <v>0</v>
      </c>
      <c r="E127" s="33">
        <v>0</v>
      </c>
      <c r="F127" s="33">
        <v>0</v>
      </c>
      <c r="G127" s="33">
        <f t="shared" si="33"/>
        <v>2</v>
      </c>
      <c r="H127" s="33">
        <v>1</v>
      </c>
      <c r="I127" s="33">
        <v>1</v>
      </c>
      <c r="J127" s="33">
        <f t="shared" si="34"/>
        <v>-2</v>
      </c>
      <c r="K127" s="33">
        <f t="shared" si="35"/>
        <v>-1</v>
      </c>
      <c r="L127" s="33">
        <f t="shared" si="35"/>
        <v>-1</v>
      </c>
      <c r="M127" s="7"/>
    </row>
    <row r="128" spans="2:13" s="3" customFormat="1" ht="13.5" customHeight="1" x14ac:dyDescent="0.25">
      <c r="B128" s="10"/>
      <c r="C128" s="11" t="s">
        <v>15</v>
      </c>
      <c r="D128" s="33">
        <f t="shared" si="32"/>
        <v>1</v>
      </c>
      <c r="E128" s="33">
        <v>1</v>
      </c>
      <c r="F128" s="33">
        <v>0</v>
      </c>
      <c r="G128" s="33">
        <f t="shared" si="33"/>
        <v>6</v>
      </c>
      <c r="H128" s="33">
        <v>0</v>
      </c>
      <c r="I128" s="33">
        <v>6</v>
      </c>
      <c r="J128" s="33">
        <f t="shared" si="34"/>
        <v>-5</v>
      </c>
      <c r="K128" s="33">
        <f t="shared" si="35"/>
        <v>1</v>
      </c>
      <c r="L128" s="33">
        <f t="shared" si="35"/>
        <v>-6</v>
      </c>
      <c r="M128" s="7"/>
    </row>
    <row r="129" spans="2:13" s="3" customFormat="1" ht="13.5" customHeight="1" x14ac:dyDescent="0.25">
      <c r="B129" s="10"/>
      <c r="C129" s="11" t="s">
        <v>16</v>
      </c>
      <c r="D129" s="33">
        <f t="shared" si="32"/>
        <v>1</v>
      </c>
      <c r="E129" s="33">
        <v>1</v>
      </c>
      <c r="F129" s="33">
        <v>0</v>
      </c>
      <c r="G129" s="33">
        <f t="shared" si="33"/>
        <v>0</v>
      </c>
      <c r="H129" s="33">
        <v>0</v>
      </c>
      <c r="I129" s="33">
        <v>0</v>
      </c>
      <c r="J129" s="33">
        <f t="shared" si="34"/>
        <v>1</v>
      </c>
      <c r="K129" s="33">
        <f t="shared" si="35"/>
        <v>1</v>
      </c>
      <c r="L129" s="33">
        <f t="shared" si="35"/>
        <v>0</v>
      </c>
      <c r="M129" s="7"/>
    </row>
    <row r="130" spans="2:13" s="3" customFormat="1" ht="13.5" customHeight="1" x14ac:dyDescent="0.25">
      <c r="B130" s="10"/>
      <c r="C130" s="11" t="s">
        <v>17</v>
      </c>
      <c r="D130" s="33">
        <f t="shared" si="32"/>
        <v>0</v>
      </c>
      <c r="E130" s="33">
        <v>0</v>
      </c>
      <c r="F130" s="33">
        <v>0</v>
      </c>
      <c r="G130" s="33">
        <f t="shared" si="33"/>
        <v>0</v>
      </c>
      <c r="H130" s="33">
        <v>0</v>
      </c>
      <c r="I130" s="33">
        <v>0</v>
      </c>
      <c r="J130" s="33">
        <f t="shared" si="34"/>
        <v>0</v>
      </c>
      <c r="K130" s="33">
        <f t="shared" si="35"/>
        <v>0</v>
      </c>
      <c r="L130" s="33">
        <f t="shared" si="35"/>
        <v>0</v>
      </c>
      <c r="M130" s="7"/>
    </row>
    <row r="131" spans="2:13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1"/>
    </row>
    <row r="132" spans="2:13" ht="16.5" x14ac:dyDescent="0.15">
      <c r="B132" s="2" t="s">
        <v>29</v>
      </c>
      <c r="C132" s="8"/>
      <c r="D132" s="29">
        <f>SUM(E132+F132)</f>
        <v>4</v>
      </c>
      <c r="E132" s="29">
        <f>SUM(E133:E144)</f>
        <v>2</v>
      </c>
      <c r="F132" s="29">
        <f>SUM(F133:F144)</f>
        <v>2</v>
      </c>
      <c r="G132" s="29">
        <f>SUM(H132+I132)</f>
        <v>1</v>
      </c>
      <c r="H132" s="29">
        <f>SUM(H133:H144)</f>
        <v>1</v>
      </c>
      <c r="I132" s="29">
        <f>SUM(I133:I144)</f>
        <v>0</v>
      </c>
      <c r="J132" s="29">
        <f>SUM(K132+L132)</f>
        <v>3</v>
      </c>
      <c r="K132" s="29">
        <f>SUM(K133:K144)</f>
        <v>1</v>
      </c>
      <c r="L132" s="29">
        <f>SUM(L133:L144)</f>
        <v>2</v>
      </c>
      <c r="M132" s="1"/>
    </row>
    <row r="133" spans="2:13" s="3" customFormat="1" ht="13.5" customHeight="1" x14ac:dyDescent="0.25">
      <c r="B133" s="10"/>
      <c r="C133" s="11" t="s">
        <v>6</v>
      </c>
      <c r="D133" s="33">
        <f>SUM(E133+F133)</f>
        <v>0</v>
      </c>
      <c r="E133" s="33">
        <v>0</v>
      </c>
      <c r="F133" s="33">
        <v>0</v>
      </c>
      <c r="G133" s="33">
        <f>SUM(H133+I133)</f>
        <v>0</v>
      </c>
      <c r="H133" s="33">
        <v>0</v>
      </c>
      <c r="I133" s="33">
        <v>0</v>
      </c>
      <c r="J133" s="33">
        <f>SUM(K133+L133)</f>
        <v>0</v>
      </c>
      <c r="K133" s="33">
        <f>SUM(E133-H133)</f>
        <v>0</v>
      </c>
      <c r="L133" s="33">
        <f>SUM(F133-I133)</f>
        <v>0</v>
      </c>
      <c r="M133" s="7"/>
    </row>
    <row r="134" spans="2:13" s="3" customFormat="1" ht="13.5" customHeight="1" x14ac:dyDescent="0.25">
      <c r="B134" s="10"/>
      <c r="C134" s="11" t="s">
        <v>7</v>
      </c>
      <c r="D134" s="33">
        <f t="shared" ref="D134:D144" si="36">SUM(E134+F134)</f>
        <v>0</v>
      </c>
      <c r="E134" s="33">
        <v>0</v>
      </c>
      <c r="F134" s="33">
        <v>0</v>
      </c>
      <c r="G134" s="33">
        <f t="shared" ref="G134:G144" si="37">SUM(H134+I134)</f>
        <v>0</v>
      </c>
      <c r="H134" s="33">
        <v>0</v>
      </c>
      <c r="I134" s="33">
        <v>0</v>
      </c>
      <c r="J134" s="33">
        <f t="shared" ref="J134:J144" si="38">SUM(K134+L134)</f>
        <v>0</v>
      </c>
      <c r="K134" s="33">
        <f t="shared" ref="K134:L144" si="39">SUM(E134-H134)</f>
        <v>0</v>
      </c>
      <c r="L134" s="33">
        <f t="shared" si="39"/>
        <v>0</v>
      </c>
      <c r="M134" s="7"/>
    </row>
    <row r="135" spans="2:13" s="3" customFormat="1" ht="13.5" customHeight="1" x14ac:dyDescent="0.25">
      <c r="B135" s="10"/>
      <c r="C135" s="11" t="s">
        <v>8</v>
      </c>
      <c r="D135" s="33">
        <f t="shared" si="36"/>
        <v>0</v>
      </c>
      <c r="E135" s="33">
        <v>0</v>
      </c>
      <c r="F135" s="33">
        <v>0</v>
      </c>
      <c r="G135" s="33">
        <f t="shared" si="37"/>
        <v>0</v>
      </c>
      <c r="H135" s="33">
        <v>0</v>
      </c>
      <c r="I135" s="33">
        <v>0</v>
      </c>
      <c r="J135" s="33">
        <f t="shared" si="38"/>
        <v>0</v>
      </c>
      <c r="K135" s="33">
        <f t="shared" si="39"/>
        <v>0</v>
      </c>
      <c r="L135" s="33">
        <f t="shared" si="39"/>
        <v>0</v>
      </c>
      <c r="M135" s="7"/>
    </row>
    <row r="136" spans="2:13" s="3" customFormat="1" ht="13.5" customHeight="1" x14ac:dyDescent="0.25">
      <c r="B136" s="10"/>
      <c r="C136" s="11" t="s">
        <v>9</v>
      </c>
      <c r="D136" s="33">
        <f t="shared" si="36"/>
        <v>0</v>
      </c>
      <c r="E136" s="33">
        <v>0</v>
      </c>
      <c r="F136" s="33">
        <v>0</v>
      </c>
      <c r="G136" s="33">
        <f t="shared" si="37"/>
        <v>0</v>
      </c>
      <c r="H136" s="33">
        <v>0</v>
      </c>
      <c r="I136" s="33">
        <v>0</v>
      </c>
      <c r="J136" s="33">
        <f t="shared" si="38"/>
        <v>0</v>
      </c>
      <c r="K136" s="33">
        <f t="shared" si="39"/>
        <v>0</v>
      </c>
      <c r="L136" s="33">
        <f t="shared" si="39"/>
        <v>0</v>
      </c>
      <c r="M136" s="7"/>
    </row>
    <row r="137" spans="2:13" s="3" customFormat="1" ht="13.5" customHeight="1" x14ac:dyDescent="0.25">
      <c r="B137" s="10"/>
      <c r="C137" s="11" t="s">
        <v>10</v>
      </c>
      <c r="D137" s="33">
        <f t="shared" si="36"/>
        <v>0</v>
      </c>
      <c r="E137" s="33">
        <v>0</v>
      </c>
      <c r="F137" s="33">
        <v>0</v>
      </c>
      <c r="G137" s="33">
        <f t="shared" si="37"/>
        <v>0</v>
      </c>
      <c r="H137" s="33">
        <v>0</v>
      </c>
      <c r="I137" s="33">
        <v>0</v>
      </c>
      <c r="J137" s="33">
        <f t="shared" si="38"/>
        <v>0</v>
      </c>
      <c r="K137" s="33">
        <f t="shared" si="39"/>
        <v>0</v>
      </c>
      <c r="L137" s="33">
        <f t="shared" si="39"/>
        <v>0</v>
      </c>
      <c r="M137" s="7"/>
    </row>
    <row r="138" spans="2:13" s="3" customFormat="1" ht="13.5" customHeight="1" x14ac:dyDescent="0.25">
      <c r="B138" s="10"/>
      <c r="C138" s="11" t="s">
        <v>11</v>
      </c>
      <c r="D138" s="33">
        <f t="shared" si="36"/>
        <v>3</v>
      </c>
      <c r="E138" s="33">
        <v>1</v>
      </c>
      <c r="F138" s="33">
        <v>2</v>
      </c>
      <c r="G138" s="33">
        <f t="shared" si="37"/>
        <v>0</v>
      </c>
      <c r="H138" s="33">
        <v>0</v>
      </c>
      <c r="I138" s="33">
        <v>0</v>
      </c>
      <c r="J138" s="33">
        <f t="shared" si="38"/>
        <v>3</v>
      </c>
      <c r="K138" s="33">
        <f t="shared" si="39"/>
        <v>1</v>
      </c>
      <c r="L138" s="33">
        <f t="shared" si="39"/>
        <v>2</v>
      </c>
      <c r="M138" s="7"/>
    </row>
    <row r="139" spans="2:13" s="3" customFormat="1" ht="13.5" customHeight="1" x14ac:dyDescent="0.25">
      <c r="B139" s="10"/>
      <c r="C139" s="11" t="s">
        <v>12</v>
      </c>
      <c r="D139" s="33">
        <f t="shared" si="36"/>
        <v>0</v>
      </c>
      <c r="E139" s="33">
        <v>0</v>
      </c>
      <c r="F139" s="33">
        <v>0</v>
      </c>
      <c r="G139" s="33">
        <f t="shared" si="37"/>
        <v>0</v>
      </c>
      <c r="H139" s="33">
        <v>0</v>
      </c>
      <c r="I139" s="33">
        <v>0</v>
      </c>
      <c r="J139" s="33">
        <f t="shared" si="38"/>
        <v>0</v>
      </c>
      <c r="K139" s="33">
        <f t="shared" si="39"/>
        <v>0</v>
      </c>
      <c r="L139" s="33">
        <f t="shared" si="39"/>
        <v>0</v>
      </c>
      <c r="M139" s="7"/>
    </row>
    <row r="140" spans="2:13" s="3" customFormat="1" ht="13.5" customHeight="1" x14ac:dyDescent="0.25">
      <c r="B140" s="10"/>
      <c r="C140" s="11" t="s">
        <v>13</v>
      </c>
      <c r="D140" s="33">
        <f t="shared" si="36"/>
        <v>0</v>
      </c>
      <c r="E140" s="33">
        <v>0</v>
      </c>
      <c r="F140" s="33">
        <v>0</v>
      </c>
      <c r="G140" s="33">
        <f t="shared" si="37"/>
        <v>0</v>
      </c>
      <c r="H140" s="33">
        <v>0</v>
      </c>
      <c r="I140" s="33">
        <v>0</v>
      </c>
      <c r="J140" s="33">
        <f t="shared" si="38"/>
        <v>0</v>
      </c>
      <c r="K140" s="33">
        <f t="shared" si="39"/>
        <v>0</v>
      </c>
      <c r="L140" s="33">
        <f t="shared" si="39"/>
        <v>0</v>
      </c>
      <c r="M140" s="7"/>
    </row>
    <row r="141" spans="2:13" s="3" customFormat="1" ht="13.5" customHeight="1" x14ac:dyDescent="0.25">
      <c r="B141" s="10"/>
      <c r="C141" s="11" t="s">
        <v>14</v>
      </c>
      <c r="D141" s="33">
        <f t="shared" si="36"/>
        <v>0</v>
      </c>
      <c r="E141" s="33">
        <v>0</v>
      </c>
      <c r="F141" s="33">
        <v>0</v>
      </c>
      <c r="G141" s="33">
        <f t="shared" si="37"/>
        <v>1</v>
      </c>
      <c r="H141" s="33">
        <v>1</v>
      </c>
      <c r="I141" s="33">
        <v>0</v>
      </c>
      <c r="J141" s="33">
        <f t="shared" si="38"/>
        <v>-1</v>
      </c>
      <c r="K141" s="33">
        <f t="shared" si="39"/>
        <v>-1</v>
      </c>
      <c r="L141" s="33">
        <f t="shared" si="39"/>
        <v>0</v>
      </c>
      <c r="M141" s="7"/>
    </row>
    <row r="142" spans="2:13" s="3" customFormat="1" ht="13.5" customHeight="1" x14ac:dyDescent="0.25">
      <c r="B142" s="10"/>
      <c r="C142" s="11" t="s">
        <v>15</v>
      </c>
      <c r="D142" s="33">
        <f t="shared" si="36"/>
        <v>1</v>
      </c>
      <c r="E142" s="33">
        <v>1</v>
      </c>
      <c r="F142" s="33">
        <v>0</v>
      </c>
      <c r="G142" s="33">
        <f t="shared" si="37"/>
        <v>0</v>
      </c>
      <c r="H142" s="33">
        <v>0</v>
      </c>
      <c r="I142" s="33">
        <v>0</v>
      </c>
      <c r="J142" s="33">
        <f t="shared" si="38"/>
        <v>1</v>
      </c>
      <c r="K142" s="33">
        <f t="shared" si="39"/>
        <v>1</v>
      </c>
      <c r="L142" s="33">
        <f t="shared" si="39"/>
        <v>0</v>
      </c>
      <c r="M142" s="7"/>
    </row>
    <row r="143" spans="2:13" s="3" customFormat="1" ht="13.5" customHeight="1" x14ac:dyDescent="0.25">
      <c r="B143" s="10"/>
      <c r="C143" s="11" t="s">
        <v>16</v>
      </c>
      <c r="D143" s="33">
        <f t="shared" si="36"/>
        <v>0</v>
      </c>
      <c r="E143" s="33">
        <v>0</v>
      </c>
      <c r="F143" s="33">
        <v>0</v>
      </c>
      <c r="G143" s="33">
        <f t="shared" si="37"/>
        <v>0</v>
      </c>
      <c r="H143" s="33">
        <v>0</v>
      </c>
      <c r="I143" s="33">
        <v>0</v>
      </c>
      <c r="J143" s="33">
        <f t="shared" si="38"/>
        <v>0</v>
      </c>
      <c r="K143" s="33">
        <f t="shared" si="39"/>
        <v>0</v>
      </c>
      <c r="L143" s="33">
        <f t="shared" si="39"/>
        <v>0</v>
      </c>
      <c r="M143" s="7"/>
    </row>
    <row r="144" spans="2:13" s="3" customFormat="1" ht="13.5" customHeight="1" x14ac:dyDescent="0.25">
      <c r="B144" s="10"/>
      <c r="C144" s="11" t="s">
        <v>17</v>
      </c>
      <c r="D144" s="33">
        <f t="shared" si="36"/>
        <v>0</v>
      </c>
      <c r="E144" s="33">
        <v>0</v>
      </c>
      <c r="F144" s="33">
        <v>0</v>
      </c>
      <c r="G144" s="33">
        <f t="shared" si="37"/>
        <v>0</v>
      </c>
      <c r="H144" s="33">
        <v>0</v>
      </c>
      <c r="I144" s="33">
        <v>0</v>
      </c>
      <c r="J144" s="33">
        <f t="shared" si="38"/>
        <v>0</v>
      </c>
      <c r="K144" s="33">
        <f t="shared" si="39"/>
        <v>0</v>
      </c>
      <c r="L144" s="33">
        <f t="shared" si="39"/>
        <v>0</v>
      </c>
      <c r="M144" s="7"/>
    </row>
    <row r="145" spans="2:12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2:12" ht="16.5" x14ac:dyDescent="0.15">
      <c r="B146" s="2" t="s">
        <v>33</v>
      </c>
      <c r="C146" s="8"/>
      <c r="D146" s="29">
        <v>41</v>
      </c>
      <c r="E146" s="29">
        <f>SUM(E147:E158)</f>
        <v>26</v>
      </c>
      <c r="F146" s="29">
        <f>SUM(F147:F158)</f>
        <v>20</v>
      </c>
      <c r="G146" s="29">
        <v>56</v>
      </c>
      <c r="H146" s="29">
        <f>SUM(H147:H158)</f>
        <v>35</v>
      </c>
      <c r="I146" s="29">
        <f>SUM(I147:I158)</f>
        <v>26</v>
      </c>
      <c r="J146" s="29">
        <f>SUM(K146+L146)</f>
        <v>-15</v>
      </c>
      <c r="K146" s="29">
        <f>SUM(K147:K158)</f>
        <v>-9</v>
      </c>
      <c r="L146" s="29">
        <f>SUM(L147:L158)</f>
        <v>-6</v>
      </c>
    </row>
    <row r="147" spans="2:12" x14ac:dyDescent="0.25">
      <c r="B147" s="10"/>
      <c r="C147" s="11" t="s">
        <v>6</v>
      </c>
      <c r="D147" s="33">
        <f>SUM(E147+F147)</f>
        <v>0</v>
      </c>
      <c r="E147" s="33">
        <v>0</v>
      </c>
      <c r="F147" s="33">
        <v>0</v>
      </c>
      <c r="G147" s="33">
        <f>SUM(H147+I147)</f>
        <v>2</v>
      </c>
      <c r="H147" s="33">
        <v>2</v>
      </c>
      <c r="I147" s="33">
        <v>0</v>
      </c>
      <c r="J147" s="33">
        <f>SUM(K147+L147)</f>
        <v>-2</v>
      </c>
      <c r="K147" s="33">
        <f>SUM(E147-H147)</f>
        <v>-2</v>
      </c>
      <c r="L147" s="33">
        <f>SUM(F147-I147)</f>
        <v>0</v>
      </c>
    </row>
    <row r="148" spans="2:12" x14ac:dyDescent="0.25">
      <c r="B148" s="10"/>
      <c r="C148" s="11" t="s">
        <v>7</v>
      </c>
      <c r="D148" s="33">
        <f t="shared" ref="D148:D158" si="40">SUM(E148+F148)</f>
        <v>1</v>
      </c>
      <c r="E148" s="33">
        <v>0</v>
      </c>
      <c r="F148" s="33">
        <v>1</v>
      </c>
      <c r="G148" s="33">
        <f t="shared" ref="G148:G158" si="41">SUM(H148+I148)</f>
        <v>9</v>
      </c>
      <c r="H148" s="33">
        <v>5</v>
      </c>
      <c r="I148" s="33">
        <v>4</v>
      </c>
      <c r="J148" s="33">
        <f t="shared" ref="J148:J158" si="42">SUM(K148+L148)</f>
        <v>-8</v>
      </c>
      <c r="K148" s="33">
        <f t="shared" ref="K148:L158" si="43">SUM(E148-H148)</f>
        <v>-5</v>
      </c>
      <c r="L148" s="33">
        <f t="shared" si="43"/>
        <v>-3</v>
      </c>
    </row>
    <row r="149" spans="2:12" x14ac:dyDescent="0.25">
      <c r="B149" s="10"/>
      <c r="C149" s="11" t="s">
        <v>8</v>
      </c>
      <c r="D149" s="33">
        <f t="shared" si="40"/>
        <v>6</v>
      </c>
      <c r="E149" s="33">
        <v>4</v>
      </c>
      <c r="F149" s="33">
        <v>2</v>
      </c>
      <c r="G149" s="33">
        <f t="shared" si="41"/>
        <v>8</v>
      </c>
      <c r="H149" s="33">
        <v>3</v>
      </c>
      <c r="I149" s="33">
        <v>5</v>
      </c>
      <c r="J149" s="33">
        <f t="shared" si="42"/>
        <v>-2</v>
      </c>
      <c r="K149" s="33">
        <f t="shared" si="43"/>
        <v>1</v>
      </c>
      <c r="L149" s="33">
        <f t="shared" si="43"/>
        <v>-3</v>
      </c>
    </row>
    <row r="150" spans="2:12" x14ac:dyDescent="0.25">
      <c r="B150" s="10"/>
      <c r="C150" s="11" t="s">
        <v>9</v>
      </c>
      <c r="D150" s="33">
        <f t="shared" si="40"/>
        <v>2</v>
      </c>
      <c r="E150" s="33">
        <v>2</v>
      </c>
      <c r="F150" s="33">
        <v>0</v>
      </c>
      <c r="G150" s="33">
        <f t="shared" si="41"/>
        <v>6</v>
      </c>
      <c r="H150" s="33">
        <v>2</v>
      </c>
      <c r="I150" s="33">
        <v>4</v>
      </c>
      <c r="J150" s="33">
        <f t="shared" si="42"/>
        <v>-4</v>
      </c>
      <c r="K150" s="33">
        <f t="shared" si="43"/>
        <v>0</v>
      </c>
      <c r="L150" s="33">
        <f t="shared" si="43"/>
        <v>-4</v>
      </c>
    </row>
    <row r="151" spans="2:12" x14ac:dyDescent="0.25">
      <c r="B151" s="10"/>
      <c r="C151" s="11" t="s">
        <v>10</v>
      </c>
      <c r="D151" s="33">
        <f t="shared" si="40"/>
        <v>3</v>
      </c>
      <c r="E151" s="33">
        <v>1</v>
      </c>
      <c r="F151" s="33">
        <v>2</v>
      </c>
      <c r="G151" s="33">
        <f t="shared" si="41"/>
        <v>0</v>
      </c>
      <c r="H151" s="33">
        <v>0</v>
      </c>
      <c r="I151" s="33">
        <v>0</v>
      </c>
      <c r="J151" s="33">
        <f t="shared" si="42"/>
        <v>3</v>
      </c>
      <c r="K151" s="33">
        <f t="shared" si="43"/>
        <v>1</v>
      </c>
      <c r="L151" s="33">
        <f t="shared" si="43"/>
        <v>2</v>
      </c>
    </row>
    <row r="152" spans="2:12" x14ac:dyDescent="0.25">
      <c r="B152" s="10"/>
      <c r="C152" s="11" t="s">
        <v>11</v>
      </c>
      <c r="D152" s="33">
        <f t="shared" si="40"/>
        <v>4</v>
      </c>
      <c r="E152" s="33">
        <v>1</v>
      </c>
      <c r="F152" s="33">
        <v>3</v>
      </c>
      <c r="G152" s="33">
        <f t="shared" si="41"/>
        <v>6</v>
      </c>
      <c r="H152" s="33">
        <v>6</v>
      </c>
      <c r="I152" s="33">
        <v>0</v>
      </c>
      <c r="J152" s="33">
        <f t="shared" si="42"/>
        <v>-2</v>
      </c>
      <c r="K152" s="33">
        <f t="shared" si="43"/>
        <v>-5</v>
      </c>
      <c r="L152" s="33">
        <f t="shared" si="43"/>
        <v>3</v>
      </c>
    </row>
    <row r="153" spans="2:12" x14ac:dyDescent="0.25">
      <c r="B153" s="10"/>
      <c r="C153" s="11" t="s">
        <v>12</v>
      </c>
      <c r="D153" s="33">
        <f t="shared" si="40"/>
        <v>6</v>
      </c>
      <c r="E153" s="33">
        <v>4</v>
      </c>
      <c r="F153" s="33">
        <v>2</v>
      </c>
      <c r="G153" s="33">
        <f t="shared" si="41"/>
        <v>11</v>
      </c>
      <c r="H153" s="33">
        <v>7</v>
      </c>
      <c r="I153" s="33">
        <v>4</v>
      </c>
      <c r="J153" s="33">
        <f t="shared" si="42"/>
        <v>-5</v>
      </c>
      <c r="K153" s="33">
        <f t="shared" si="43"/>
        <v>-3</v>
      </c>
      <c r="L153" s="33">
        <f t="shared" si="43"/>
        <v>-2</v>
      </c>
    </row>
    <row r="154" spans="2:12" x14ac:dyDescent="0.25">
      <c r="B154" s="10"/>
      <c r="C154" s="11" t="s">
        <v>13</v>
      </c>
      <c r="D154" s="33">
        <f t="shared" si="40"/>
        <v>1</v>
      </c>
      <c r="E154" s="33">
        <v>1</v>
      </c>
      <c r="F154" s="33">
        <v>0</v>
      </c>
      <c r="G154" s="33">
        <f t="shared" si="41"/>
        <v>5</v>
      </c>
      <c r="H154" s="33">
        <v>4</v>
      </c>
      <c r="I154" s="33">
        <v>1</v>
      </c>
      <c r="J154" s="33">
        <f t="shared" si="42"/>
        <v>-4</v>
      </c>
      <c r="K154" s="33">
        <f t="shared" si="43"/>
        <v>-3</v>
      </c>
      <c r="L154" s="33">
        <f t="shared" si="43"/>
        <v>-1</v>
      </c>
    </row>
    <row r="155" spans="2:12" x14ac:dyDescent="0.25">
      <c r="B155" s="10"/>
      <c r="C155" s="11" t="s">
        <v>14</v>
      </c>
      <c r="D155" s="33">
        <f t="shared" si="40"/>
        <v>2</v>
      </c>
      <c r="E155" s="33">
        <v>2</v>
      </c>
      <c r="F155" s="33">
        <v>0</v>
      </c>
      <c r="G155" s="33">
        <f t="shared" si="41"/>
        <v>3</v>
      </c>
      <c r="H155" s="33">
        <v>2</v>
      </c>
      <c r="I155" s="33">
        <v>1</v>
      </c>
      <c r="J155" s="33">
        <f t="shared" si="42"/>
        <v>-1</v>
      </c>
      <c r="K155" s="33">
        <f t="shared" si="43"/>
        <v>0</v>
      </c>
      <c r="L155" s="33">
        <f t="shared" si="43"/>
        <v>-1</v>
      </c>
    </row>
    <row r="156" spans="2:12" x14ac:dyDescent="0.25">
      <c r="B156" s="10"/>
      <c r="C156" s="11" t="s">
        <v>15</v>
      </c>
      <c r="D156" s="33">
        <f t="shared" si="40"/>
        <v>4</v>
      </c>
      <c r="E156" s="33">
        <v>2</v>
      </c>
      <c r="F156" s="33">
        <v>2</v>
      </c>
      <c r="G156" s="33">
        <f t="shared" si="41"/>
        <v>6</v>
      </c>
      <c r="H156" s="33">
        <v>0</v>
      </c>
      <c r="I156" s="33">
        <v>6</v>
      </c>
      <c r="J156" s="33">
        <f t="shared" si="42"/>
        <v>-2</v>
      </c>
      <c r="K156" s="33">
        <f t="shared" si="43"/>
        <v>2</v>
      </c>
      <c r="L156" s="33">
        <f t="shared" si="43"/>
        <v>-4</v>
      </c>
    </row>
    <row r="157" spans="2:12" x14ac:dyDescent="0.25">
      <c r="B157" s="10"/>
      <c r="C157" s="11" t="s">
        <v>16</v>
      </c>
      <c r="D157" s="33">
        <f t="shared" si="40"/>
        <v>13</v>
      </c>
      <c r="E157" s="33">
        <v>6</v>
      </c>
      <c r="F157" s="33">
        <v>7</v>
      </c>
      <c r="G157" s="33">
        <f t="shared" si="41"/>
        <v>3</v>
      </c>
      <c r="H157" s="33">
        <v>3</v>
      </c>
      <c r="I157" s="33">
        <v>0</v>
      </c>
      <c r="J157" s="33">
        <f t="shared" si="42"/>
        <v>10</v>
      </c>
      <c r="K157" s="33">
        <f t="shared" si="43"/>
        <v>3</v>
      </c>
      <c r="L157" s="33">
        <f t="shared" si="43"/>
        <v>7</v>
      </c>
    </row>
    <row r="158" spans="2:12" x14ac:dyDescent="0.25">
      <c r="B158" s="10"/>
      <c r="C158" s="11" t="s">
        <v>17</v>
      </c>
      <c r="D158" s="33">
        <f t="shared" si="40"/>
        <v>4</v>
      </c>
      <c r="E158" s="33">
        <v>3</v>
      </c>
      <c r="F158" s="33">
        <v>1</v>
      </c>
      <c r="G158" s="33">
        <f t="shared" si="41"/>
        <v>2</v>
      </c>
      <c r="H158" s="33">
        <v>1</v>
      </c>
      <c r="I158" s="33">
        <v>1</v>
      </c>
      <c r="J158" s="33">
        <f t="shared" si="42"/>
        <v>2</v>
      </c>
      <c r="K158" s="33">
        <f t="shared" si="43"/>
        <v>2</v>
      </c>
      <c r="L158" s="33">
        <f t="shared" si="43"/>
        <v>0</v>
      </c>
    </row>
    <row r="159" spans="2:12" x14ac:dyDescent="0.15">
      <c r="L159" s="23" t="s">
        <v>36</v>
      </c>
    </row>
    <row r="160" spans="2:12" x14ac:dyDescent="0.15">
      <c r="L160" s="24" t="s">
        <v>37</v>
      </c>
    </row>
  </sheetData>
  <mergeCells count="5">
    <mergeCell ref="B1:L1"/>
    <mergeCell ref="B3:C4"/>
    <mergeCell ref="D3:F3"/>
    <mergeCell ref="G3:I3"/>
    <mergeCell ref="J3:L3"/>
  </mergeCells>
  <phoneticPr fontId="2"/>
  <pageMargins left="0.74803149606299213" right="0.74803149606299213" top="0.6692913385826772" bottom="0.51181102362204722" header="0.51181102362204722" footer="0.27559055118110237"/>
  <pageSetup paperSize="9" scale="71" orientation="portrait" r:id="rId1"/>
  <headerFooter alignWithMargins="0"/>
  <rowBreaks count="1" manualBreakCount="1">
    <brk id="75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>
      <selection activeCell="B3" sqref="B3:F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49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</row>
    <row r="4" spans="2:8" x14ac:dyDescent="0.15">
      <c r="B4" s="124"/>
      <c r="C4" s="125"/>
      <c r="D4" s="42" t="s">
        <v>0</v>
      </c>
      <c r="E4" s="42" t="s">
        <v>1</v>
      </c>
      <c r="F4" s="42" t="s">
        <v>2</v>
      </c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SUM(E6+F6)</f>
        <v>-26</v>
      </c>
      <c r="E6" s="29">
        <f>SUM(E7:E18)</f>
        <v>9</v>
      </c>
      <c r="F6" s="29">
        <f>SUM(F7:F18)</f>
        <v>-35</v>
      </c>
    </row>
    <row r="7" spans="2:8" s="3" customFormat="1" ht="13.5" customHeight="1" x14ac:dyDescent="0.25">
      <c r="B7" s="10"/>
      <c r="C7" s="11" t="s">
        <v>6</v>
      </c>
      <c r="D7" s="33">
        <f>SUM(E7+F7)</f>
        <v>-3</v>
      </c>
      <c r="E7" s="33">
        <v>-5</v>
      </c>
      <c r="F7" s="33">
        <v>2</v>
      </c>
      <c r="G7" s="7"/>
      <c r="H7" s="2"/>
    </row>
    <row r="8" spans="2:8" s="3" customFormat="1" ht="13.5" customHeight="1" x14ac:dyDescent="0.25">
      <c r="B8" s="10"/>
      <c r="C8" s="11" t="s">
        <v>7</v>
      </c>
      <c r="D8" s="33">
        <f t="shared" ref="D8:D18" si="0">SUM(E8+F8)</f>
        <v>-11</v>
      </c>
      <c r="E8" s="33">
        <v>-4</v>
      </c>
      <c r="F8" s="33">
        <v>-7</v>
      </c>
      <c r="G8" s="7"/>
      <c r="H8" s="2"/>
    </row>
    <row r="9" spans="2:8" s="3" customFormat="1" ht="13.5" customHeight="1" x14ac:dyDescent="0.25">
      <c r="B9" s="10"/>
      <c r="C9" s="11" t="s">
        <v>8</v>
      </c>
      <c r="D9" s="33">
        <f t="shared" si="0"/>
        <v>-42</v>
      </c>
      <c r="E9" s="33">
        <v>-12</v>
      </c>
      <c r="F9" s="33">
        <v>-30</v>
      </c>
      <c r="G9" s="7"/>
      <c r="H9" s="2"/>
    </row>
    <row r="10" spans="2:8" s="3" customFormat="1" ht="13.5" customHeight="1" x14ac:dyDescent="0.25">
      <c r="B10" s="10"/>
      <c r="C10" s="11" t="s">
        <v>9</v>
      </c>
      <c r="D10" s="33">
        <f t="shared" si="0"/>
        <v>57</v>
      </c>
      <c r="E10" s="33">
        <v>42</v>
      </c>
      <c r="F10" s="33">
        <v>15</v>
      </c>
      <c r="G10" s="7"/>
      <c r="H10" s="2"/>
    </row>
    <row r="11" spans="2:8" s="3" customFormat="1" ht="13.5" customHeight="1" x14ac:dyDescent="0.25">
      <c r="B11" s="10"/>
      <c r="C11" s="11" t="s">
        <v>10</v>
      </c>
      <c r="D11" s="33">
        <f t="shared" si="0"/>
        <v>-15</v>
      </c>
      <c r="E11" s="33">
        <v>-7</v>
      </c>
      <c r="F11" s="33">
        <v>-8</v>
      </c>
      <c r="G11" s="7"/>
      <c r="H11" s="2"/>
    </row>
    <row r="12" spans="2:8" s="3" customFormat="1" ht="13.5" customHeight="1" x14ac:dyDescent="0.25">
      <c r="B12" s="10"/>
      <c r="C12" s="11" t="s">
        <v>11</v>
      </c>
      <c r="D12" s="33">
        <f t="shared" si="0"/>
        <v>0</v>
      </c>
      <c r="E12" s="33">
        <v>-5</v>
      </c>
      <c r="F12" s="33">
        <v>5</v>
      </c>
      <c r="G12" s="7"/>
      <c r="H12" s="2"/>
    </row>
    <row r="13" spans="2:8" s="3" customFormat="1" ht="13.5" customHeight="1" x14ac:dyDescent="0.25">
      <c r="B13" s="10"/>
      <c r="C13" s="11" t="s">
        <v>12</v>
      </c>
      <c r="D13" s="33">
        <f t="shared" si="0"/>
        <v>14</v>
      </c>
      <c r="E13" s="33">
        <v>12</v>
      </c>
      <c r="F13" s="33">
        <v>2</v>
      </c>
      <c r="G13" s="7"/>
      <c r="H13" s="2"/>
    </row>
    <row r="14" spans="2:8" s="3" customFormat="1" ht="13.5" customHeight="1" x14ac:dyDescent="0.25">
      <c r="B14" s="10"/>
      <c r="C14" s="11" t="s">
        <v>13</v>
      </c>
      <c r="D14" s="33">
        <f t="shared" si="0"/>
        <v>-14</v>
      </c>
      <c r="E14" s="33">
        <v>-6</v>
      </c>
      <c r="F14" s="33">
        <v>-8</v>
      </c>
      <c r="G14" s="7"/>
      <c r="H14" s="2"/>
    </row>
    <row r="15" spans="2:8" s="3" customFormat="1" ht="13.5" customHeight="1" x14ac:dyDescent="0.25">
      <c r="B15" s="10"/>
      <c r="C15" s="11" t="s">
        <v>14</v>
      </c>
      <c r="D15" s="33">
        <f t="shared" si="0"/>
        <v>20</v>
      </c>
      <c r="E15" s="33">
        <v>10</v>
      </c>
      <c r="F15" s="33">
        <v>10</v>
      </c>
      <c r="G15" s="7"/>
      <c r="H15" s="2"/>
    </row>
    <row r="16" spans="2:8" s="3" customFormat="1" ht="13.5" customHeight="1" x14ac:dyDescent="0.25">
      <c r="B16" s="10"/>
      <c r="C16" s="11" t="s">
        <v>15</v>
      </c>
      <c r="D16" s="33">
        <f t="shared" si="0"/>
        <v>-25</v>
      </c>
      <c r="E16" s="33">
        <v>-13</v>
      </c>
      <c r="F16" s="33">
        <v>-12</v>
      </c>
      <c r="G16" s="7"/>
      <c r="H16" s="2"/>
    </row>
    <row r="17" spans="2:8" s="3" customFormat="1" ht="13.5" customHeight="1" x14ac:dyDescent="0.25">
      <c r="B17" s="10"/>
      <c r="C17" s="11" t="s">
        <v>16</v>
      </c>
      <c r="D17" s="33">
        <f t="shared" si="0"/>
        <v>2</v>
      </c>
      <c r="E17" s="33">
        <v>-7</v>
      </c>
      <c r="F17" s="33">
        <v>9</v>
      </c>
      <c r="G17" s="7"/>
      <c r="H17" s="2"/>
    </row>
    <row r="18" spans="2:8" s="3" customFormat="1" ht="13.5" customHeight="1" x14ac:dyDescent="0.25">
      <c r="B18" s="10"/>
      <c r="C18" s="11" t="s">
        <v>17</v>
      </c>
      <c r="D18" s="33">
        <f t="shared" si="0"/>
        <v>-9</v>
      </c>
      <c r="E18" s="33">
        <v>4</v>
      </c>
      <c r="F18" s="33">
        <v>-13</v>
      </c>
      <c r="G18" s="7"/>
      <c r="H18" s="2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SUM(E20+F20)</f>
        <v>48</v>
      </c>
      <c r="E20" s="29">
        <f>SUM(E21:E32)</f>
        <v>6</v>
      </c>
      <c r="F20" s="29">
        <f>SUM(F21:F32)</f>
        <v>42</v>
      </c>
      <c r="G20" s="1"/>
    </row>
    <row r="21" spans="2:8" s="3" customFormat="1" ht="13.5" customHeight="1" x14ac:dyDescent="0.25">
      <c r="B21" s="10"/>
      <c r="C21" s="11" t="s">
        <v>6</v>
      </c>
      <c r="D21" s="33">
        <f>SUM(E21+F21)</f>
        <v>-6</v>
      </c>
      <c r="E21" s="33">
        <v>0</v>
      </c>
      <c r="F21" s="33">
        <v>-6</v>
      </c>
      <c r="G21" s="7"/>
      <c r="H21" s="2"/>
    </row>
    <row r="22" spans="2:8" s="3" customFormat="1" ht="13.5" customHeight="1" x14ac:dyDescent="0.25">
      <c r="B22" s="10"/>
      <c r="C22" s="11" t="s">
        <v>7</v>
      </c>
      <c r="D22" s="33">
        <f t="shared" ref="D22:D32" si="1">SUM(E22+F22)</f>
        <v>-5</v>
      </c>
      <c r="E22" s="33">
        <v>0</v>
      </c>
      <c r="F22" s="33">
        <v>-5</v>
      </c>
      <c r="G22" s="7"/>
      <c r="H22" s="2"/>
    </row>
    <row r="23" spans="2:8" s="3" customFormat="1" ht="13.5" customHeight="1" x14ac:dyDescent="0.25">
      <c r="B23" s="10"/>
      <c r="C23" s="11" t="s">
        <v>8</v>
      </c>
      <c r="D23" s="33">
        <f t="shared" si="1"/>
        <v>-18</v>
      </c>
      <c r="E23" s="33">
        <v>-10</v>
      </c>
      <c r="F23" s="33">
        <v>-8</v>
      </c>
      <c r="G23" s="7"/>
      <c r="H23" s="2"/>
    </row>
    <row r="24" spans="2:8" s="3" customFormat="1" ht="13.5" customHeight="1" x14ac:dyDescent="0.25">
      <c r="B24" s="10"/>
      <c r="C24" s="11" t="s">
        <v>9</v>
      </c>
      <c r="D24" s="33">
        <f t="shared" si="1"/>
        <v>9</v>
      </c>
      <c r="E24" s="33">
        <v>6</v>
      </c>
      <c r="F24" s="33">
        <v>3</v>
      </c>
      <c r="G24" s="7"/>
      <c r="H24" s="2"/>
    </row>
    <row r="25" spans="2:8" s="3" customFormat="1" ht="13.5" customHeight="1" x14ac:dyDescent="0.25">
      <c r="B25" s="10"/>
      <c r="C25" s="11" t="s">
        <v>10</v>
      </c>
      <c r="D25" s="33">
        <f t="shared" si="1"/>
        <v>7</v>
      </c>
      <c r="E25" s="33">
        <v>1</v>
      </c>
      <c r="F25" s="33">
        <v>6</v>
      </c>
      <c r="G25" s="7"/>
      <c r="H25" s="2"/>
    </row>
    <row r="26" spans="2:8" s="3" customFormat="1" ht="13.5" customHeight="1" x14ac:dyDescent="0.25">
      <c r="B26" s="10"/>
      <c r="C26" s="11" t="s">
        <v>11</v>
      </c>
      <c r="D26" s="33">
        <f t="shared" si="1"/>
        <v>14</v>
      </c>
      <c r="E26" s="33">
        <v>7</v>
      </c>
      <c r="F26" s="33">
        <v>7</v>
      </c>
      <c r="G26" s="7"/>
      <c r="H26" s="2"/>
    </row>
    <row r="27" spans="2:8" s="3" customFormat="1" ht="13.5" customHeight="1" x14ac:dyDescent="0.25">
      <c r="B27" s="10"/>
      <c r="C27" s="11" t="s">
        <v>12</v>
      </c>
      <c r="D27" s="33">
        <f t="shared" si="1"/>
        <v>19</v>
      </c>
      <c r="E27" s="33">
        <v>1</v>
      </c>
      <c r="F27" s="33">
        <v>18</v>
      </c>
      <c r="G27" s="7"/>
      <c r="H27" s="2"/>
    </row>
    <row r="28" spans="2:8" s="3" customFormat="1" ht="13.5" customHeight="1" x14ac:dyDescent="0.25">
      <c r="B28" s="10"/>
      <c r="C28" s="11" t="s">
        <v>13</v>
      </c>
      <c r="D28" s="33">
        <f t="shared" si="1"/>
        <v>6</v>
      </c>
      <c r="E28" s="33">
        <v>1</v>
      </c>
      <c r="F28" s="33">
        <v>5</v>
      </c>
      <c r="G28" s="7"/>
      <c r="H28" s="2"/>
    </row>
    <row r="29" spans="2:8" s="3" customFormat="1" ht="13.5" customHeight="1" x14ac:dyDescent="0.25">
      <c r="B29" s="10"/>
      <c r="C29" s="11" t="s">
        <v>14</v>
      </c>
      <c r="D29" s="33">
        <f t="shared" si="1"/>
        <v>2</v>
      </c>
      <c r="E29" s="33">
        <v>-7</v>
      </c>
      <c r="F29" s="33">
        <v>9</v>
      </c>
      <c r="G29" s="7"/>
      <c r="H29" s="2"/>
    </row>
    <row r="30" spans="2:8" s="3" customFormat="1" ht="13.5" customHeight="1" x14ac:dyDescent="0.25">
      <c r="B30" s="10"/>
      <c r="C30" s="11" t="s">
        <v>15</v>
      </c>
      <c r="D30" s="33">
        <f t="shared" si="1"/>
        <v>1</v>
      </c>
      <c r="E30" s="33">
        <v>-7</v>
      </c>
      <c r="F30" s="33">
        <v>8</v>
      </c>
      <c r="G30" s="7"/>
      <c r="H30" s="2"/>
    </row>
    <row r="31" spans="2:8" s="3" customFormat="1" ht="13.5" customHeight="1" x14ac:dyDescent="0.25">
      <c r="B31" s="10"/>
      <c r="C31" s="11" t="s">
        <v>16</v>
      </c>
      <c r="D31" s="33">
        <f t="shared" si="1"/>
        <v>9</v>
      </c>
      <c r="E31" s="33">
        <v>9</v>
      </c>
      <c r="F31" s="33">
        <v>0</v>
      </c>
      <c r="G31" s="7"/>
      <c r="H31" s="2"/>
    </row>
    <row r="32" spans="2:8" s="3" customFormat="1" ht="13.5" customHeight="1" x14ac:dyDescent="0.25">
      <c r="B32" s="10"/>
      <c r="C32" s="11" t="s">
        <v>17</v>
      </c>
      <c r="D32" s="33">
        <f t="shared" si="1"/>
        <v>10</v>
      </c>
      <c r="E32" s="33">
        <v>5</v>
      </c>
      <c r="F32" s="33">
        <v>5</v>
      </c>
      <c r="G32" s="7"/>
      <c r="H32" s="2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SUM(E34+F34)</f>
        <v>4</v>
      </c>
      <c r="E34" s="29">
        <f>SUM(E35:E46)</f>
        <v>8</v>
      </c>
      <c r="F34" s="29">
        <f>SUM(F35:F46)</f>
        <v>-4</v>
      </c>
      <c r="G34" s="1"/>
    </row>
    <row r="35" spans="2:8" s="3" customFormat="1" ht="13.5" customHeight="1" x14ac:dyDescent="0.25">
      <c r="B35" s="10"/>
      <c r="C35" s="11" t="s">
        <v>6</v>
      </c>
      <c r="D35" s="33">
        <f>SUM(E35+F35)</f>
        <v>3</v>
      </c>
      <c r="E35" s="33">
        <v>2</v>
      </c>
      <c r="F35" s="33">
        <v>1</v>
      </c>
      <c r="G35" s="7"/>
      <c r="H35" s="2"/>
    </row>
    <row r="36" spans="2:8" s="3" customFormat="1" ht="13.5" customHeight="1" x14ac:dyDescent="0.25">
      <c r="B36" s="10"/>
      <c r="C36" s="11" t="s">
        <v>7</v>
      </c>
      <c r="D36" s="33">
        <f t="shared" ref="D36:D46" si="2">SUM(E36+F36)</f>
        <v>-5</v>
      </c>
      <c r="E36" s="33">
        <v>-2</v>
      </c>
      <c r="F36" s="33">
        <v>-3</v>
      </c>
      <c r="G36" s="7"/>
      <c r="H36" s="2"/>
    </row>
    <row r="37" spans="2:8" s="3" customFormat="1" ht="13.5" customHeight="1" x14ac:dyDescent="0.25">
      <c r="B37" s="10"/>
      <c r="C37" s="11" t="s">
        <v>8</v>
      </c>
      <c r="D37" s="33">
        <f t="shared" si="2"/>
        <v>3</v>
      </c>
      <c r="E37" s="33">
        <v>3</v>
      </c>
      <c r="F37" s="33">
        <v>0</v>
      </c>
      <c r="G37" s="7"/>
      <c r="H37" s="2"/>
    </row>
    <row r="38" spans="2:8" s="3" customFormat="1" ht="13.5" customHeight="1" x14ac:dyDescent="0.25">
      <c r="B38" s="10"/>
      <c r="C38" s="11" t="s">
        <v>9</v>
      </c>
      <c r="D38" s="33">
        <f t="shared" si="2"/>
        <v>-5</v>
      </c>
      <c r="E38" s="33">
        <v>5</v>
      </c>
      <c r="F38" s="33">
        <v>-10</v>
      </c>
      <c r="G38" s="7"/>
      <c r="H38" s="2"/>
    </row>
    <row r="39" spans="2:8" s="3" customFormat="1" ht="13.5" customHeight="1" x14ac:dyDescent="0.25">
      <c r="B39" s="10"/>
      <c r="C39" s="11" t="s">
        <v>10</v>
      </c>
      <c r="D39" s="33">
        <f t="shared" si="2"/>
        <v>-10</v>
      </c>
      <c r="E39" s="33">
        <v>-8</v>
      </c>
      <c r="F39" s="33">
        <v>-2</v>
      </c>
      <c r="G39" s="7"/>
      <c r="H39" s="2"/>
    </row>
    <row r="40" spans="2:8" s="3" customFormat="1" ht="13.5" customHeight="1" x14ac:dyDescent="0.25">
      <c r="B40" s="10"/>
      <c r="C40" s="11" t="s">
        <v>11</v>
      </c>
      <c r="D40" s="33">
        <f t="shared" si="2"/>
        <v>1</v>
      </c>
      <c r="E40" s="33">
        <v>0</v>
      </c>
      <c r="F40" s="33">
        <v>1</v>
      </c>
      <c r="G40" s="7"/>
      <c r="H40" s="2"/>
    </row>
    <row r="41" spans="2:8" s="3" customFormat="1" ht="13.5" customHeight="1" x14ac:dyDescent="0.25">
      <c r="B41" s="10"/>
      <c r="C41" s="11" t="s">
        <v>12</v>
      </c>
      <c r="D41" s="33">
        <f t="shared" si="2"/>
        <v>-3</v>
      </c>
      <c r="E41" s="33">
        <v>-4</v>
      </c>
      <c r="F41" s="33">
        <v>1</v>
      </c>
      <c r="G41" s="7"/>
      <c r="H41" s="2"/>
    </row>
    <row r="42" spans="2:8" s="3" customFormat="1" ht="13.5" customHeight="1" x14ac:dyDescent="0.25">
      <c r="B42" s="10"/>
      <c r="C42" s="11" t="s">
        <v>13</v>
      </c>
      <c r="D42" s="33">
        <f t="shared" si="2"/>
        <v>19</v>
      </c>
      <c r="E42" s="33">
        <v>12</v>
      </c>
      <c r="F42" s="33">
        <v>7</v>
      </c>
      <c r="G42" s="7"/>
      <c r="H42" s="2"/>
    </row>
    <row r="43" spans="2:8" s="3" customFormat="1" ht="13.5" customHeight="1" x14ac:dyDescent="0.25">
      <c r="B43" s="10"/>
      <c r="C43" s="11" t="s">
        <v>14</v>
      </c>
      <c r="D43" s="33">
        <f t="shared" si="2"/>
        <v>-6</v>
      </c>
      <c r="E43" s="33">
        <v>-5</v>
      </c>
      <c r="F43" s="33">
        <v>-1</v>
      </c>
      <c r="G43" s="7"/>
      <c r="H43" s="2"/>
    </row>
    <row r="44" spans="2:8" s="3" customFormat="1" ht="13.5" customHeight="1" x14ac:dyDescent="0.25">
      <c r="B44" s="10"/>
      <c r="C44" s="11" t="s">
        <v>15</v>
      </c>
      <c r="D44" s="33">
        <f t="shared" si="2"/>
        <v>9</v>
      </c>
      <c r="E44" s="33">
        <v>4</v>
      </c>
      <c r="F44" s="33">
        <v>5</v>
      </c>
      <c r="G44" s="7"/>
      <c r="H44" s="2"/>
    </row>
    <row r="45" spans="2:8" s="3" customFormat="1" ht="13.5" customHeight="1" x14ac:dyDescent="0.25">
      <c r="B45" s="10"/>
      <c r="C45" s="11" t="s">
        <v>16</v>
      </c>
      <c r="D45" s="33">
        <f t="shared" si="2"/>
        <v>2</v>
      </c>
      <c r="E45" s="33">
        <v>5</v>
      </c>
      <c r="F45" s="33">
        <v>-3</v>
      </c>
      <c r="G45" s="7"/>
      <c r="H45" s="2"/>
    </row>
    <row r="46" spans="2:8" s="3" customFormat="1" ht="13.5" customHeight="1" x14ac:dyDescent="0.25">
      <c r="B46" s="10"/>
      <c r="C46" s="11" t="s">
        <v>17</v>
      </c>
      <c r="D46" s="33">
        <f t="shared" si="2"/>
        <v>-4</v>
      </c>
      <c r="E46" s="33">
        <v>-4</v>
      </c>
      <c r="F46" s="33">
        <v>0</v>
      </c>
      <c r="G46" s="7"/>
      <c r="H46" s="2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SUM(E48+F48)</f>
        <v>26</v>
      </c>
      <c r="E48" s="29">
        <f>SUM(E49:E60)</f>
        <v>11</v>
      </c>
      <c r="F48" s="29">
        <f>SUM(F49:F60)</f>
        <v>15</v>
      </c>
      <c r="G48" s="1"/>
    </row>
    <row r="49" spans="2:8" s="3" customFormat="1" ht="13.5" customHeight="1" x14ac:dyDescent="0.25">
      <c r="B49" s="10"/>
      <c r="C49" s="11" t="s">
        <v>6</v>
      </c>
      <c r="D49" s="33">
        <f>SUM(E49+F49)</f>
        <v>13</v>
      </c>
      <c r="E49" s="33">
        <v>-1</v>
      </c>
      <c r="F49" s="33">
        <v>14</v>
      </c>
      <c r="G49" s="7"/>
      <c r="H49" s="2"/>
    </row>
    <row r="50" spans="2:8" s="3" customFormat="1" ht="13.5" customHeight="1" x14ac:dyDescent="0.25">
      <c r="B50" s="10"/>
      <c r="C50" s="11" t="s">
        <v>7</v>
      </c>
      <c r="D50" s="33">
        <f t="shared" ref="D50:D60" si="3">SUM(E50+F50)</f>
        <v>1</v>
      </c>
      <c r="E50" s="33">
        <v>1</v>
      </c>
      <c r="F50" s="33">
        <v>0</v>
      </c>
      <c r="G50" s="7"/>
      <c r="H50" s="2"/>
    </row>
    <row r="51" spans="2:8" s="3" customFormat="1" ht="13.5" customHeight="1" x14ac:dyDescent="0.25">
      <c r="B51" s="10"/>
      <c r="C51" s="11" t="s">
        <v>8</v>
      </c>
      <c r="D51" s="33">
        <f t="shared" si="3"/>
        <v>-9</v>
      </c>
      <c r="E51" s="33">
        <v>-1</v>
      </c>
      <c r="F51" s="33">
        <v>-8</v>
      </c>
      <c r="G51" s="7"/>
      <c r="H51" s="2"/>
    </row>
    <row r="52" spans="2:8" s="3" customFormat="1" ht="13.5" customHeight="1" x14ac:dyDescent="0.25">
      <c r="B52" s="10"/>
      <c r="C52" s="11" t="s">
        <v>9</v>
      </c>
      <c r="D52" s="33">
        <f t="shared" si="3"/>
        <v>24</v>
      </c>
      <c r="E52" s="33">
        <v>25</v>
      </c>
      <c r="F52" s="33">
        <v>-1</v>
      </c>
      <c r="G52" s="7"/>
      <c r="H52" s="2"/>
    </row>
    <row r="53" spans="2:8" s="3" customFormat="1" ht="13.5" customHeight="1" x14ac:dyDescent="0.25">
      <c r="B53" s="10"/>
      <c r="C53" s="11" t="s">
        <v>10</v>
      </c>
      <c r="D53" s="33">
        <f t="shared" si="3"/>
        <v>2</v>
      </c>
      <c r="E53" s="33">
        <v>-1</v>
      </c>
      <c r="F53" s="33">
        <v>3</v>
      </c>
      <c r="G53" s="7"/>
      <c r="H53" s="2"/>
    </row>
    <row r="54" spans="2:8" s="3" customFormat="1" ht="13.5" customHeight="1" x14ac:dyDescent="0.25">
      <c r="B54" s="10"/>
      <c r="C54" s="11" t="s">
        <v>11</v>
      </c>
      <c r="D54" s="33">
        <f t="shared" si="3"/>
        <v>-1</v>
      </c>
      <c r="E54" s="33">
        <v>1</v>
      </c>
      <c r="F54" s="33">
        <v>-2</v>
      </c>
      <c r="G54" s="7"/>
      <c r="H54" s="2"/>
    </row>
    <row r="55" spans="2:8" s="3" customFormat="1" ht="13.5" customHeight="1" x14ac:dyDescent="0.25">
      <c r="B55" s="10"/>
      <c r="C55" s="11" t="s">
        <v>12</v>
      </c>
      <c r="D55" s="33">
        <f t="shared" si="3"/>
        <v>-15</v>
      </c>
      <c r="E55" s="33">
        <v>-5</v>
      </c>
      <c r="F55" s="33">
        <v>-10</v>
      </c>
      <c r="G55" s="7"/>
      <c r="H55" s="2"/>
    </row>
    <row r="56" spans="2:8" s="3" customFormat="1" ht="13.5" customHeight="1" x14ac:dyDescent="0.25">
      <c r="B56" s="10"/>
      <c r="C56" s="11" t="s">
        <v>13</v>
      </c>
      <c r="D56" s="33">
        <f t="shared" si="3"/>
        <v>-5</v>
      </c>
      <c r="E56" s="33">
        <v>-4</v>
      </c>
      <c r="F56" s="33">
        <v>-1</v>
      </c>
      <c r="G56" s="7"/>
      <c r="H56" s="2"/>
    </row>
    <row r="57" spans="2:8" s="3" customFormat="1" ht="13.5" customHeight="1" x14ac:dyDescent="0.25">
      <c r="B57" s="10"/>
      <c r="C57" s="11" t="s">
        <v>14</v>
      </c>
      <c r="D57" s="33">
        <f t="shared" si="3"/>
        <v>-13</v>
      </c>
      <c r="E57" s="33">
        <v>-10</v>
      </c>
      <c r="F57" s="33">
        <v>-3</v>
      </c>
      <c r="G57" s="7"/>
      <c r="H57" s="2"/>
    </row>
    <row r="58" spans="2:8" s="3" customFormat="1" ht="13.5" customHeight="1" x14ac:dyDescent="0.25">
      <c r="B58" s="10"/>
      <c r="C58" s="11" t="s">
        <v>15</v>
      </c>
      <c r="D58" s="33">
        <f t="shared" si="3"/>
        <v>8</v>
      </c>
      <c r="E58" s="33">
        <v>6</v>
      </c>
      <c r="F58" s="33">
        <v>2</v>
      </c>
      <c r="G58" s="7"/>
      <c r="H58" s="2"/>
    </row>
    <row r="59" spans="2:8" s="3" customFormat="1" ht="13.5" customHeight="1" x14ac:dyDescent="0.25">
      <c r="B59" s="10"/>
      <c r="C59" s="11" t="s">
        <v>16</v>
      </c>
      <c r="D59" s="33">
        <f t="shared" si="3"/>
        <v>12</v>
      </c>
      <c r="E59" s="33">
        <v>0</v>
      </c>
      <c r="F59" s="33">
        <v>12</v>
      </c>
      <c r="G59" s="7"/>
      <c r="H59" s="2"/>
    </row>
    <row r="60" spans="2:8" s="3" customFormat="1" ht="13.5" customHeight="1" x14ac:dyDescent="0.25">
      <c r="B60" s="10"/>
      <c r="C60" s="11" t="s">
        <v>17</v>
      </c>
      <c r="D60" s="33">
        <f t="shared" si="3"/>
        <v>9</v>
      </c>
      <c r="E60" s="33">
        <v>0</v>
      </c>
      <c r="F60" s="33">
        <v>9</v>
      </c>
      <c r="G60" s="7"/>
      <c r="H60" s="2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SUM(E62+F62)</f>
        <v>-42</v>
      </c>
      <c r="E62" s="29">
        <f>SUM(E63:E74)</f>
        <v>-10</v>
      </c>
      <c r="F62" s="29">
        <f>SUM(F63:F74)</f>
        <v>-32</v>
      </c>
      <c r="G62" s="1"/>
    </row>
    <row r="63" spans="2:8" s="3" customFormat="1" ht="13.5" customHeight="1" x14ac:dyDescent="0.25">
      <c r="B63" s="10"/>
      <c r="C63" s="11" t="s">
        <v>6</v>
      </c>
      <c r="D63" s="33">
        <f>SUM(E63+F63)</f>
        <v>2</v>
      </c>
      <c r="E63" s="33">
        <v>-4</v>
      </c>
      <c r="F63" s="33">
        <v>6</v>
      </c>
      <c r="G63" s="7"/>
      <c r="H63" s="2"/>
    </row>
    <row r="64" spans="2:8" s="3" customFormat="1" ht="13.5" customHeight="1" x14ac:dyDescent="0.25">
      <c r="B64" s="10"/>
      <c r="C64" s="11" t="s">
        <v>7</v>
      </c>
      <c r="D64" s="33">
        <f t="shared" ref="D64:D74" si="4">SUM(E64+F64)</f>
        <v>-17</v>
      </c>
      <c r="E64" s="33">
        <v>-13</v>
      </c>
      <c r="F64" s="33">
        <v>-4</v>
      </c>
      <c r="G64" s="7"/>
      <c r="H64" s="2"/>
    </row>
    <row r="65" spans="2:8" s="3" customFormat="1" ht="13.5" customHeight="1" x14ac:dyDescent="0.25">
      <c r="B65" s="10"/>
      <c r="C65" s="11" t="s">
        <v>8</v>
      </c>
      <c r="D65" s="33">
        <f t="shared" si="4"/>
        <v>-70</v>
      </c>
      <c r="E65" s="33">
        <v>-42</v>
      </c>
      <c r="F65" s="33">
        <v>-28</v>
      </c>
      <c r="G65" s="7"/>
      <c r="H65" s="2"/>
    </row>
    <row r="66" spans="2:8" s="3" customFormat="1" ht="13.5" customHeight="1" x14ac:dyDescent="0.25">
      <c r="B66" s="10"/>
      <c r="C66" s="11" t="s">
        <v>9</v>
      </c>
      <c r="D66" s="33">
        <f t="shared" si="4"/>
        <v>2</v>
      </c>
      <c r="E66" s="33">
        <v>3</v>
      </c>
      <c r="F66" s="33">
        <v>-1</v>
      </c>
      <c r="G66" s="7"/>
      <c r="H66" s="2"/>
    </row>
    <row r="67" spans="2:8" s="3" customFormat="1" ht="13.5" customHeight="1" x14ac:dyDescent="0.25">
      <c r="B67" s="10"/>
      <c r="C67" s="11" t="s">
        <v>10</v>
      </c>
      <c r="D67" s="33">
        <f t="shared" si="4"/>
        <v>18</v>
      </c>
      <c r="E67" s="33">
        <v>9</v>
      </c>
      <c r="F67" s="33">
        <v>9</v>
      </c>
      <c r="G67" s="7"/>
      <c r="H67" s="2"/>
    </row>
    <row r="68" spans="2:8" s="3" customFormat="1" ht="13.5" customHeight="1" x14ac:dyDescent="0.25">
      <c r="B68" s="10"/>
      <c r="C68" s="11" t="s">
        <v>11</v>
      </c>
      <c r="D68" s="33">
        <f t="shared" si="4"/>
        <v>-6</v>
      </c>
      <c r="E68" s="33">
        <v>-1</v>
      </c>
      <c r="F68" s="33">
        <v>-5</v>
      </c>
      <c r="G68" s="7"/>
      <c r="H68" s="2"/>
    </row>
    <row r="69" spans="2:8" s="3" customFormat="1" ht="13.5" customHeight="1" x14ac:dyDescent="0.25">
      <c r="B69" s="10"/>
      <c r="C69" s="11" t="s">
        <v>12</v>
      </c>
      <c r="D69" s="33">
        <f t="shared" si="4"/>
        <v>30</v>
      </c>
      <c r="E69" s="33">
        <v>15</v>
      </c>
      <c r="F69" s="33">
        <v>15</v>
      </c>
      <c r="G69" s="7"/>
      <c r="H69" s="2"/>
    </row>
    <row r="70" spans="2:8" s="3" customFormat="1" ht="13.5" customHeight="1" x14ac:dyDescent="0.25">
      <c r="B70" s="10"/>
      <c r="C70" s="11" t="s">
        <v>13</v>
      </c>
      <c r="D70" s="33">
        <f t="shared" si="4"/>
        <v>2</v>
      </c>
      <c r="E70" s="33">
        <v>7</v>
      </c>
      <c r="F70" s="33">
        <v>-5</v>
      </c>
      <c r="G70" s="7"/>
      <c r="H70" s="2"/>
    </row>
    <row r="71" spans="2:8" s="3" customFormat="1" ht="13.5" customHeight="1" x14ac:dyDescent="0.25">
      <c r="B71" s="10"/>
      <c r="C71" s="11" t="s">
        <v>14</v>
      </c>
      <c r="D71" s="33">
        <f t="shared" si="4"/>
        <v>8</v>
      </c>
      <c r="E71" s="33">
        <v>13</v>
      </c>
      <c r="F71" s="33">
        <v>-5</v>
      </c>
      <c r="G71" s="7"/>
      <c r="H71" s="2"/>
    </row>
    <row r="72" spans="2:8" s="3" customFormat="1" ht="13.5" customHeight="1" x14ac:dyDescent="0.25">
      <c r="B72" s="10"/>
      <c r="C72" s="11" t="s">
        <v>15</v>
      </c>
      <c r="D72" s="33">
        <f t="shared" si="4"/>
        <v>-14</v>
      </c>
      <c r="E72" s="33">
        <v>-2</v>
      </c>
      <c r="F72" s="33">
        <v>-12</v>
      </c>
      <c r="G72" s="7"/>
      <c r="H72" s="2"/>
    </row>
    <row r="73" spans="2:8" s="3" customFormat="1" ht="13.5" customHeight="1" x14ac:dyDescent="0.25">
      <c r="B73" s="10"/>
      <c r="C73" s="11" t="s">
        <v>16</v>
      </c>
      <c r="D73" s="33">
        <f t="shared" si="4"/>
        <v>1</v>
      </c>
      <c r="E73" s="33">
        <v>4</v>
      </c>
      <c r="F73" s="33">
        <v>-3</v>
      </c>
      <c r="G73" s="7"/>
      <c r="H73" s="2"/>
    </row>
    <row r="74" spans="2:8" s="3" customFormat="1" ht="13.5" customHeight="1" x14ac:dyDescent="0.25">
      <c r="B74" s="10"/>
      <c r="C74" s="11" t="s">
        <v>17</v>
      </c>
      <c r="D74" s="33">
        <f t="shared" si="4"/>
        <v>2</v>
      </c>
      <c r="E74" s="33">
        <v>1</v>
      </c>
      <c r="F74" s="33">
        <v>1</v>
      </c>
      <c r="G74" s="7"/>
      <c r="H74" s="2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SUM(E76+F76)</f>
        <v>-14</v>
      </c>
      <c r="E76" s="29">
        <f>SUM(E77:E88)</f>
        <v>-11</v>
      </c>
      <c r="F76" s="29">
        <f>SUM(F77:F88)</f>
        <v>-3</v>
      </c>
      <c r="G76" s="1"/>
    </row>
    <row r="77" spans="2:8" s="3" customFormat="1" ht="13.5" customHeight="1" x14ac:dyDescent="0.25">
      <c r="B77" s="10"/>
      <c r="C77" s="11" t="s">
        <v>6</v>
      </c>
      <c r="D77" s="33">
        <f>SUM(E77+F77)</f>
        <v>3</v>
      </c>
      <c r="E77" s="33">
        <v>-2</v>
      </c>
      <c r="F77" s="33">
        <v>5</v>
      </c>
      <c r="G77" s="7"/>
      <c r="H77" s="2"/>
    </row>
    <row r="78" spans="2:8" s="3" customFormat="1" ht="13.5" customHeight="1" x14ac:dyDescent="0.25">
      <c r="B78" s="10"/>
      <c r="C78" s="11" t="s">
        <v>7</v>
      </c>
      <c r="D78" s="33">
        <f t="shared" ref="D78:D88" si="5">SUM(E78+F78)</f>
        <v>-6</v>
      </c>
      <c r="E78" s="33">
        <v>-3</v>
      </c>
      <c r="F78" s="33">
        <v>-3</v>
      </c>
      <c r="G78" s="7"/>
      <c r="H78" s="2"/>
    </row>
    <row r="79" spans="2:8" s="3" customFormat="1" ht="13.5" customHeight="1" x14ac:dyDescent="0.25">
      <c r="B79" s="10"/>
      <c r="C79" s="11" t="s">
        <v>8</v>
      </c>
      <c r="D79" s="33">
        <f t="shared" si="5"/>
        <v>-4</v>
      </c>
      <c r="E79" s="33">
        <v>0</v>
      </c>
      <c r="F79" s="33">
        <v>-4</v>
      </c>
      <c r="G79" s="7"/>
      <c r="H79" s="2"/>
    </row>
    <row r="80" spans="2:8" s="3" customFormat="1" ht="13.5" customHeight="1" x14ac:dyDescent="0.25">
      <c r="B80" s="10"/>
      <c r="C80" s="11" t="s">
        <v>9</v>
      </c>
      <c r="D80" s="33">
        <f t="shared" si="5"/>
        <v>9</v>
      </c>
      <c r="E80" s="33">
        <v>1</v>
      </c>
      <c r="F80" s="33">
        <v>8</v>
      </c>
      <c r="G80" s="7"/>
      <c r="H80" s="2"/>
    </row>
    <row r="81" spans="2:8" s="3" customFormat="1" ht="13.5" customHeight="1" x14ac:dyDescent="0.25">
      <c r="B81" s="10"/>
      <c r="C81" s="11" t="s">
        <v>10</v>
      </c>
      <c r="D81" s="33">
        <f t="shared" si="5"/>
        <v>3</v>
      </c>
      <c r="E81" s="33">
        <v>1</v>
      </c>
      <c r="F81" s="33">
        <v>2</v>
      </c>
      <c r="G81" s="7"/>
      <c r="H81" s="2"/>
    </row>
    <row r="82" spans="2:8" s="3" customFormat="1" ht="13.5" customHeight="1" x14ac:dyDescent="0.25">
      <c r="B82" s="10"/>
      <c r="C82" s="11" t="s">
        <v>11</v>
      </c>
      <c r="D82" s="33">
        <f t="shared" si="5"/>
        <v>-1</v>
      </c>
      <c r="E82" s="33">
        <v>-1</v>
      </c>
      <c r="F82" s="33">
        <v>0</v>
      </c>
      <c r="G82" s="7"/>
      <c r="H82" s="2"/>
    </row>
    <row r="83" spans="2:8" s="3" customFormat="1" ht="13.5" customHeight="1" x14ac:dyDescent="0.25">
      <c r="B83" s="10"/>
      <c r="C83" s="11" t="s">
        <v>12</v>
      </c>
      <c r="D83" s="33">
        <f t="shared" si="5"/>
        <v>2</v>
      </c>
      <c r="E83" s="33">
        <v>1</v>
      </c>
      <c r="F83" s="33">
        <v>1</v>
      </c>
      <c r="G83" s="7"/>
      <c r="H83" s="2"/>
    </row>
    <row r="84" spans="2:8" s="3" customFormat="1" ht="13.5" customHeight="1" x14ac:dyDescent="0.25">
      <c r="B84" s="10"/>
      <c r="C84" s="11" t="s">
        <v>13</v>
      </c>
      <c r="D84" s="33">
        <f t="shared" si="5"/>
        <v>-1</v>
      </c>
      <c r="E84" s="33">
        <v>-1</v>
      </c>
      <c r="F84" s="33">
        <v>0</v>
      </c>
      <c r="G84" s="7"/>
      <c r="H84" s="2"/>
    </row>
    <row r="85" spans="2:8" s="3" customFormat="1" ht="13.5" customHeight="1" x14ac:dyDescent="0.25">
      <c r="B85" s="10"/>
      <c r="C85" s="11" t="s">
        <v>14</v>
      </c>
      <c r="D85" s="33">
        <f t="shared" si="5"/>
        <v>-1</v>
      </c>
      <c r="E85" s="33">
        <v>1</v>
      </c>
      <c r="F85" s="33">
        <v>-2</v>
      </c>
      <c r="G85" s="7"/>
      <c r="H85" s="2"/>
    </row>
    <row r="86" spans="2:8" s="3" customFormat="1" ht="13.5" customHeight="1" x14ac:dyDescent="0.25">
      <c r="B86" s="10"/>
      <c r="C86" s="11" t="s">
        <v>15</v>
      </c>
      <c r="D86" s="33">
        <f t="shared" si="5"/>
        <v>-7</v>
      </c>
      <c r="E86" s="33">
        <v>-3</v>
      </c>
      <c r="F86" s="33">
        <v>-4</v>
      </c>
      <c r="G86" s="7"/>
      <c r="H86" s="2"/>
    </row>
    <row r="87" spans="2:8" s="3" customFormat="1" ht="13.5" customHeight="1" x14ac:dyDescent="0.25">
      <c r="B87" s="10"/>
      <c r="C87" s="11" t="s">
        <v>16</v>
      </c>
      <c r="D87" s="33">
        <f t="shared" si="5"/>
        <v>-7</v>
      </c>
      <c r="E87" s="33">
        <v>-3</v>
      </c>
      <c r="F87" s="33">
        <v>-4</v>
      </c>
      <c r="G87" s="7"/>
      <c r="H87" s="2"/>
    </row>
    <row r="88" spans="2:8" s="3" customFormat="1" ht="13.5" customHeight="1" x14ac:dyDescent="0.25">
      <c r="B88" s="10"/>
      <c r="C88" s="11" t="s">
        <v>17</v>
      </c>
      <c r="D88" s="33">
        <f t="shared" si="5"/>
        <v>-4</v>
      </c>
      <c r="E88" s="33">
        <v>-2</v>
      </c>
      <c r="F88" s="33">
        <v>-2</v>
      </c>
      <c r="G88" s="7"/>
      <c r="H88" s="2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SUM(E90+F90)</f>
        <v>8</v>
      </c>
      <c r="E90" s="29">
        <f>SUM(E91:E102)</f>
        <v>12</v>
      </c>
      <c r="F90" s="29">
        <f>SUM(F91:F102)</f>
        <v>-4</v>
      </c>
      <c r="G90" s="1"/>
    </row>
    <row r="91" spans="2:8" s="3" customFormat="1" ht="13.5" customHeight="1" x14ac:dyDescent="0.25">
      <c r="B91" s="10"/>
      <c r="C91" s="11" t="s">
        <v>6</v>
      </c>
      <c r="D91" s="33">
        <f>SUM(E91+F91)</f>
        <v>1</v>
      </c>
      <c r="E91" s="33">
        <v>1</v>
      </c>
      <c r="F91" s="33">
        <v>0</v>
      </c>
      <c r="G91" s="7"/>
      <c r="H91" s="2"/>
    </row>
    <row r="92" spans="2:8" s="3" customFormat="1" ht="13.5" customHeight="1" x14ac:dyDescent="0.25">
      <c r="B92" s="10"/>
      <c r="C92" s="11" t="s">
        <v>7</v>
      </c>
      <c r="D92" s="33">
        <f t="shared" ref="D92:D102" si="6">SUM(E92+F92)</f>
        <v>-2</v>
      </c>
      <c r="E92" s="33">
        <v>-1</v>
      </c>
      <c r="F92" s="33">
        <v>-1</v>
      </c>
      <c r="G92" s="7"/>
      <c r="H92" s="2"/>
    </row>
    <row r="93" spans="2:8" s="3" customFormat="1" ht="13.5" customHeight="1" x14ac:dyDescent="0.25">
      <c r="B93" s="10"/>
      <c r="C93" s="11" t="s">
        <v>8</v>
      </c>
      <c r="D93" s="33">
        <f t="shared" si="6"/>
        <v>23</v>
      </c>
      <c r="E93" s="33">
        <v>22</v>
      </c>
      <c r="F93" s="33">
        <v>1</v>
      </c>
      <c r="G93" s="7"/>
      <c r="H93" s="2"/>
    </row>
    <row r="94" spans="2:8" s="3" customFormat="1" ht="13.5" customHeight="1" x14ac:dyDescent="0.25">
      <c r="B94" s="10"/>
      <c r="C94" s="11" t="s">
        <v>9</v>
      </c>
      <c r="D94" s="33">
        <f t="shared" si="6"/>
        <v>5</v>
      </c>
      <c r="E94" s="33">
        <v>1</v>
      </c>
      <c r="F94" s="33">
        <v>4</v>
      </c>
      <c r="G94" s="7"/>
      <c r="H94" s="2"/>
    </row>
    <row r="95" spans="2:8" s="3" customFormat="1" ht="13.5" customHeight="1" x14ac:dyDescent="0.25">
      <c r="B95" s="10"/>
      <c r="C95" s="11" t="s">
        <v>10</v>
      </c>
      <c r="D95" s="33">
        <f t="shared" si="6"/>
        <v>-5</v>
      </c>
      <c r="E95" s="33">
        <v>-4</v>
      </c>
      <c r="F95" s="33">
        <v>-1</v>
      </c>
      <c r="G95" s="7"/>
      <c r="H95" s="2"/>
    </row>
    <row r="96" spans="2:8" s="3" customFormat="1" ht="13.5" customHeight="1" x14ac:dyDescent="0.25">
      <c r="B96" s="10"/>
      <c r="C96" s="11" t="s">
        <v>11</v>
      </c>
      <c r="D96" s="33">
        <f t="shared" si="6"/>
        <v>4</v>
      </c>
      <c r="E96" s="33">
        <v>5</v>
      </c>
      <c r="F96" s="33">
        <v>-1</v>
      </c>
      <c r="G96" s="7"/>
      <c r="H96" s="2"/>
    </row>
    <row r="97" spans="2:8" s="3" customFormat="1" ht="13.5" customHeight="1" x14ac:dyDescent="0.25">
      <c r="B97" s="10"/>
      <c r="C97" s="11" t="s">
        <v>12</v>
      </c>
      <c r="D97" s="33">
        <f t="shared" si="6"/>
        <v>-20</v>
      </c>
      <c r="E97" s="33">
        <v>-11</v>
      </c>
      <c r="F97" s="33">
        <v>-9</v>
      </c>
      <c r="G97" s="7"/>
      <c r="H97" s="2"/>
    </row>
    <row r="98" spans="2:8" s="3" customFormat="1" ht="13.5" customHeight="1" x14ac:dyDescent="0.25">
      <c r="B98" s="10"/>
      <c r="C98" s="11" t="s">
        <v>13</v>
      </c>
      <c r="D98" s="33">
        <f t="shared" si="6"/>
        <v>14</v>
      </c>
      <c r="E98" s="33">
        <v>6</v>
      </c>
      <c r="F98" s="33">
        <v>8</v>
      </c>
      <c r="G98" s="7"/>
      <c r="H98" s="2"/>
    </row>
    <row r="99" spans="2:8" s="3" customFormat="1" ht="13.5" customHeight="1" x14ac:dyDescent="0.25">
      <c r="B99" s="10"/>
      <c r="C99" s="11" t="s">
        <v>14</v>
      </c>
      <c r="D99" s="33">
        <f t="shared" si="6"/>
        <v>1</v>
      </c>
      <c r="E99" s="33">
        <v>3</v>
      </c>
      <c r="F99" s="33">
        <v>-2</v>
      </c>
      <c r="G99" s="7"/>
      <c r="H99" s="2"/>
    </row>
    <row r="100" spans="2:8" s="3" customFormat="1" ht="13.5" customHeight="1" x14ac:dyDescent="0.25">
      <c r="B100" s="10"/>
      <c r="C100" s="11" t="s">
        <v>15</v>
      </c>
      <c r="D100" s="33">
        <f t="shared" si="6"/>
        <v>-11</v>
      </c>
      <c r="E100" s="33">
        <v>-8</v>
      </c>
      <c r="F100" s="33">
        <v>-3</v>
      </c>
      <c r="G100" s="7"/>
      <c r="H100" s="2"/>
    </row>
    <row r="101" spans="2:8" s="3" customFormat="1" ht="13.5" customHeight="1" x14ac:dyDescent="0.25">
      <c r="B101" s="10"/>
      <c r="C101" s="11" t="s">
        <v>16</v>
      </c>
      <c r="D101" s="33">
        <f t="shared" si="6"/>
        <v>-1</v>
      </c>
      <c r="E101" s="33">
        <v>1</v>
      </c>
      <c r="F101" s="33">
        <v>-2</v>
      </c>
      <c r="G101" s="7"/>
      <c r="H101" s="2"/>
    </row>
    <row r="102" spans="2:8" s="3" customFormat="1" ht="13.5" customHeight="1" x14ac:dyDescent="0.25">
      <c r="B102" s="10"/>
      <c r="C102" s="11" t="s">
        <v>17</v>
      </c>
      <c r="D102" s="33">
        <f t="shared" si="6"/>
        <v>-1</v>
      </c>
      <c r="E102" s="33">
        <v>-3</v>
      </c>
      <c r="F102" s="33">
        <v>2</v>
      </c>
      <c r="G102" s="7"/>
      <c r="H102" s="2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SUM(E104+F104)</f>
        <v>12</v>
      </c>
      <c r="E104" s="29">
        <f>SUM(E105:E116)</f>
        <v>-4</v>
      </c>
      <c r="F104" s="29">
        <f>SUM(F105:F116)</f>
        <v>16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SUM(E105+F105)</f>
        <v>9</v>
      </c>
      <c r="E105" s="33">
        <v>6</v>
      </c>
      <c r="F105" s="33">
        <v>3</v>
      </c>
      <c r="G105" s="7"/>
      <c r="H105" s="2"/>
    </row>
    <row r="106" spans="2:8" s="3" customFormat="1" ht="13.5" customHeight="1" x14ac:dyDescent="0.25">
      <c r="B106" s="10"/>
      <c r="C106" s="11" t="s">
        <v>7</v>
      </c>
      <c r="D106" s="33">
        <f t="shared" ref="D106:D116" si="7">SUM(E106+F106)</f>
        <v>-4</v>
      </c>
      <c r="E106" s="33">
        <v>-3</v>
      </c>
      <c r="F106" s="33">
        <v>-1</v>
      </c>
      <c r="G106" s="7"/>
      <c r="H106" s="2"/>
    </row>
    <row r="107" spans="2:8" s="3" customFormat="1" ht="13.5" customHeight="1" x14ac:dyDescent="0.25">
      <c r="B107" s="10"/>
      <c r="C107" s="11" t="s">
        <v>8</v>
      </c>
      <c r="D107" s="33">
        <f t="shared" si="7"/>
        <v>-3</v>
      </c>
      <c r="E107" s="33">
        <v>-5</v>
      </c>
      <c r="F107" s="33">
        <v>2</v>
      </c>
      <c r="G107" s="7"/>
      <c r="H107" s="2"/>
    </row>
    <row r="108" spans="2:8" s="3" customFormat="1" ht="13.5" customHeight="1" x14ac:dyDescent="0.25">
      <c r="B108" s="10"/>
      <c r="C108" s="11" t="s">
        <v>9</v>
      </c>
      <c r="D108" s="33">
        <f t="shared" si="7"/>
        <v>1</v>
      </c>
      <c r="E108" s="33">
        <v>-4</v>
      </c>
      <c r="F108" s="33">
        <v>5</v>
      </c>
      <c r="G108" s="7"/>
      <c r="H108" s="2"/>
    </row>
    <row r="109" spans="2:8" s="3" customFormat="1" ht="13.5" customHeight="1" x14ac:dyDescent="0.25">
      <c r="B109" s="10"/>
      <c r="C109" s="11" t="s">
        <v>10</v>
      </c>
      <c r="D109" s="33">
        <f t="shared" si="7"/>
        <v>6</v>
      </c>
      <c r="E109" s="33">
        <v>5</v>
      </c>
      <c r="F109" s="33">
        <v>1</v>
      </c>
      <c r="G109" s="7"/>
      <c r="H109" s="2"/>
    </row>
    <row r="110" spans="2:8" s="3" customFormat="1" ht="13.5" customHeight="1" x14ac:dyDescent="0.25">
      <c r="B110" s="10"/>
      <c r="C110" s="11" t="s">
        <v>11</v>
      </c>
      <c r="D110" s="33">
        <f t="shared" si="7"/>
        <v>4</v>
      </c>
      <c r="E110" s="33">
        <v>3</v>
      </c>
      <c r="F110" s="33">
        <v>1</v>
      </c>
      <c r="G110" s="7"/>
      <c r="H110" s="2"/>
    </row>
    <row r="111" spans="2:8" s="3" customFormat="1" ht="13.5" customHeight="1" x14ac:dyDescent="0.25">
      <c r="B111" s="10"/>
      <c r="C111" s="11" t="s">
        <v>12</v>
      </c>
      <c r="D111" s="33">
        <f t="shared" si="7"/>
        <v>-2</v>
      </c>
      <c r="E111" s="33">
        <v>-2</v>
      </c>
      <c r="F111" s="33">
        <v>0</v>
      </c>
      <c r="G111" s="7"/>
      <c r="H111" s="2"/>
    </row>
    <row r="112" spans="2:8" s="3" customFormat="1" ht="13.5" customHeight="1" x14ac:dyDescent="0.25">
      <c r="B112" s="10"/>
      <c r="C112" s="11" t="s">
        <v>13</v>
      </c>
      <c r="D112" s="33">
        <f t="shared" si="7"/>
        <v>-7</v>
      </c>
      <c r="E112" s="33">
        <v>-6</v>
      </c>
      <c r="F112" s="33">
        <v>-1</v>
      </c>
      <c r="G112" s="7"/>
      <c r="H112" s="2"/>
    </row>
    <row r="113" spans="2:8" s="3" customFormat="1" ht="13.5" customHeight="1" x14ac:dyDescent="0.25">
      <c r="B113" s="10"/>
      <c r="C113" s="11" t="s">
        <v>14</v>
      </c>
      <c r="D113" s="33">
        <f t="shared" si="7"/>
        <v>3</v>
      </c>
      <c r="E113" s="33">
        <v>0</v>
      </c>
      <c r="F113" s="33">
        <v>3</v>
      </c>
      <c r="G113" s="7"/>
      <c r="H113" s="2"/>
    </row>
    <row r="114" spans="2:8" s="3" customFormat="1" ht="13.5" customHeight="1" x14ac:dyDescent="0.25">
      <c r="B114" s="10"/>
      <c r="C114" s="11" t="s">
        <v>15</v>
      </c>
      <c r="D114" s="33">
        <f t="shared" si="7"/>
        <v>1</v>
      </c>
      <c r="E114" s="33">
        <v>-1</v>
      </c>
      <c r="F114" s="33">
        <v>2</v>
      </c>
      <c r="G114" s="7"/>
      <c r="H114" s="2"/>
    </row>
    <row r="115" spans="2:8" s="3" customFormat="1" ht="13.5" customHeight="1" x14ac:dyDescent="0.25">
      <c r="B115" s="10"/>
      <c r="C115" s="11" t="s">
        <v>16</v>
      </c>
      <c r="D115" s="33">
        <f t="shared" si="7"/>
        <v>-3</v>
      </c>
      <c r="E115" s="33">
        <v>-2</v>
      </c>
      <c r="F115" s="33">
        <v>-1</v>
      </c>
      <c r="G115" s="7"/>
      <c r="H115" s="2"/>
    </row>
    <row r="116" spans="2:8" s="3" customFormat="1" ht="13.5" customHeight="1" x14ac:dyDescent="0.25">
      <c r="B116" s="10"/>
      <c r="C116" s="11" t="s">
        <v>17</v>
      </c>
      <c r="D116" s="33">
        <f t="shared" si="7"/>
        <v>7</v>
      </c>
      <c r="E116" s="33">
        <v>5</v>
      </c>
      <c r="F116" s="33">
        <v>2</v>
      </c>
      <c r="G116" s="7"/>
      <c r="H116" s="2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SUM(E118+F118)</f>
        <v>-80</v>
      </c>
      <c r="E118" s="29">
        <f>SUM(E119:E130)</f>
        <v>-31</v>
      </c>
      <c r="F118" s="29">
        <f>SUM(F119:F130)</f>
        <v>-49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SUM(E119+F119)</f>
        <v>-17</v>
      </c>
      <c r="E119" s="33">
        <v>-9</v>
      </c>
      <c r="F119" s="33">
        <v>-8</v>
      </c>
      <c r="G119" s="7"/>
      <c r="H119" s="2"/>
    </row>
    <row r="120" spans="2:8" s="3" customFormat="1" ht="13.5" customHeight="1" x14ac:dyDescent="0.25">
      <c r="B120" s="10"/>
      <c r="C120" s="11" t="s">
        <v>7</v>
      </c>
      <c r="D120" s="33">
        <f t="shared" ref="D120:D130" si="8">SUM(E120+F120)</f>
        <v>1</v>
      </c>
      <c r="E120" s="33">
        <v>-2</v>
      </c>
      <c r="F120" s="33">
        <v>3</v>
      </c>
      <c r="G120" s="7"/>
      <c r="H120" s="2"/>
    </row>
    <row r="121" spans="2:8" s="3" customFormat="1" ht="13.5" customHeight="1" x14ac:dyDescent="0.25">
      <c r="B121" s="10"/>
      <c r="C121" s="11" t="s">
        <v>8</v>
      </c>
      <c r="D121" s="33">
        <f t="shared" si="8"/>
        <v>-11</v>
      </c>
      <c r="E121" s="33">
        <v>3</v>
      </c>
      <c r="F121" s="33">
        <v>-14</v>
      </c>
      <c r="G121" s="7"/>
      <c r="H121" s="2"/>
    </row>
    <row r="122" spans="2:8" s="3" customFormat="1" ht="13.5" customHeight="1" x14ac:dyDescent="0.25">
      <c r="B122" s="10"/>
      <c r="C122" s="11" t="s">
        <v>9</v>
      </c>
      <c r="D122" s="33">
        <f t="shared" si="8"/>
        <v>-1</v>
      </c>
      <c r="E122" s="33">
        <v>0</v>
      </c>
      <c r="F122" s="33">
        <v>-1</v>
      </c>
      <c r="G122" s="7"/>
      <c r="H122" s="2"/>
    </row>
    <row r="123" spans="2:8" s="3" customFormat="1" ht="13.5" customHeight="1" x14ac:dyDescent="0.25">
      <c r="B123" s="10"/>
      <c r="C123" s="11" t="s">
        <v>10</v>
      </c>
      <c r="D123" s="33">
        <f t="shared" si="8"/>
        <v>2</v>
      </c>
      <c r="E123" s="33">
        <v>-4</v>
      </c>
      <c r="F123" s="33">
        <v>6</v>
      </c>
      <c r="G123" s="7"/>
      <c r="H123" s="2"/>
    </row>
    <row r="124" spans="2:8" s="3" customFormat="1" ht="13.5" customHeight="1" x14ac:dyDescent="0.25">
      <c r="B124" s="10"/>
      <c r="C124" s="11" t="s">
        <v>11</v>
      </c>
      <c r="D124" s="33">
        <f t="shared" si="8"/>
        <v>-2</v>
      </c>
      <c r="E124" s="33">
        <v>2</v>
      </c>
      <c r="F124" s="33">
        <v>-4</v>
      </c>
      <c r="G124" s="7"/>
      <c r="H124" s="2"/>
    </row>
    <row r="125" spans="2:8" s="3" customFormat="1" ht="13.5" customHeight="1" x14ac:dyDescent="0.25">
      <c r="B125" s="10"/>
      <c r="C125" s="11" t="s">
        <v>12</v>
      </c>
      <c r="D125" s="33">
        <f t="shared" si="8"/>
        <v>-8</v>
      </c>
      <c r="E125" s="33">
        <v>-4</v>
      </c>
      <c r="F125" s="33">
        <v>-4</v>
      </c>
      <c r="G125" s="7"/>
      <c r="H125" s="2"/>
    </row>
    <row r="126" spans="2:8" s="3" customFormat="1" ht="13.5" customHeight="1" x14ac:dyDescent="0.25">
      <c r="B126" s="10"/>
      <c r="C126" s="11" t="s">
        <v>13</v>
      </c>
      <c r="D126" s="33">
        <f t="shared" si="8"/>
        <v>-11</v>
      </c>
      <c r="E126" s="33">
        <v>-6</v>
      </c>
      <c r="F126" s="33">
        <v>-5</v>
      </c>
      <c r="G126" s="7"/>
      <c r="H126" s="2"/>
    </row>
    <row r="127" spans="2:8" s="3" customFormat="1" ht="13.5" customHeight="1" x14ac:dyDescent="0.25">
      <c r="B127" s="10"/>
      <c r="C127" s="11" t="s">
        <v>14</v>
      </c>
      <c r="D127" s="33">
        <f t="shared" si="8"/>
        <v>-8</v>
      </c>
      <c r="E127" s="33">
        <v>-4</v>
      </c>
      <c r="F127" s="33">
        <v>-4</v>
      </c>
      <c r="G127" s="7"/>
      <c r="H127" s="2"/>
    </row>
    <row r="128" spans="2:8" s="3" customFormat="1" ht="13.5" customHeight="1" x14ac:dyDescent="0.25">
      <c r="B128" s="10"/>
      <c r="C128" s="11" t="s">
        <v>15</v>
      </c>
      <c r="D128" s="33">
        <f t="shared" si="8"/>
        <v>-21</v>
      </c>
      <c r="E128" s="33">
        <v>-4</v>
      </c>
      <c r="F128" s="33">
        <v>-17</v>
      </c>
      <c r="G128" s="7"/>
      <c r="H128" s="2"/>
    </row>
    <row r="129" spans="2:8" s="3" customFormat="1" ht="13.5" customHeight="1" x14ac:dyDescent="0.25">
      <c r="B129" s="10"/>
      <c r="C129" s="11" t="s">
        <v>16</v>
      </c>
      <c r="D129" s="33">
        <f t="shared" si="8"/>
        <v>-8</v>
      </c>
      <c r="E129" s="33">
        <v>-2</v>
      </c>
      <c r="F129" s="33">
        <v>-6</v>
      </c>
      <c r="G129" s="7"/>
      <c r="H129" s="2"/>
    </row>
    <row r="130" spans="2:8" s="3" customFormat="1" ht="13.5" customHeight="1" x14ac:dyDescent="0.25">
      <c r="B130" s="10"/>
      <c r="C130" s="11" t="s">
        <v>17</v>
      </c>
      <c r="D130" s="33">
        <f t="shared" si="8"/>
        <v>4</v>
      </c>
      <c r="E130" s="33">
        <v>-1</v>
      </c>
      <c r="F130" s="33">
        <v>5</v>
      </c>
      <c r="G130" s="7"/>
      <c r="H130" s="2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SUM(E132+F132)</f>
        <v>-29</v>
      </c>
      <c r="E132" s="29">
        <f>SUM(E133:E144)</f>
        <v>-6</v>
      </c>
      <c r="F132" s="29">
        <f>SUM(F133:F144)</f>
        <v>-23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SUM(E133+F133)</f>
        <v>-18</v>
      </c>
      <c r="E133" s="33">
        <v>-4</v>
      </c>
      <c r="F133" s="33">
        <v>-14</v>
      </c>
      <c r="G133" s="7"/>
      <c r="H133" s="2"/>
    </row>
    <row r="134" spans="2:8" s="3" customFormat="1" ht="13.5" customHeight="1" x14ac:dyDescent="0.25">
      <c r="B134" s="10"/>
      <c r="C134" s="11" t="s">
        <v>7</v>
      </c>
      <c r="D134" s="33">
        <f t="shared" ref="D134:D144" si="9">SUM(E134+F134)</f>
        <v>-14</v>
      </c>
      <c r="E134" s="33">
        <v>-9</v>
      </c>
      <c r="F134" s="33">
        <v>-5</v>
      </c>
      <c r="G134" s="7"/>
      <c r="H134" s="2"/>
    </row>
    <row r="135" spans="2:8" s="3" customFormat="1" ht="13.5" customHeight="1" x14ac:dyDescent="0.25">
      <c r="B135" s="10"/>
      <c r="C135" s="11" t="s">
        <v>8</v>
      </c>
      <c r="D135" s="33">
        <f t="shared" si="9"/>
        <v>-5</v>
      </c>
      <c r="E135" s="33">
        <v>0</v>
      </c>
      <c r="F135" s="33">
        <v>-5</v>
      </c>
      <c r="G135" s="7"/>
      <c r="H135" s="2"/>
    </row>
    <row r="136" spans="2:8" s="3" customFormat="1" ht="13.5" customHeight="1" x14ac:dyDescent="0.25">
      <c r="B136" s="10"/>
      <c r="C136" s="11" t="s">
        <v>9</v>
      </c>
      <c r="D136" s="33">
        <f t="shared" si="9"/>
        <v>3</v>
      </c>
      <c r="E136" s="33">
        <v>-2</v>
      </c>
      <c r="F136" s="33">
        <v>5</v>
      </c>
      <c r="G136" s="7"/>
      <c r="H136" s="2"/>
    </row>
    <row r="137" spans="2:8" s="3" customFormat="1" ht="13.5" customHeight="1" x14ac:dyDescent="0.25">
      <c r="B137" s="10"/>
      <c r="C137" s="11" t="s">
        <v>10</v>
      </c>
      <c r="D137" s="33">
        <f t="shared" si="9"/>
        <v>-2</v>
      </c>
      <c r="E137" s="33">
        <v>4</v>
      </c>
      <c r="F137" s="33">
        <v>-6</v>
      </c>
      <c r="G137" s="7"/>
      <c r="H137" s="2"/>
    </row>
    <row r="138" spans="2:8" s="3" customFormat="1" ht="13.5" customHeight="1" x14ac:dyDescent="0.25">
      <c r="B138" s="10"/>
      <c r="C138" s="11" t="s">
        <v>11</v>
      </c>
      <c r="D138" s="33">
        <f t="shared" si="9"/>
        <v>2</v>
      </c>
      <c r="E138" s="33">
        <v>-2</v>
      </c>
      <c r="F138" s="33">
        <v>4</v>
      </c>
      <c r="G138" s="7"/>
      <c r="H138" s="2"/>
    </row>
    <row r="139" spans="2:8" s="3" customFormat="1" ht="13.5" customHeight="1" x14ac:dyDescent="0.25">
      <c r="B139" s="10"/>
      <c r="C139" s="11" t="s">
        <v>12</v>
      </c>
      <c r="D139" s="33">
        <f t="shared" si="9"/>
        <v>3</v>
      </c>
      <c r="E139" s="33">
        <v>3</v>
      </c>
      <c r="F139" s="33">
        <v>0</v>
      </c>
      <c r="G139" s="7"/>
      <c r="H139" s="2"/>
    </row>
    <row r="140" spans="2:8" s="3" customFormat="1" ht="13.5" customHeight="1" x14ac:dyDescent="0.25">
      <c r="B140" s="10"/>
      <c r="C140" s="11" t="s">
        <v>13</v>
      </c>
      <c r="D140" s="33">
        <f t="shared" si="9"/>
        <v>8</v>
      </c>
      <c r="E140" s="33">
        <v>5</v>
      </c>
      <c r="F140" s="33">
        <v>3</v>
      </c>
      <c r="G140" s="7"/>
      <c r="H140" s="2"/>
    </row>
    <row r="141" spans="2:8" s="3" customFormat="1" ht="13.5" customHeight="1" x14ac:dyDescent="0.25">
      <c r="B141" s="10"/>
      <c r="C141" s="11" t="s">
        <v>14</v>
      </c>
      <c r="D141" s="33">
        <f t="shared" si="9"/>
        <v>-3</v>
      </c>
      <c r="E141" s="33">
        <v>1</v>
      </c>
      <c r="F141" s="33">
        <v>-4</v>
      </c>
      <c r="G141" s="7"/>
      <c r="H141" s="2"/>
    </row>
    <row r="142" spans="2:8" s="3" customFormat="1" ht="13.5" customHeight="1" x14ac:dyDescent="0.25">
      <c r="B142" s="10"/>
      <c r="C142" s="11" t="s">
        <v>15</v>
      </c>
      <c r="D142" s="33">
        <f t="shared" si="9"/>
        <v>-8</v>
      </c>
      <c r="E142" s="33">
        <v>-5</v>
      </c>
      <c r="F142" s="33">
        <v>-3</v>
      </c>
      <c r="G142" s="7"/>
      <c r="H142" s="2"/>
    </row>
    <row r="143" spans="2:8" s="3" customFormat="1" ht="13.5" customHeight="1" x14ac:dyDescent="0.25">
      <c r="B143" s="10"/>
      <c r="C143" s="11" t="s">
        <v>16</v>
      </c>
      <c r="D143" s="33">
        <f t="shared" si="9"/>
        <v>3</v>
      </c>
      <c r="E143" s="33">
        <v>-2</v>
      </c>
      <c r="F143" s="33">
        <v>5</v>
      </c>
      <c r="G143" s="7"/>
      <c r="H143" s="2"/>
    </row>
    <row r="144" spans="2:8" s="3" customFormat="1" ht="13.5" customHeight="1" x14ac:dyDescent="0.25">
      <c r="B144" s="10"/>
      <c r="C144" s="11" t="s">
        <v>17</v>
      </c>
      <c r="D144" s="33">
        <f t="shared" si="9"/>
        <v>2</v>
      </c>
      <c r="E144" s="33">
        <v>5</v>
      </c>
      <c r="F144" s="33">
        <v>-3</v>
      </c>
      <c r="G144" s="7"/>
      <c r="H144" s="2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SUM(D6+D20+D34+D48+D62+D76+D90+D104+D118+D132)</f>
        <v>-93</v>
      </c>
      <c r="E146" s="29">
        <f>SUM(E6+E20+E34+E48+E62+E76+E90+E104+E118+E132)</f>
        <v>-16</v>
      </c>
      <c r="F146" s="29">
        <f>SUM(F6+F20+F34+F48+F62+F76+F90+F104+F118+F132)</f>
        <v>-77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SUM(E147+F147)</f>
        <v>-13</v>
      </c>
      <c r="E147" s="33">
        <v>-16</v>
      </c>
      <c r="F147" s="33">
        <v>3</v>
      </c>
      <c r="G147" s="7"/>
      <c r="H147" s="2"/>
    </row>
    <row r="148" spans="2:8" s="3" customFormat="1" ht="13.5" customHeight="1" x14ac:dyDescent="0.25">
      <c r="B148" s="10"/>
      <c r="C148" s="11" t="s">
        <v>7</v>
      </c>
      <c r="D148" s="33">
        <f t="shared" ref="D148:D158" si="10">SUM(E148+F148)</f>
        <v>-61</v>
      </c>
      <c r="E148" s="33">
        <v>-36</v>
      </c>
      <c r="F148" s="33">
        <v>-25</v>
      </c>
      <c r="G148" s="7"/>
      <c r="H148" s="2"/>
    </row>
    <row r="149" spans="2:8" s="3" customFormat="1" ht="13.5" customHeight="1" x14ac:dyDescent="0.25">
      <c r="B149" s="10"/>
      <c r="C149" s="11" t="s">
        <v>8</v>
      </c>
      <c r="D149" s="33">
        <f t="shared" si="10"/>
        <v>-135</v>
      </c>
      <c r="E149" s="33">
        <v>-41</v>
      </c>
      <c r="F149" s="33">
        <v>-94</v>
      </c>
      <c r="G149" s="7"/>
      <c r="H149" s="2"/>
    </row>
    <row r="150" spans="2:8" s="3" customFormat="1" ht="13.5" customHeight="1" x14ac:dyDescent="0.25">
      <c r="B150" s="10"/>
      <c r="C150" s="11" t="s">
        <v>9</v>
      </c>
      <c r="D150" s="33">
        <f t="shared" si="10"/>
        <v>104</v>
      </c>
      <c r="E150" s="33">
        <v>77</v>
      </c>
      <c r="F150" s="33">
        <v>27</v>
      </c>
      <c r="G150" s="7"/>
      <c r="H150" s="2"/>
    </row>
    <row r="151" spans="2:8" s="3" customFormat="1" ht="13.5" customHeight="1" x14ac:dyDescent="0.25">
      <c r="B151" s="10"/>
      <c r="C151" s="11" t="s">
        <v>10</v>
      </c>
      <c r="D151" s="33">
        <f t="shared" si="10"/>
        <v>6</v>
      </c>
      <c r="E151" s="33">
        <v>-4</v>
      </c>
      <c r="F151" s="33">
        <v>10</v>
      </c>
      <c r="G151" s="7"/>
      <c r="H151" s="2"/>
    </row>
    <row r="152" spans="2:8" s="3" customFormat="1" ht="13.5" customHeight="1" x14ac:dyDescent="0.25">
      <c r="B152" s="10"/>
      <c r="C152" s="11" t="s">
        <v>11</v>
      </c>
      <c r="D152" s="33">
        <f t="shared" si="10"/>
        <v>13</v>
      </c>
      <c r="E152" s="33">
        <v>7</v>
      </c>
      <c r="F152" s="33">
        <v>6</v>
      </c>
      <c r="G152" s="7"/>
      <c r="H152" s="2"/>
    </row>
    <row r="153" spans="2:8" s="3" customFormat="1" ht="13.5" customHeight="1" x14ac:dyDescent="0.25">
      <c r="B153" s="10"/>
      <c r="C153" s="11" t="s">
        <v>12</v>
      </c>
      <c r="D153" s="33">
        <f t="shared" si="10"/>
        <v>24</v>
      </c>
      <c r="E153" s="33">
        <v>3</v>
      </c>
      <c r="F153" s="33">
        <v>21</v>
      </c>
      <c r="G153" s="7"/>
      <c r="H153" s="2"/>
    </row>
    <row r="154" spans="2:8" s="3" customFormat="1" ht="13.5" customHeight="1" x14ac:dyDescent="0.25">
      <c r="B154" s="10"/>
      <c r="C154" s="11" t="s">
        <v>13</v>
      </c>
      <c r="D154" s="33">
        <f t="shared" si="10"/>
        <v>7</v>
      </c>
      <c r="E154" s="33">
        <v>8</v>
      </c>
      <c r="F154" s="33">
        <v>-1</v>
      </c>
      <c r="G154" s="7"/>
      <c r="H154" s="2"/>
    </row>
    <row r="155" spans="2:8" s="3" customFormat="1" ht="13.5" customHeight="1" x14ac:dyDescent="0.25">
      <c r="B155" s="10"/>
      <c r="C155" s="11" t="s">
        <v>14</v>
      </c>
      <c r="D155" s="33">
        <f t="shared" si="10"/>
        <v>4</v>
      </c>
      <c r="E155" s="33">
        <v>3</v>
      </c>
      <c r="F155" s="33">
        <v>1</v>
      </c>
      <c r="G155" s="7"/>
      <c r="H155" s="2"/>
    </row>
    <row r="156" spans="2:8" s="3" customFormat="1" ht="13.5" customHeight="1" x14ac:dyDescent="0.25">
      <c r="B156" s="10"/>
      <c r="C156" s="11" t="s">
        <v>15</v>
      </c>
      <c r="D156" s="33">
        <f t="shared" si="10"/>
        <v>-67</v>
      </c>
      <c r="E156" s="33">
        <v>-33</v>
      </c>
      <c r="F156" s="33">
        <v>-34</v>
      </c>
      <c r="G156" s="41"/>
      <c r="H156" s="2"/>
    </row>
    <row r="157" spans="2:8" s="3" customFormat="1" ht="13.5" customHeight="1" x14ac:dyDescent="0.25">
      <c r="B157" s="10"/>
      <c r="C157" s="11" t="s">
        <v>16</v>
      </c>
      <c r="D157" s="33">
        <f t="shared" si="10"/>
        <v>9</v>
      </c>
      <c r="E157" s="33">
        <v>2</v>
      </c>
      <c r="F157" s="33">
        <v>7</v>
      </c>
      <c r="G157" s="7"/>
      <c r="H157" s="2"/>
    </row>
    <row r="158" spans="2:8" s="3" customFormat="1" ht="13.5" customHeight="1" x14ac:dyDescent="0.25">
      <c r="B158" s="10"/>
      <c r="C158" s="11" t="s">
        <v>17</v>
      </c>
      <c r="D158" s="33">
        <f t="shared" si="10"/>
        <v>16</v>
      </c>
      <c r="E158" s="33">
        <v>10</v>
      </c>
      <c r="F158" s="33">
        <v>6</v>
      </c>
      <c r="G158" s="7"/>
      <c r="H158" s="2"/>
    </row>
    <row r="159" spans="2:8" x14ac:dyDescent="0.15">
      <c r="F159" s="23" t="s">
        <v>36</v>
      </c>
    </row>
    <row r="160" spans="2:8" x14ac:dyDescent="0.15">
      <c r="F160" s="24" t="s">
        <v>37</v>
      </c>
    </row>
  </sheetData>
  <mergeCells count="3">
    <mergeCell ref="B1:F1"/>
    <mergeCell ref="B3:C4"/>
    <mergeCell ref="D3:F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0"/>
  <sheetViews>
    <sheetView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F4" sqref="F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1:16" ht="32.25" customHeight="1" x14ac:dyDescent="0.15">
      <c r="B1" s="121" t="s">
        <v>48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</row>
    <row r="2" spans="1:16" x14ac:dyDescent="0.15">
      <c r="B2" t="s">
        <v>3</v>
      </c>
    </row>
    <row r="3" spans="1:16" x14ac:dyDescent="0.15">
      <c r="B3" s="122" t="s">
        <v>5</v>
      </c>
      <c r="C3" s="123"/>
      <c r="D3" s="126" t="s">
        <v>38</v>
      </c>
      <c r="E3" s="126"/>
      <c r="F3" s="126"/>
      <c r="G3" s="126" t="s">
        <v>39</v>
      </c>
      <c r="H3" s="126"/>
      <c r="I3" s="126"/>
      <c r="J3" s="126" t="s">
        <v>35</v>
      </c>
      <c r="K3" s="126"/>
      <c r="L3" s="126"/>
      <c r="M3" s="126" t="s">
        <v>40</v>
      </c>
      <c r="N3" s="126"/>
      <c r="O3" s="127"/>
    </row>
    <row r="4" spans="1:16" x14ac:dyDescent="0.15">
      <c r="B4" s="124"/>
      <c r="C4" s="125"/>
      <c r="D4" s="21" t="s">
        <v>0</v>
      </c>
      <c r="E4" s="21" t="s">
        <v>1</v>
      </c>
      <c r="F4" s="21" t="s">
        <v>2</v>
      </c>
      <c r="G4" s="21" t="s">
        <v>0</v>
      </c>
      <c r="H4" s="21" t="s">
        <v>1</v>
      </c>
      <c r="I4" s="21" t="s">
        <v>2</v>
      </c>
      <c r="J4" s="21" t="s">
        <v>0</v>
      </c>
      <c r="K4" s="21" t="s">
        <v>1</v>
      </c>
      <c r="L4" s="21" t="s">
        <v>2</v>
      </c>
      <c r="M4" s="21" t="s">
        <v>0</v>
      </c>
      <c r="N4" s="21" t="s">
        <v>1</v>
      </c>
      <c r="O4" s="22" t="s">
        <v>2</v>
      </c>
    </row>
    <row r="5" spans="1:16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</row>
    <row r="6" spans="1:16" ht="16.5" x14ac:dyDescent="0.15">
      <c r="A6" s="25"/>
      <c r="B6" s="27" t="s">
        <v>18</v>
      </c>
      <c r="C6" s="28"/>
      <c r="D6" s="29">
        <f>SUM(E6+F6)</f>
        <v>580</v>
      </c>
      <c r="E6" s="29">
        <f>SUM(E7+E8+E9+E10+E11+E12+E13+E14+E15+E16+E17+E18)</f>
        <v>328</v>
      </c>
      <c r="F6" s="29">
        <f>SUM(F7+F8+F9+F10+F11+F12+F13+F14+F15+F16+F17+F18)</f>
        <v>252</v>
      </c>
      <c r="G6" s="29">
        <f>SUM(H6+I6)</f>
        <v>575</v>
      </c>
      <c r="H6" s="29">
        <f t="shared" ref="H6:L6" si="0">SUM(H7+H8+H9+H10+H11+H12+H13+H14+H15+H16+H17+H18)</f>
        <v>311</v>
      </c>
      <c r="I6" s="29">
        <f t="shared" si="0"/>
        <v>264</v>
      </c>
      <c r="J6" s="29">
        <f>SUM(K6+L6)</f>
        <v>58</v>
      </c>
      <c r="K6" s="29">
        <f t="shared" si="0"/>
        <v>32</v>
      </c>
      <c r="L6" s="29">
        <f t="shared" si="0"/>
        <v>26</v>
      </c>
      <c r="M6" s="29">
        <f>SUM(N6+O6)</f>
        <v>63</v>
      </c>
      <c r="N6" s="29">
        <f>SUM(E6-H6+K6)</f>
        <v>49</v>
      </c>
      <c r="O6" s="29">
        <f>SUM(F6-I6+L6)</f>
        <v>14</v>
      </c>
    </row>
    <row r="7" spans="1:16" s="3" customFormat="1" ht="13.5" customHeight="1" x14ac:dyDescent="0.25">
      <c r="A7" s="30"/>
      <c r="B7" s="31"/>
      <c r="C7" s="32" t="s">
        <v>6</v>
      </c>
      <c r="D7" s="33">
        <f>SUM(E7+F7)</f>
        <v>33</v>
      </c>
      <c r="E7" s="34">
        <v>21</v>
      </c>
      <c r="F7" s="34">
        <v>12</v>
      </c>
      <c r="G7" s="33">
        <f t="shared" ref="G7:G18" si="1">SUM(H7+I7)</f>
        <v>28</v>
      </c>
      <c r="H7" s="33">
        <v>10</v>
      </c>
      <c r="I7" s="33">
        <v>18</v>
      </c>
      <c r="J7" s="33">
        <f t="shared" ref="J7:J18" si="2">SUM(K7+L7)</f>
        <v>10</v>
      </c>
      <c r="K7" s="33">
        <v>3</v>
      </c>
      <c r="L7" s="33">
        <v>7</v>
      </c>
      <c r="M7" s="33">
        <f t="shared" ref="M7:M18" si="3">SUM(N7+O7)</f>
        <v>15</v>
      </c>
      <c r="N7" s="33">
        <f t="shared" ref="N7:N18" si="4">SUM(E7-H7+K7)</f>
        <v>14</v>
      </c>
      <c r="O7" s="33">
        <f t="shared" ref="O7:O18" si="5">SUM(F7-I7+L7)</f>
        <v>1</v>
      </c>
      <c r="P7" s="7"/>
    </row>
    <row r="8" spans="1:16" s="3" customFormat="1" ht="13.5" customHeight="1" x14ac:dyDescent="0.25">
      <c r="A8" s="30"/>
      <c r="B8" s="31"/>
      <c r="C8" s="32" t="s">
        <v>7</v>
      </c>
      <c r="D8" s="33">
        <f t="shared" ref="D8:D18" si="6">SUM(E8+F8)</f>
        <v>29</v>
      </c>
      <c r="E8" s="34">
        <v>16</v>
      </c>
      <c r="F8" s="34">
        <v>13</v>
      </c>
      <c r="G8" s="33">
        <f t="shared" si="1"/>
        <v>24</v>
      </c>
      <c r="H8" s="33">
        <v>12</v>
      </c>
      <c r="I8" s="33">
        <v>12</v>
      </c>
      <c r="J8" s="33">
        <f t="shared" si="2"/>
        <v>11</v>
      </c>
      <c r="K8" s="33">
        <v>7</v>
      </c>
      <c r="L8" s="33">
        <v>4</v>
      </c>
      <c r="M8" s="33">
        <f t="shared" si="3"/>
        <v>16</v>
      </c>
      <c r="N8" s="33">
        <f t="shared" si="4"/>
        <v>11</v>
      </c>
      <c r="O8" s="33">
        <f t="shared" si="5"/>
        <v>5</v>
      </c>
      <c r="P8" s="7"/>
    </row>
    <row r="9" spans="1:16" s="3" customFormat="1" ht="13.5" customHeight="1" x14ac:dyDescent="0.25">
      <c r="A9" s="30"/>
      <c r="B9" s="31"/>
      <c r="C9" s="32" t="s">
        <v>8</v>
      </c>
      <c r="D9" s="33">
        <f t="shared" si="6"/>
        <v>123</v>
      </c>
      <c r="E9" s="34">
        <v>64</v>
      </c>
      <c r="F9" s="34">
        <v>59</v>
      </c>
      <c r="G9" s="33">
        <f t="shared" si="1"/>
        <v>143</v>
      </c>
      <c r="H9" s="33">
        <v>81</v>
      </c>
      <c r="I9" s="33">
        <v>62</v>
      </c>
      <c r="J9" s="33">
        <v>5</v>
      </c>
      <c r="K9" s="33">
        <v>8</v>
      </c>
      <c r="L9" s="33">
        <v>3</v>
      </c>
      <c r="M9" s="33">
        <f t="shared" si="3"/>
        <v>-9</v>
      </c>
      <c r="N9" s="33">
        <f t="shared" si="4"/>
        <v>-9</v>
      </c>
      <c r="O9" s="33">
        <f t="shared" si="5"/>
        <v>0</v>
      </c>
      <c r="P9" s="7"/>
    </row>
    <row r="10" spans="1:16" s="3" customFormat="1" ht="13.5" customHeight="1" x14ac:dyDescent="0.25">
      <c r="A10" s="30"/>
      <c r="B10" s="31"/>
      <c r="C10" s="32" t="s">
        <v>9</v>
      </c>
      <c r="D10" s="33">
        <f t="shared" si="6"/>
        <v>107</v>
      </c>
      <c r="E10" s="34">
        <v>73</v>
      </c>
      <c r="F10" s="34">
        <v>34</v>
      </c>
      <c r="G10" s="33">
        <f t="shared" si="1"/>
        <v>29</v>
      </c>
      <c r="H10" s="33">
        <v>18</v>
      </c>
      <c r="I10" s="33">
        <v>11</v>
      </c>
      <c r="J10" s="33">
        <f t="shared" si="2"/>
        <v>-1</v>
      </c>
      <c r="K10" s="33">
        <v>1</v>
      </c>
      <c r="L10" s="33">
        <v>-2</v>
      </c>
      <c r="M10" s="33">
        <f t="shared" si="3"/>
        <v>77</v>
      </c>
      <c r="N10" s="33">
        <f t="shared" si="4"/>
        <v>56</v>
      </c>
      <c r="O10" s="33">
        <f t="shared" si="5"/>
        <v>21</v>
      </c>
      <c r="P10" s="7"/>
    </row>
    <row r="11" spans="1:16" s="3" customFormat="1" ht="13.5" customHeight="1" x14ac:dyDescent="0.25">
      <c r="A11" s="30"/>
      <c r="B11" s="31"/>
      <c r="C11" s="32" t="s">
        <v>10</v>
      </c>
      <c r="D11" s="33">
        <f t="shared" si="6"/>
        <v>34</v>
      </c>
      <c r="E11" s="34">
        <v>20</v>
      </c>
      <c r="F11" s="34">
        <v>14</v>
      </c>
      <c r="G11" s="33">
        <f t="shared" si="1"/>
        <v>49</v>
      </c>
      <c r="H11" s="33">
        <v>26</v>
      </c>
      <c r="I11" s="33">
        <v>23</v>
      </c>
      <c r="J11" s="33">
        <f t="shared" si="2"/>
        <v>-4</v>
      </c>
      <c r="K11" s="33">
        <v>-2</v>
      </c>
      <c r="L11" s="33">
        <v>-2</v>
      </c>
      <c r="M11" s="33">
        <f t="shared" si="3"/>
        <v>-19</v>
      </c>
      <c r="N11" s="33">
        <f t="shared" si="4"/>
        <v>-8</v>
      </c>
      <c r="O11" s="33">
        <f t="shared" si="5"/>
        <v>-11</v>
      </c>
      <c r="P11" s="7"/>
    </row>
    <row r="12" spans="1:16" s="3" customFormat="1" ht="13.5" customHeight="1" x14ac:dyDescent="0.25">
      <c r="A12" s="30"/>
      <c r="B12" s="31"/>
      <c r="C12" s="32" t="s">
        <v>11</v>
      </c>
      <c r="D12" s="33">
        <f t="shared" si="6"/>
        <v>35</v>
      </c>
      <c r="E12" s="34">
        <v>18</v>
      </c>
      <c r="F12" s="34">
        <v>17</v>
      </c>
      <c r="G12" s="33">
        <f t="shared" si="1"/>
        <v>35</v>
      </c>
      <c r="H12" s="33">
        <v>17</v>
      </c>
      <c r="I12" s="33">
        <v>18</v>
      </c>
      <c r="J12" s="33">
        <f t="shared" si="2"/>
        <v>2</v>
      </c>
      <c r="K12" s="33">
        <v>1</v>
      </c>
      <c r="L12" s="33">
        <v>1</v>
      </c>
      <c r="M12" s="33">
        <f t="shared" si="3"/>
        <v>2</v>
      </c>
      <c r="N12" s="33">
        <f t="shared" si="4"/>
        <v>2</v>
      </c>
      <c r="O12" s="33">
        <f t="shared" si="5"/>
        <v>0</v>
      </c>
      <c r="P12" s="7"/>
    </row>
    <row r="13" spans="1:16" s="3" customFormat="1" ht="13.5" customHeight="1" x14ac:dyDescent="0.25">
      <c r="A13" s="30"/>
      <c r="B13" s="31"/>
      <c r="C13" s="32" t="s">
        <v>12</v>
      </c>
      <c r="D13" s="33">
        <f t="shared" si="6"/>
        <v>43</v>
      </c>
      <c r="E13" s="34">
        <v>29</v>
      </c>
      <c r="F13" s="34">
        <v>14</v>
      </c>
      <c r="G13" s="33">
        <f t="shared" si="1"/>
        <v>50</v>
      </c>
      <c r="H13" s="33">
        <v>29</v>
      </c>
      <c r="I13" s="33">
        <v>21</v>
      </c>
      <c r="J13" s="33">
        <v>1</v>
      </c>
      <c r="K13" s="33">
        <v>0</v>
      </c>
      <c r="L13" s="33">
        <v>4</v>
      </c>
      <c r="M13" s="33">
        <f t="shared" si="3"/>
        <v>-3</v>
      </c>
      <c r="N13" s="33">
        <f t="shared" si="4"/>
        <v>0</v>
      </c>
      <c r="O13" s="33">
        <f t="shared" si="5"/>
        <v>-3</v>
      </c>
      <c r="P13" s="7"/>
    </row>
    <row r="14" spans="1:16" s="3" customFormat="1" ht="13.5" customHeight="1" x14ac:dyDescent="0.25">
      <c r="A14" s="30"/>
      <c r="B14" s="31"/>
      <c r="C14" s="32" t="s">
        <v>13</v>
      </c>
      <c r="D14" s="33">
        <f t="shared" si="6"/>
        <v>18</v>
      </c>
      <c r="E14" s="34">
        <v>9</v>
      </c>
      <c r="F14" s="34">
        <v>9</v>
      </c>
      <c r="G14" s="33">
        <f t="shared" si="1"/>
        <v>42</v>
      </c>
      <c r="H14" s="33">
        <v>26</v>
      </c>
      <c r="I14" s="33">
        <v>16</v>
      </c>
      <c r="J14" s="33">
        <f t="shared" si="2"/>
        <v>7</v>
      </c>
      <c r="K14" s="33">
        <v>7</v>
      </c>
      <c r="L14" s="33">
        <v>0</v>
      </c>
      <c r="M14" s="33">
        <f t="shared" si="3"/>
        <v>-17</v>
      </c>
      <c r="N14" s="33">
        <f t="shared" si="4"/>
        <v>-10</v>
      </c>
      <c r="O14" s="33">
        <f t="shared" si="5"/>
        <v>-7</v>
      </c>
      <c r="P14" s="7"/>
    </row>
    <row r="15" spans="1:16" s="3" customFormat="1" ht="13.5" customHeight="1" x14ac:dyDescent="0.25">
      <c r="A15" s="30"/>
      <c r="B15" s="31"/>
      <c r="C15" s="32" t="s">
        <v>14</v>
      </c>
      <c r="D15" s="33">
        <f t="shared" si="6"/>
        <v>29</v>
      </c>
      <c r="E15" s="34">
        <v>14</v>
      </c>
      <c r="F15" s="34">
        <v>15</v>
      </c>
      <c r="G15" s="33">
        <f t="shared" si="1"/>
        <v>45</v>
      </c>
      <c r="H15" s="33">
        <v>22</v>
      </c>
      <c r="I15" s="33">
        <v>23</v>
      </c>
      <c r="J15" s="33">
        <f t="shared" si="2"/>
        <v>-3</v>
      </c>
      <c r="K15" s="33">
        <v>-5</v>
      </c>
      <c r="L15" s="33">
        <v>2</v>
      </c>
      <c r="M15" s="33">
        <f t="shared" si="3"/>
        <v>-19</v>
      </c>
      <c r="N15" s="33">
        <f t="shared" si="4"/>
        <v>-13</v>
      </c>
      <c r="O15" s="33">
        <f t="shared" si="5"/>
        <v>-6</v>
      </c>
      <c r="P15" s="7"/>
    </row>
    <row r="16" spans="1:16" s="3" customFormat="1" ht="13.5" customHeight="1" x14ac:dyDescent="0.25">
      <c r="A16" s="30"/>
      <c r="B16" s="31"/>
      <c r="C16" s="32" t="s">
        <v>15</v>
      </c>
      <c r="D16" s="33">
        <f t="shared" si="6"/>
        <v>34</v>
      </c>
      <c r="E16" s="34">
        <v>16</v>
      </c>
      <c r="F16" s="34">
        <v>18</v>
      </c>
      <c r="G16" s="33">
        <f t="shared" si="1"/>
        <v>48</v>
      </c>
      <c r="H16" s="33">
        <v>31</v>
      </c>
      <c r="I16" s="33">
        <v>17</v>
      </c>
      <c r="J16" s="33">
        <f t="shared" si="2"/>
        <v>7</v>
      </c>
      <c r="K16" s="33">
        <v>6</v>
      </c>
      <c r="L16" s="33">
        <v>1</v>
      </c>
      <c r="M16" s="33">
        <f t="shared" si="3"/>
        <v>-7</v>
      </c>
      <c r="N16" s="33">
        <f t="shared" si="4"/>
        <v>-9</v>
      </c>
      <c r="O16" s="33">
        <f t="shared" si="5"/>
        <v>2</v>
      </c>
      <c r="P16" s="7"/>
    </row>
    <row r="17" spans="1:16" s="3" customFormat="1" ht="13.5" customHeight="1" x14ac:dyDescent="0.25">
      <c r="A17" s="30"/>
      <c r="B17" s="31"/>
      <c r="C17" s="32" t="s">
        <v>16</v>
      </c>
      <c r="D17" s="33">
        <f t="shared" si="6"/>
        <v>44</v>
      </c>
      <c r="E17" s="34">
        <v>23</v>
      </c>
      <c r="F17" s="34">
        <v>21</v>
      </c>
      <c r="G17" s="33">
        <f t="shared" si="1"/>
        <v>36</v>
      </c>
      <c r="H17" s="33">
        <v>15</v>
      </c>
      <c r="I17" s="33">
        <v>21</v>
      </c>
      <c r="J17" s="33">
        <f t="shared" si="2"/>
        <v>5</v>
      </c>
      <c r="K17" s="33">
        <v>2</v>
      </c>
      <c r="L17" s="33">
        <v>3</v>
      </c>
      <c r="M17" s="33">
        <f t="shared" si="3"/>
        <v>13</v>
      </c>
      <c r="N17" s="33">
        <f t="shared" si="4"/>
        <v>10</v>
      </c>
      <c r="O17" s="33">
        <f t="shared" si="5"/>
        <v>3</v>
      </c>
      <c r="P17" s="7"/>
    </row>
    <row r="18" spans="1:16" s="3" customFormat="1" ht="13.5" customHeight="1" x14ac:dyDescent="0.25">
      <c r="A18" s="30"/>
      <c r="B18" s="31"/>
      <c r="C18" s="32" t="s">
        <v>17</v>
      </c>
      <c r="D18" s="33">
        <f t="shared" si="6"/>
        <v>51</v>
      </c>
      <c r="E18" s="34">
        <v>25</v>
      </c>
      <c r="F18" s="34">
        <v>26</v>
      </c>
      <c r="G18" s="33">
        <f t="shared" si="1"/>
        <v>46</v>
      </c>
      <c r="H18" s="33">
        <v>24</v>
      </c>
      <c r="I18" s="33">
        <v>22</v>
      </c>
      <c r="J18" s="33">
        <f t="shared" si="2"/>
        <v>9</v>
      </c>
      <c r="K18" s="33">
        <v>4</v>
      </c>
      <c r="L18" s="33">
        <v>5</v>
      </c>
      <c r="M18" s="33">
        <f t="shared" si="3"/>
        <v>14</v>
      </c>
      <c r="N18" s="33">
        <f t="shared" si="4"/>
        <v>5</v>
      </c>
      <c r="O18" s="33">
        <f t="shared" si="5"/>
        <v>9</v>
      </c>
      <c r="P18" s="7"/>
    </row>
    <row r="19" spans="1:16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33"/>
      <c r="N19" s="33"/>
      <c r="O19" s="33"/>
      <c r="P19" s="1"/>
    </row>
    <row r="20" spans="1:16" ht="16.5" x14ac:dyDescent="0.15">
      <c r="A20" s="25"/>
      <c r="B20" s="27" t="s">
        <v>21</v>
      </c>
      <c r="C20" s="28"/>
      <c r="D20" s="29">
        <f>SUM(E20+F20)</f>
        <v>395</v>
      </c>
      <c r="E20" s="29">
        <f>SUM(E21+E22+E23+E24+E25+E26+E27+E28+E29+E30+E31+E32)</f>
        <v>213</v>
      </c>
      <c r="F20" s="29">
        <f>SUM(F21+F22+F23+F24+F25+F26+F27+F28+F29+F30+F31+F32)</f>
        <v>182</v>
      </c>
      <c r="G20" s="29">
        <f>SUM(H20+I20)</f>
        <v>382</v>
      </c>
      <c r="H20" s="29">
        <f t="shared" ref="H20:I20" si="7">SUM(H21+H22+H23+H24+H25+H26+H27+H28+H29+H30+H31+H32)</f>
        <v>199</v>
      </c>
      <c r="I20" s="29">
        <f t="shared" si="7"/>
        <v>183</v>
      </c>
      <c r="J20" s="29">
        <f>SUM(K20+L20)</f>
        <v>19</v>
      </c>
      <c r="K20" s="29">
        <f t="shared" ref="K20:L20" si="8">SUM(K21+K22+K23+K24+K25+K26+K27+K28+K29+K30+K31+K32)</f>
        <v>8</v>
      </c>
      <c r="L20" s="29">
        <f t="shared" si="8"/>
        <v>11</v>
      </c>
      <c r="M20" s="29">
        <f t="shared" ref="M20:M32" si="9">SUM(N20+O20)</f>
        <v>32</v>
      </c>
      <c r="N20" s="29">
        <f t="shared" ref="N20:N32" si="10">SUM(E20-H20+K20)</f>
        <v>22</v>
      </c>
      <c r="O20" s="29">
        <f t="shared" ref="O20:O32" si="11">SUM(F20-I20+L20)</f>
        <v>10</v>
      </c>
      <c r="P20" s="1"/>
    </row>
    <row r="21" spans="1:16" s="3" customFormat="1" ht="13.5" customHeight="1" x14ac:dyDescent="0.25">
      <c r="A21" s="30"/>
      <c r="B21" s="31"/>
      <c r="C21" s="32" t="s">
        <v>6</v>
      </c>
      <c r="D21" s="33">
        <f t="shared" ref="D21:D31" si="12">SUM(E21+F21)</f>
        <v>31</v>
      </c>
      <c r="E21" s="34">
        <v>20</v>
      </c>
      <c r="F21" s="34">
        <v>11</v>
      </c>
      <c r="G21" s="33">
        <f t="shared" ref="G21:G32" si="13">SUM(H21+I21)</f>
        <v>15</v>
      </c>
      <c r="H21" s="34">
        <v>11</v>
      </c>
      <c r="I21" s="34">
        <v>4</v>
      </c>
      <c r="J21" s="33">
        <f t="shared" ref="J21:J32" si="14">SUM(K21+L21)</f>
        <v>-4</v>
      </c>
      <c r="K21" s="33">
        <v>-3</v>
      </c>
      <c r="L21" s="33">
        <v>-1</v>
      </c>
      <c r="M21" s="33">
        <f t="shared" si="9"/>
        <v>12</v>
      </c>
      <c r="N21" s="33">
        <f t="shared" si="10"/>
        <v>6</v>
      </c>
      <c r="O21" s="33">
        <f t="shared" si="11"/>
        <v>6</v>
      </c>
      <c r="P21" s="7"/>
    </row>
    <row r="22" spans="1:16" s="3" customFormat="1" ht="13.5" customHeight="1" x14ac:dyDescent="0.25">
      <c r="A22" s="30"/>
      <c r="B22" s="31"/>
      <c r="C22" s="32" t="s">
        <v>7</v>
      </c>
      <c r="D22" s="33">
        <f t="shared" si="12"/>
        <v>25</v>
      </c>
      <c r="E22" s="34">
        <v>13</v>
      </c>
      <c r="F22" s="34">
        <v>12</v>
      </c>
      <c r="G22" s="33">
        <f t="shared" si="13"/>
        <v>35</v>
      </c>
      <c r="H22" s="34">
        <v>16</v>
      </c>
      <c r="I22" s="34">
        <v>19</v>
      </c>
      <c r="J22" s="33">
        <f t="shared" si="14"/>
        <v>3</v>
      </c>
      <c r="K22" s="33">
        <v>0</v>
      </c>
      <c r="L22" s="33">
        <v>3</v>
      </c>
      <c r="M22" s="33">
        <f t="shared" si="9"/>
        <v>-7</v>
      </c>
      <c r="N22" s="33">
        <f t="shared" si="10"/>
        <v>-3</v>
      </c>
      <c r="O22" s="33">
        <f t="shared" si="11"/>
        <v>-4</v>
      </c>
      <c r="P22" s="7"/>
    </row>
    <row r="23" spans="1:16" s="3" customFormat="1" ht="13.5" customHeight="1" x14ac:dyDescent="0.25">
      <c r="A23" s="30"/>
      <c r="B23" s="31"/>
      <c r="C23" s="32" t="s">
        <v>8</v>
      </c>
      <c r="D23" s="33">
        <f t="shared" si="12"/>
        <v>95</v>
      </c>
      <c r="E23" s="34">
        <v>41</v>
      </c>
      <c r="F23" s="34">
        <v>54</v>
      </c>
      <c r="G23" s="33">
        <f t="shared" si="13"/>
        <v>102</v>
      </c>
      <c r="H23" s="34">
        <v>58</v>
      </c>
      <c r="I23" s="34">
        <v>44</v>
      </c>
      <c r="J23" s="33">
        <f t="shared" si="14"/>
        <v>2</v>
      </c>
      <c r="K23" s="33">
        <v>1</v>
      </c>
      <c r="L23" s="33">
        <v>1</v>
      </c>
      <c r="M23" s="33">
        <f t="shared" si="9"/>
        <v>-5</v>
      </c>
      <c r="N23" s="33">
        <f t="shared" si="10"/>
        <v>-16</v>
      </c>
      <c r="O23" s="33">
        <f t="shared" si="11"/>
        <v>11</v>
      </c>
      <c r="P23" s="7"/>
    </row>
    <row r="24" spans="1:16" s="3" customFormat="1" ht="13.5" customHeight="1" x14ac:dyDescent="0.25">
      <c r="A24" s="30"/>
      <c r="B24" s="31"/>
      <c r="C24" s="32" t="s">
        <v>9</v>
      </c>
      <c r="D24" s="33">
        <f t="shared" si="12"/>
        <v>61</v>
      </c>
      <c r="E24" s="34">
        <v>37</v>
      </c>
      <c r="F24" s="34">
        <v>24</v>
      </c>
      <c r="G24" s="33">
        <f t="shared" si="13"/>
        <v>31</v>
      </c>
      <c r="H24" s="34">
        <v>12</v>
      </c>
      <c r="I24" s="34">
        <v>19</v>
      </c>
      <c r="J24" s="33">
        <f t="shared" si="14"/>
        <v>2</v>
      </c>
      <c r="K24" s="33">
        <v>4</v>
      </c>
      <c r="L24" s="33">
        <v>-2</v>
      </c>
      <c r="M24" s="33">
        <f t="shared" si="9"/>
        <v>32</v>
      </c>
      <c r="N24" s="33">
        <f t="shared" si="10"/>
        <v>29</v>
      </c>
      <c r="O24" s="33">
        <f t="shared" si="11"/>
        <v>3</v>
      </c>
      <c r="P24" s="7"/>
    </row>
    <row r="25" spans="1:16" s="3" customFormat="1" ht="13.5" customHeight="1" x14ac:dyDescent="0.25">
      <c r="A25" s="30"/>
      <c r="B25" s="31"/>
      <c r="C25" s="32" t="s">
        <v>10</v>
      </c>
      <c r="D25" s="33">
        <f t="shared" si="12"/>
        <v>26</v>
      </c>
      <c r="E25" s="34">
        <v>16</v>
      </c>
      <c r="F25" s="34">
        <v>10</v>
      </c>
      <c r="G25" s="33">
        <f t="shared" si="13"/>
        <v>15</v>
      </c>
      <c r="H25" s="34">
        <v>6</v>
      </c>
      <c r="I25" s="34">
        <v>9</v>
      </c>
      <c r="J25" s="33">
        <f t="shared" si="14"/>
        <v>7</v>
      </c>
      <c r="K25" s="33">
        <v>4</v>
      </c>
      <c r="L25" s="33">
        <v>3</v>
      </c>
      <c r="M25" s="33">
        <f t="shared" si="9"/>
        <v>18</v>
      </c>
      <c r="N25" s="33">
        <f t="shared" si="10"/>
        <v>14</v>
      </c>
      <c r="O25" s="33">
        <f t="shared" si="11"/>
        <v>4</v>
      </c>
      <c r="P25" s="7"/>
    </row>
    <row r="26" spans="1:16" s="3" customFormat="1" ht="13.5" customHeight="1" x14ac:dyDescent="0.25">
      <c r="A26" s="30"/>
      <c r="B26" s="31"/>
      <c r="C26" s="32" t="s">
        <v>11</v>
      </c>
      <c r="D26" s="33">
        <f t="shared" si="12"/>
        <v>17</v>
      </c>
      <c r="E26" s="34">
        <v>9</v>
      </c>
      <c r="F26" s="34">
        <v>8</v>
      </c>
      <c r="G26" s="33">
        <f t="shared" si="13"/>
        <v>29</v>
      </c>
      <c r="H26" s="34">
        <v>17</v>
      </c>
      <c r="I26" s="34">
        <v>12</v>
      </c>
      <c r="J26" s="33">
        <f t="shared" si="14"/>
        <v>-4</v>
      </c>
      <c r="K26" s="33">
        <v>-4</v>
      </c>
      <c r="L26" s="33">
        <v>0</v>
      </c>
      <c r="M26" s="33">
        <f t="shared" si="9"/>
        <v>-16</v>
      </c>
      <c r="N26" s="33">
        <f t="shared" si="10"/>
        <v>-12</v>
      </c>
      <c r="O26" s="33">
        <f t="shared" si="11"/>
        <v>-4</v>
      </c>
      <c r="P26" s="7"/>
    </row>
    <row r="27" spans="1:16" s="3" customFormat="1" ht="13.5" customHeight="1" x14ac:dyDescent="0.25">
      <c r="A27" s="30"/>
      <c r="B27" s="31"/>
      <c r="C27" s="32" t="s">
        <v>12</v>
      </c>
      <c r="D27" s="33">
        <f t="shared" si="12"/>
        <v>29</v>
      </c>
      <c r="E27" s="34">
        <v>13</v>
      </c>
      <c r="F27" s="34">
        <v>16</v>
      </c>
      <c r="G27" s="33">
        <f t="shared" si="13"/>
        <v>24</v>
      </c>
      <c r="H27" s="34">
        <v>13</v>
      </c>
      <c r="I27" s="34">
        <v>11</v>
      </c>
      <c r="J27" s="33">
        <f t="shared" si="14"/>
        <v>-5</v>
      </c>
      <c r="K27" s="33">
        <v>-2</v>
      </c>
      <c r="L27" s="33">
        <v>-3</v>
      </c>
      <c r="M27" s="33">
        <f t="shared" si="9"/>
        <v>0</v>
      </c>
      <c r="N27" s="33">
        <f t="shared" si="10"/>
        <v>-2</v>
      </c>
      <c r="O27" s="33">
        <f t="shared" si="11"/>
        <v>2</v>
      </c>
      <c r="P27" s="7"/>
    </row>
    <row r="28" spans="1:16" s="3" customFormat="1" ht="13.5" customHeight="1" x14ac:dyDescent="0.25">
      <c r="A28" s="30"/>
      <c r="B28" s="31"/>
      <c r="C28" s="32" t="s">
        <v>13</v>
      </c>
      <c r="D28" s="33">
        <f t="shared" si="12"/>
        <v>15</v>
      </c>
      <c r="E28" s="34">
        <v>12</v>
      </c>
      <c r="F28" s="34">
        <v>3</v>
      </c>
      <c r="G28" s="33">
        <f t="shared" si="13"/>
        <v>28</v>
      </c>
      <c r="H28" s="34">
        <v>14</v>
      </c>
      <c r="I28" s="34">
        <v>14</v>
      </c>
      <c r="J28" s="33">
        <f t="shared" si="14"/>
        <v>-3</v>
      </c>
      <c r="K28" s="33">
        <v>-4</v>
      </c>
      <c r="L28" s="33">
        <v>1</v>
      </c>
      <c r="M28" s="33">
        <f t="shared" si="9"/>
        <v>-16</v>
      </c>
      <c r="N28" s="33">
        <f t="shared" si="10"/>
        <v>-6</v>
      </c>
      <c r="O28" s="33">
        <f t="shared" si="11"/>
        <v>-10</v>
      </c>
      <c r="P28" s="7"/>
    </row>
    <row r="29" spans="1:16" s="3" customFormat="1" ht="13.5" customHeight="1" x14ac:dyDescent="0.25">
      <c r="A29" s="30"/>
      <c r="B29" s="31"/>
      <c r="C29" s="32" t="s">
        <v>14</v>
      </c>
      <c r="D29" s="33">
        <f t="shared" si="12"/>
        <v>15</v>
      </c>
      <c r="E29" s="34">
        <v>10</v>
      </c>
      <c r="F29" s="34">
        <v>5</v>
      </c>
      <c r="G29" s="33">
        <f t="shared" si="13"/>
        <v>26</v>
      </c>
      <c r="H29" s="34">
        <v>17</v>
      </c>
      <c r="I29" s="34">
        <v>9</v>
      </c>
      <c r="J29" s="33">
        <f t="shared" si="14"/>
        <v>4</v>
      </c>
      <c r="K29" s="33">
        <v>3</v>
      </c>
      <c r="L29" s="33">
        <v>1</v>
      </c>
      <c r="M29" s="33">
        <f t="shared" si="9"/>
        <v>-7</v>
      </c>
      <c r="N29" s="33">
        <f t="shared" si="10"/>
        <v>-4</v>
      </c>
      <c r="O29" s="33">
        <f t="shared" si="11"/>
        <v>-3</v>
      </c>
      <c r="P29" s="7"/>
    </row>
    <row r="30" spans="1:16" s="3" customFormat="1" ht="13.5" customHeight="1" x14ac:dyDescent="0.25">
      <c r="A30" s="30"/>
      <c r="B30" s="31"/>
      <c r="C30" s="32" t="s">
        <v>15</v>
      </c>
      <c r="D30" s="33">
        <f t="shared" si="12"/>
        <v>35</v>
      </c>
      <c r="E30" s="34">
        <v>19</v>
      </c>
      <c r="F30" s="34">
        <v>16</v>
      </c>
      <c r="G30" s="33">
        <f t="shared" si="13"/>
        <v>24</v>
      </c>
      <c r="H30" s="34">
        <v>13</v>
      </c>
      <c r="I30" s="34">
        <v>11</v>
      </c>
      <c r="J30" s="33">
        <f t="shared" si="14"/>
        <v>18</v>
      </c>
      <c r="K30" s="33">
        <v>9</v>
      </c>
      <c r="L30" s="33">
        <v>9</v>
      </c>
      <c r="M30" s="33">
        <f t="shared" si="9"/>
        <v>29</v>
      </c>
      <c r="N30" s="33">
        <f t="shared" si="10"/>
        <v>15</v>
      </c>
      <c r="O30" s="33">
        <f t="shared" si="11"/>
        <v>14</v>
      </c>
      <c r="P30" s="7"/>
    </row>
    <row r="31" spans="1:16" s="3" customFormat="1" ht="13.5" customHeight="1" x14ac:dyDescent="0.25">
      <c r="A31" s="30"/>
      <c r="B31" s="31"/>
      <c r="C31" s="32" t="s">
        <v>16</v>
      </c>
      <c r="D31" s="33">
        <f t="shared" si="12"/>
        <v>22</v>
      </c>
      <c r="E31" s="34">
        <v>11</v>
      </c>
      <c r="F31" s="34">
        <v>11</v>
      </c>
      <c r="G31" s="33">
        <f t="shared" si="13"/>
        <v>25</v>
      </c>
      <c r="H31" s="34">
        <v>11</v>
      </c>
      <c r="I31" s="34">
        <v>14</v>
      </c>
      <c r="J31" s="33">
        <f t="shared" si="14"/>
        <v>2</v>
      </c>
      <c r="K31" s="33">
        <v>1</v>
      </c>
      <c r="L31" s="33">
        <v>1</v>
      </c>
      <c r="M31" s="33">
        <f t="shared" si="9"/>
        <v>-1</v>
      </c>
      <c r="N31" s="33">
        <f t="shared" si="10"/>
        <v>1</v>
      </c>
      <c r="O31" s="33">
        <f t="shared" si="11"/>
        <v>-2</v>
      </c>
      <c r="P31" s="7"/>
    </row>
    <row r="32" spans="1:16" s="3" customFormat="1" ht="13.5" customHeight="1" x14ac:dyDescent="0.25">
      <c r="A32" s="30"/>
      <c r="B32" s="31"/>
      <c r="C32" s="32" t="s">
        <v>17</v>
      </c>
      <c r="D32" s="33">
        <f t="shared" ref="D32" si="15">SUM(E32+F32)</f>
        <v>24</v>
      </c>
      <c r="E32" s="34">
        <v>12</v>
      </c>
      <c r="F32" s="34">
        <v>12</v>
      </c>
      <c r="G32" s="33">
        <f t="shared" si="13"/>
        <v>28</v>
      </c>
      <c r="H32" s="34">
        <v>11</v>
      </c>
      <c r="I32" s="34">
        <v>17</v>
      </c>
      <c r="J32" s="33">
        <f t="shared" si="14"/>
        <v>-3</v>
      </c>
      <c r="K32" s="33">
        <v>-1</v>
      </c>
      <c r="L32" s="33">
        <v>-2</v>
      </c>
      <c r="M32" s="33">
        <f t="shared" si="9"/>
        <v>-7</v>
      </c>
      <c r="N32" s="33">
        <f t="shared" si="10"/>
        <v>0</v>
      </c>
      <c r="O32" s="33">
        <f t="shared" si="11"/>
        <v>-7</v>
      </c>
      <c r="P32" s="7"/>
    </row>
    <row r="33" spans="1:16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1"/>
    </row>
    <row r="34" spans="1:16" ht="16.5" x14ac:dyDescent="0.15">
      <c r="A34" s="25"/>
      <c r="B34" s="27" t="s">
        <v>22</v>
      </c>
      <c r="C34" s="28"/>
      <c r="D34" s="29">
        <f>SUM(E34+F34)</f>
        <v>93</v>
      </c>
      <c r="E34" s="29">
        <f>SUM(E35+E36+E37+E38+E39+E40+E41+E42+E43+E44+E45+E46)</f>
        <v>45</v>
      </c>
      <c r="F34" s="29">
        <f>SUM(F35+F36+F37+F38+F39+F40+F41+F42+F43+F44+F45+F46)</f>
        <v>48</v>
      </c>
      <c r="G34" s="29">
        <f>SUM(H34+I34)</f>
        <v>64</v>
      </c>
      <c r="H34" s="29">
        <f t="shared" ref="H34:I34" si="16">SUM(H35+H36+H37+H38+H39+H40+H41+H42+H43+H44+H45+H46)</f>
        <v>31</v>
      </c>
      <c r="I34" s="29">
        <f t="shared" si="16"/>
        <v>33</v>
      </c>
      <c r="J34" s="29">
        <f>SUM(K34+L34)</f>
        <v>-10</v>
      </c>
      <c r="K34" s="29">
        <f t="shared" ref="K34:L34" si="17">SUM(K35+K36+K37+K38+K39+K40+K41+K42+K43+K44+K45+K46)</f>
        <v>1</v>
      </c>
      <c r="L34" s="29">
        <f t="shared" si="17"/>
        <v>-11</v>
      </c>
      <c r="M34" s="29">
        <f t="shared" ref="M34:M46" si="18">SUM(N34+O34)</f>
        <v>19</v>
      </c>
      <c r="N34" s="29">
        <f t="shared" ref="N34:N46" si="19">SUM(E34-H34+K34)</f>
        <v>15</v>
      </c>
      <c r="O34" s="29">
        <f t="shared" ref="O34:O46" si="20">SUM(F34-I34+L34)</f>
        <v>4</v>
      </c>
      <c r="P34" s="1"/>
    </row>
    <row r="35" spans="1:16" s="3" customFormat="1" ht="13.5" customHeight="1" x14ac:dyDescent="0.25">
      <c r="A35" s="30"/>
      <c r="B35" s="31"/>
      <c r="C35" s="32" t="s">
        <v>6</v>
      </c>
      <c r="D35" s="33">
        <f t="shared" ref="D35:D46" si="21">SUM(E35+F35)</f>
        <v>3</v>
      </c>
      <c r="E35" s="34">
        <v>3</v>
      </c>
      <c r="F35" s="34">
        <v>0</v>
      </c>
      <c r="G35" s="33">
        <f t="shared" ref="G35:G46" si="22">SUM(H35+I35)</f>
        <v>5</v>
      </c>
      <c r="H35" s="34">
        <v>2</v>
      </c>
      <c r="I35" s="34">
        <v>3</v>
      </c>
      <c r="J35" s="33">
        <f t="shared" ref="J35:J46" si="23">SUM(K35+L35)</f>
        <v>-4</v>
      </c>
      <c r="K35" s="33">
        <v>-3</v>
      </c>
      <c r="L35" s="33">
        <v>-1</v>
      </c>
      <c r="M35" s="33">
        <f t="shared" si="18"/>
        <v>-6</v>
      </c>
      <c r="N35" s="33">
        <f t="shared" si="19"/>
        <v>-2</v>
      </c>
      <c r="O35" s="33">
        <f t="shared" si="20"/>
        <v>-4</v>
      </c>
      <c r="P35" s="7"/>
    </row>
    <row r="36" spans="1:16" s="3" customFormat="1" ht="13.5" customHeight="1" x14ac:dyDescent="0.25">
      <c r="A36" s="30"/>
      <c r="B36" s="31"/>
      <c r="C36" s="32" t="s">
        <v>7</v>
      </c>
      <c r="D36" s="33">
        <f t="shared" si="21"/>
        <v>9</v>
      </c>
      <c r="E36" s="34">
        <v>5</v>
      </c>
      <c r="F36" s="34">
        <v>4</v>
      </c>
      <c r="G36" s="33">
        <f t="shared" si="22"/>
        <v>5</v>
      </c>
      <c r="H36" s="34">
        <v>4</v>
      </c>
      <c r="I36" s="34">
        <v>1</v>
      </c>
      <c r="J36" s="33">
        <f t="shared" si="23"/>
        <v>-2</v>
      </c>
      <c r="K36" s="33">
        <v>1</v>
      </c>
      <c r="L36" s="33">
        <v>-3</v>
      </c>
      <c r="M36" s="33">
        <f t="shared" si="18"/>
        <v>2</v>
      </c>
      <c r="N36" s="33">
        <f t="shared" si="19"/>
        <v>2</v>
      </c>
      <c r="O36" s="33">
        <f t="shared" si="20"/>
        <v>0</v>
      </c>
      <c r="P36" s="7"/>
    </row>
    <row r="37" spans="1:16" s="3" customFormat="1" ht="13.5" customHeight="1" x14ac:dyDescent="0.25">
      <c r="A37" s="30"/>
      <c r="B37" s="31"/>
      <c r="C37" s="32" t="s">
        <v>8</v>
      </c>
      <c r="D37" s="33">
        <f t="shared" si="21"/>
        <v>21</v>
      </c>
      <c r="E37" s="34">
        <v>10</v>
      </c>
      <c r="F37" s="34">
        <v>11</v>
      </c>
      <c r="G37" s="33">
        <f t="shared" si="22"/>
        <v>18</v>
      </c>
      <c r="H37" s="34">
        <v>6</v>
      </c>
      <c r="I37" s="34">
        <v>12</v>
      </c>
      <c r="J37" s="33">
        <f t="shared" si="23"/>
        <v>6</v>
      </c>
      <c r="K37" s="33">
        <v>3</v>
      </c>
      <c r="L37" s="33">
        <v>3</v>
      </c>
      <c r="M37" s="33">
        <f t="shared" si="18"/>
        <v>9</v>
      </c>
      <c r="N37" s="33">
        <f t="shared" si="19"/>
        <v>7</v>
      </c>
      <c r="O37" s="33">
        <f t="shared" si="20"/>
        <v>2</v>
      </c>
      <c r="P37" s="7"/>
    </row>
    <row r="38" spans="1:16" s="3" customFormat="1" ht="13.5" customHeight="1" x14ac:dyDescent="0.25">
      <c r="A38" s="30"/>
      <c r="B38" s="31"/>
      <c r="C38" s="32" t="s">
        <v>9</v>
      </c>
      <c r="D38" s="33">
        <f t="shared" si="21"/>
        <v>10</v>
      </c>
      <c r="E38" s="34">
        <v>1</v>
      </c>
      <c r="F38" s="34">
        <v>9</v>
      </c>
      <c r="G38" s="33">
        <f t="shared" si="22"/>
        <v>4</v>
      </c>
      <c r="H38" s="34">
        <v>3</v>
      </c>
      <c r="I38" s="34">
        <v>1</v>
      </c>
      <c r="J38" s="33">
        <f t="shared" si="23"/>
        <v>-3</v>
      </c>
      <c r="K38" s="33">
        <v>-1</v>
      </c>
      <c r="L38" s="33">
        <v>-2</v>
      </c>
      <c r="M38" s="33">
        <f t="shared" si="18"/>
        <v>3</v>
      </c>
      <c r="N38" s="33">
        <f t="shared" si="19"/>
        <v>-3</v>
      </c>
      <c r="O38" s="33">
        <f t="shared" si="20"/>
        <v>6</v>
      </c>
      <c r="P38" s="7"/>
    </row>
    <row r="39" spans="1:16" s="3" customFormat="1" ht="13.5" customHeight="1" x14ac:dyDescent="0.25">
      <c r="A39" s="30"/>
      <c r="B39" s="31"/>
      <c r="C39" s="32" t="s">
        <v>10</v>
      </c>
      <c r="D39" s="33">
        <f t="shared" si="21"/>
        <v>7</v>
      </c>
      <c r="E39" s="34">
        <v>5</v>
      </c>
      <c r="F39" s="34">
        <v>2</v>
      </c>
      <c r="G39" s="33">
        <f t="shared" si="22"/>
        <v>2</v>
      </c>
      <c r="H39" s="34">
        <v>1</v>
      </c>
      <c r="I39" s="34">
        <v>1</v>
      </c>
      <c r="J39" s="33">
        <f t="shared" si="23"/>
        <v>-4</v>
      </c>
      <c r="K39" s="33">
        <v>-2</v>
      </c>
      <c r="L39" s="33">
        <v>-2</v>
      </c>
      <c r="M39" s="33">
        <f t="shared" si="18"/>
        <v>1</v>
      </c>
      <c r="N39" s="33">
        <f t="shared" si="19"/>
        <v>2</v>
      </c>
      <c r="O39" s="33">
        <f t="shared" si="20"/>
        <v>-1</v>
      </c>
      <c r="P39" s="7"/>
    </row>
    <row r="40" spans="1:16" s="3" customFormat="1" ht="13.5" customHeight="1" x14ac:dyDescent="0.25">
      <c r="A40" s="30"/>
      <c r="B40" s="31"/>
      <c r="C40" s="32" t="s">
        <v>11</v>
      </c>
      <c r="D40" s="33">
        <f t="shared" si="21"/>
        <v>12</v>
      </c>
      <c r="E40" s="34">
        <v>6</v>
      </c>
      <c r="F40" s="34">
        <v>6</v>
      </c>
      <c r="G40" s="33">
        <f t="shared" si="22"/>
        <v>4</v>
      </c>
      <c r="H40" s="34">
        <v>2</v>
      </c>
      <c r="I40" s="34">
        <v>2</v>
      </c>
      <c r="J40" s="33">
        <f t="shared" si="23"/>
        <v>7</v>
      </c>
      <c r="K40" s="33">
        <v>3</v>
      </c>
      <c r="L40" s="33">
        <v>4</v>
      </c>
      <c r="M40" s="33">
        <f t="shared" si="18"/>
        <v>15</v>
      </c>
      <c r="N40" s="33">
        <f t="shared" si="19"/>
        <v>7</v>
      </c>
      <c r="O40" s="33">
        <f t="shared" si="20"/>
        <v>8</v>
      </c>
      <c r="P40" s="7"/>
    </row>
    <row r="41" spans="1:16" s="3" customFormat="1" ht="13.5" customHeight="1" x14ac:dyDescent="0.25">
      <c r="A41" s="30"/>
      <c r="B41" s="31"/>
      <c r="C41" s="32" t="s">
        <v>12</v>
      </c>
      <c r="D41" s="33">
        <f t="shared" si="21"/>
        <v>4</v>
      </c>
      <c r="E41" s="34">
        <v>1</v>
      </c>
      <c r="F41" s="34">
        <v>3</v>
      </c>
      <c r="G41" s="33">
        <f t="shared" si="22"/>
        <v>5</v>
      </c>
      <c r="H41" s="34">
        <v>3</v>
      </c>
      <c r="I41" s="34">
        <v>2</v>
      </c>
      <c r="J41" s="33">
        <f t="shared" si="23"/>
        <v>7</v>
      </c>
      <c r="K41" s="33">
        <v>4</v>
      </c>
      <c r="L41" s="33">
        <v>3</v>
      </c>
      <c r="M41" s="33">
        <f t="shared" si="18"/>
        <v>6</v>
      </c>
      <c r="N41" s="33">
        <f t="shared" si="19"/>
        <v>2</v>
      </c>
      <c r="O41" s="33">
        <f t="shared" si="20"/>
        <v>4</v>
      </c>
      <c r="P41" s="7"/>
    </row>
    <row r="42" spans="1:16" s="3" customFormat="1" ht="13.5" customHeight="1" x14ac:dyDescent="0.25">
      <c r="A42" s="30"/>
      <c r="B42" s="31"/>
      <c r="C42" s="32" t="s">
        <v>13</v>
      </c>
      <c r="D42" s="33">
        <f t="shared" si="21"/>
        <v>7</v>
      </c>
      <c r="E42" s="34">
        <v>5</v>
      </c>
      <c r="F42" s="34">
        <v>2</v>
      </c>
      <c r="G42" s="33">
        <f t="shared" si="22"/>
        <v>4</v>
      </c>
      <c r="H42" s="34">
        <v>1</v>
      </c>
      <c r="I42" s="34">
        <v>3</v>
      </c>
      <c r="J42" s="33">
        <f t="shared" si="23"/>
        <v>-2</v>
      </c>
      <c r="K42" s="33">
        <v>-1</v>
      </c>
      <c r="L42" s="33">
        <v>-1</v>
      </c>
      <c r="M42" s="33">
        <f t="shared" si="18"/>
        <v>1</v>
      </c>
      <c r="N42" s="33">
        <f t="shared" si="19"/>
        <v>3</v>
      </c>
      <c r="O42" s="33">
        <f t="shared" si="20"/>
        <v>-2</v>
      </c>
      <c r="P42" s="7"/>
    </row>
    <row r="43" spans="1:16" s="3" customFormat="1" ht="13.5" customHeight="1" x14ac:dyDescent="0.25">
      <c r="A43" s="30"/>
      <c r="B43" s="31"/>
      <c r="C43" s="32" t="s">
        <v>14</v>
      </c>
      <c r="D43" s="33">
        <f t="shared" si="21"/>
        <v>7</v>
      </c>
      <c r="E43" s="34">
        <v>4</v>
      </c>
      <c r="F43" s="34">
        <v>3</v>
      </c>
      <c r="G43" s="33">
        <f t="shared" si="22"/>
        <v>4</v>
      </c>
      <c r="H43" s="34">
        <v>2</v>
      </c>
      <c r="I43" s="34">
        <v>2</v>
      </c>
      <c r="J43" s="33">
        <f t="shared" si="23"/>
        <v>-4</v>
      </c>
      <c r="K43" s="33">
        <v>-2</v>
      </c>
      <c r="L43" s="33">
        <v>-2</v>
      </c>
      <c r="M43" s="33">
        <f t="shared" si="18"/>
        <v>-1</v>
      </c>
      <c r="N43" s="33">
        <f t="shared" si="19"/>
        <v>0</v>
      </c>
      <c r="O43" s="33">
        <f t="shared" si="20"/>
        <v>-1</v>
      </c>
      <c r="P43" s="7"/>
    </row>
    <row r="44" spans="1:16" s="3" customFormat="1" ht="13.5" customHeight="1" x14ac:dyDescent="0.25">
      <c r="A44" s="30"/>
      <c r="B44" s="31"/>
      <c r="C44" s="32" t="s">
        <v>15</v>
      </c>
      <c r="D44" s="33">
        <f t="shared" si="21"/>
        <v>2</v>
      </c>
      <c r="E44" s="34">
        <v>1</v>
      </c>
      <c r="F44" s="34">
        <v>1</v>
      </c>
      <c r="G44" s="33">
        <f t="shared" si="22"/>
        <v>2</v>
      </c>
      <c r="H44" s="34">
        <v>0</v>
      </c>
      <c r="I44" s="34">
        <v>2</v>
      </c>
      <c r="J44" s="33">
        <f t="shared" si="23"/>
        <v>-9</v>
      </c>
      <c r="K44" s="33">
        <v>-3</v>
      </c>
      <c r="L44" s="33">
        <v>-6</v>
      </c>
      <c r="M44" s="33">
        <f t="shared" si="18"/>
        <v>-9</v>
      </c>
      <c r="N44" s="33">
        <f t="shared" si="19"/>
        <v>-2</v>
      </c>
      <c r="O44" s="33">
        <f t="shared" si="20"/>
        <v>-7</v>
      </c>
      <c r="P44" s="7"/>
    </row>
    <row r="45" spans="1:16" s="3" customFormat="1" ht="13.5" customHeight="1" x14ac:dyDescent="0.25">
      <c r="A45" s="30"/>
      <c r="B45" s="31"/>
      <c r="C45" s="32" t="s">
        <v>16</v>
      </c>
      <c r="D45" s="33">
        <f t="shared" si="21"/>
        <v>5</v>
      </c>
      <c r="E45" s="34">
        <v>2</v>
      </c>
      <c r="F45" s="34">
        <v>3</v>
      </c>
      <c r="G45" s="33">
        <f t="shared" si="22"/>
        <v>4</v>
      </c>
      <c r="H45" s="34">
        <v>2</v>
      </c>
      <c r="I45" s="34">
        <v>2</v>
      </c>
      <c r="J45" s="33">
        <f t="shared" si="23"/>
        <v>7</v>
      </c>
      <c r="K45" s="33">
        <v>3</v>
      </c>
      <c r="L45" s="33">
        <v>4</v>
      </c>
      <c r="M45" s="33">
        <f t="shared" si="18"/>
        <v>8</v>
      </c>
      <c r="N45" s="33">
        <f t="shared" si="19"/>
        <v>3</v>
      </c>
      <c r="O45" s="33">
        <f t="shared" si="20"/>
        <v>5</v>
      </c>
      <c r="P45" s="7"/>
    </row>
    <row r="46" spans="1:16" s="3" customFormat="1" ht="13.5" customHeight="1" x14ac:dyDescent="0.25">
      <c r="A46" s="30"/>
      <c r="B46" s="31"/>
      <c r="C46" s="32" t="s">
        <v>17</v>
      </c>
      <c r="D46" s="33">
        <f t="shared" si="21"/>
        <v>6</v>
      </c>
      <c r="E46" s="34">
        <v>2</v>
      </c>
      <c r="F46" s="34">
        <v>4</v>
      </c>
      <c r="G46" s="33">
        <f t="shared" si="22"/>
        <v>7</v>
      </c>
      <c r="H46" s="34">
        <v>5</v>
      </c>
      <c r="I46" s="34">
        <v>2</v>
      </c>
      <c r="J46" s="33">
        <f t="shared" si="23"/>
        <v>-9</v>
      </c>
      <c r="K46" s="33">
        <v>-1</v>
      </c>
      <c r="L46" s="33">
        <v>-8</v>
      </c>
      <c r="M46" s="33">
        <f t="shared" si="18"/>
        <v>-10</v>
      </c>
      <c r="N46" s="33">
        <f t="shared" si="19"/>
        <v>-4</v>
      </c>
      <c r="O46" s="33">
        <f t="shared" si="20"/>
        <v>-6</v>
      </c>
      <c r="P46" s="7"/>
    </row>
    <row r="47" spans="1:16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1"/>
    </row>
    <row r="48" spans="1:16" ht="16.5" x14ac:dyDescent="0.15">
      <c r="A48" s="25"/>
      <c r="B48" s="27" t="s">
        <v>23</v>
      </c>
      <c r="C48" s="28"/>
      <c r="D48" s="29">
        <f>SUM(E48+F48)</f>
        <v>237</v>
      </c>
      <c r="E48" s="29">
        <f t="shared" ref="E48:F48" si="24">SUM(E49+E50+E51+E52+E53+E54+E55+E56+E57+E58+E59+E60)</f>
        <v>148</v>
      </c>
      <c r="F48" s="29">
        <f t="shared" si="24"/>
        <v>89</v>
      </c>
      <c r="G48" s="29">
        <f>SUM(H48+I48)</f>
        <v>179</v>
      </c>
      <c r="H48" s="29">
        <f t="shared" ref="H48:I48" si="25">SUM(H49+H50+H51+H52+H53+H54+H55+H56+H57+H58+H59+H60)</f>
        <v>93</v>
      </c>
      <c r="I48" s="29">
        <f t="shared" si="25"/>
        <v>86</v>
      </c>
      <c r="J48" s="29">
        <f>SUM(K48+L48)</f>
        <v>-11</v>
      </c>
      <c r="K48" s="29">
        <f t="shared" ref="K48:L48" si="26">SUM(K49+K50+K51+K52+K53+K54+K55+K56+K57+K58+K59+K60)</f>
        <v>-3</v>
      </c>
      <c r="L48" s="29">
        <f t="shared" si="26"/>
        <v>-8</v>
      </c>
      <c r="M48" s="29">
        <f t="shared" ref="M48:M60" si="27">SUM(N48+O48)</f>
        <v>47</v>
      </c>
      <c r="N48" s="29">
        <f t="shared" ref="N48:N60" si="28">SUM(E48-H48+K48)</f>
        <v>52</v>
      </c>
      <c r="O48" s="29">
        <f t="shared" ref="O48:O60" si="29">SUM(F48-I48+L48)</f>
        <v>-5</v>
      </c>
      <c r="P48" s="1"/>
    </row>
    <row r="49" spans="1:16" s="3" customFormat="1" ht="13.5" customHeight="1" x14ac:dyDescent="0.25">
      <c r="A49" s="30"/>
      <c r="B49" s="31"/>
      <c r="C49" s="32" t="s">
        <v>6</v>
      </c>
      <c r="D49" s="33">
        <f t="shared" ref="D49:D60" si="30">SUM(E49+F49)</f>
        <v>25</v>
      </c>
      <c r="E49" s="34">
        <v>16</v>
      </c>
      <c r="F49" s="34">
        <v>9</v>
      </c>
      <c r="G49" s="33">
        <f t="shared" ref="G49:G60" si="31">SUM(H49+I49)</f>
        <v>13</v>
      </c>
      <c r="H49" s="34">
        <v>8</v>
      </c>
      <c r="I49" s="34">
        <v>5</v>
      </c>
      <c r="J49" s="33">
        <f t="shared" ref="J49:J60" si="32">SUM(K49+L49)</f>
        <v>8</v>
      </c>
      <c r="K49" s="33">
        <v>4</v>
      </c>
      <c r="L49" s="33">
        <v>4</v>
      </c>
      <c r="M49" s="33">
        <f t="shared" si="27"/>
        <v>20</v>
      </c>
      <c r="N49" s="33">
        <f t="shared" si="28"/>
        <v>12</v>
      </c>
      <c r="O49" s="33">
        <f t="shared" si="29"/>
        <v>8</v>
      </c>
      <c r="P49" s="7"/>
    </row>
    <row r="50" spans="1:16" s="3" customFormat="1" ht="13.5" customHeight="1" x14ac:dyDescent="0.25">
      <c r="A50" s="30"/>
      <c r="B50" s="31"/>
      <c r="C50" s="32" t="s">
        <v>7</v>
      </c>
      <c r="D50" s="33">
        <f t="shared" si="30"/>
        <v>8</v>
      </c>
      <c r="E50" s="34">
        <v>4</v>
      </c>
      <c r="F50" s="34">
        <v>4</v>
      </c>
      <c r="G50" s="33">
        <f t="shared" si="31"/>
        <v>11</v>
      </c>
      <c r="H50" s="34">
        <v>4</v>
      </c>
      <c r="I50" s="34">
        <v>7</v>
      </c>
      <c r="J50" s="33">
        <f t="shared" si="32"/>
        <v>2</v>
      </c>
      <c r="K50" s="33">
        <v>3</v>
      </c>
      <c r="L50" s="33">
        <v>-1</v>
      </c>
      <c r="M50" s="33">
        <f t="shared" si="27"/>
        <v>-1</v>
      </c>
      <c r="N50" s="33">
        <f t="shared" si="28"/>
        <v>3</v>
      </c>
      <c r="O50" s="33">
        <f t="shared" si="29"/>
        <v>-4</v>
      </c>
      <c r="P50" s="7"/>
    </row>
    <row r="51" spans="1:16" s="3" customFormat="1" ht="13.5" customHeight="1" x14ac:dyDescent="0.25">
      <c r="A51" s="30"/>
      <c r="B51" s="31"/>
      <c r="C51" s="32" t="s">
        <v>8</v>
      </c>
      <c r="D51" s="33">
        <f t="shared" si="30"/>
        <v>40</v>
      </c>
      <c r="E51" s="34">
        <v>28</v>
      </c>
      <c r="F51" s="34">
        <v>12</v>
      </c>
      <c r="G51" s="33">
        <f t="shared" si="31"/>
        <v>43</v>
      </c>
      <c r="H51" s="34">
        <v>20</v>
      </c>
      <c r="I51" s="34">
        <v>23</v>
      </c>
      <c r="J51" s="33">
        <f t="shared" si="32"/>
        <v>-9</v>
      </c>
      <c r="K51" s="33">
        <v>-5</v>
      </c>
      <c r="L51" s="33">
        <v>-4</v>
      </c>
      <c r="M51" s="33">
        <f t="shared" si="27"/>
        <v>-12</v>
      </c>
      <c r="N51" s="33">
        <f t="shared" si="28"/>
        <v>3</v>
      </c>
      <c r="O51" s="33">
        <f t="shared" si="29"/>
        <v>-15</v>
      </c>
      <c r="P51" s="7"/>
    </row>
    <row r="52" spans="1:16" s="3" customFormat="1" ht="13.5" customHeight="1" x14ac:dyDescent="0.25">
      <c r="A52" s="30"/>
      <c r="B52" s="31"/>
      <c r="C52" s="32" t="s">
        <v>9</v>
      </c>
      <c r="D52" s="33">
        <f t="shared" si="30"/>
        <v>51</v>
      </c>
      <c r="E52" s="34">
        <v>39</v>
      </c>
      <c r="F52" s="34">
        <v>12</v>
      </c>
      <c r="G52" s="33">
        <f t="shared" si="31"/>
        <v>19</v>
      </c>
      <c r="H52" s="34">
        <v>12</v>
      </c>
      <c r="I52" s="34">
        <v>7</v>
      </c>
      <c r="J52" s="33">
        <f t="shared" si="32"/>
        <v>9</v>
      </c>
      <c r="K52" s="33">
        <v>3</v>
      </c>
      <c r="L52" s="33">
        <v>6</v>
      </c>
      <c r="M52" s="33">
        <f t="shared" si="27"/>
        <v>41</v>
      </c>
      <c r="N52" s="33">
        <f t="shared" si="28"/>
        <v>30</v>
      </c>
      <c r="O52" s="33">
        <f t="shared" si="29"/>
        <v>11</v>
      </c>
      <c r="P52" s="7"/>
    </row>
    <row r="53" spans="1:16" s="3" customFormat="1" ht="13.5" customHeight="1" x14ac:dyDescent="0.25">
      <c r="A53" s="30"/>
      <c r="B53" s="31"/>
      <c r="C53" s="32" t="s">
        <v>10</v>
      </c>
      <c r="D53" s="33">
        <f t="shared" si="30"/>
        <v>12</v>
      </c>
      <c r="E53" s="34">
        <v>7</v>
      </c>
      <c r="F53" s="34">
        <v>5</v>
      </c>
      <c r="G53" s="33">
        <f t="shared" si="31"/>
        <v>18</v>
      </c>
      <c r="H53" s="34">
        <v>9</v>
      </c>
      <c r="I53" s="34">
        <v>9</v>
      </c>
      <c r="J53" s="33">
        <f t="shared" si="32"/>
        <v>-2</v>
      </c>
      <c r="K53" s="33">
        <v>-2</v>
      </c>
      <c r="L53" s="33">
        <v>0</v>
      </c>
      <c r="M53" s="33">
        <f t="shared" si="27"/>
        <v>-8</v>
      </c>
      <c r="N53" s="33">
        <f t="shared" si="28"/>
        <v>-4</v>
      </c>
      <c r="O53" s="33">
        <f t="shared" si="29"/>
        <v>-4</v>
      </c>
      <c r="P53" s="7"/>
    </row>
    <row r="54" spans="1:16" s="3" customFormat="1" ht="13.5" customHeight="1" x14ac:dyDescent="0.25">
      <c r="A54" s="30"/>
      <c r="B54" s="31"/>
      <c r="C54" s="32" t="s">
        <v>11</v>
      </c>
      <c r="D54" s="33">
        <f t="shared" si="30"/>
        <v>10</v>
      </c>
      <c r="E54" s="34">
        <v>5</v>
      </c>
      <c r="F54" s="34">
        <v>5</v>
      </c>
      <c r="G54" s="33">
        <f t="shared" si="31"/>
        <v>14</v>
      </c>
      <c r="H54" s="34">
        <v>10</v>
      </c>
      <c r="I54" s="34">
        <v>4</v>
      </c>
      <c r="J54" s="33">
        <f t="shared" si="32"/>
        <v>-1</v>
      </c>
      <c r="K54" s="33">
        <v>0</v>
      </c>
      <c r="L54" s="33">
        <v>-1</v>
      </c>
      <c r="M54" s="33">
        <f t="shared" si="27"/>
        <v>-5</v>
      </c>
      <c r="N54" s="33">
        <f t="shared" si="28"/>
        <v>-5</v>
      </c>
      <c r="O54" s="33">
        <f t="shared" si="29"/>
        <v>0</v>
      </c>
      <c r="P54" s="7"/>
    </row>
    <row r="55" spans="1:16" s="3" customFormat="1" ht="13.5" customHeight="1" x14ac:dyDescent="0.25">
      <c r="A55" s="30"/>
      <c r="B55" s="31"/>
      <c r="C55" s="32" t="s">
        <v>12</v>
      </c>
      <c r="D55" s="33">
        <f t="shared" si="30"/>
        <v>22</v>
      </c>
      <c r="E55" s="34">
        <v>10</v>
      </c>
      <c r="F55" s="34">
        <v>12</v>
      </c>
      <c r="G55" s="33">
        <f t="shared" si="31"/>
        <v>9</v>
      </c>
      <c r="H55" s="34">
        <v>5</v>
      </c>
      <c r="I55" s="34">
        <v>4</v>
      </c>
      <c r="J55" s="33">
        <f t="shared" si="32"/>
        <v>-8</v>
      </c>
      <c r="K55" s="33">
        <v>-4</v>
      </c>
      <c r="L55" s="33">
        <v>-4</v>
      </c>
      <c r="M55" s="33">
        <f t="shared" si="27"/>
        <v>5</v>
      </c>
      <c r="N55" s="33">
        <f t="shared" si="28"/>
        <v>1</v>
      </c>
      <c r="O55" s="33">
        <f t="shared" si="29"/>
        <v>4</v>
      </c>
      <c r="P55" s="7"/>
    </row>
    <row r="56" spans="1:16" s="3" customFormat="1" ht="13.5" customHeight="1" x14ac:dyDescent="0.25">
      <c r="A56" s="30"/>
      <c r="B56" s="31"/>
      <c r="C56" s="32" t="s">
        <v>13</v>
      </c>
      <c r="D56" s="33">
        <f t="shared" si="30"/>
        <v>18</v>
      </c>
      <c r="E56" s="34">
        <v>10</v>
      </c>
      <c r="F56" s="34">
        <v>8</v>
      </c>
      <c r="G56" s="33">
        <f t="shared" si="31"/>
        <v>13</v>
      </c>
      <c r="H56" s="34">
        <v>8</v>
      </c>
      <c r="I56" s="34">
        <v>5</v>
      </c>
      <c r="J56" s="33">
        <f t="shared" si="32"/>
        <v>-1</v>
      </c>
      <c r="K56" s="33">
        <v>0</v>
      </c>
      <c r="L56" s="33">
        <v>-1</v>
      </c>
      <c r="M56" s="33">
        <f t="shared" si="27"/>
        <v>4</v>
      </c>
      <c r="N56" s="33">
        <f t="shared" si="28"/>
        <v>2</v>
      </c>
      <c r="O56" s="33">
        <f t="shared" si="29"/>
        <v>2</v>
      </c>
      <c r="P56" s="7"/>
    </row>
    <row r="57" spans="1:16" s="3" customFormat="1" ht="13.5" customHeight="1" x14ac:dyDescent="0.25">
      <c r="A57" s="30"/>
      <c r="B57" s="31"/>
      <c r="C57" s="32" t="s">
        <v>14</v>
      </c>
      <c r="D57" s="33">
        <f t="shared" si="30"/>
        <v>9</v>
      </c>
      <c r="E57" s="34">
        <v>6</v>
      </c>
      <c r="F57" s="34">
        <v>3</v>
      </c>
      <c r="G57" s="33">
        <f t="shared" si="31"/>
        <v>11</v>
      </c>
      <c r="H57" s="34">
        <v>6</v>
      </c>
      <c r="I57" s="34">
        <v>5</v>
      </c>
      <c r="J57" s="33">
        <f t="shared" si="32"/>
        <v>-9</v>
      </c>
      <c r="K57" s="33">
        <v>-4</v>
      </c>
      <c r="L57" s="33">
        <v>-5</v>
      </c>
      <c r="M57" s="33">
        <f t="shared" si="27"/>
        <v>-11</v>
      </c>
      <c r="N57" s="33">
        <f t="shared" si="28"/>
        <v>-4</v>
      </c>
      <c r="O57" s="33">
        <f t="shared" si="29"/>
        <v>-7</v>
      </c>
      <c r="P57" s="7"/>
    </row>
    <row r="58" spans="1:16" s="3" customFormat="1" ht="13.5" customHeight="1" x14ac:dyDescent="0.25">
      <c r="A58" s="30"/>
      <c r="B58" s="31"/>
      <c r="C58" s="32" t="s">
        <v>15</v>
      </c>
      <c r="D58" s="33">
        <f t="shared" si="30"/>
        <v>16</v>
      </c>
      <c r="E58" s="34">
        <v>8</v>
      </c>
      <c r="F58" s="34">
        <v>8</v>
      </c>
      <c r="G58" s="33">
        <f t="shared" si="31"/>
        <v>7</v>
      </c>
      <c r="H58" s="34">
        <v>2</v>
      </c>
      <c r="I58" s="34">
        <v>5</v>
      </c>
      <c r="J58" s="33">
        <f t="shared" si="32"/>
        <v>-6</v>
      </c>
      <c r="K58" s="33">
        <v>-3</v>
      </c>
      <c r="L58" s="33">
        <v>-3</v>
      </c>
      <c r="M58" s="33">
        <f t="shared" si="27"/>
        <v>3</v>
      </c>
      <c r="N58" s="33">
        <f t="shared" si="28"/>
        <v>3</v>
      </c>
      <c r="O58" s="33">
        <f t="shared" si="29"/>
        <v>0</v>
      </c>
      <c r="P58" s="7"/>
    </row>
    <row r="59" spans="1:16" s="3" customFormat="1" ht="13.5" customHeight="1" x14ac:dyDescent="0.25">
      <c r="A59" s="30"/>
      <c r="B59" s="31"/>
      <c r="C59" s="32" t="s">
        <v>16</v>
      </c>
      <c r="D59" s="33">
        <f t="shared" si="30"/>
        <v>21</v>
      </c>
      <c r="E59" s="34">
        <v>11</v>
      </c>
      <c r="F59" s="34">
        <v>10</v>
      </c>
      <c r="G59" s="33">
        <f t="shared" si="31"/>
        <v>15</v>
      </c>
      <c r="H59" s="34">
        <v>6</v>
      </c>
      <c r="I59" s="34">
        <v>9</v>
      </c>
      <c r="J59" s="33">
        <f t="shared" si="32"/>
        <v>-1</v>
      </c>
      <c r="K59" s="33">
        <v>0</v>
      </c>
      <c r="L59" s="33">
        <v>-1</v>
      </c>
      <c r="M59" s="33">
        <f t="shared" si="27"/>
        <v>5</v>
      </c>
      <c r="N59" s="33">
        <f t="shared" si="28"/>
        <v>5</v>
      </c>
      <c r="O59" s="33">
        <f t="shared" si="29"/>
        <v>0</v>
      </c>
      <c r="P59" s="7"/>
    </row>
    <row r="60" spans="1:16" s="3" customFormat="1" ht="13.5" customHeight="1" x14ac:dyDescent="0.25">
      <c r="A60" s="30"/>
      <c r="B60" s="31"/>
      <c r="C60" s="32" t="s">
        <v>17</v>
      </c>
      <c r="D60" s="33">
        <f t="shared" si="30"/>
        <v>5</v>
      </c>
      <c r="E60" s="34">
        <v>4</v>
      </c>
      <c r="F60" s="34">
        <v>1</v>
      </c>
      <c r="G60" s="33">
        <f t="shared" si="31"/>
        <v>6</v>
      </c>
      <c r="H60" s="34">
        <v>3</v>
      </c>
      <c r="I60" s="34">
        <v>3</v>
      </c>
      <c r="J60" s="33">
        <f t="shared" si="32"/>
        <v>7</v>
      </c>
      <c r="K60" s="33">
        <v>5</v>
      </c>
      <c r="L60" s="33">
        <v>2</v>
      </c>
      <c r="M60" s="33">
        <f t="shared" si="27"/>
        <v>6</v>
      </c>
      <c r="N60" s="33">
        <f t="shared" si="28"/>
        <v>6</v>
      </c>
      <c r="O60" s="33">
        <f t="shared" si="29"/>
        <v>0</v>
      </c>
      <c r="P60" s="7"/>
    </row>
    <row r="61" spans="1:16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1"/>
    </row>
    <row r="62" spans="1:16" ht="16.5" x14ac:dyDescent="0.15">
      <c r="A62" s="25"/>
      <c r="B62" s="27" t="s">
        <v>24</v>
      </c>
      <c r="C62" s="28"/>
      <c r="D62" s="29">
        <f>SUM(E62+F62)</f>
        <v>297</v>
      </c>
      <c r="E62" s="29">
        <f t="shared" ref="E62" si="33">SUM(E63+E64+E65+E66+E67+E68+E69+E70+E71+E72+E73+E74)</f>
        <v>150</v>
      </c>
      <c r="F62" s="29">
        <f t="shared" ref="F62" si="34">SUM(F63+F64+F65+F66+F67+F68+F69+F70+F71+F72+F73+F74)</f>
        <v>147</v>
      </c>
      <c r="G62" s="29">
        <f>SUM(H62+I62)</f>
        <v>321</v>
      </c>
      <c r="H62" s="29">
        <f t="shared" ref="H62:I62" si="35">SUM(H63+H64+H65+H66+H67+H68+H69+H70+H71+H72+H73+H74)</f>
        <v>167</v>
      </c>
      <c r="I62" s="29">
        <f t="shared" si="35"/>
        <v>154</v>
      </c>
      <c r="J62" s="29">
        <f>SUM(K62+L62)</f>
        <v>-44</v>
      </c>
      <c r="K62" s="29">
        <f t="shared" ref="K62:L62" si="36">SUM(K63+K64+K65+K66+K67+K68+K69+K70+K71+K72+K73+K74)</f>
        <v>-26</v>
      </c>
      <c r="L62" s="29">
        <f t="shared" si="36"/>
        <v>-18</v>
      </c>
      <c r="M62" s="29">
        <f t="shared" ref="M62:M74" si="37">SUM(N62+O62)</f>
        <v>-68</v>
      </c>
      <c r="N62" s="29">
        <f t="shared" ref="N62:N74" si="38">SUM(E62-H62+K62)</f>
        <v>-43</v>
      </c>
      <c r="O62" s="29">
        <f t="shared" ref="O62:O74" si="39">SUM(F62-I62+L62)</f>
        <v>-25</v>
      </c>
    </row>
    <row r="63" spans="1:16" s="3" customFormat="1" ht="13.5" customHeight="1" x14ac:dyDescent="0.25">
      <c r="A63" s="30"/>
      <c r="B63" s="31"/>
      <c r="C63" s="32" t="s">
        <v>6</v>
      </c>
      <c r="D63" s="33">
        <f t="shared" ref="D63:D74" si="40">SUM(E63+F63)</f>
        <v>13</v>
      </c>
      <c r="E63" s="34">
        <v>6</v>
      </c>
      <c r="F63" s="34">
        <v>7</v>
      </c>
      <c r="G63" s="33">
        <f t="shared" ref="G63:G73" si="41">SUM(H63+I63)</f>
        <v>22</v>
      </c>
      <c r="H63" s="34">
        <v>11</v>
      </c>
      <c r="I63" s="34">
        <v>11</v>
      </c>
      <c r="J63" s="33">
        <f t="shared" ref="J63:J74" si="42">SUM(K63+L63)</f>
        <v>-5</v>
      </c>
      <c r="K63" s="33">
        <v>1</v>
      </c>
      <c r="L63" s="33">
        <v>-6</v>
      </c>
      <c r="M63" s="33">
        <f t="shared" si="37"/>
        <v>-14</v>
      </c>
      <c r="N63" s="33">
        <f t="shared" si="38"/>
        <v>-4</v>
      </c>
      <c r="O63" s="33">
        <f t="shared" si="39"/>
        <v>-10</v>
      </c>
      <c r="P63" s="7"/>
    </row>
    <row r="64" spans="1:16" s="3" customFormat="1" ht="13.5" customHeight="1" x14ac:dyDescent="0.25">
      <c r="A64" s="30"/>
      <c r="B64" s="31"/>
      <c r="C64" s="32" t="s">
        <v>7</v>
      </c>
      <c r="D64" s="33">
        <f t="shared" si="40"/>
        <v>17</v>
      </c>
      <c r="E64" s="34">
        <v>7</v>
      </c>
      <c r="F64" s="34">
        <v>10</v>
      </c>
      <c r="G64" s="33">
        <f t="shared" si="41"/>
        <v>33</v>
      </c>
      <c r="H64" s="34">
        <v>14</v>
      </c>
      <c r="I64" s="34">
        <v>19</v>
      </c>
      <c r="J64" s="33">
        <f t="shared" si="42"/>
        <v>-5</v>
      </c>
      <c r="K64" s="33">
        <v>-4</v>
      </c>
      <c r="L64" s="33">
        <v>-1</v>
      </c>
      <c r="M64" s="33">
        <f t="shared" si="37"/>
        <v>-21</v>
      </c>
      <c r="N64" s="33">
        <f t="shared" si="38"/>
        <v>-11</v>
      </c>
      <c r="O64" s="33">
        <f t="shared" si="39"/>
        <v>-10</v>
      </c>
      <c r="P64" s="7"/>
    </row>
    <row r="65" spans="1:16" s="3" customFormat="1" ht="13.5" customHeight="1" x14ac:dyDescent="0.25">
      <c r="A65" s="30"/>
      <c r="B65" s="31"/>
      <c r="C65" s="32" t="s">
        <v>8</v>
      </c>
      <c r="D65" s="33">
        <f t="shared" si="40"/>
        <v>60</v>
      </c>
      <c r="E65" s="34">
        <v>25</v>
      </c>
      <c r="F65" s="34">
        <v>35</v>
      </c>
      <c r="G65" s="33">
        <f t="shared" si="41"/>
        <v>92</v>
      </c>
      <c r="H65" s="34">
        <v>53</v>
      </c>
      <c r="I65" s="34">
        <v>39</v>
      </c>
      <c r="J65" s="33">
        <f t="shared" si="42"/>
        <v>-3</v>
      </c>
      <c r="K65" s="33">
        <v>-4</v>
      </c>
      <c r="L65" s="33">
        <v>1</v>
      </c>
      <c r="M65" s="33">
        <f t="shared" si="37"/>
        <v>-35</v>
      </c>
      <c r="N65" s="33">
        <f t="shared" si="38"/>
        <v>-32</v>
      </c>
      <c r="O65" s="33">
        <f t="shared" si="39"/>
        <v>-3</v>
      </c>
      <c r="P65" s="7"/>
    </row>
    <row r="66" spans="1:16" s="3" customFormat="1" ht="13.5" customHeight="1" x14ac:dyDescent="0.25">
      <c r="A66" s="30"/>
      <c r="B66" s="31"/>
      <c r="C66" s="32" t="s">
        <v>9</v>
      </c>
      <c r="D66" s="33">
        <f t="shared" si="40"/>
        <v>33</v>
      </c>
      <c r="E66" s="34">
        <v>16</v>
      </c>
      <c r="F66" s="34">
        <v>17</v>
      </c>
      <c r="G66" s="33">
        <f t="shared" si="41"/>
        <v>38</v>
      </c>
      <c r="H66" s="34">
        <v>19</v>
      </c>
      <c r="I66" s="34">
        <v>19</v>
      </c>
      <c r="J66" s="33">
        <f t="shared" si="42"/>
        <v>-11</v>
      </c>
      <c r="K66" s="33">
        <v>-6</v>
      </c>
      <c r="L66" s="33">
        <v>-5</v>
      </c>
      <c r="M66" s="33">
        <f t="shared" si="37"/>
        <v>-16</v>
      </c>
      <c r="N66" s="33">
        <f t="shared" si="38"/>
        <v>-9</v>
      </c>
      <c r="O66" s="33">
        <f t="shared" si="39"/>
        <v>-7</v>
      </c>
      <c r="P66" s="7"/>
    </row>
    <row r="67" spans="1:16" s="3" customFormat="1" ht="13.5" customHeight="1" x14ac:dyDescent="0.25">
      <c r="A67" s="30"/>
      <c r="B67" s="31"/>
      <c r="C67" s="32" t="s">
        <v>10</v>
      </c>
      <c r="D67" s="33">
        <f t="shared" si="40"/>
        <v>18</v>
      </c>
      <c r="E67" s="34">
        <v>12</v>
      </c>
      <c r="F67" s="34">
        <v>6</v>
      </c>
      <c r="G67" s="33">
        <f t="shared" si="41"/>
        <v>20</v>
      </c>
      <c r="H67" s="34">
        <v>10</v>
      </c>
      <c r="I67" s="34">
        <v>10</v>
      </c>
      <c r="J67" s="33">
        <f t="shared" si="42"/>
        <v>6</v>
      </c>
      <c r="K67" s="33">
        <v>4</v>
      </c>
      <c r="L67" s="33">
        <v>2</v>
      </c>
      <c r="M67" s="33">
        <f t="shared" si="37"/>
        <v>4</v>
      </c>
      <c r="N67" s="33">
        <f t="shared" si="38"/>
        <v>6</v>
      </c>
      <c r="O67" s="33">
        <f t="shared" si="39"/>
        <v>-2</v>
      </c>
      <c r="P67" s="7"/>
    </row>
    <row r="68" spans="1:16" s="3" customFormat="1" ht="13.5" customHeight="1" x14ac:dyDescent="0.25">
      <c r="A68" s="30"/>
      <c r="B68" s="31"/>
      <c r="C68" s="32" t="s">
        <v>11</v>
      </c>
      <c r="D68" s="33">
        <f t="shared" si="40"/>
        <v>10</v>
      </c>
      <c r="E68" s="34">
        <v>3</v>
      </c>
      <c r="F68" s="34">
        <v>7</v>
      </c>
      <c r="G68" s="33">
        <f t="shared" si="41"/>
        <v>8</v>
      </c>
      <c r="H68" s="34">
        <v>5</v>
      </c>
      <c r="I68" s="34">
        <v>3</v>
      </c>
      <c r="J68" s="33">
        <f t="shared" si="42"/>
        <v>3</v>
      </c>
      <c r="K68" s="33">
        <v>3</v>
      </c>
      <c r="L68" s="33">
        <v>0</v>
      </c>
      <c r="M68" s="33">
        <f t="shared" si="37"/>
        <v>5</v>
      </c>
      <c r="N68" s="33">
        <f t="shared" si="38"/>
        <v>1</v>
      </c>
      <c r="O68" s="33">
        <f t="shared" si="39"/>
        <v>4</v>
      </c>
      <c r="P68" s="7"/>
    </row>
    <row r="69" spans="1:16" s="3" customFormat="1" ht="13.5" customHeight="1" x14ac:dyDescent="0.25">
      <c r="A69" s="30"/>
      <c r="B69" s="31"/>
      <c r="C69" s="32" t="s">
        <v>12</v>
      </c>
      <c r="D69" s="33">
        <f t="shared" si="40"/>
        <v>17</v>
      </c>
      <c r="E69" s="34">
        <v>8</v>
      </c>
      <c r="F69" s="34">
        <v>9</v>
      </c>
      <c r="G69" s="33">
        <f t="shared" si="41"/>
        <v>24</v>
      </c>
      <c r="H69" s="34">
        <v>16</v>
      </c>
      <c r="I69" s="34">
        <v>8</v>
      </c>
      <c r="J69" s="33">
        <f t="shared" si="42"/>
        <v>-3</v>
      </c>
      <c r="K69" s="33">
        <v>-1</v>
      </c>
      <c r="L69" s="33">
        <v>-2</v>
      </c>
      <c r="M69" s="33">
        <f t="shared" si="37"/>
        <v>-10</v>
      </c>
      <c r="N69" s="33">
        <f t="shared" si="38"/>
        <v>-9</v>
      </c>
      <c r="O69" s="33">
        <f t="shared" si="39"/>
        <v>-1</v>
      </c>
      <c r="P69" s="7"/>
    </row>
    <row r="70" spans="1:16" s="3" customFormat="1" ht="13.5" customHeight="1" x14ac:dyDescent="0.25">
      <c r="A70" s="30"/>
      <c r="B70" s="31"/>
      <c r="C70" s="32" t="s">
        <v>13</v>
      </c>
      <c r="D70" s="33">
        <f t="shared" si="40"/>
        <v>21</v>
      </c>
      <c r="E70" s="34">
        <v>9</v>
      </c>
      <c r="F70" s="34">
        <v>12</v>
      </c>
      <c r="G70" s="33">
        <f t="shared" si="41"/>
        <v>18</v>
      </c>
      <c r="H70" s="34">
        <v>6</v>
      </c>
      <c r="I70" s="34">
        <v>12</v>
      </c>
      <c r="J70" s="33">
        <f t="shared" si="42"/>
        <v>-1</v>
      </c>
      <c r="K70" s="33">
        <v>-3</v>
      </c>
      <c r="L70" s="33">
        <v>2</v>
      </c>
      <c r="M70" s="33">
        <f t="shared" si="37"/>
        <v>2</v>
      </c>
      <c r="N70" s="33">
        <f t="shared" si="38"/>
        <v>0</v>
      </c>
      <c r="O70" s="33">
        <f t="shared" si="39"/>
        <v>2</v>
      </c>
      <c r="P70" s="7"/>
    </row>
    <row r="71" spans="1:16" s="3" customFormat="1" ht="13.5" customHeight="1" x14ac:dyDescent="0.25">
      <c r="A71" s="30"/>
      <c r="B71" s="31"/>
      <c r="C71" s="32" t="s">
        <v>14</v>
      </c>
      <c r="D71" s="33">
        <f t="shared" si="40"/>
        <v>27</v>
      </c>
      <c r="E71" s="34">
        <v>15</v>
      </c>
      <c r="F71" s="34">
        <v>12</v>
      </c>
      <c r="G71" s="33">
        <f t="shared" si="41"/>
        <v>10</v>
      </c>
      <c r="H71" s="34">
        <v>5</v>
      </c>
      <c r="I71" s="34">
        <v>5</v>
      </c>
      <c r="J71" s="33">
        <f t="shared" si="42"/>
        <v>-7</v>
      </c>
      <c r="K71" s="33">
        <v>-3</v>
      </c>
      <c r="L71" s="33">
        <v>-4</v>
      </c>
      <c r="M71" s="33">
        <f t="shared" si="37"/>
        <v>10</v>
      </c>
      <c r="N71" s="33">
        <f t="shared" si="38"/>
        <v>7</v>
      </c>
      <c r="O71" s="33">
        <f t="shared" si="39"/>
        <v>3</v>
      </c>
      <c r="P71" s="7"/>
    </row>
    <row r="72" spans="1:16" s="3" customFormat="1" ht="13.5" customHeight="1" x14ac:dyDescent="0.25">
      <c r="A72" s="30"/>
      <c r="B72" s="31"/>
      <c r="C72" s="32" t="s">
        <v>15</v>
      </c>
      <c r="D72" s="33">
        <f t="shared" si="40"/>
        <v>34</v>
      </c>
      <c r="E72" s="34">
        <v>21</v>
      </c>
      <c r="F72" s="34">
        <v>13</v>
      </c>
      <c r="G72" s="33">
        <f t="shared" si="41"/>
        <v>26</v>
      </c>
      <c r="H72" s="34">
        <v>13</v>
      </c>
      <c r="I72" s="34">
        <v>13</v>
      </c>
      <c r="J72" s="33">
        <f t="shared" si="42"/>
        <v>-11</v>
      </c>
      <c r="K72" s="33">
        <v>-7</v>
      </c>
      <c r="L72" s="33">
        <v>-4</v>
      </c>
      <c r="M72" s="33">
        <f t="shared" si="37"/>
        <v>-3</v>
      </c>
      <c r="N72" s="33">
        <f t="shared" si="38"/>
        <v>1</v>
      </c>
      <c r="O72" s="33">
        <f t="shared" si="39"/>
        <v>-4</v>
      </c>
      <c r="P72" s="7"/>
    </row>
    <row r="73" spans="1:16" s="3" customFormat="1" ht="13.5" customHeight="1" x14ac:dyDescent="0.25">
      <c r="A73" s="30"/>
      <c r="B73" s="31"/>
      <c r="C73" s="32" t="s">
        <v>16</v>
      </c>
      <c r="D73" s="33">
        <f t="shared" si="40"/>
        <v>19</v>
      </c>
      <c r="E73" s="34">
        <v>13</v>
      </c>
      <c r="F73" s="34">
        <v>6</v>
      </c>
      <c r="G73" s="33">
        <f t="shared" si="41"/>
        <v>14</v>
      </c>
      <c r="H73" s="34">
        <v>7</v>
      </c>
      <c r="I73" s="34">
        <v>7</v>
      </c>
      <c r="J73" s="33">
        <f t="shared" si="42"/>
        <v>-4</v>
      </c>
      <c r="K73" s="33">
        <v>-4</v>
      </c>
      <c r="L73" s="33">
        <v>0</v>
      </c>
      <c r="M73" s="33">
        <f t="shared" si="37"/>
        <v>1</v>
      </c>
      <c r="N73" s="33">
        <f t="shared" si="38"/>
        <v>2</v>
      </c>
      <c r="O73" s="33">
        <f t="shared" si="39"/>
        <v>-1</v>
      </c>
      <c r="P73" s="7"/>
    </row>
    <row r="74" spans="1:16" s="3" customFormat="1" ht="13.5" customHeight="1" x14ac:dyDescent="0.25">
      <c r="A74" s="30"/>
      <c r="B74" s="31"/>
      <c r="C74" s="32" t="s">
        <v>17</v>
      </c>
      <c r="D74" s="33">
        <f t="shared" si="40"/>
        <v>28</v>
      </c>
      <c r="E74" s="34">
        <v>15</v>
      </c>
      <c r="F74" s="34">
        <v>13</v>
      </c>
      <c r="G74" s="33">
        <v>17</v>
      </c>
      <c r="H74" s="34">
        <v>8</v>
      </c>
      <c r="I74" s="34">
        <v>8</v>
      </c>
      <c r="J74" s="33">
        <f t="shared" si="42"/>
        <v>-3</v>
      </c>
      <c r="K74" s="33">
        <v>-2</v>
      </c>
      <c r="L74" s="33">
        <v>-1</v>
      </c>
      <c r="M74" s="33">
        <f t="shared" si="37"/>
        <v>9</v>
      </c>
      <c r="N74" s="33">
        <f t="shared" si="38"/>
        <v>5</v>
      </c>
      <c r="O74" s="33">
        <f t="shared" si="39"/>
        <v>4</v>
      </c>
      <c r="P74" s="7"/>
    </row>
    <row r="75" spans="1:16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33"/>
      <c r="N75" s="33"/>
      <c r="O75" s="33"/>
      <c r="P75" s="1"/>
    </row>
    <row r="76" spans="1:16" ht="16.5" x14ac:dyDescent="0.15">
      <c r="A76" s="25"/>
      <c r="B76" s="27" t="s">
        <v>25</v>
      </c>
      <c r="C76" s="28"/>
      <c r="D76" s="29">
        <f>SUM(E76+F76)</f>
        <v>65</v>
      </c>
      <c r="E76" s="29">
        <f t="shared" ref="E76" si="43">SUM(E77+E78+E79+E80+E81+E82+E83+E84+E85+E86+E87+E88)</f>
        <v>30</v>
      </c>
      <c r="F76" s="29">
        <f t="shared" ref="F76" si="44">SUM(F77+F78+F79+F80+F81+F82+F83+F84+F85+F86+F87+F88)</f>
        <v>35</v>
      </c>
      <c r="G76" s="29">
        <f>SUM(H76+I76)</f>
        <v>52</v>
      </c>
      <c r="H76" s="29">
        <f t="shared" ref="H76:I76" si="45">SUM(H77+H78+H79+H80+H81+H82+H83+H84+H85+H86+H87+H88)</f>
        <v>28</v>
      </c>
      <c r="I76" s="29">
        <f t="shared" si="45"/>
        <v>24</v>
      </c>
      <c r="J76" s="29">
        <f>SUM(K76+L76)</f>
        <v>3</v>
      </c>
      <c r="K76" s="29">
        <f t="shared" ref="K76:L76" si="46">SUM(K77+K78+K79+K80+K81+K82+K83+K84+K85+K86+K87+K88)</f>
        <v>2</v>
      </c>
      <c r="L76" s="29">
        <f t="shared" si="46"/>
        <v>1</v>
      </c>
      <c r="M76" s="29">
        <f t="shared" ref="M76:M88" si="47">SUM(N76+O76)</f>
        <v>16</v>
      </c>
      <c r="N76" s="29">
        <f t="shared" ref="N76:N88" si="48">SUM(E76-H76+K76)</f>
        <v>4</v>
      </c>
      <c r="O76" s="29">
        <f t="shared" ref="O76:O88" si="49">SUM(F76-I76+L76)</f>
        <v>12</v>
      </c>
      <c r="P76" s="1"/>
    </row>
    <row r="77" spans="1:16" s="3" customFormat="1" ht="13.5" customHeight="1" x14ac:dyDescent="0.25">
      <c r="A77" s="30"/>
      <c r="B77" s="31"/>
      <c r="C77" s="32" t="s">
        <v>6</v>
      </c>
      <c r="D77" s="33">
        <f t="shared" ref="D77:D88" si="50">SUM(E77+F77)</f>
        <v>11</v>
      </c>
      <c r="E77" s="34">
        <v>3</v>
      </c>
      <c r="F77" s="34">
        <v>8</v>
      </c>
      <c r="G77" s="33">
        <f t="shared" ref="G77:G88" si="51">SUM(H77+I77)</f>
        <v>6</v>
      </c>
      <c r="H77" s="34">
        <v>4</v>
      </c>
      <c r="I77" s="34">
        <v>2</v>
      </c>
      <c r="J77" s="33">
        <f t="shared" ref="J77:J88" si="52">SUM(K77+L77)</f>
        <v>1</v>
      </c>
      <c r="K77" s="33">
        <v>0</v>
      </c>
      <c r="L77" s="33">
        <v>1</v>
      </c>
      <c r="M77" s="33">
        <f t="shared" si="47"/>
        <v>6</v>
      </c>
      <c r="N77" s="33">
        <f t="shared" si="48"/>
        <v>-1</v>
      </c>
      <c r="O77" s="33">
        <f t="shared" si="49"/>
        <v>7</v>
      </c>
      <c r="P77" s="7"/>
    </row>
    <row r="78" spans="1:16" s="3" customFormat="1" ht="13.5" customHeight="1" x14ac:dyDescent="0.25">
      <c r="A78" s="30"/>
      <c r="B78" s="31"/>
      <c r="C78" s="32" t="s">
        <v>7</v>
      </c>
      <c r="D78" s="33">
        <f t="shared" si="50"/>
        <v>5</v>
      </c>
      <c r="E78" s="34">
        <v>3</v>
      </c>
      <c r="F78" s="34">
        <v>2</v>
      </c>
      <c r="G78" s="33">
        <f t="shared" si="51"/>
        <v>4</v>
      </c>
      <c r="H78" s="34">
        <v>2</v>
      </c>
      <c r="I78" s="34">
        <v>2</v>
      </c>
      <c r="J78" s="33">
        <f t="shared" si="52"/>
        <v>-1</v>
      </c>
      <c r="K78" s="33">
        <v>0</v>
      </c>
      <c r="L78" s="33">
        <v>-1</v>
      </c>
      <c r="M78" s="33">
        <f t="shared" si="47"/>
        <v>0</v>
      </c>
      <c r="N78" s="33">
        <f t="shared" si="48"/>
        <v>1</v>
      </c>
      <c r="O78" s="33">
        <f t="shared" si="49"/>
        <v>-1</v>
      </c>
      <c r="P78" s="7"/>
    </row>
    <row r="79" spans="1:16" s="3" customFormat="1" ht="13.5" customHeight="1" x14ac:dyDescent="0.25">
      <c r="A79" s="30"/>
      <c r="B79" s="31"/>
      <c r="C79" s="32" t="s">
        <v>8</v>
      </c>
      <c r="D79" s="33">
        <f t="shared" si="50"/>
        <v>9</v>
      </c>
      <c r="E79" s="34">
        <v>4</v>
      </c>
      <c r="F79" s="34">
        <v>5</v>
      </c>
      <c r="G79" s="33">
        <f t="shared" si="51"/>
        <v>8</v>
      </c>
      <c r="H79" s="34">
        <v>4</v>
      </c>
      <c r="I79" s="34">
        <v>4</v>
      </c>
      <c r="J79" s="33">
        <f t="shared" si="52"/>
        <v>-3</v>
      </c>
      <c r="K79" s="33">
        <v>0</v>
      </c>
      <c r="L79" s="33">
        <v>-3</v>
      </c>
      <c r="M79" s="33">
        <f t="shared" si="47"/>
        <v>-2</v>
      </c>
      <c r="N79" s="33">
        <f t="shared" si="48"/>
        <v>0</v>
      </c>
      <c r="O79" s="33">
        <f t="shared" si="49"/>
        <v>-2</v>
      </c>
      <c r="P79" s="7"/>
    </row>
    <row r="80" spans="1:16" s="3" customFormat="1" ht="13.5" customHeight="1" x14ac:dyDescent="0.25">
      <c r="A80" s="30"/>
      <c r="B80" s="31"/>
      <c r="C80" s="32" t="s">
        <v>9</v>
      </c>
      <c r="D80" s="33">
        <f t="shared" si="50"/>
        <v>10</v>
      </c>
      <c r="E80" s="34">
        <v>5</v>
      </c>
      <c r="F80" s="34">
        <v>5</v>
      </c>
      <c r="G80" s="33">
        <f t="shared" si="51"/>
        <v>7</v>
      </c>
      <c r="H80" s="34">
        <v>5</v>
      </c>
      <c r="I80" s="34">
        <v>2</v>
      </c>
      <c r="J80" s="33">
        <f t="shared" si="52"/>
        <v>-1</v>
      </c>
      <c r="K80" s="33">
        <v>-1</v>
      </c>
      <c r="L80" s="33">
        <v>0</v>
      </c>
      <c r="M80" s="33">
        <f t="shared" si="47"/>
        <v>2</v>
      </c>
      <c r="N80" s="33">
        <f t="shared" si="48"/>
        <v>-1</v>
      </c>
      <c r="O80" s="33">
        <f t="shared" si="49"/>
        <v>3</v>
      </c>
      <c r="P80" s="7"/>
    </row>
    <row r="81" spans="1:16" s="3" customFormat="1" ht="13.5" customHeight="1" x14ac:dyDescent="0.25">
      <c r="A81" s="30"/>
      <c r="B81" s="31"/>
      <c r="C81" s="32" t="s">
        <v>10</v>
      </c>
      <c r="D81" s="33">
        <f t="shared" si="50"/>
        <v>12</v>
      </c>
      <c r="E81" s="34">
        <v>4</v>
      </c>
      <c r="F81" s="34">
        <v>8</v>
      </c>
      <c r="G81" s="33">
        <f t="shared" si="51"/>
        <v>5</v>
      </c>
      <c r="H81" s="34">
        <v>4</v>
      </c>
      <c r="I81" s="34">
        <v>1</v>
      </c>
      <c r="J81" s="33">
        <f t="shared" si="52"/>
        <v>-4</v>
      </c>
      <c r="K81" s="33">
        <v>-1</v>
      </c>
      <c r="L81" s="33">
        <v>-3</v>
      </c>
      <c r="M81" s="33">
        <f t="shared" si="47"/>
        <v>3</v>
      </c>
      <c r="N81" s="33">
        <f t="shared" si="48"/>
        <v>-1</v>
      </c>
      <c r="O81" s="33">
        <f t="shared" si="49"/>
        <v>4</v>
      </c>
      <c r="P81" s="7"/>
    </row>
    <row r="82" spans="1:16" s="3" customFormat="1" ht="13.5" customHeight="1" x14ac:dyDescent="0.25">
      <c r="A82" s="30"/>
      <c r="B82" s="31"/>
      <c r="C82" s="32" t="s">
        <v>11</v>
      </c>
      <c r="D82" s="33">
        <f t="shared" si="50"/>
        <v>2</v>
      </c>
      <c r="E82" s="34">
        <v>1</v>
      </c>
      <c r="F82" s="34">
        <v>1</v>
      </c>
      <c r="G82" s="33">
        <f t="shared" si="51"/>
        <v>5</v>
      </c>
      <c r="H82" s="34">
        <v>3</v>
      </c>
      <c r="I82" s="34">
        <v>2</v>
      </c>
      <c r="J82" s="33">
        <f t="shared" si="52"/>
        <v>0</v>
      </c>
      <c r="K82" s="33">
        <v>0</v>
      </c>
      <c r="L82" s="33">
        <v>0</v>
      </c>
      <c r="M82" s="33">
        <f t="shared" si="47"/>
        <v>-3</v>
      </c>
      <c r="N82" s="33">
        <f t="shared" si="48"/>
        <v>-2</v>
      </c>
      <c r="O82" s="33">
        <f t="shared" si="49"/>
        <v>-1</v>
      </c>
      <c r="P82" s="7"/>
    </row>
    <row r="83" spans="1:16" s="3" customFormat="1" ht="13.5" customHeight="1" x14ac:dyDescent="0.25">
      <c r="A83" s="30"/>
      <c r="B83" s="31"/>
      <c r="C83" s="32" t="s">
        <v>12</v>
      </c>
      <c r="D83" s="33">
        <f t="shared" si="50"/>
        <v>0</v>
      </c>
      <c r="E83" s="34">
        <v>0</v>
      </c>
      <c r="F83" s="34">
        <v>0</v>
      </c>
      <c r="G83" s="33">
        <f t="shared" si="51"/>
        <v>2</v>
      </c>
      <c r="H83" s="34">
        <v>1</v>
      </c>
      <c r="I83" s="34">
        <v>1</v>
      </c>
      <c r="J83" s="33">
        <f t="shared" si="52"/>
        <v>0</v>
      </c>
      <c r="K83" s="33">
        <v>0</v>
      </c>
      <c r="L83" s="33">
        <v>0</v>
      </c>
      <c r="M83" s="33">
        <f t="shared" si="47"/>
        <v>-2</v>
      </c>
      <c r="N83" s="33">
        <f t="shared" si="48"/>
        <v>-1</v>
      </c>
      <c r="O83" s="33">
        <f t="shared" si="49"/>
        <v>-1</v>
      </c>
      <c r="P83" s="7"/>
    </row>
    <row r="84" spans="1:16" s="3" customFormat="1" ht="13.5" customHeight="1" x14ac:dyDescent="0.25">
      <c r="A84" s="30"/>
      <c r="B84" s="31"/>
      <c r="C84" s="32" t="s">
        <v>13</v>
      </c>
      <c r="D84" s="33">
        <f t="shared" si="50"/>
        <v>5</v>
      </c>
      <c r="E84" s="34">
        <v>3</v>
      </c>
      <c r="F84" s="34">
        <v>2</v>
      </c>
      <c r="G84" s="33">
        <f t="shared" si="51"/>
        <v>2</v>
      </c>
      <c r="H84" s="34">
        <v>0</v>
      </c>
      <c r="I84" s="34">
        <v>2</v>
      </c>
      <c r="J84" s="33">
        <f t="shared" si="52"/>
        <v>-1</v>
      </c>
      <c r="K84" s="33">
        <v>-1</v>
      </c>
      <c r="L84" s="33">
        <v>0</v>
      </c>
      <c r="M84" s="33">
        <f t="shared" si="47"/>
        <v>2</v>
      </c>
      <c r="N84" s="33">
        <f t="shared" si="48"/>
        <v>2</v>
      </c>
      <c r="O84" s="33">
        <f t="shared" si="49"/>
        <v>0</v>
      </c>
      <c r="P84" s="7"/>
    </row>
    <row r="85" spans="1:16" s="3" customFormat="1" ht="13.5" customHeight="1" x14ac:dyDescent="0.25">
      <c r="A85" s="30"/>
      <c r="B85" s="31"/>
      <c r="C85" s="32" t="s">
        <v>14</v>
      </c>
      <c r="D85" s="33">
        <f t="shared" si="50"/>
        <v>0</v>
      </c>
      <c r="E85" s="34">
        <v>0</v>
      </c>
      <c r="F85" s="34">
        <v>0</v>
      </c>
      <c r="G85" s="33">
        <f t="shared" si="51"/>
        <v>3</v>
      </c>
      <c r="H85" s="34">
        <v>0</v>
      </c>
      <c r="I85" s="34">
        <v>3</v>
      </c>
      <c r="J85" s="33">
        <f t="shared" si="52"/>
        <v>9</v>
      </c>
      <c r="K85" s="33">
        <v>5</v>
      </c>
      <c r="L85" s="33">
        <v>4</v>
      </c>
      <c r="M85" s="33">
        <f t="shared" si="47"/>
        <v>6</v>
      </c>
      <c r="N85" s="33">
        <f t="shared" si="48"/>
        <v>5</v>
      </c>
      <c r="O85" s="33">
        <f t="shared" si="49"/>
        <v>1</v>
      </c>
      <c r="P85" s="7"/>
    </row>
    <row r="86" spans="1:16" s="3" customFormat="1" ht="13.5" customHeight="1" x14ac:dyDescent="0.25">
      <c r="A86" s="30"/>
      <c r="B86" s="31"/>
      <c r="C86" s="32" t="s">
        <v>15</v>
      </c>
      <c r="D86" s="33">
        <f t="shared" si="50"/>
        <v>1</v>
      </c>
      <c r="E86" s="34">
        <v>1</v>
      </c>
      <c r="F86" s="34">
        <v>0</v>
      </c>
      <c r="G86" s="33">
        <f t="shared" si="51"/>
        <v>2</v>
      </c>
      <c r="H86" s="34">
        <v>0</v>
      </c>
      <c r="I86" s="34">
        <v>2</v>
      </c>
      <c r="J86" s="33">
        <f t="shared" si="52"/>
        <v>3</v>
      </c>
      <c r="K86" s="33">
        <v>1</v>
      </c>
      <c r="L86" s="33">
        <v>2</v>
      </c>
      <c r="M86" s="33">
        <f t="shared" si="47"/>
        <v>2</v>
      </c>
      <c r="N86" s="33">
        <f t="shared" si="48"/>
        <v>2</v>
      </c>
      <c r="O86" s="33">
        <f t="shared" si="49"/>
        <v>0</v>
      </c>
      <c r="P86" s="7"/>
    </row>
    <row r="87" spans="1:16" s="3" customFormat="1" ht="13.5" customHeight="1" x14ac:dyDescent="0.25">
      <c r="A87" s="30"/>
      <c r="B87" s="31"/>
      <c r="C87" s="32" t="s">
        <v>16</v>
      </c>
      <c r="D87" s="33">
        <f t="shared" si="50"/>
        <v>5</v>
      </c>
      <c r="E87" s="34">
        <v>3</v>
      </c>
      <c r="F87" s="34">
        <v>2</v>
      </c>
      <c r="G87" s="33">
        <f t="shared" si="51"/>
        <v>6</v>
      </c>
      <c r="H87" s="34">
        <v>4</v>
      </c>
      <c r="I87" s="34">
        <v>2</v>
      </c>
      <c r="J87" s="33">
        <f t="shared" si="52"/>
        <v>-2</v>
      </c>
      <c r="K87" s="33">
        <v>-1</v>
      </c>
      <c r="L87" s="33">
        <v>-1</v>
      </c>
      <c r="M87" s="33">
        <f t="shared" si="47"/>
        <v>-3</v>
      </c>
      <c r="N87" s="33">
        <f t="shared" si="48"/>
        <v>-2</v>
      </c>
      <c r="O87" s="33">
        <f t="shared" si="49"/>
        <v>-1</v>
      </c>
      <c r="P87" s="7"/>
    </row>
    <row r="88" spans="1:16" s="3" customFormat="1" ht="13.5" customHeight="1" x14ac:dyDescent="0.25">
      <c r="A88" s="30"/>
      <c r="B88" s="31"/>
      <c r="C88" s="32" t="s">
        <v>17</v>
      </c>
      <c r="D88" s="33">
        <f t="shared" si="50"/>
        <v>5</v>
      </c>
      <c r="E88" s="34">
        <v>3</v>
      </c>
      <c r="F88" s="34">
        <v>2</v>
      </c>
      <c r="G88" s="33">
        <f t="shared" si="51"/>
        <v>2</v>
      </c>
      <c r="H88" s="34">
        <v>1</v>
      </c>
      <c r="I88" s="34">
        <v>1</v>
      </c>
      <c r="J88" s="33">
        <f t="shared" si="52"/>
        <v>2</v>
      </c>
      <c r="K88" s="33">
        <v>0</v>
      </c>
      <c r="L88" s="33">
        <v>2</v>
      </c>
      <c r="M88" s="33">
        <f t="shared" si="47"/>
        <v>5</v>
      </c>
      <c r="N88" s="33">
        <f t="shared" si="48"/>
        <v>2</v>
      </c>
      <c r="O88" s="33">
        <f t="shared" si="49"/>
        <v>3</v>
      </c>
      <c r="P88" s="7"/>
    </row>
    <row r="89" spans="1:16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1"/>
    </row>
    <row r="90" spans="1:16" ht="16.5" x14ac:dyDescent="0.15">
      <c r="A90" s="25"/>
      <c r="B90" s="27" t="s">
        <v>26</v>
      </c>
      <c r="C90" s="28"/>
      <c r="D90" s="29">
        <f>SUM(E90+F90)</f>
        <v>143</v>
      </c>
      <c r="E90" s="29">
        <f t="shared" ref="E90" si="53">SUM(E91+E92+E93+E94+E95+E96+E97+E98+E99+E100+E101+E102)</f>
        <v>101</v>
      </c>
      <c r="F90" s="29">
        <f t="shared" ref="F90" si="54">SUM(F91+F92+F93+F94+F95+F96+F97+F98+F99+F100+F101+F102)</f>
        <v>42</v>
      </c>
      <c r="G90" s="29">
        <f>SUM(H90+I90)</f>
        <v>90</v>
      </c>
      <c r="H90" s="29">
        <f t="shared" ref="H90:I90" si="55">SUM(H91+H92+H93+H94+H95+H96+H97+H98+H99+H100+H101+H102)</f>
        <v>62</v>
      </c>
      <c r="I90" s="29">
        <f t="shared" si="55"/>
        <v>28</v>
      </c>
      <c r="J90" s="29">
        <f>SUM(K90+L90)</f>
        <v>3</v>
      </c>
      <c r="K90" s="29">
        <f t="shared" ref="K90:L90" si="56">SUM(K91+K92+K93+K94+K95+K96+K97+K98+K99+K100+K101+K102)</f>
        <v>-3</v>
      </c>
      <c r="L90" s="29">
        <f t="shared" si="56"/>
        <v>6</v>
      </c>
      <c r="M90" s="29">
        <f t="shared" ref="M90:M102" si="57">SUM(N90+O90)</f>
        <v>56</v>
      </c>
      <c r="N90" s="29">
        <f t="shared" ref="N90:N102" si="58">SUM(E90-H90+K90)</f>
        <v>36</v>
      </c>
      <c r="O90" s="29">
        <f t="shared" ref="O90:O102" si="59">SUM(F90-I90+L90)</f>
        <v>20</v>
      </c>
      <c r="P90" s="1"/>
    </row>
    <row r="91" spans="1:16" s="3" customFormat="1" ht="13.5" customHeight="1" x14ac:dyDescent="0.25">
      <c r="A91" s="30"/>
      <c r="B91" s="31"/>
      <c r="C91" s="32" t="s">
        <v>6</v>
      </c>
      <c r="D91" s="33">
        <f t="shared" ref="D91:D102" si="60">SUM(E91+F91)</f>
        <v>7</v>
      </c>
      <c r="E91" s="34">
        <v>3</v>
      </c>
      <c r="F91" s="34">
        <v>4</v>
      </c>
      <c r="G91" s="33">
        <f t="shared" ref="G91:G102" si="61">SUM(H91+I91)</f>
        <v>4</v>
      </c>
      <c r="H91" s="34">
        <v>3</v>
      </c>
      <c r="I91" s="34">
        <v>1</v>
      </c>
      <c r="J91" s="33">
        <f t="shared" ref="J91:J102" si="62">SUM(K91+L91)</f>
        <v>3</v>
      </c>
      <c r="K91" s="33">
        <v>1</v>
      </c>
      <c r="L91" s="33">
        <v>2</v>
      </c>
      <c r="M91" s="33">
        <f t="shared" si="57"/>
        <v>6</v>
      </c>
      <c r="N91" s="33">
        <f t="shared" si="58"/>
        <v>1</v>
      </c>
      <c r="O91" s="33">
        <f t="shared" si="59"/>
        <v>5</v>
      </c>
      <c r="P91" s="7"/>
    </row>
    <row r="92" spans="1:16" s="3" customFormat="1" ht="13.5" customHeight="1" x14ac:dyDescent="0.25">
      <c r="A92" s="30"/>
      <c r="B92" s="31"/>
      <c r="C92" s="32" t="s">
        <v>7</v>
      </c>
      <c r="D92" s="33">
        <f t="shared" si="60"/>
        <v>8</v>
      </c>
      <c r="E92" s="34">
        <v>5</v>
      </c>
      <c r="F92" s="34">
        <v>3</v>
      </c>
      <c r="G92" s="33">
        <f t="shared" si="61"/>
        <v>10</v>
      </c>
      <c r="H92" s="34">
        <v>7</v>
      </c>
      <c r="I92" s="34">
        <v>3</v>
      </c>
      <c r="J92" s="33">
        <f t="shared" si="62"/>
        <v>0</v>
      </c>
      <c r="K92" s="33">
        <v>-1</v>
      </c>
      <c r="L92" s="33">
        <v>1</v>
      </c>
      <c r="M92" s="33">
        <f t="shared" si="57"/>
        <v>-2</v>
      </c>
      <c r="N92" s="33">
        <f t="shared" si="58"/>
        <v>-3</v>
      </c>
      <c r="O92" s="33">
        <f t="shared" si="59"/>
        <v>1</v>
      </c>
      <c r="P92" s="7"/>
    </row>
    <row r="93" spans="1:16" s="3" customFormat="1" ht="13.5" customHeight="1" x14ac:dyDescent="0.25">
      <c r="A93" s="30"/>
      <c r="B93" s="31"/>
      <c r="C93" s="32" t="s">
        <v>8</v>
      </c>
      <c r="D93" s="33">
        <f t="shared" si="60"/>
        <v>45</v>
      </c>
      <c r="E93" s="34">
        <v>38</v>
      </c>
      <c r="F93" s="34">
        <v>7</v>
      </c>
      <c r="G93" s="33">
        <f t="shared" si="61"/>
        <v>16</v>
      </c>
      <c r="H93" s="34">
        <v>11</v>
      </c>
      <c r="I93" s="34">
        <v>5</v>
      </c>
      <c r="J93" s="33">
        <f t="shared" si="62"/>
        <v>-2</v>
      </c>
      <c r="K93" s="33">
        <v>-3</v>
      </c>
      <c r="L93" s="33">
        <v>1</v>
      </c>
      <c r="M93" s="33">
        <f t="shared" si="57"/>
        <v>27</v>
      </c>
      <c r="N93" s="33">
        <f t="shared" si="58"/>
        <v>24</v>
      </c>
      <c r="O93" s="33">
        <f t="shared" si="59"/>
        <v>3</v>
      </c>
      <c r="P93" s="7"/>
    </row>
    <row r="94" spans="1:16" s="3" customFormat="1" ht="13.5" customHeight="1" x14ac:dyDescent="0.25">
      <c r="A94" s="30"/>
      <c r="B94" s="31"/>
      <c r="C94" s="32" t="s">
        <v>9</v>
      </c>
      <c r="D94" s="33">
        <f t="shared" si="60"/>
        <v>18</v>
      </c>
      <c r="E94" s="34">
        <v>10</v>
      </c>
      <c r="F94" s="34">
        <v>8</v>
      </c>
      <c r="G94" s="33">
        <f t="shared" si="61"/>
        <v>9</v>
      </c>
      <c r="H94" s="34">
        <v>7</v>
      </c>
      <c r="I94" s="34">
        <v>2</v>
      </c>
      <c r="J94" s="33">
        <f t="shared" si="62"/>
        <v>2</v>
      </c>
      <c r="K94" s="33">
        <v>1</v>
      </c>
      <c r="L94" s="33">
        <v>1</v>
      </c>
      <c r="M94" s="33">
        <f t="shared" si="57"/>
        <v>11</v>
      </c>
      <c r="N94" s="33">
        <f t="shared" si="58"/>
        <v>4</v>
      </c>
      <c r="O94" s="33">
        <f t="shared" si="59"/>
        <v>7</v>
      </c>
      <c r="P94" s="7"/>
    </row>
    <row r="95" spans="1:16" s="3" customFormat="1" ht="13.5" customHeight="1" x14ac:dyDescent="0.25">
      <c r="A95" s="30"/>
      <c r="B95" s="31"/>
      <c r="C95" s="32" t="s">
        <v>10</v>
      </c>
      <c r="D95" s="33">
        <f t="shared" si="60"/>
        <v>7</v>
      </c>
      <c r="E95" s="34">
        <v>6</v>
      </c>
      <c r="F95" s="34">
        <v>1</v>
      </c>
      <c r="G95" s="33">
        <f t="shared" si="61"/>
        <v>12</v>
      </c>
      <c r="H95" s="34">
        <v>8</v>
      </c>
      <c r="I95" s="34">
        <v>4</v>
      </c>
      <c r="J95" s="33">
        <f t="shared" si="62"/>
        <v>0</v>
      </c>
      <c r="K95" s="33">
        <v>0</v>
      </c>
      <c r="L95" s="33">
        <v>0</v>
      </c>
      <c r="M95" s="33">
        <f t="shared" si="57"/>
        <v>-5</v>
      </c>
      <c r="N95" s="33">
        <f t="shared" si="58"/>
        <v>-2</v>
      </c>
      <c r="O95" s="33">
        <f t="shared" si="59"/>
        <v>-3</v>
      </c>
      <c r="P95" s="7"/>
    </row>
    <row r="96" spans="1:16" s="3" customFormat="1" ht="13.5" customHeight="1" x14ac:dyDescent="0.25">
      <c r="A96" s="30"/>
      <c r="B96" s="31"/>
      <c r="C96" s="32" t="s">
        <v>11</v>
      </c>
      <c r="D96" s="33">
        <f t="shared" si="60"/>
        <v>3</v>
      </c>
      <c r="E96" s="34">
        <v>1</v>
      </c>
      <c r="F96" s="34">
        <v>2</v>
      </c>
      <c r="G96" s="33">
        <f t="shared" si="61"/>
        <v>3</v>
      </c>
      <c r="H96" s="34">
        <v>3</v>
      </c>
      <c r="I96" s="34">
        <v>0</v>
      </c>
      <c r="J96" s="33">
        <f t="shared" si="62"/>
        <v>-3</v>
      </c>
      <c r="K96" s="33">
        <v>-1</v>
      </c>
      <c r="L96" s="33">
        <v>-2</v>
      </c>
      <c r="M96" s="33">
        <f t="shared" si="57"/>
        <v>-3</v>
      </c>
      <c r="N96" s="33">
        <f t="shared" si="58"/>
        <v>-3</v>
      </c>
      <c r="O96" s="33">
        <f t="shared" si="59"/>
        <v>0</v>
      </c>
      <c r="P96" s="7"/>
    </row>
    <row r="97" spans="1:16" s="3" customFormat="1" ht="13.5" customHeight="1" x14ac:dyDescent="0.25">
      <c r="A97" s="30"/>
      <c r="B97" s="31"/>
      <c r="C97" s="32" t="s">
        <v>12</v>
      </c>
      <c r="D97" s="33">
        <f t="shared" si="60"/>
        <v>10</v>
      </c>
      <c r="E97" s="34">
        <v>10</v>
      </c>
      <c r="F97" s="34">
        <v>0</v>
      </c>
      <c r="G97" s="33">
        <f t="shared" si="61"/>
        <v>12</v>
      </c>
      <c r="H97" s="34">
        <v>10</v>
      </c>
      <c r="I97" s="34">
        <v>2</v>
      </c>
      <c r="J97" s="33">
        <f t="shared" si="62"/>
        <v>0</v>
      </c>
      <c r="K97" s="33">
        <v>-1</v>
      </c>
      <c r="L97" s="33">
        <v>1</v>
      </c>
      <c r="M97" s="33">
        <f t="shared" si="57"/>
        <v>-2</v>
      </c>
      <c r="N97" s="33">
        <f t="shared" si="58"/>
        <v>-1</v>
      </c>
      <c r="O97" s="33">
        <f t="shared" si="59"/>
        <v>-1</v>
      </c>
      <c r="P97" s="7"/>
    </row>
    <row r="98" spans="1:16" s="3" customFormat="1" ht="13.5" customHeight="1" x14ac:dyDescent="0.25">
      <c r="A98" s="30"/>
      <c r="B98" s="31"/>
      <c r="C98" s="32" t="s">
        <v>13</v>
      </c>
      <c r="D98" s="33">
        <f t="shared" si="60"/>
        <v>18</v>
      </c>
      <c r="E98" s="34">
        <v>17</v>
      </c>
      <c r="F98" s="34">
        <v>1</v>
      </c>
      <c r="G98" s="33">
        <f t="shared" si="61"/>
        <v>3</v>
      </c>
      <c r="H98" s="34">
        <v>1</v>
      </c>
      <c r="I98" s="34">
        <v>2</v>
      </c>
      <c r="J98" s="33">
        <f t="shared" si="62"/>
        <v>4</v>
      </c>
      <c r="K98" s="33">
        <v>2</v>
      </c>
      <c r="L98" s="33">
        <v>2</v>
      </c>
      <c r="M98" s="33">
        <f t="shared" si="57"/>
        <v>19</v>
      </c>
      <c r="N98" s="33">
        <f t="shared" si="58"/>
        <v>18</v>
      </c>
      <c r="O98" s="33">
        <f t="shared" si="59"/>
        <v>1</v>
      </c>
      <c r="P98" s="7"/>
    </row>
    <row r="99" spans="1:16" s="3" customFormat="1" ht="13.5" customHeight="1" x14ac:dyDescent="0.25">
      <c r="A99" s="30"/>
      <c r="B99" s="31"/>
      <c r="C99" s="32" t="s">
        <v>14</v>
      </c>
      <c r="D99" s="33">
        <f t="shared" si="60"/>
        <v>3</v>
      </c>
      <c r="E99" s="34">
        <v>2</v>
      </c>
      <c r="F99" s="34">
        <v>1</v>
      </c>
      <c r="G99" s="33">
        <f t="shared" si="61"/>
        <v>7</v>
      </c>
      <c r="H99" s="34">
        <v>2</v>
      </c>
      <c r="I99" s="34">
        <v>5</v>
      </c>
      <c r="J99" s="33">
        <f t="shared" si="62"/>
        <v>-1</v>
      </c>
      <c r="K99" s="33">
        <v>0</v>
      </c>
      <c r="L99" s="33">
        <v>-1</v>
      </c>
      <c r="M99" s="33">
        <f t="shared" si="57"/>
        <v>-5</v>
      </c>
      <c r="N99" s="33">
        <f t="shared" si="58"/>
        <v>0</v>
      </c>
      <c r="O99" s="33">
        <f t="shared" si="59"/>
        <v>-5</v>
      </c>
      <c r="P99" s="7"/>
    </row>
    <row r="100" spans="1:16" s="3" customFormat="1" ht="13.5" customHeight="1" x14ac:dyDescent="0.25">
      <c r="A100" s="30"/>
      <c r="B100" s="31"/>
      <c r="C100" s="32" t="s">
        <v>15</v>
      </c>
      <c r="D100" s="33">
        <f t="shared" si="60"/>
        <v>11</v>
      </c>
      <c r="E100" s="34">
        <v>3</v>
      </c>
      <c r="F100" s="34">
        <v>8</v>
      </c>
      <c r="G100" s="33">
        <f t="shared" si="61"/>
        <v>5</v>
      </c>
      <c r="H100" s="34">
        <v>3</v>
      </c>
      <c r="I100" s="34">
        <v>2</v>
      </c>
      <c r="J100" s="33">
        <f t="shared" si="62"/>
        <v>3</v>
      </c>
      <c r="K100" s="33">
        <v>2</v>
      </c>
      <c r="L100" s="33">
        <v>1</v>
      </c>
      <c r="M100" s="33">
        <f t="shared" si="57"/>
        <v>9</v>
      </c>
      <c r="N100" s="33">
        <f t="shared" si="58"/>
        <v>2</v>
      </c>
      <c r="O100" s="33">
        <f t="shared" si="59"/>
        <v>7</v>
      </c>
      <c r="P100" s="7"/>
    </row>
    <row r="101" spans="1:16" s="3" customFormat="1" ht="13.5" customHeight="1" x14ac:dyDescent="0.25">
      <c r="A101" s="30"/>
      <c r="B101" s="31"/>
      <c r="C101" s="32" t="s">
        <v>16</v>
      </c>
      <c r="D101" s="33">
        <f t="shared" si="60"/>
        <v>6</v>
      </c>
      <c r="E101" s="34">
        <v>3</v>
      </c>
      <c r="F101" s="34">
        <v>3</v>
      </c>
      <c r="G101" s="33">
        <f t="shared" si="61"/>
        <v>5</v>
      </c>
      <c r="H101" s="34">
        <v>4</v>
      </c>
      <c r="I101" s="34">
        <v>1</v>
      </c>
      <c r="J101" s="33">
        <f t="shared" si="62"/>
        <v>-2</v>
      </c>
      <c r="K101" s="33">
        <v>-1</v>
      </c>
      <c r="L101" s="33">
        <v>-1</v>
      </c>
      <c r="M101" s="33">
        <f t="shared" si="57"/>
        <v>-1</v>
      </c>
      <c r="N101" s="33">
        <f t="shared" si="58"/>
        <v>-2</v>
      </c>
      <c r="O101" s="33">
        <f t="shared" si="59"/>
        <v>1</v>
      </c>
      <c r="P101" s="7"/>
    </row>
    <row r="102" spans="1:16" s="3" customFormat="1" ht="13.5" customHeight="1" x14ac:dyDescent="0.25">
      <c r="A102" s="30"/>
      <c r="B102" s="31"/>
      <c r="C102" s="32" t="s">
        <v>17</v>
      </c>
      <c r="D102" s="33">
        <f t="shared" si="60"/>
        <v>7</v>
      </c>
      <c r="E102" s="34">
        <v>3</v>
      </c>
      <c r="F102" s="34">
        <v>4</v>
      </c>
      <c r="G102" s="33">
        <f t="shared" si="61"/>
        <v>4</v>
      </c>
      <c r="H102" s="34">
        <v>3</v>
      </c>
      <c r="I102" s="34">
        <v>1</v>
      </c>
      <c r="J102" s="33">
        <f t="shared" si="62"/>
        <v>-1</v>
      </c>
      <c r="K102" s="33">
        <v>-2</v>
      </c>
      <c r="L102" s="33">
        <v>1</v>
      </c>
      <c r="M102" s="33">
        <f t="shared" si="57"/>
        <v>2</v>
      </c>
      <c r="N102" s="33">
        <f t="shared" si="58"/>
        <v>-2</v>
      </c>
      <c r="O102" s="33">
        <f t="shared" si="59"/>
        <v>4</v>
      </c>
      <c r="P102" s="7"/>
    </row>
    <row r="103" spans="1:16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1"/>
    </row>
    <row r="104" spans="1:16" ht="16.5" x14ac:dyDescent="0.15">
      <c r="A104" s="25"/>
      <c r="B104" s="27" t="s">
        <v>27</v>
      </c>
      <c r="C104" s="28"/>
      <c r="D104" s="29">
        <f>SUM(E104+F104)</f>
        <v>55</v>
      </c>
      <c r="E104" s="29">
        <f t="shared" ref="E104" si="63">SUM(E105+E106+E107+E108+E109+E110+E111+E112+E113+E114+E115+E116)</f>
        <v>31</v>
      </c>
      <c r="F104" s="29">
        <f t="shared" ref="F104" si="64">SUM(F105+F106+F107+F108+F109+F110+F111+F112+F113+F114+F115+F116)</f>
        <v>24</v>
      </c>
      <c r="G104" s="29">
        <f>SUM(H104+I104)</f>
        <v>73</v>
      </c>
      <c r="H104" s="29">
        <f t="shared" ref="H104:I104" si="65">SUM(H105+H106+H107+H108+H109+H110+H111+H112+H113+H114+H115+H116)</f>
        <v>38</v>
      </c>
      <c r="I104" s="29">
        <f t="shared" si="65"/>
        <v>35</v>
      </c>
      <c r="J104" s="29">
        <f>SUM(K104+L104)</f>
        <v>0</v>
      </c>
      <c r="K104" s="29">
        <f t="shared" ref="K104:L104" si="66">SUM(K105+K106+K107+K108+K109+K110+K111+K112+K113+K114+K115+K116)</f>
        <v>-1</v>
      </c>
      <c r="L104" s="29">
        <f t="shared" si="66"/>
        <v>1</v>
      </c>
      <c r="M104" s="29">
        <f t="shared" ref="M104:M116" si="67">SUM(N104+O104)</f>
        <v>-18</v>
      </c>
      <c r="N104" s="29">
        <f t="shared" ref="N104:N116" si="68">SUM(E104-H104+K104)</f>
        <v>-8</v>
      </c>
      <c r="O104" s="29">
        <f t="shared" ref="O104:O116" si="69">SUM(F104-I104+L104)</f>
        <v>-10</v>
      </c>
      <c r="P104" s="1"/>
    </row>
    <row r="105" spans="1:16" s="3" customFormat="1" ht="13.5" customHeight="1" x14ac:dyDescent="0.25">
      <c r="A105" s="30"/>
      <c r="B105" s="31"/>
      <c r="C105" s="32" t="s">
        <v>6</v>
      </c>
      <c r="D105" s="33">
        <f t="shared" ref="D105:D116" si="70">SUM(E105+F105)</f>
        <v>7</v>
      </c>
      <c r="E105" s="34">
        <v>4</v>
      </c>
      <c r="F105" s="34">
        <v>3</v>
      </c>
      <c r="G105" s="33">
        <v>2</v>
      </c>
      <c r="H105" s="34">
        <v>2</v>
      </c>
      <c r="I105" s="34">
        <v>2</v>
      </c>
      <c r="J105" s="33">
        <f t="shared" ref="J105:J116" si="71">SUM(K105+L105)</f>
        <v>-4</v>
      </c>
      <c r="K105" s="33">
        <v>0</v>
      </c>
      <c r="L105" s="33">
        <v>-4</v>
      </c>
      <c r="M105" s="33">
        <f t="shared" si="67"/>
        <v>-1</v>
      </c>
      <c r="N105" s="33">
        <f t="shared" si="68"/>
        <v>2</v>
      </c>
      <c r="O105" s="33">
        <f t="shared" si="69"/>
        <v>-3</v>
      </c>
      <c r="P105" s="7"/>
    </row>
    <row r="106" spans="1:16" s="3" customFormat="1" ht="13.5" customHeight="1" x14ac:dyDescent="0.25">
      <c r="A106" s="30"/>
      <c r="B106" s="31"/>
      <c r="C106" s="32" t="s">
        <v>7</v>
      </c>
      <c r="D106" s="33">
        <f t="shared" si="70"/>
        <v>4</v>
      </c>
      <c r="E106" s="34">
        <v>4</v>
      </c>
      <c r="F106" s="34">
        <v>0</v>
      </c>
      <c r="G106" s="33">
        <v>2</v>
      </c>
      <c r="H106" s="34">
        <v>1</v>
      </c>
      <c r="I106" s="34">
        <v>2</v>
      </c>
      <c r="J106" s="33">
        <f t="shared" si="71"/>
        <v>0</v>
      </c>
      <c r="K106" s="33">
        <v>-1</v>
      </c>
      <c r="L106" s="33">
        <v>1</v>
      </c>
      <c r="M106" s="33">
        <f t="shared" si="67"/>
        <v>1</v>
      </c>
      <c r="N106" s="33">
        <f t="shared" si="68"/>
        <v>2</v>
      </c>
      <c r="O106" s="33">
        <f t="shared" si="69"/>
        <v>-1</v>
      </c>
      <c r="P106" s="7"/>
    </row>
    <row r="107" spans="1:16" s="3" customFormat="1" ht="13.5" customHeight="1" x14ac:dyDescent="0.25">
      <c r="A107" s="30"/>
      <c r="B107" s="31"/>
      <c r="C107" s="32" t="s">
        <v>8</v>
      </c>
      <c r="D107" s="33">
        <f t="shared" si="70"/>
        <v>10</v>
      </c>
      <c r="E107" s="34">
        <v>6</v>
      </c>
      <c r="F107" s="34">
        <v>4</v>
      </c>
      <c r="G107" s="33">
        <v>16</v>
      </c>
      <c r="H107" s="34">
        <v>13</v>
      </c>
      <c r="I107" s="34">
        <v>12</v>
      </c>
      <c r="J107" s="33">
        <f t="shared" si="71"/>
        <v>-1</v>
      </c>
      <c r="K107" s="33">
        <v>0</v>
      </c>
      <c r="L107" s="33">
        <v>-1</v>
      </c>
      <c r="M107" s="33">
        <f t="shared" si="67"/>
        <v>-16</v>
      </c>
      <c r="N107" s="33">
        <f t="shared" si="68"/>
        <v>-7</v>
      </c>
      <c r="O107" s="33">
        <f t="shared" si="69"/>
        <v>-9</v>
      </c>
      <c r="P107" s="7"/>
    </row>
    <row r="108" spans="1:16" s="3" customFormat="1" ht="13.5" customHeight="1" x14ac:dyDescent="0.25">
      <c r="A108" s="30"/>
      <c r="B108" s="31"/>
      <c r="C108" s="32" t="s">
        <v>9</v>
      </c>
      <c r="D108" s="33">
        <f t="shared" si="70"/>
        <v>7</v>
      </c>
      <c r="E108" s="34">
        <v>6</v>
      </c>
      <c r="F108" s="34">
        <v>1</v>
      </c>
      <c r="G108" s="33">
        <v>8</v>
      </c>
      <c r="H108" s="34">
        <v>2</v>
      </c>
      <c r="I108" s="34">
        <v>2</v>
      </c>
      <c r="J108" s="33">
        <f t="shared" si="71"/>
        <v>0</v>
      </c>
      <c r="K108" s="33">
        <v>0</v>
      </c>
      <c r="L108" s="33">
        <v>0</v>
      </c>
      <c r="M108" s="33">
        <f t="shared" si="67"/>
        <v>3</v>
      </c>
      <c r="N108" s="33">
        <f t="shared" si="68"/>
        <v>4</v>
      </c>
      <c r="O108" s="33">
        <f t="shared" si="69"/>
        <v>-1</v>
      </c>
      <c r="P108" s="7"/>
    </row>
    <row r="109" spans="1:16" s="3" customFormat="1" ht="13.5" customHeight="1" x14ac:dyDescent="0.25">
      <c r="A109" s="30"/>
      <c r="B109" s="31"/>
      <c r="C109" s="32" t="s">
        <v>10</v>
      </c>
      <c r="D109" s="33">
        <f t="shared" si="70"/>
        <v>2</v>
      </c>
      <c r="E109" s="34">
        <v>1</v>
      </c>
      <c r="F109" s="34">
        <v>1</v>
      </c>
      <c r="G109" s="33">
        <v>2</v>
      </c>
      <c r="H109" s="34">
        <v>3</v>
      </c>
      <c r="I109" s="34">
        <v>2</v>
      </c>
      <c r="J109" s="33">
        <f t="shared" si="71"/>
        <v>-1</v>
      </c>
      <c r="K109" s="33">
        <v>-3</v>
      </c>
      <c r="L109" s="33">
        <v>2</v>
      </c>
      <c r="M109" s="33">
        <f t="shared" si="67"/>
        <v>-4</v>
      </c>
      <c r="N109" s="33">
        <f t="shared" si="68"/>
        <v>-5</v>
      </c>
      <c r="O109" s="33">
        <f t="shared" si="69"/>
        <v>1</v>
      </c>
      <c r="P109" s="7"/>
    </row>
    <row r="110" spans="1:16" s="3" customFormat="1" ht="13.5" customHeight="1" x14ac:dyDescent="0.25">
      <c r="A110" s="30"/>
      <c r="B110" s="31"/>
      <c r="C110" s="32" t="s">
        <v>11</v>
      </c>
      <c r="D110" s="33">
        <f t="shared" si="70"/>
        <v>4</v>
      </c>
      <c r="E110" s="34">
        <v>1</v>
      </c>
      <c r="F110" s="34">
        <v>3</v>
      </c>
      <c r="G110" s="33">
        <v>3</v>
      </c>
      <c r="H110" s="34">
        <v>3</v>
      </c>
      <c r="I110" s="34">
        <v>2</v>
      </c>
      <c r="J110" s="33">
        <f t="shared" si="71"/>
        <v>6</v>
      </c>
      <c r="K110" s="33">
        <v>2</v>
      </c>
      <c r="L110" s="33">
        <v>4</v>
      </c>
      <c r="M110" s="33">
        <f t="shared" si="67"/>
        <v>5</v>
      </c>
      <c r="N110" s="33">
        <f t="shared" si="68"/>
        <v>0</v>
      </c>
      <c r="O110" s="33">
        <f t="shared" si="69"/>
        <v>5</v>
      </c>
      <c r="P110" s="7"/>
    </row>
    <row r="111" spans="1:16" s="3" customFormat="1" ht="13.5" customHeight="1" x14ac:dyDescent="0.25">
      <c r="A111" s="30"/>
      <c r="B111" s="31"/>
      <c r="C111" s="32" t="s">
        <v>12</v>
      </c>
      <c r="D111" s="33">
        <f t="shared" si="70"/>
        <v>7</v>
      </c>
      <c r="E111" s="34">
        <v>3</v>
      </c>
      <c r="F111" s="34">
        <v>4</v>
      </c>
      <c r="G111" s="33">
        <v>3</v>
      </c>
      <c r="H111" s="34">
        <v>4</v>
      </c>
      <c r="I111" s="34">
        <v>4</v>
      </c>
      <c r="J111" s="33">
        <f t="shared" si="71"/>
        <v>2</v>
      </c>
      <c r="K111" s="33">
        <v>1</v>
      </c>
      <c r="L111" s="33">
        <v>1</v>
      </c>
      <c r="M111" s="33">
        <f t="shared" si="67"/>
        <v>1</v>
      </c>
      <c r="N111" s="33">
        <f t="shared" si="68"/>
        <v>0</v>
      </c>
      <c r="O111" s="33">
        <f t="shared" si="69"/>
        <v>1</v>
      </c>
      <c r="P111" s="7"/>
    </row>
    <row r="112" spans="1:16" s="3" customFormat="1" ht="13.5" customHeight="1" x14ac:dyDescent="0.25">
      <c r="A112" s="30"/>
      <c r="B112" s="31"/>
      <c r="C112" s="32" t="s">
        <v>13</v>
      </c>
      <c r="D112" s="33">
        <f t="shared" si="70"/>
        <v>1</v>
      </c>
      <c r="E112" s="34">
        <v>1</v>
      </c>
      <c r="F112" s="34">
        <v>0</v>
      </c>
      <c r="G112" s="33">
        <v>10</v>
      </c>
      <c r="H112" s="34">
        <v>0</v>
      </c>
      <c r="I112" s="34">
        <v>1</v>
      </c>
      <c r="J112" s="33">
        <f t="shared" si="71"/>
        <v>-1</v>
      </c>
      <c r="K112" s="33">
        <v>0</v>
      </c>
      <c r="L112" s="33">
        <v>-1</v>
      </c>
      <c r="M112" s="33">
        <f t="shared" si="67"/>
        <v>-1</v>
      </c>
      <c r="N112" s="33">
        <f t="shared" si="68"/>
        <v>1</v>
      </c>
      <c r="O112" s="33">
        <f t="shared" si="69"/>
        <v>-2</v>
      </c>
      <c r="P112" s="7"/>
    </row>
    <row r="113" spans="1:16" s="3" customFormat="1" ht="13.5" customHeight="1" x14ac:dyDescent="0.25">
      <c r="A113" s="30"/>
      <c r="B113" s="31"/>
      <c r="C113" s="32" t="s">
        <v>14</v>
      </c>
      <c r="D113" s="33">
        <f t="shared" si="70"/>
        <v>10</v>
      </c>
      <c r="E113" s="34">
        <v>4</v>
      </c>
      <c r="F113" s="34">
        <v>6</v>
      </c>
      <c r="G113" s="33">
        <v>1</v>
      </c>
      <c r="H113" s="34">
        <v>1</v>
      </c>
      <c r="I113" s="34">
        <v>1</v>
      </c>
      <c r="J113" s="33">
        <f t="shared" si="71"/>
        <v>2</v>
      </c>
      <c r="K113" s="33">
        <v>1</v>
      </c>
      <c r="L113" s="33">
        <v>1</v>
      </c>
      <c r="M113" s="33">
        <f t="shared" si="67"/>
        <v>10</v>
      </c>
      <c r="N113" s="33">
        <f t="shared" si="68"/>
        <v>4</v>
      </c>
      <c r="O113" s="33">
        <f t="shared" si="69"/>
        <v>6</v>
      </c>
      <c r="P113" s="7"/>
    </row>
    <row r="114" spans="1:16" s="3" customFormat="1" ht="13.5" customHeight="1" x14ac:dyDescent="0.25">
      <c r="A114" s="30"/>
      <c r="B114" s="31"/>
      <c r="C114" s="32" t="s">
        <v>15</v>
      </c>
      <c r="D114" s="33">
        <f t="shared" si="70"/>
        <v>0</v>
      </c>
      <c r="E114" s="34">
        <v>0</v>
      </c>
      <c r="F114" s="34">
        <v>0</v>
      </c>
      <c r="G114" s="33">
        <v>5</v>
      </c>
      <c r="H114" s="34">
        <v>2</v>
      </c>
      <c r="I114" s="34">
        <v>3</v>
      </c>
      <c r="J114" s="33">
        <f t="shared" si="71"/>
        <v>0</v>
      </c>
      <c r="K114" s="33">
        <v>-1</v>
      </c>
      <c r="L114" s="33">
        <v>1</v>
      </c>
      <c r="M114" s="33">
        <f t="shared" si="67"/>
        <v>-5</v>
      </c>
      <c r="N114" s="33">
        <f t="shared" si="68"/>
        <v>-3</v>
      </c>
      <c r="O114" s="33">
        <f t="shared" si="69"/>
        <v>-2</v>
      </c>
      <c r="P114" s="7"/>
    </row>
    <row r="115" spans="1:16" s="3" customFormat="1" ht="13.5" customHeight="1" x14ac:dyDescent="0.25">
      <c r="A115" s="30"/>
      <c r="B115" s="31"/>
      <c r="C115" s="32" t="s">
        <v>16</v>
      </c>
      <c r="D115" s="33">
        <f t="shared" si="70"/>
        <v>1</v>
      </c>
      <c r="E115" s="34">
        <v>1</v>
      </c>
      <c r="F115" s="34">
        <v>0</v>
      </c>
      <c r="G115" s="33">
        <v>0</v>
      </c>
      <c r="H115" s="34">
        <v>2</v>
      </c>
      <c r="I115" s="34">
        <v>2</v>
      </c>
      <c r="J115" s="33">
        <f t="shared" si="71"/>
        <v>-2</v>
      </c>
      <c r="K115" s="33">
        <v>0</v>
      </c>
      <c r="L115" s="33">
        <v>-2</v>
      </c>
      <c r="M115" s="33">
        <f t="shared" si="67"/>
        <v>-5</v>
      </c>
      <c r="N115" s="33">
        <f t="shared" si="68"/>
        <v>-1</v>
      </c>
      <c r="O115" s="33">
        <f t="shared" si="69"/>
        <v>-4</v>
      </c>
      <c r="P115" s="7"/>
    </row>
    <row r="116" spans="1:16" s="3" customFormat="1" ht="13.5" customHeight="1" x14ac:dyDescent="0.25">
      <c r="A116" s="30"/>
      <c r="B116" s="31"/>
      <c r="C116" s="32" t="s">
        <v>17</v>
      </c>
      <c r="D116" s="33">
        <f t="shared" si="70"/>
        <v>2</v>
      </c>
      <c r="E116" s="34">
        <v>0</v>
      </c>
      <c r="F116" s="34">
        <v>2</v>
      </c>
      <c r="G116" s="33">
        <v>6</v>
      </c>
      <c r="H116" s="34">
        <v>5</v>
      </c>
      <c r="I116" s="34">
        <v>2</v>
      </c>
      <c r="J116" s="33">
        <f t="shared" si="71"/>
        <v>-1</v>
      </c>
      <c r="K116" s="33">
        <v>0</v>
      </c>
      <c r="L116" s="33">
        <v>-1</v>
      </c>
      <c r="M116" s="33">
        <f t="shared" si="67"/>
        <v>-6</v>
      </c>
      <c r="N116" s="33">
        <f t="shared" si="68"/>
        <v>-5</v>
      </c>
      <c r="O116" s="33">
        <f t="shared" si="69"/>
        <v>-1</v>
      </c>
      <c r="P116" s="7"/>
    </row>
    <row r="117" spans="1:16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1"/>
    </row>
    <row r="118" spans="1:16" ht="16.5" x14ac:dyDescent="0.15">
      <c r="A118" s="25"/>
      <c r="B118" s="27" t="s">
        <v>28</v>
      </c>
      <c r="C118" s="28"/>
      <c r="D118" s="29">
        <f>SUM(E118+F118)</f>
        <v>199</v>
      </c>
      <c r="E118" s="29">
        <f t="shared" ref="E118" si="72">SUM(E119+E120+E121+E122+E123+E124+E125+E126+E127+E128+E129+E130)</f>
        <v>98</v>
      </c>
      <c r="F118" s="29">
        <f t="shared" ref="F118" si="73">SUM(F119+F120+F121+F122+F123+F124+F125+F126+F127+F128+F129+F130)</f>
        <v>101</v>
      </c>
      <c r="G118" s="29">
        <f>SUM(H118+I118)</f>
        <v>136</v>
      </c>
      <c r="H118" s="29">
        <f t="shared" ref="H118:I118" si="74">SUM(H119+H120+H121+H122+H123+H124+H125+H126+H127+H128+H129+H130)</f>
        <v>74</v>
      </c>
      <c r="I118" s="29">
        <f t="shared" si="74"/>
        <v>62</v>
      </c>
      <c r="J118" s="29">
        <f>SUM(K118+L118)</f>
        <v>-23</v>
      </c>
      <c r="K118" s="29">
        <f t="shared" ref="K118:L118" si="75">SUM(K119+K120+K121+K122+K123+K124+K125+K126+K127+K128+K129+K130)</f>
        <v>-10</v>
      </c>
      <c r="L118" s="29">
        <f t="shared" si="75"/>
        <v>-13</v>
      </c>
      <c r="M118" s="29">
        <f t="shared" ref="M118:M130" si="76">SUM(N118+O118)</f>
        <v>40</v>
      </c>
      <c r="N118" s="29">
        <f t="shared" ref="N118:N130" si="77">SUM(E118-H118+K118)</f>
        <v>14</v>
      </c>
      <c r="O118" s="29">
        <f t="shared" ref="O118:O130" si="78">SUM(F118-I118+L118)</f>
        <v>26</v>
      </c>
      <c r="P118" s="1"/>
    </row>
    <row r="119" spans="1:16" s="3" customFormat="1" ht="13.5" customHeight="1" x14ac:dyDescent="0.25">
      <c r="A119" s="30"/>
      <c r="B119" s="31"/>
      <c r="C119" s="32" t="s">
        <v>6</v>
      </c>
      <c r="D119" s="33">
        <f t="shared" ref="D119:D130" si="79">SUM(E119+F119)</f>
        <v>4</v>
      </c>
      <c r="E119" s="34">
        <v>3</v>
      </c>
      <c r="F119" s="34">
        <v>1</v>
      </c>
      <c r="G119" s="33">
        <f t="shared" ref="G119:G130" si="80">SUM(H119+I119)</f>
        <v>8</v>
      </c>
      <c r="H119" s="34">
        <v>4</v>
      </c>
      <c r="I119" s="34">
        <v>4</v>
      </c>
      <c r="J119" s="33">
        <f t="shared" ref="J119:J130" si="81">SUM(K119+L119)</f>
        <v>0</v>
      </c>
      <c r="K119" s="33">
        <v>1</v>
      </c>
      <c r="L119" s="33">
        <v>-1</v>
      </c>
      <c r="M119" s="33">
        <f t="shared" si="76"/>
        <v>-4</v>
      </c>
      <c r="N119" s="33">
        <f t="shared" si="77"/>
        <v>0</v>
      </c>
      <c r="O119" s="33">
        <f t="shared" si="78"/>
        <v>-4</v>
      </c>
      <c r="P119" s="7"/>
    </row>
    <row r="120" spans="1:16" s="3" customFormat="1" ht="13.5" customHeight="1" x14ac:dyDescent="0.25">
      <c r="A120" s="30"/>
      <c r="B120" s="31"/>
      <c r="C120" s="32" t="s">
        <v>7</v>
      </c>
      <c r="D120" s="33">
        <f t="shared" si="79"/>
        <v>8</v>
      </c>
      <c r="E120" s="34">
        <v>5</v>
      </c>
      <c r="F120" s="34">
        <v>3</v>
      </c>
      <c r="G120" s="33">
        <f t="shared" si="80"/>
        <v>5</v>
      </c>
      <c r="H120" s="34">
        <v>3</v>
      </c>
      <c r="I120" s="34">
        <v>2</v>
      </c>
      <c r="J120" s="33">
        <f t="shared" si="81"/>
        <v>-5</v>
      </c>
      <c r="K120" s="33">
        <v>-2</v>
      </c>
      <c r="L120" s="33">
        <v>-3</v>
      </c>
      <c r="M120" s="33">
        <f t="shared" si="76"/>
        <v>-2</v>
      </c>
      <c r="N120" s="33">
        <f t="shared" si="77"/>
        <v>0</v>
      </c>
      <c r="O120" s="33">
        <f t="shared" si="78"/>
        <v>-2</v>
      </c>
      <c r="P120" s="7"/>
    </row>
    <row r="121" spans="1:16" s="3" customFormat="1" ht="13.5" customHeight="1" x14ac:dyDescent="0.25">
      <c r="A121" s="30"/>
      <c r="B121" s="31"/>
      <c r="C121" s="32" t="s">
        <v>8</v>
      </c>
      <c r="D121" s="33">
        <f t="shared" si="79"/>
        <v>18</v>
      </c>
      <c r="E121" s="34">
        <v>10</v>
      </c>
      <c r="F121" s="34">
        <v>8</v>
      </c>
      <c r="G121" s="33">
        <f t="shared" si="80"/>
        <v>28</v>
      </c>
      <c r="H121" s="34">
        <v>16</v>
      </c>
      <c r="I121" s="34">
        <v>12</v>
      </c>
      <c r="J121" s="33">
        <f t="shared" si="81"/>
        <v>-5</v>
      </c>
      <c r="K121" s="33">
        <v>-5</v>
      </c>
      <c r="L121" s="33">
        <v>0</v>
      </c>
      <c r="M121" s="33">
        <f t="shared" si="76"/>
        <v>-15</v>
      </c>
      <c r="N121" s="33">
        <f t="shared" si="77"/>
        <v>-11</v>
      </c>
      <c r="O121" s="33">
        <f t="shared" si="78"/>
        <v>-4</v>
      </c>
      <c r="P121" s="7"/>
    </row>
    <row r="122" spans="1:16" s="3" customFormat="1" ht="13.5" customHeight="1" x14ac:dyDescent="0.25">
      <c r="A122" s="30"/>
      <c r="B122" s="31"/>
      <c r="C122" s="32" t="s">
        <v>9</v>
      </c>
      <c r="D122" s="33">
        <f t="shared" si="79"/>
        <v>24</v>
      </c>
      <c r="E122" s="34">
        <v>12</v>
      </c>
      <c r="F122" s="34">
        <v>12</v>
      </c>
      <c r="G122" s="33">
        <f t="shared" si="80"/>
        <v>17</v>
      </c>
      <c r="H122" s="34">
        <v>10</v>
      </c>
      <c r="I122" s="34">
        <v>7</v>
      </c>
      <c r="J122" s="33">
        <f t="shared" si="81"/>
        <v>0</v>
      </c>
      <c r="K122" s="33">
        <v>-1</v>
      </c>
      <c r="L122" s="33">
        <v>1</v>
      </c>
      <c r="M122" s="33">
        <f t="shared" si="76"/>
        <v>7</v>
      </c>
      <c r="N122" s="33">
        <f t="shared" si="77"/>
        <v>1</v>
      </c>
      <c r="O122" s="33">
        <f t="shared" si="78"/>
        <v>6</v>
      </c>
      <c r="P122" s="7"/>
    </row>
    <row r="123" spans="1:16" s="3" customFormat="1" ht="13.5" customHeight="1" x14ac:dyDescent="0.25">
      <c r="A123" s="30"/>
      <c r="B123" s="31"/>
      <c r="C123" s="32" t="s">
        <v>10</v>
      </c>
      <c r="D123" s="33">
        <f t="shared" si="79"/>
        <v>14</v>
      </c>
      <c r="E123" s="34">
        <v>6</v>
      </c>
      <c r="F123" s="34">
        <v>8</v>
      </c>
      <c r="G123" s="33">
        <f t="shared" si="80"/>
        <v>5</v>
      </c>
      <c r="H123" s="34">
        <v>2</v>
      </c>
      <c r="I123" s="34">
        <v>3</v>
      </c>
      <c r="J123" s="33">
        <f t="shared" si="81"/>
        <v>-1</v>
      </c>
      <c r="K123" s="33">
        <v>0</v>
      </c>
      <c r="L123" s="33">
        <v>-1</v>
      </c>
      <c r="M123" s="33">
        <f t="shared" si="76"/>
        <v>8</v>
      </c>
      <c r="N123" s="33">
        <f t="shared" si="77"/>
        <v>4</v>
      </c>
      <c r="O123" s="33">
        <f t="shared" si="78"/>
        <v>4</v>
      </c>
      <c r="P123" s="7"/>
    </row>
    <row r="124" spans="1:16" s="3" customFormat="1" ht="13.5" customHeight="1" x14ac:dyDescent="0.25">
      <c r="A124" s="30"/>
      <c r="B124" s="31"/>
      <c r="C124" s="32" t="s">
        <v>11</v>
      </c>
      <c r="D124" s="33">
        <f t="shared" si="79"/>
        <v>19</v>
      </c>
      <c r="E124" s="34">
        <v>9</v>
      </c>
      <c r="F124" s="34">
        <v>10</v>
      </c>
      <c r="G124" s="33">
        <f t="shared" si="80"/>
        <v>5</v>
      </c>
      <c r="H124" s="34">
        <v>3</v>
      </c>
      <c r="I124" s="34">
        <v>2</v>
      </c>
      <c r="J124" s="33">
        <f t="shared" si="81"/>
        <v>-8</v>
      </c>
      <c r="K124" s="33">
        <v>-2</v>
      </c>
      <c r="L124" s="33">
        <v>-6</v>
      </c>
      <c r="M124" s="33">
        <f t="shared" si="76"/>
        <v>6</v>
      </c>
      <c r="N124" s="33">
        <f t="shared" si="77"/>
        <v>4</v>
      </c>
      <c r="O124" s="33">
        <f t="shared" si="78"/>
        <v>2</v>
      </c>
      <c r="P124" s="7"/>
    </row>
    <row r="125" spans="1:16" s="3" customFormat="1" ht="13.5" customHeight="1" x14ac:dyDescent="0.25">
      <c r="A125" s="30"/>
      <c r="B125" s="31"/>
      <c r="C125" s="32" t="s">
        <v>12</v>
      </c>
      <c r="D125" s="33">
        <f t="shared" si="79"/>
        <v>28</v>
      </c>
      <c r="E125" s="34">
        <v>10</v>
      </c>
      <c r="F125" s="34">
        <v>18</v>
      </c>
      <c r="G125" s="33">
        <f t="shared" si="80"/>
        <v>13</v>
      </c>
      <c r="H125" s="34">
        <v>6</v>
      </c>
      <c r="I125" s="34">
        <v>7</v>
      </c>
      <c r="J125" s="33">
        <f t="shared" si="81"/>
        <v>-2</v>
      </c>
      <c r="K125" s="33">
        <v>0</v>
      </c>
      <c r="L125" s="33">
        <v>-2</v>
      </c>
      <c r="M125" s="33">
        <f t="shared" si="76"/>
        <v>13</v>
      </c>
      <c r="N125" s="33">
        <f t="shared" si="77"/>
        <v>4</v>
      </c>
      <c r="O125" s="33">
        <f t="shared" si="78"/>
        <v>9</v>
      </c>
      <c r="P125" s="7"/>
    </row>
    <row r="126" spans="1:16" s="3" customFormat="1" ht="13.5" customHeight="1" x14ac:dyDescent="0.25">
      <c r="A126" s="30"/>
      <c r="B126" s="31"/>
      <c r="C126" s="32" t="s">
        <v>13</v>
      </c>
      <c r="D126" s="33">
        <f t="shared" si="79"/>
        <v>12</v>
      </c>
      <c r="E126" s="34">
        <v>8</v>
      </c>
      <c r="F126" s="34">
        <v>4</v>
      </c>
      <c r="G126" s="33">
        <f t="shared" si="80"/>
        <v>13</v>
      </c>
      <c r="H126" s="34">
        <v>7</v>
      </c>
      <c r="I126" s="34">
        <v>6</v>
      </c>
      <c r="J126" s="33">
        <f t="shared" si="81"/>
        <v>-4</v>
      </c>
      <c r="K126" s="33">
        <v>-2</v>
      </c>
      <c r="L126" s="33">
        <v>-2</v>
      </c>
      <c r="M126" s="33">
        <f t="shared" si="76"/>
        <v>-5</v>
      </c>
      <c r="N126" s="33">
        <f t="shared" si="77"/>
        <v>-1</v>
      </c>
      <c r="O126" s="33">
        <f t="shared" si="78"/>
        <v>-4</v>
      </c>
      <c r="P126" s="7"/>
    </row>
    <row r="127" spans="1:16" s="3" customFormat="1" ht="13.5" customHeight="1" x14ac:dyDescent="0.25">
      <c r="A127" s="30"/>
      <c r="B127" s="31"/>
      <c r="C127" s="32" t="s">
        <v>14</v>
      </c>
      <c r="D127" s="33">
        <f t="shared" si="79"/>
        <v>9</v>
      </c>
      <c r="E127" s="34">
        <v>5</v>
      </c>
      <c r="F127" s="34">
        <v>4</v>
      </c>
      <c r="G127" s="33">
        <f t="shared" si="80"/>
        <v>14</v>
      </c>
      <c r="H127" s="34">
        <v>8</v>
      </c>
      <c r="I127" s="34">
        <v>6</v>
      </c>
      <c r="J127" s="33">
        <f t="shared" si="81"/>
        <v>8</v>
      </c>
      <c r="K127" s="33">
        <v>4</v>
      </c>
      <c r="L127" s="33">
        <v>4</v>
      </c>
      <c r="M127" s="33">
        <f t="shared" si="76"/>
        <v>3</v>
      </c>
      <c r="N127" s="33">
        <f t="shared" si="77"/>
        <v>1</v>
      </c>
      <c r="O127" s="33">
        <f t="shared" si="78"/>
        <v>2</v>
      </c>
      <c r="P127" s="7"/>
    </row>
    <row r="128" spans="1:16" s="3" customFormat="1" ht="13.5" customHeight="1" x14ac:dyDescent="0.25">
      <c r="A128" s="30"/>
      <c r="B128" s="31"/>
      <c r="C128" s="32" t="s">
        <v>15</v>
      </c>
      <c r="D128" s="33">
        <f t="shared" si="79"/>
        <v>22</v>
      </c>
      <c r="E128" s="34">
        <v>12</v>
      </c>
      <c r="F128" s="34">
        <v>10</v>
      </c>
      <c r="G128" s="33">
        <f t="shared" si="80"/>
        <v>15</v>
      </c>
      <c r="H128" s="34">
        <v>8</v>
      </c>
      <c r="I128" s="34">
        <v>7</v>
      </c>
      <c r="J128" s="33">
        <f t="shared" si="81"/>
        <v>-1</v>
      </c>
      <c r="K128" s="33">
        <v>-1</v>
      </c>
      <c r="L128" s="33">
        <v>0</v>
      </c>
      <c r="M128" s="33">
        <f t="shared" si="76"/>
        <v>6</v>
      </c>
      <c r="N128" s="33">
        <f t="shared" si="77"/>
        <v>3</v>
      </c>
      <c r="O128" s="33">
        <f t="shared" si="78"/>
        <v>3</v>
      </c>
      <c r="P128" s="7"/>
    </row>
    <row r="129" spans="1:16" s="3" customFormat="1" ht="13.5" customHeight="1" x14ac:dyDescent="0.25">
      <c r="A129" s="30"/>
      <c r="B129" s="31"/>
      <c r="C129" s="32" t="s">
        <v>16</v>
      </c>
      <c r="D129" s="33">
        <f t="shared" si="79"/>
        <v>12</v>
      </c>
      <c r="E129" s="34">
        <v>5</v>
      </c>
      <c r="F129" s="34">
        <v>7</v>
      </c>
      <c r="G129" s="33">
        <f t="shared" si="80"/>
        <v>9</v>
      </c>
      <c r="H129" s="34">
        <v>4</v>
      </c>
      <c r="I129" s="34">
        <v>5</v>
      </c>
      <c r="J129" s="33">
        <f t="shared" si="81"/>
        <v>-3</v>
      </c>
      <c r="K129" s="33">
        <v>-1</v>
      </c>
      <c r="L129" s="33">
        <v>-2</v>
      </c>
      <c r="M129" s="33">
        <f t="shared" si="76"/>
        <v>0</v>
      </c>
      <c r="N129" s="33">
        <f t="shared" si="77"/>
        <v>0</v>
      </c>
      <c r="O129" s="33">
        <f t="shared" si="78"/>
        <v>0</v>
      </c>
      <c r="P129" s="7"/>
    </row>
    <row r="130" spans="1:16" s="3" customFormat="1" ht="13.5" customHeight="1" x14ac:dyDescent="0.25">
      <c r="A130" s="30"/>
      <c r="B130" s="31"/>
      <c r="C130" s="32" t="s">
        <v>17</v>
      </c>
      <c r="D130" s="33">
        <f t="shared" si="79"/>
        <v>29</v>
      </c>
      <c r="E130" s="34">
        <v>13</v>
      </c>
      <c r="F130" s="34">
        <v>16</v>
      </c>
      <c r="G130" s="33">
        <f t="shared" si="80"/>
        <v>4</v>
      </c>
      <c r="H130" s="34">
        <v>3</v>
      </c>
      <c r="I130" s="34">
        <v>1</v>
      </c>
      <c r="J130" s="33">
        <f t="shared" si="81"/>
        <v>-2</v>
      </c>
      <c r="K130" s="33">
        <v>-1</v>
      </c>
      <c r="L130" s="33">
        <v>-1</v>
      </c>
      <c r="M130" s="33">
        <f t="shared" si="76"/>
        <v>23</v>
      </c>
      <c r="N130" s="33">
        <f t="shared" si="77"/>
        <v>9</v>
      </c>
      <c r="O130" s="33">
        <f t="shared" si="78"/>
        <v>14</v>
      </c>
      <c r="P130" s="7"/>
    </row>
    <row r="131" spans="1:16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1"/>
    </row>
    <row r="132" spans="1:16" ht="16.5" x14ac:dyDescent="0.15">
      <c r="A132" s="25"/>
      <c r="B132" s="27" t="s">
        <v>29</v>
      </c>
      <c r="C132" s="28"/>
      <c r="D132" s="29">
        <f>SUM(E132+F132)</f>
        <v>105</v>
      </c>
      <c r="E132" s="29">
        <f t="shared" ref="E132" si="82">SUM(E133+E134+E135+E136+E137+E138+E139+E140+E141+E142+E143+E144)</f>
        <v>45</v>
      </c>
      <c r="F132" s="29">
        <f t="shared" ref="F132" si="83">SUM(F133+F134+F135+F136+F137+F138+F139+F140+F141+F142+F143+F144)</f>
        <v>60</v>
      </c>
      <c r="G132" s="29">
        <f>SUM(H132+I132)</f>
        <v>101</v>
      </c>
      <c r="H132" s="29">
        <f t="shared" ref="H132:I132" si="84">SUM(H133+H134+H135+H136+H137+H138+H139+H140+H141+H142+H143+H144)</f>
        <v>46</v>
      </c>
      <c r="I132" s="29">
        <f t="shared" si="84"/>
        <v>55</v>
      </c>
      <c r="J132" s="29">
        <f>SUM(K132+L132)</f>
        <v>5</v>
      </c>
      <c r="K132" s="29">
        <f t="shared" ref="K132:L132" si="85">SUM(K133+K134+K135+K136+K137+K138+K139+K140+K141+K142+K143+K144)</f>
        <v>0</v>
      </c>
      <c r="L132" s="29">
        <f t="shared" si="85"/>
        <v>5</v>
      </c>
      <c r="M132" s="29">
        <f t="shared" ref="M132:M144" si="86">SUM(N132+O132)</f>
        <v>9</v>
      </c>
      <c r="N132" s="29">
        <f t="shared" ref="N132:N144" si="87">SUM(E132-H132+K132)</f>
        <v>-1</v>
      </c>
      <c r="O132" s="29">
        <f t="shared" ref="O132:O144" si="88">SUM(F132-I132+L132)</f>
        <v>10</v>
      </c>
      <c r="P132" s="1"/>
    </row>
    <row r="133" spans="1:16" s="3" customFormat="1" ht="13.5" customHeight="1" x14ac:dyDescent="0.25">
      <c r="A133" s="30"/>
      <c r="B133" s="31"/>
      <c r="C133" s="32" t="s">
        <v>6</v>
      </c>
      <c r="D133" s="33">
        <f t="shared" ref="D133:D144" si="89">SUM(E133+F133)</f>
        <v>22</v>
      </c>
      <c r="E133" s="34">
        <v>8</v>
      </c>
      <c r="F133" s="34">
        <v>14</v>
      </c>
      <c r="G133" s="33">
        <f t="shared" ref="G133:G144" si="90">SUM(H133+I133)</f>
        <v>4</v>
      </c>
      <c r="H133" s="34">
        <v>4</v>
      </c>
      <c r="I133" s="34">
        <v>0</v>
      </c>
      <c r="J133" s="33">
        <f t="shared" ref="J133:J144" si="91">SUM(K133+L133)</f>
        <v>-5</v>
      </c>
      <c r="K133" s="33">
        <v>-4</v>
      </c>
      <c r="L133" s="33">
        <v>-1</v>
      </c>
      <c r="M133" s="33">
        <f t="shared" si="86"/>
        <v>13</v>
      </c>
      <c r="N133" s="33">
        <f t="shared" si="87"/>
        <v>0</v>
      </c>
      <c r="O133" s="33">
        <f t="shared" si="88"/>
        <v>13</v>
      </c>
      <c r="P133" s="7"/>
    </row>
    <row r="134" spans="1:16" s="3" customFormat="1" ht="13.5" customHeight="1" x14ac:dyDescent="0.25">
      <c r="A134" s="30"/>
      <c r="B134" s="31"/>
      <c r="C134" s="32" t="s">
        <v>7</v>
      </c>
      <c r="D134" s="33">
        <f t="shared" si="89"/>
        <v>3</v>
      </c>
      <c r="E134" s="34">
        <v>1</v>
      </c>
      <c r="F134" s="34">
        <v>2</v>
      </c>
      <c r="G134" s="33">
        <f t="shared" si="90"/>
        <v>7</v>
      </c>
      <c r="H134" s="34">
        <v>1</v>
      </c>
      <c r="I134" s="34">
        <v>6</v>
      </c>
      <c r="J134" s="33">
        <f t="shared" si="91"/>
        <v>-3</v>
      </c>
      <c r="K134" s="33">
        <v>-3</v>
      </c>
      <c r="L134" s="33">
        <v>0</v>
      </c>
      <c r="M134" s="33">
        <f t="shared" si="86"/>
        <v>-7</v>
      </c>
      <c r="N134" s="33">
        <f t="shared" si="87"/>
        <v>-3</v>
      </c>
      <c r="O134" s="33">
        <f t="shared" si="88"/>
        <v>-4</v>
      </c>
      <c r="P134" s="7"/>
    </row>
    <row r="135" spans="1:16" s="3" customFormat="1" ht="13.5" customHeight="1" x14ac:dyDescent="0.25">
      <c r="A135" s="30"/>
      <c r="B135" s="31"/>
      <c r="C135" s="32" t="s">
        <v>8</v>
      </c>
      <c r="D135" s="33">
        <f t="shared" si="89"/>
        <v>10</v>
      </c>
      <c r="E135" s="34">
        <v>5</v>
      </c>
      <c r="F135" s="34">
        <v>5</v>
      </c>
      <c r="G135" s="33">
        <f t="shared" si="90"/>
        <v>24</v>
      </c>
      <c r="H135" s="34">
        <v>12</v>
      </c>
      <c r="I135" s="34">
        <v>12</v>
      </c>
      <c r="J135" s="33">
        <f t="shared" si="91"/>
        <v>4</v>
      </c>
      <c r="K135" s="33">
        <v>5</v>
      </c>
      <c r="L135" s="33">
        <v>-1</v>
      </c>
      <c r="M135" s="33">
        <f t="shared" si="86"/>
        <v>-10</v>
      </c>
      <c r="N135" s="33">
        <f t="shared" si="87"/>
        <v>-2</v>
      </c>
      <c r="O135" s="33">
        <f t="shared" si="88"/>
        <v>-8</v>
      </c>
      <c r="P135" s="7"/>
    </row>
    <row r="136" spans="1:16" s="3" customFormat="1" ht="13.5" customHeight="1" x14ac:dyDescent="0.25">
      <c r="A136" s="30"/>
      <c r="B136" s="31"/>
      <c r="C136" s="32" t="s">
        <v>9</v>
      </c>
      <c r="D136" s="33">
        <f t="shared" si="89"/>
        <v>14</v>
      </c>
      <c r="E136" s="34">
        <v>9</v>
      </c>
      <c r="F136" s="34">
        <v>5</v>
      </c>
      <c r="G136" s="33">
        <f t="shared" si="90"/>
        <v>9</v>
      </c>
      <c r="H136" s="34">
        <v>5</v>
      </c>
      <c r="I136" s="34">
        <v>4</v>
      </c>
      <c r="J136" s="33">
        <f t="shared" si="91"/>
        <v>3</v>
      </c>
      <c r="K136" s="33">
        <v>0</v>
      </c>
      <c r="L136" s="33">
        <v>3</v>
      </c>
      <c r="M136" s="33">
        <f t="shared" si="86"/>
        <v>8</v>
      </c>
      <c r="N136" s="33">
        <f t="shared" si="87"/>
        <v>4</v>
      </c>
      <c r="O136" s="33">
        <f t="shared" si="88"/>
        <v>4</v>
      </c>
      <c r="P136" s="7"/>
    </row>
    <row r="137" spans="1:16" s="3" customFormat="1" ht="13.5" customHeight="1" x14ac:dyDescent="0.25">
      <c r="A137" s="30"/>
      <c r="B137" s="31"/>
      <c r="C137" s="32" t="s">
        <v>10</v>
      </c>
      <c r="D137" s="33">
        <f t="shared" si="89"/>
        <v>5</v>
      </c>
      <c r="E137" s="34">
        <v>2</v>
      </c>
      <c r="F137" s="34">
        <v>3</v>
      </c>
      <c r="G137" s="33">
        <f t="shared" si="90"/>
        <v>15</v>
      </c>
      <c r="H137" s="34">
        <v>5</v>
      </c>
      <c r="I137" s="34">
        <v>10</v>
      </c>
      <c r="J137" s="33">
        <f t="shared" si="91"/>
        <v>3</v>
      </c>
      <c r="K137" s="33">
        <v>2</v>
      </c>
      <c r="L137" s="33">
        <v>1</v>
      </c>
      <c r="M137" s="33">
        <f t="shared" si="86"/>
        <v>-7</v>
      </c>
      <c r="N137" s="33">
        <f t="shared" si="87"/>
        <v>-1</v>
      </c>
      <c r="O137" s="33">
        <f t="shared" si="88"/>
        <v>-6</v>
      </c>
      <c r="P137" s="7"/>
    </row>
    <row r="138" spans="1:16" s="3" customFormat="1" ht="13.5" customHeight="1" x14ac:dyDescent="0.25">
      <c r="A138" s="30"/>
      <c r="B138" s="31"/>
      <c r="C138" s="32" t="s">
        <v>11</v>
      </c>
      <c r="D138" s="33">
        <f t="shared" si="89"/>
        <v>7</v>
      </c>
      <c r="E138" s="34">
        <v>3</v>
      </c>
      <c r="F138" s="34">
        <v>4</v>
      </c>
      <c r="G138" s="33">
        <f t="shared" si="90"/>
        <v>10</v>
      </c>
      <c r="H138" s="34">
        <v>5</v>
      </c>
      <c r="I138" s="34">
        <v>5</v>
      </c>
      <c r="J138" s="33">
        <f t="shared" si="91"/>
        <v>-2</v>
      </c>
      <c r="K138" s="33">
        <v>-2</v>
      </c>
      <c r="L138" s="33">
        <v>0</v>
      </c>
      <c r="M138" s="33">
        <f t="shared" si="86"/>
        <v>-5</v>
      </c>
      <c r="N138" s="33">
        <f t="shared" si="87"/>
        <v>-4</v>
      </c>
      <c r="O138" s="33">
        <f t="shared" si="88"/>
        <v>-1</v>
      </c>
      <c r="P138" s="7"/>
    </row>
    <row r="139" spans="1:16" s="3" customFormat="1" ht="13.5" customHeight="1" x14ac:dyDescent="0.25">
      <c r="A139" s="30"/>
      <c r="B139" s="31"/>
      <c r="C139" s="32" t="s">
        <v>12</v>
      </c>
      <c r="D139" s="33">
        <f t="shared" si="89"/>
        <v>5</v>
      </c>
      <c r="E139" s="34">
        <v>1</v>
      </c>
      <c r="F139" s="34">
        <v>4</v>
      </c>
      <c r="G139" s="33">
        <f t="shared" si="90"/>
        <v>6</v>
      </c>
      <c r="H139" s="34">
        <v>1</v>
      </c>
      <c r="I139" s="34">
        <v>5</v>
      </c>
      <c r="J139" s="33">
        <f t="shared" si="91"/>
        <v>5</v>
      </c>
      <c r="K139" s="33">
        <v>3</v>
      </c>
      <c r="L139" s="33">
        <v>2</v>
      </c>
      <c r="M139" s="33">
        <f t="shared" si="86"/>
        <v>4</v>
      </c>
      <c r="N139" s="33">
        <f t="shared" si="87"/>
        <v>3</v>
      </c>
      <c r="O139" s="33">
        <f t="shared" si="88"/>
        <v>1</v>
      </c>
      <c r="P139" s="7"/>
    </row>
    <row r="140" spans="1:16" s="3" customFormat="1" ht="13.5" customHeight="1" x14ac:dyDescent="0.25">
      <c r="A140" s="30"/>
      <c r="B140" s="31"/>
      <c r="C140" s="32" t="s">
        <v>13</v>
      </c>
      <c r="D140" s="33">
        <f t="shared" si="89"/>
        <v>10</v>
      </c>
      <c r="E140" s="34">
        <v>4</v>
      </c>
      <c r="F140" s="34">
        <v>6</v>
      </c>
      <c r="G140" s="33">
        <f t="shared" si="90"/>
        <v>1</v>
      </c>
      <c r="H140" s="34">
        <v>1</v>
      </c>
      <c r="I140" s="34">
        <v>0</v>
      </c>
      <c r="J140" s="33">
        <f t="shared" si="91"/>
        <v>2</v>
      </c>
      <c r="K140" s="33">
        <v>2</v>
      </c>
      <c r="L140" s="33">
        <v>0</v>
      </c>
      <c r="M140" s="33">
        <f t="shared" si="86"/>
        <v>11</v>
      </c>
      <c r="N140" s="33">
        <f t="shared" si="87"/>
        <v>5</v>
      </c>
      <c r="O140" s="33">
        <f t="shared" si="88"/>
        <v>6</v>
      </c>
      <c r="P140" s="7"/>
    </row>
    <row r="141" spans="1:16" s="3" customFormat="1" ht="13.5" customHeight="1" x14ac:dyDescent="0.25">
      <c r="A141" s="30"/>
      <c r="B141" s="31"/>
      <c r="C141" s="32" t="s">
        <v>14</v>
      </c>
      <c r="D141" s="33">
        <f t="shared" si="89"/>
        <v>5</v>
      </c>
      <c r="E141" s="34">
        <v>3</v>
      </c>
      <c r="F141" s="34">
        <v>2</v>
      </c>
      <c r="G141" s="33">
        <f t="shared" si="90"/>
        <v>4</v>
      </c>
      <c r="H141" s="34">
        <v>1</v>
      </c>
      <c r="I141" s="34">
        <v>3</v>
      </c>
      <c r="J141" s="33">
        <f t="shared" si="91"/>
        <v>1</v>
      </c>
      <c r="K141" s="33">
        <v>1</v>
      </c>
      <c r="L141" s="33">
        <v>0</v>
      </c>
      <c r="M141" s="33">
        <f t="shared" si="86"/>
        <v>2</v>
      </c>
      <c r="N141" s="33">
        <f t="shared" si="87"/>
        <v>3</v>
      </c>
      <c r="O141" s="33">
        <f t="shared" si="88"/>
        <v>-1</v>
      </c>
      <c r="P141" s="7"/>
    </row>
    <row r="142" spans="1:16" s="3" customFormat="1" ht="13.5" customHeight="1" x14ac:dyDescent="0.25">
      <c r="A142" s="30"/>
      <c r="B142" s="31"/>
      <c r="C142" s="32" t="s">
        <v>15</v>
      </c>
      <c r="D142" s="33">
        <f t="shared" si="89"/>
        <v>8</v>
      </c>
      <c r="E142" s="34">
        <v>3</v>
      </c>
      <c r="F142" s="34">
        <v>5</v>
      </c>
      <c r="G142" s="33">
        <f t="shared" si="90"/>
        <v>6</v>
      </c>
      <c r="H142" s="34">
        <v>3</v>
      </c>
      <c r="I142" s="34">
        <v>3</v>
      </c>
      <c r="J142" s="33">
        <f t="shared" si="91"/>
        <v>-4</v>
      </c>
      <c r="K142" s="33">
        <v>-3</v>
      </c>
      <c r="L142" s="33">
        <v>-1</v>
      </c>
      <c r="M142" s="33">
        <f t="shared" si="86"/>
        <v>-2</v>
      </c>
      <c r="N142" s="33">
        <f t="shared" si="87"/>
        <v>-3</v>
      </c>
      <c r="O142" s="33">
        <f t="shared" si="88"/>
        <v>1</v>
      </c>
      <c r="P142" s="7"/>
    </row>
    <row r="143" spans="1:16" s="3" customFormat="1" ht="13.5" customHeight="1" x14ac:dyDescent="0.25">
      <c r="A143" s="30"/>
      <c r="B143" s="31"/>
      <c r="C143" s="32" t="s">
        <v>16</v>
      </c>
      <c r="D143" s="33">
        <f t="shared" si="89"/>
        <v>12</v>
      </c>
      <c r="E143" s="34">
        <v>2</v>
      </c>
      <c r="F143" s="34">
        <v>10</v>
      </c>
      <c r="G143" s="33">
        <v>1</v>
      </c>
      <c r="H143" s="34">
        <v>5</v>
      </c>
      <c r="I143" s="34">
        <v>1</v>
      </c>
      <c r="J143" s="33">
        <f t="shared" si="91"/>
        <v>0</v>
      </c>
      <c r="K143" s="33">
        <v>1</v>
      </c>
      <c r="L143" s="33">
        <v>-1</v>
      </c>
      <c r="M143" s="33">
        <f t="shared" si="86"/>
        <v>6</v>
      </c>
      <c r="N143" s="33">
        <f t="shared" si="87"/>
        <v>-2</v>
      </c>
      <c r="O143" s="33">
        <f t="shared" si="88"/>
        <v>8</v>
      </c>
      <c r="P143" s="7"/>
    </row>
    <row r="144" spans="1:16" s="3" customFormat="1" ht="13.5" customHeight="1" x14ac:dyDescent="0.25">
      <c r="A144" s="30"/>
      <c r="B144" s="31"/>
      <c r="C144" s="32" t="s">
        <v>17</v>
      </c>
      <c r="D144" s="33">
        <f t="shared" si="89"/>
        <v>4</v>
      </c>
      <c r="E144" s="34">
        <v>4</v>
      </c>
      <c r="F144" s="34">
        <v>0</v>
      </c>
      <c r="G144" s="33">
        <f t="shared" si="90"/>
        <v>9</v>
      </c>
      <c r="H144" s="34">
        <v>3</v>
      </c>
      <c r="I144" s="34">
        <v>6</v>
      </c>
      <c r="J144" s="33">
        <f t="shared" si="91"/>
        <v>1</v>
      </c>
      <c r="K144" s="33">
        <v>-2</v>
      </c>
      <c r="L144" s="33">
        <v>3</v>
      </c>
      <c r="M144" s="33">
        <f t="shared" si="86"/>
        <v>-4</v>
      </c>
      <c r="N144" s="33">
        <f t="shared" si="87"/>
        <v>-1</v>
      </c>
      <c r="O144" s="33">
        <f t="shared" si="88"/>
        <v>-3</v>
      </c>
      <c r="P144" s="7"/>
    </row>
    <row r="145" spans="1:1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</row>
    <row r="146" spans="1:15" ht="16.5" x14ac:dyDescent="0.15">
      <c r="A146" s="25"/>
      <c r="B146" s="27" t="s">
        <v>33</v>
      </c>
      <c r="C146" s="28"/>
      <c r="D146" s="38">
        <f>SUM(E146+F146)</f>
        <v>2169</v>
      </c>
      <c r="E146" s="38">
        <f t="shared" ref="E146" si="92">SUM(E147+E148+E149+E150+E151+E152+E153+E154+E155+E156+E157+E158)</f>
        <v>1189</v>
      </c>
      <c r="F146" s="38">
        <f>SUM(F147+F148+F149+F150+F151+F152+F153+F154+F155+F156+F157+F158)</f>
        <v>980</v>
      </c>
      <c r="G146" s="38">
        <f>SUM(H146+I146)</f>
        <v>1973</v>
      </c>
      <c r="H146" s="38">
        <f t="shared" ref="H146:L146" si="93">SUM(H147+H148+H149+H150+H151+H152+H153+H154+H155+H156+H157+H158)</f>
        <v>1049</v>
      </c>
      <c r="I146" s="38">
        <f t="shared" si="93"/>
        <v>924</v>
      </c>
      <c r="J146" s="38">
        <f>SUM(K146+L146)</f>
        <v>0</v>
      </c>
      <c r="K146" s="29">
        <f t="shared" si="93"/>
        <v>0</v>
      </c>
      <c r="L146" s="29">
        <f t="shared" si="93"/>
        <v>0</v>
      </c>
      <c r="M146" s="29">
        <f t="shared" ref="M146:M158" si="94">SUM(N146+O146)</f>
        <v>196</v>
      </c>
      <c r="N146" s="29">
        <f t="shared" ref="N146:N158" si="95">SUM(E146-H146+K146)</f>
        <v>140</v>
      </c>
      <c r="O146" s="29">
        <f t="shared" ref="O146:O158" si="96">SUM(F146-I146+L146)</f>
        <v>56</v>
      </c>
    </row>
    <row r="147" spans="1:15" ht="16.5" x14ac:dyDescent="0.25">
      <c r="A147" s="25"/>
      <c r="B147" s="31"/>
      <c r="C147" s="32" t="s">
        <v>6</v>
      </c>
      <c r="D147" s="33">
        <f t="shared" ref="D147:D158" si="97">SUM(E147+F147)</f>
        <v>156</v>
      </c>
      <c r="E147" s="33">
        <v>87</v>
      </c>
      <c r="F147" s="33">
        <v>69</v>
      </c>
      <c r="G147" s="33">
        <f t="shared" ref="G147:G158" si="98">SUM(H147+I147)</f>
        <v>109</v>
      </c>
      <c r="H147" s="33">
        <v>59</v>
      </c>
      <c r="I147" s="33">
        <v>50</v>
      </c>
      <c r="J147" s="33">
        <f t="shared" ref="J147:J157" si="99">SUM(K147+L147)</f>
        <v>0</v>
      </c>
      <c r="K147" s="33">
        <v>0</v>
      </c>
      <c r="L147" s="33">
        <v>0</v>
      </c>
      <c r="M147" s="29">
        <f t="shared" si="94"/>
        <v>47</v>
      </c>
      <c r="N147" s="29">
        <f t="shared" si="95"/>
        <v>28</v>
      </c>
      <c r="O147" s="29">
        <f t="shared" si="96"/>
        <v>19</v>
      </c>
    </row>
    <row r="148" spans="1:15" ht="16.5" x14ac:dyDescent="0.25">
      <c r="A148" s="25"/>
      <c r="B148" s="31"/>
      <c r="C148" s="32" t="s">
        <v>7</v>
      </c>
      <c r="D148" s="33">
        <f t="shared" si="97"/>
        <v>116</v>
      </c>
      <c r="E148" s="33">
        <v>63</v>
      </c>
      <c r="F148" s="33">
        <v>53</v>
      </c>
      <c r="G148" s="33">
        <f t="shared" si="98"/>
        <v>137</v>
      </c>
      <c r="H148" s="33">
        <v>64</v>
      </c>
      <c r="I148" s="33">
        <v>73</v>
      </c>
      <c r="J148" s="33">
        <f t="shared" si="99"/>
        <v>0</v>
      </c>
      <c r="K148" s="33">
        <v>0</v>
      </c>
      <c r="L148" s="33">
        <v>0</v>
      </c>
      <c r="M148" s="29">
        <f t="shared" si="94"/>
        <v>-21</v>
      </c>
      <c r="N148" s="29">
        <f t="shared" si="95"/>
        <v>-1</v>
      </c>
      <c r="O148" s="29">
        <f t="shared" si="96"/>
        <v>-20</v>
      </c>
    </row>
    <row r="149" spans="1:15" ht="16.5" x14ac:dyDescent="0.25">
      <c r="A149" s="25"/>
      <c r="B149" s="31"/>
      <c r="C149" s="32" t="s">
        <v>8</v>
      </c>
      <c r="D149" s="33">
        <f t="shared" si="97"/>
        <v>431</v>
      </c>
      <c r="E149" s="33">
        <v>231</v>
      </c>
      <c r="F149" s="33">
        <v>200</v>
      </c>
      <c r="G149" s="33">
        <f t="shared" si="98"/>
        <v>499</v>
      </c>
      <c r="H149" s="33">
        <v>274</v>
      </c>
      <c r="I149" s="33">
        <v>225</v>
      </c>
      <c r="J149" s="33">
        <f t="shared" si="99"/>
        <v>0</v>
      </c>
      <c r="K149" s="33">
        <v>0</v>
      </c>
      <c r="L149" s="33">
        <v>0</v>
      </c>
      <c r="M149" s="29">
        <f t="shared" si="94"/>
        <v>-68</v>
      </c>
      <c r="N149" s="29">
        <f t="shared" si="95"/>
        <v>-43</v>
      </c>
      <c r="O149" s="29">
        <f t="shared" si="96"/>
        <v>-25</v>
      </c>
    </row>
    <row r="150" spans="1:15" ht="16.5" x14ac:dyDescent="0.25">
      <c r="A150" s="25"/>
      <c r="B150" s="31"/>
      <c r="C150" s="32" t="s">
        <v>9</v>
      </c>
      <c r="D150" s="33">
        <f t="shared" si="97"/>
        <v>335</v>
      </c>
      <c r="E150" s="33">
        <v>208</v>
      </c>
      <c r="F150" s="33">
        <v>127</v>
      </c>
      <c r="G150" s="33">
        <f t="shared" si="98"/>
        <v>167</v>
      </c>
      <c r="H150" s="33">
        <v>93</v>
      </c>
      <c r="I150" s="33">
        <v>74</v>
      </c>
      <c r="J150" s="33">
        <f t="shared" si="99"/>
        <v>0</v>
      </c>
      <c r="K150" s="33">
        <v>0</v>
      </c>
      <c r="L150" s="33">
        <v>0</v>
      </c>
      <c r="M150" s="29">
        <f t="shared" si="94"/>
        <v>168</v>
      </c>
      <c r="N150" s="29">
        <f t="shared" si="95"/>
        <v>115</v>
      </c>
      <c r="O150" s="29">
        <f t="shared" si="96"/>
        <v>53</v>
      </c>
    </row>
    <row r="151" spans="1:15" ht="16.5" x14ac:dyDescent="0.25">
      <c r="A151" s="25"/>
      <c r="B151" s="31"/>
      <c r="C151" s="32" t="s">
        <v>10</v>
      </c>
      <c r="D151" s="33">
        <f t="shared" si="97"/>
        <v>137</v>
      </c>
      <c r="E151" s="33">
        <v>79</v>
      </c>
      <c r="F151" s="33">
        <v>58</v>
      </c>
      <c r="G151" s="33">
        <f t="shared" si="98"/>
        <v>146</v>
      </c>
      <c r="H151" s="33">
        <v>74</v>
      </c>
      <c r="I151" s="33">
        <v>72</v>
      </c>
      <c r="J151" s="33">
        <f t="shared" si="99"/>
        <v>0</v>
      </c>
      <c r="K151" s="33">
        <v>0</v>
      </c>
      <c r="L151" s="33">
        <v>0</v>
      </c>
      <c r="M151" s="29">
        <f t="shared" si="94"/>
        <v>-9</v>
      </c>
      <c r="N151" s="29">
        <f t="shared" si="95"/>
        <v>5</v>
      </c>
      <c r="O151" s="29">
        <f t="shared" si="96"/>
        <v>-14</v>
      </c>
    </row>
    <row r="152" spans="1:15" ht="16.5" x14ac:dyDescent="0.25">
      <c r="A152" s="25"/>
      <c r="B152" s="31"/>
      <c r="C152" s="32" t="s">
        <v>11</v>
      </c>
      <c r="D152" s="33">
        <f t="shared" si="97"/>
        <v>119</v>
      </c>
      <c r="E152" s="33">
        <v>56</v>
      </c>
      <c r="F152" s="33">
        <v>63</v>
      </c>
      <c r="G152" s="33">
        <f t="shared" si="98"/>
        <v>118</v>
      </c>
      <c r="H152" s="33">
        <v>68</v>
      </c>
      <c r="I152" s="33">
        <v>50</v>
      </c>
      <c r="J152" s="33">
        <f t="shared" si="99"/>
        <v>0</v>
      </c>
      <c r="K152" s="33">
        <v>0</v>
      </c>
      <c r="L152" s="33">
        <v>0</v>
      </c>
      <c r="M152" s="29">
        <f t="shared" si="94"/>
        <v>1</v>
      </c>
      <c r="N152" s="29">
        <f t="shared" si="95"/>
        <v>-12</v>
      </c>
      <c r="O152" s="29">
        <f t="shared" si="96"/>
        <v>13</v>
      </c>
    </row>
    <row r="153" spans="1:15" ht="16.5" x14ac:dyDescent="0.25">
      <c r="A153" s="25"/>
      <c r="B153" s="31"/>
      <c r="C153" s="32" t="s">
        <v>12</v>
      </c>
      <c r="D153" s="33">
        <f t="shared" si="97"/>
        <v>165</v>
      </c>
      <c r="E153" s="33">
        <v>85</v>
      </c>
      <c r="F153" s="33">
        <v>80</v>
      </c>
      <c r="G153" s="33">
        <f t="shared" si="98"/>
        <v>153</v>
      </c>
      <c r="H153" s="33">
        <v>88</v>
      </c>
      <c r="I153" s="33">
        <v>65</v>
      </c>
      <c r="J153" s="33">
        <f t="shared" si="99"/>
        <v>0</v>
      </c>
      <c r="K153" s="33">
        <v>0</v>
      </c>
      <c r="L153" s="33">
        <v>0</v>
      </c>
      <c r="M153" s="29">
        <f t="shared" si="94"/>
        <v>12</v>
      </c>
      <c r="N153" s="29">
        <f t="shared" si="95"/>
        <v>-3</v>
      </c>
      <c r="O153" s="29">
        <f t="shared" si="96"/>
        <v>15</v>
      </c>
    </row>
    <row r="154" spans="1:15" ht="16.5" x14ac:dyDescent="0.25">
      <c r="A154" s="25"/>
      <c r="B154" s="31"/>
      <c r="C154" s="32" t="s">
        <v>13</v>
      </c>
      <c r="D154" s="33">
        <f t="shared" si="97"/>
        <v>125</v>
      </c>
      <c r="E154" s="33">
        <v>78</v>
      </c>
      <c r="F154" s="33">
        <v>47</v>
      </c>
      <c r="G154" s="33">
        <f t="shared" si="98"/>
        <v>125</v>
      </c>
      <c r="H154" s="33">
        <v>64</v>
      </c>
      <c r="I154" s="33">
        <v>61</v>
      </c>
      <c r="J154" s="33">
        <f t="shared" si="99"/>
        <v>0</v>
      </c>
      <c r="K154" s="33">
        <v>0</v>
      </c>
      <c r="L154" s="33">
        <v>0</v>
      </c>
      <c r="M154" s="29">
        <f t="shared" si="94"/>
        <v>0</v>
      </c>
      <c r="N154" s="29">
        <f t="shared" si="95"/>
        <v>14</v>
      </c>
      <c r="O154" s="29">
        <f t="shared" si="96"/>
        <v>-14</v>
      </c>
    </row>
    <row r="155" spans="1:15" ht="16.5" x14ac:dyDescent="0.25">
      <c r="A155" s="25"/>
      <c r="B155" s="31"/>
      <c r="C155" s="32" t="s">
        <v>14</v>
      </c>
      <c r="D155" s="33">
        <f t="shared" si="97"/>
        <v>114</v>
      </c>
      <c r="E155" s="33">
        <v>63</v>
      </c>
      <c r="F155" s="33">
        <v>51</v>
      </c>
      <c r="G155" s="33">
        <f t="shared" si="98"/>
        <v>126</v>
      </c>
      <c r="H155" s="33">
        <v>64</v>
      </c>
      <c r="I155" s="33">
        <v>62</v>
      </c>
      <c r="J155" s="33">
        <f t="shared" si="99"/>
        <v>0</v>
      </c>
      <c r="K155" s="33">
        <v>0</v>
      </c>
      <c r="L155" s="33">
        <v>0</v>
      </c>
      <c r="M155" s="29">
        <f t="shared" si="94"/>
        <v>-12</v>
      </c>
      <c r="N155" s="29">
        <f t="shared" si="95"/>
        <v>-1</v>
      </c>
      <c r="O155" s="29">
        <f t="shared" si="96"/>
        <v>-11</v>
      </c>
    </row>
    <row r="156" spans="1:15" ht="16.5" x14ac:dyDescent="0.25">
      <c r="A156" s="25"/>
      <c r="B156" s="31"/>
      <c r="C156" s="32" t="s">
        <v>15</v>
      </c>
      <c r="D156" s="33">
        <f t="shared" si="97"/>
        <v>163</v>
      </c>
      <c r="E156" s="33">
        <v>84</v>
      </c>
      <c r="F156" s="33">
        <v>79</v>
      </c>
      <c r="G156" s="33">
        <f t="shared" si="98"/>
        <v>140</v>
      </c>
      <c r="H156" s="33">
        <v>75</v>
      </c>
      <c r="I156" s="33">
        <v>65</v>
      </c>
      <c r="J156" s="33">
        <f t="shared" si="99"/>
        <v>0</v>
      </c>
      <c r="K156" s="33">
        <v>0</v>
      </c>
      <c r="L156" s="33">
        <v>0</v>
      </c>
      <c r="M156" s="29">
        <f t="shared" si="94"/>
        <v>23</v>
      </c>
      <c r="N156" s="29">
        <f t="shared" si="95"/>
        <v>9</v>
      </c>
      <c r="O156" s="29">
        <f t="shared" si="96"/>
        <v>14</v>
      </c>
    </row>
    <row r="157" spans="1:15" ht="16.5" x14ac:dyDescent="0.25">
      <c r="A157" s="25"/>
      <c r="B157" s="31"/>
      <c r="C157" s="32" t="s">
        <v>16</v>
      </c>
      <c r="D157" s="33">
        <f t="shared" si="97"/>
        <v>147</v>
      </c>
      <c r="E157" s="33">
        <v>74</v>
      </c>
      <c r="F157" s="33">
        <v>73</v>
      </c>
      <c r="G157" s="33">
        <f t="shared" si="98"/>
        <v>124</v>
      </c>
      <c r="H157" s="33">
        <v>60</v>
      </c>
      <c r="I157" s="33">
        <v>64</v>
      </c>
      <c r="J157" s="33">
        <f t="shared" si="99"/>
        <v>0</v>
      </c>
      <c r="K157" s="33">
        <v>0</v>
      </c>
      <c r="L157" s="33">
        <v>0</v>
      </c>
      <c r="M157" s="29">
        <f t="shared" si="94"/>
        <v>23</v>
      </c>
      <c r="N157" s="29">
        <f t="shared" si="95"/>
        <v>14</v>
      </c>
      <c r="O157" s="29">
        <f t="shared" si="96"/>
        <v>9</v>
      </c>
    </row>
    <row r="158" spans="1:15" ht="16.5" x14ac:dyDescent="0.25">
      <c r="A158" s="25"/>
      <c r="B158" s="31"/>
      <c r="C158" s="32" t="s">
        <v>17</v>
      </c>
      <c r="D158" s="33">
        <f t="shared" si="97"/>
        <v>161</v>
      </c>
      <c r="E158" s="33">
        <v>81</v>
      </c>
      <c r="F158" s="33">
        <v>80</v>
      </c>
      <c r="G158" s="33">
        <f t="shared" si="98"/>
        <v>129</v>
      </c>
      <c r="H158" s="33">
        <v>66</v>
      </c>
      <c r="I158" s="33">
        <v>63</v>
      </c>
      <c r="J158" s="33">
        <v>0</v>
      </c>
      <c r="K158" s="33">
        <v>0</v>
      </c>
      <c r="L158" s="33">
        <v>0</v>
      </c>
      <c r="M158" s="29">
        <f t="shared" si="94"/>
        <v>32</v>
      </c>
      <c r="N158" s="29">
        <f t="shared" si="95"/>
        <v>15</v>
      </c>
      <c r="O158" s="29">
        <f t="shared" si="96"/>
        <v>17</v>
      </c>
    </row>
    <row r="159" spans="1:1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39" t="s">
        <v>36</v>
      </c>
    </row>
    <row r="160" spans="1:1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40" t="s">
        <v>37</v>
      </c>
    </row>
  </sheetData>
  <mergeCells count="6">
    <mergeCell ref="B1:O1"/>
    <mergeCell ref="B3:C4"/>
    <mergeCell ref="D3:F3"/>
    <mergeCell ref="G3:I3"/>
    <mergeCell ref="J3:L3"/>
    <mergeCell ref="M3:O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70" fitToHeight="2" orientation="landscape" r:id="rId1"/>
  <headerFooter alignWithMargins="0"/>
  <rowBreaks count="2" manualBreakCount="2">
    <brk id="61" max="14" man="1"/>
    <brk id="117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view="pageBreakPreview" zoomScale="90" zoomScaleNormal="100" zoomScaleSheetLayoutView="90" workbookViewId="0">
      <selection activeCell="H57" sqref="H57"/>
    </sheetView>
  </sheetViews>
  <sheetFormatPr defaultRowHeight="13.5" x14ac:dyDescent="0.15"/>
  <sheetData>
    <row r="1" spans="1:14" ht="30" customHeight="1" x14ac:dyDescent="0.15">
      <c r="A1" s="116" t="s">
        <v>106</v>
      </c>
    </row>
    <row r="2" spans="1:14" ht="16.5" x14ac:dyDescent="0.15">
      <c r="A2" s="78"/>
      <c r="B2" s="97"/>
      <c r="C2" s="114" t="s">
        <v>40</v>
      </c>
      <c r="D2" s="96"/>
      <c r="E2" s="115"/>
      <c r="F2" s="114" t="s">
        <v>20</v>
      </c>
      <c r="G2" s="96"/>
      <c r="H2" s="115"/>
      <c r="I2" s="114" t="s">
        <v>32</v>
      </c>
      <c r="J2" s="96"/>
      <c r="K2" s="115"/>
      <c r="L2" s="96"/>
      <c r="M2" s="87"/>
      <c r="N2" s="115"/>
    </row>
    <row r="3" spans="1:14" x14ac:dyDescent="0.15">
      <c r="A3" s="83"/>
      <c r="B3" s="98"/>
      <c r="C3" s="110" t="s">
        <v>0</v>
      </c>
      <c r="D3" s="84" t="s">
        <v>72</v>
      </c>
      <c r="E3" s="85" t="s">
        <v>73</v>
      </c>
      <c r="F3" s="110" t="s">
        <v>0</v>
      </c>
      <c r="G3" s="84" t="s">
        <v>72</v>
      </c>
      <c r="H3" s="85" t="s">
        <v>73</v>
      </c>
      <c r="I3" s="110" t="s">
        <v>0</v>
      </c>
      <c r="J3" s="84" t="s">
        <v>72</v>
      </c>
      <c r="K3" s="85" t="s">
        <v>73</v>
      </c>
      <c r="L3" s="87" t="s">
        <v>78</v>
      </c>
      <c r="M3" s="84" t="s">
        <v>72</v>
      </c>
      <c r="N3" s="85" t="s">
        <v>73</v>
      </c>
    </row>
    <row r="4" spans="1:14" ht="16.5" x14ac:dyDescent="0.15">
      <c r="A4" s="72" t="s">
        <v>18</v>
      </c>
      <c r="B4" s="99"/>
      <c r="C4" s="111">
        <v>13</v>
      </c>
      <c r="D4" s="70">
        <v>4</v>
      </c>
      <c r="E4" s="71">
        <v>9</v>
      </c>
      <c r="F4" s="111">
        <v>-84</v>
      </c>
      <c r="G4" s="70">
        <v>-39</v>
      </c>
      <c r="H4" s="71">
        <v>-45</v>
      </c>
      <c r="I4" s="111">
        <v>4</v>
      </c>
      <c r="J4" s="70">
        <v>1</v>
      </c>
      <c r="K4" s="71">
        <v>3</v>
      </c>
      <c r="L4" s="88">
        <f t="shared" ref="L4:N16" si="0">SUM(C4+F4+I4)</f>
        <v>-67</v>
      </c>
      <c r="M4" s="70">
        <f t="shared" si="0"/>
        <v>-34</v>
      </c>
      <c r="N4" s="71">
        <f t="shared" si="0"/>
        <v>-33</v>
      </c>
    </row>
    <row r="5" spans="1:14" x14ac:dyDescent="0.15">
      <c r="A5" s="69"/>
      <c r="B5" s="100" t="s">
        <v>6</v>
      </c>
      <c r="C5" s="111">
        <v>17</v>
      </c>
      <c r="D5" s="70">
        <v>11</v>
      </c>
      <c r="E5" s="71">
        <v>6</v>
      </c>
      <c r="F5" s="111">
        <v>-8</v>
      </c>
      <c r="G5" s="70">
        <v>-4</v>
      </c>
      <c r="H5" s="71">
        <v>-4</v>
      </c>
      <c r="I5" s="111">
        <v>-1</v>
      </c>
      <c r="J5" s="70">
        <v>-1</v>
      </c>
      <c r="K5" s="71">
        <v>0</v>
      </c>
      <c r="L5" s="88">
        <f t="shared" si="0"/>
        <v>8</v>
      </c>
      <c r="M5" s="70">
        <f t="shared" si="0"/>
        <v>6</v>
      </c>
      <c r="N5" s="71">
        <f t="shared" si="0"/>
        <v>2</v>
      </c>
    </row>
    <row r="6" spans="1:14" x14ac:dyDescent="0.15">
      <c r="A6" s="69"/>
      <c r="B6" s="100" t="s">
        <v>7</v>
      </c>
      <c r="C6" s="111">
        <v>-24</v>
      </c>
      <c r="D6" s="70">
        <v>-18</v>
      </c>
      <c r="E6" s="71">
        <v>-6</v>
      </c>
      <c r="F6" s="111">
        <v>-12</v>
      </c>
      <c r="G6" s="70">
        <v>-11</v>
      </c>
      <c r="H6" s="71">
        <v>-1</v>
      </c>
      <c r="I6" s="111">
        <v>3</v>
      </c>
      <c r="J6" s="70">
        <v>1</v>
      </c>
      <c r="K6" s="71">
        <v>2</v>
      </c>
      <c r="L6" s="88">
        <f t="shared" si="0"/>
        <v>-33</v>
      </c>
      <c r="M6" s="70">
        <f t="shared" si="0"/>
        <v>-28</v>
      </c>
      <c r="N6" s="71">
        <f t="shared" si="0"/>
        <v>-5</v>
      </c>
    </row>
    <row r="7" spans="1:14" x14ac:dyDescent="0.15">
      <c r="A7" s="69"/>
      <c r="B7" s="100" t="s">
        <v>8</v>
      </c>
      <c r="C7" s="111">
        <v>12</v>
      </c>
      <c r="D7" s="70">
        <v>0</v>
      </c>
      <c r="E7" s="71">
        <v>12</v>
      </c>
      <c r="F7" s="111">
        <v>-4</v>
      </c>
      <c r="G7" s="70">
        <v>2</v>
      </c>
      <c r="H7" s="71">
        <v>-6</v>
      </c>
      <c r="I7" s="111">
        <v>-1</v>
      </c>
      <c r="J7" s="70">
        <v>-1</v>
      </c>
      <c r="K7" s="71">
        <v>0</v>
      </c>
      <c r="L7" s="88">
        <f t="shared" si="0"/>
        <v>7</v>
      </c>
      <c r="M7" s="70">
        <f t="shared" si="0"/>
        <v>1</v>
      </c>
      <c r="N7" s="71">
        <f t="shared" si="0"/>
        <v>6</v>
      </c>
    </row>
    <row r="8" spans="1:14" x14ac:dyDescent="0.15">
      <c r="A8" s="69"/>
      <c r="B8" s="100" t="s">
        <v>9</v>
      </c>
      <c r="C8" s="111">
        <v>46</v>
      </c>
      <c r="D8" s="70">
        <v>41</v>
      </c>
      <c r="E8" s="71">
        <v>5</v>
      </c>
      <c r="F8" s="111">
        <v>-6</v>
      </c>
      <c r="G8" s="70">
        <v>-3</v>
      </c>
      <c r="H8" s="71">
        <v>-3</v>
      </c>
      <c r="I8" s="111">
        <v>0</v>
      </c>
      <c r="J8" s="70">
        <v>0</v>
      </c>
      <c r="K8" s="71">
        <v>0</v>
      </c>
      <c r="L8" s="88">
        <f t="shared" si="0"/>
        <v>40</v>
      </c>
      <c r="M8" s="70">
        <f t="shared" si="0"/>
        <v>38</v>
      </c>
      <c r="N8" s="71">
        <f t="shared" si="0"/>
        <v>2</v>
      </c>
    </row>
    <row r="9" spans="1:14" x14ac:dyDescent="0.15">
      <c r="A9" s="69"/>
      <c r="B9" s="100" t="s">
        <v>10</v>
      </c>
      <c r="C9" s="111">
        <v>-3</v>
      </c>
      <c r="D9" s="70">
        <v>-10</v>
      </c>
      <c r="E9" s="71">
        <v>7</v>
      </c>
      <c r="F9" s="111">
        <v>-8</v>
      </c>
      <c r="G9" s="70">
        <v>-4</v>
      </c>
      <c r="H9" s="71">
        <v>-4</v>
      </c>
      <c r="I9" s="111">
        <v>-1</v>
      </c>
      <c r="J9" s="70">
        <v>0</v>
      </c>
      <c r="K9" s="71">
        <v>-1</v>
      </c>
      <c r="L9" s="88">
        <f t="shared" si="0"/>
        <v>-12</v>
      </c>
      <c r="M9" s="70">
        <f t="shared" si="0"/>
        <v>-14</v>
      </c>
      <c r="N9" s="71">
        <f t="shared" si="0"/>
        <v>2</v>
      </c>
    </row>
    <row r="10" spans="1:14" x14ac:dyDescent="0.15">
      <c r="A10" s="69"/>
      <c r="B10" s="100" t="s">
        <v>11</v>
      </c>
      <c r="C10" s="111">
        <v>-8</v>
      </c>
      <c r="D10" s="70">
        <v>-10</v>
      </c>
      <c r="E10" s="71">
        <v>2</v>
      </c>
      <c r="F10" s="111">
        <v>-4</v>
      </c>
      <c r="G10" s="70">
        <v>-1</v>
      </c>
      <c r="H10" s="71">
        <v>-3</v>
      </c>
      <c r="I10" s="111">
        <v>0</v>
      </c>
      <c r="J10" s="70">
        <v>0</v>
      </c>
      <c r="K10" s="71">
        <v>0</v>
      </c>
      <c r="L10" s="88">
        <f t="shared" si="0"/>
        <v>-12</v>
      </c>
      <c r="M10" s="70">
        <f t="shared" si="0"/>
        <v>-11</v>
      </c>
      <c r="N10" s="71">
        <f t="shared" si="0"/>
        <v>-1</v>
      </c>
    </row>
    <row r="11" spans="1:14" x14ac:dyDescent="0.15">
      <c r="A11" s="69"/>
      <c r="B11" s="100" t="s">
        <v>12</v>
      </c>
      <c r="C11" s="111">
        <v>18</v>
      </c>
      <c r="D11" s="70">
        <v>7</v>
      </c>
      <c r="E11" s="71">
        <v>11</v>
      </c>
      <c r="F11" s="111">
        <v>-7</v>
      </c>
      <c r="G11" s="70">
        <v>-5</v>
      </c>
      <c r="H11" s="71">
        <v>-2</v>
      </c>
      <c r="I11" s="111">
        <v>0</v>
      </c>
      <c r="J11" s="70">
        <v>0</v>
      </c>
      <c r="K11" s="71">
        <v>0</v>
      </c>
      <c r="L11" s="88">
        <f t="shared" si="0"/>
        <v>11</v>
      </c>
      <c r="M11" s="70">
        <f t="shared" si="0"/>
        <v>2</v>
      </c>
      <c r="N11" s="71">
        <f t="shared" si="0"/>
        <v>9</v>
      </c>
    </row>
    <row r="12" spans="1:14" x14ac:dyDescent="0.15">
      <c r="A12" s="69"/>
      <c r="B12" s="100" t="s">
        <v>13</v>
      </c>
      <c r="C12" s="111">
        <v>-14</v>
      </c>
      <c r="D12" s="70">
        <v>-15</v>
      </c>
      <c r="E12" s="71">
        <v>1</v>
      </c>
      <c r="F12" s="111">
        <v>-3</v>
      </c>
      <c r="G12" s="70">
        <v>1</v>
      </c>
      <c r="H12" s="71">
        <v>-4</v>
      </c>
      <c r="I12" s="111">
        <v>1</v>
      </c>
      <c r="J12" s="70">
        <v>1</v>
      </c>
      <c r="K12" s="71">
        <v>0</v>
      </c>
      <c r="L12" s="88">
        <f t="shared" si="0"/>
        <v>-16</v>
      </c>
      <c r="M12" s="70">
        <f t="shared" si="0"/>
        <v>-13</v>
      </c>
      <c r="N12" s="71">
        <f t="shared" si="0"/>
        <v>-3</v>
      </c>
    </row>
    <row r="13" spans="1:14" x14ac:dyDescent="0.15">
      <c r="A13" s="69"/>
      <c r="B13" s="100" t="s">
        <v>14</v>
      </c>
      <c r="C13" s="111">
        <v>-22</v>
      </c>
      <c r="D13" s="70">
        <v>-8</v>
      </c>
      <c r="E13" s="71">
        <v>-14</v>
      </c>
      <c r="F13" s="111">
        <v>-10</v>
      </c>
      <c r="G13" s="70">
        <v>-5</v>
      </c>
      <c r="H13" s="71">
        <v>-5</v>
      </c>
      <c r="I13" s="111">
        <v>1</v>
      </c>
      <c r="J13" s="70">
        <v>1</v>
      </c>
      <c r="K13" s="71">
        <v>0</v>
      </c>
      <c r="L13" s="88">
        <f t="shared" si="0"/>
        <v>-31</v>
      </c>
      <c r="M13" s="70">
        <f t="shared" si="0"/>
        <v>-12</v>
      </c>
      <c r="N13" s="71">
        <f t="shared" si="0"/>
        <v>-19</v>
      </c>
    </row>
    <row r="14" spans="1:14" x14ac:dyDescent="0.15">
      <c r="A14" s="69"/>
      <c r="B14" s="100" t="s">
        <v>15</v>
      </c>
      <c r="C14" s="111">
        <v>7</v>
      </c>
      <c r="D14" s="70">
        <v>6</v>
      </c>
      <c r="E14" s="71">
        <v>1</v>
      </c>
      <c r="F14" s="111">
        <v>-5</v>
      </c>
      <c r="G14" s="70">
        <v>1</v>
      </c>
      <c r="H14" s="71">
        <v>-6</v>
      </c>
      <c r="I14" s="111">
        <v>0</v>
      </c>
      <c r="J14" s="70">
        <v>0</v>
      </c>
      <c r="K14" s="71">
        <v>0</v>
      </c>
      <c r="L14" s="88">
        <f t="shared" si="0"/>
        <v>2</v>
      </c>
      <c r="M14" s="70">
        <f t="shared" si="0"/>
        <v>7</v>
      </c>
      <c r="N14" s="71">
        <f t="shared" si="0"/>
        <v>-5</v>
      </c>
    </row>
    <row r="15" spans="1:14" x14ac:dyDescent="0.15">
      <c r="A15" s="69"/>
      <c r="B15" s="100" t="s">
        <v>16</v>
      </c>
      <c r="C15" s="111">
        <v>-6</v>
      </c>
      <c r="D15" s="70">
        <v>-1</v>
      </c>
      <c r="E15" s="71">
        <v>-5</v>
      </c>
      <c r="F15" s="111">
        <v>-10</v>
      </c>
      <c r="G15" s="70">
        <v>-6</v>
      </c>
      <c r="H15" s="71">
        <v>-4</v>
      </c>
      <c r="I15" s="111">
        <v>2</v>
      </c>
      <c r="J15" s="70">
        <v>0</v>
      </c>
      <c r="K15" s="71">
        <v>2</v>
      </c>
      <c r="L15" s="88">
        <f t="shared" si="0"/>
        <v>-14</v>
      </c>
      <c r="M15" s="70">
        <f t="shared" si="0"/>
        <v>-7</v>
      </c>
      <c r="N15" s="71">
        <f t="shared" si="0"/>
        <v>-7</v>
      </c>
    </row>
    <row r="16" spans="1:14" x14ac:dyDescent="0.15">
      <c r="A16" s="69"/>
      <c r="B16" s="100" t="s">
        <v>17</v>
      </c>
      <c r="C16" s="111">
        <v>-10</v>
      </c>
      <c r="D16" s="70">
        <v>1</v>
      </c>
      <c r="E16" s="71">
        <v>-11</v>
      </c>
      <c r="F16" s="111">
        <v>-7</v>
      </c>
      <c r="G16" s="70">
        <v>-4</v>
      </c>
      <c r="H16" s="71">
        <v>-3</v>
      </c>
      <c r="I16" s="111">
        <v>0</v>
      </c>
      <c r="J16" s="70">
        <v>0</v>
      </c>
      <c r="K16" s="71">
        <v>0</v>
      </c>
      <c r="L16" s="88">
        <f t="shared" si="0"/>
        <v>-17</v>
      </c>
      <c r="M16" s="70">
        <f t="shared" si="0"/>
        <v>-3</v>
      </c>
      <c r="N16" s="71">
        <f t="shared" si="0"/>
        <v>-14</v>
      </c>
    </row>
    <row r="17" spans="1:14" ht="16.5" x14ac:dyDescent="0.15">
      <c r="A17" s="73"/>
      <c r="B17" s="99"/>
      <c r="C17" s="111"/>
      <c r="D17" s="70"/>
      <c r="E17" s="71"/>
      <c r="F17" s="111"/>
      <c r="G17" s="70"/>
      <c r="H17" s="71"/>
      <c r="I17" s="111"/>
      <c r="J17" s="70"/>
      <c r="K17" s="71"/>
      <c r="L17" s="88"/>
      <c r="M17" s="70"/>
      <c r="N17" s="71"/>
    </row>
    <row r="18" spans="1:14" ht="16.5" x14ac:dyDescent="0.15">
      <c r="A18" s="72" t="s">
        <v>21</v>
      </c>
      <c r="B18" s="99"/>
      <c r="C18" s="111">
        <v>44</v>
      </c>
      <c r="D18" s="70">
        <v>8</v>
      </c>
      <c r="E18" s="71">
        <v>36</v>
      </c>
      <c r="F18" s="111">
        <v>-70</v>
      </c>
      <c r="G18" s="70">
        <v>-35</v>
      </c>
      <c r="H18" s="71">
        <v>-35</v>
      </c>
      <c r="I18" s="111">
        <v>3</v>
      </c>
      <c r="J18" s="70">
        <v>1</v>
      </c>
      <c r="K18" s="71">
        <v>2</v>
      </c>
      <c r="L18" s="88">
        <f t="shared" ref="L18:N30" si="1">SUM(C18+F18+I18)</f>
        <v>-23</v>
      </c>
      <c r="M18" s="70">
        <f t="shared" si="1"/>
        <v>-26</v>
      </c>
      <c r="N18" s="71">
        <f t="shared" si="1"/>
        <v>3</v>
      </c>
    </row>
    <row r="19" spans="1:14" x14ac:dyDescent="0.15">
      <c r="A19" s="69"/>
      <c r="B19" s="100" t="s">
        <v>6</v>
      </c>
      <c r="C19" s="111">
        <v>15</v>
      </c>
      <c r="D19" s="70">
        <v>13</v>
      </c>
      <c r="E19" s="71">
        <v>2</v>
      </c>
      <c r="F19" s="111">
        <v>-9</v>
      </c>
      <c r="G19" s="70">
        <v>-3</v>
      </c>
      <c r="H19" s="71">
        <v>-6</v>
      </c>
      <c r="I19" s="111">
        <v>0</v>
      </c>
      <c r="J19" s="70">
        <v>0</v>
      </c>
      <c r="K19" s="71">
        <v>0</v>
      </c>
      <c r="L19" s="88">
        <f t="shared" si="1"/>
        <v>6</v>
      </c>
      <c r="M19" s="70">
        <f t="shared" si="1"/>
        <v>10</v>
      </c>
      <c r="N19" s="71">
        <f t="shared" si="1"/>
        <v>-4</v>
      </c>
    </row>
    <row r="20" spans="1:14" x14ac:dyDescent="0.15">
      <c r="A20" s="69"/>
      <c r="B20" s="100" t="s">
        <v>7</v>
      </c>
      <c r="C20" s="111">
        <v>-12</v>
      </c>
      <c r="D20" s="70">
        <v>-7</v>
      </c>
      <c r="E20" s="71">
        <v>-5</v>
      </c>
      <c r="F20" s="111">
        <v>-10</v>
      </c>
      <c r="G20" s="70">
        <v>-6</v>
      </c>
      <c r="H20" s="71">
        <v>-4</v>
      </c>
      <c r="I20" s="111">
        <v>1</v>
      </c>
      <c r="J20" s="70">
        <v>0</v>
      </c>
      <c r="K20" s="71">
        <v>1</v>
      </c>
      <c r="L20" s="88">
        <f t="shared" si="1"/>
        <v>-21</v>
      </c>
      <c r="M20" s="70">
        <f t="shared" si="1"/>
        <v>-13</v>
      </c>
      <c r="N20" s="71">
        <f t="shared" si="1"/>
        <v>-8</v>
      </c>
    </row>
    <row r="21" spans="1:14" x14ac:dyDescent="0.15">
      <c r="A21" s="69"/>
      <c r="B21" s="100" t="s">
        <v>8</v>
      </c>
      <c r="C21" s="111">
        <v>-2</v>
      </c>
      <c r="D21" s="70">
        <v>-10</v>
      </c>
      <c r="E21" s="71">
        <v>8</v>
      </c>
      <c r="F21" s="111">
        <v>-5</v>
      </c>
      <c r="G21" s="70">
        <v>-3</v>
      </c>
      <c r="H21" s="71">
        <v>-2</v>
      </c>
      <c r="I21" s="111">
        <v>0</v>
      </c>
      <c r="J21" s="70">
        <v>0</v>
      </c>
      <c r="K21" s="71">
        <v>0</v>
      </c>
      <c r="L21" s="88">
        <f t="shared" si="1"/>
        <v>-7</v>
      </c>
      <c r="M21" s="70">
        <f t="shared" si="1"/>
        <v>-13</v>
      </c>
      <c r="N21" s="71">
        <f t="shared" si="1"/>
        <v>6</v>
      </c>
    </row>
    <row r="22" spans="1:14" x14ac:dyDescent="0.15">
      <c r="A22" s="69"/>
      <c r="B22" s="100" t="s">
        <v>9</v>
      </c>
      <c r="C22" s="111">
        <v>15</v>
      </c>
      <c r="D22" s="70">
        <v>13</v>
      </c>
      <c r="E22" s="71">
        <v>2</v>
      </c>
      <c r="F22" s="111">
        <v>-4</v>
      </c>
      <c r="G22" s="70">
        <v>0</v>
      </c>
      <c r="H22" s="71">
        <v>-4</v>
      </c>
      <c r="I22" s="111">
        <v>1</v>
      </c>
      <c r="J22" s="70">
        <v>1</v>
      </c>
      <c r="K22" s="71">
        <v>0</v>
      </c>
      <c r="L22" s="88">
        <f t="shared" si="1"/>
        <v>12</v>
      </c>
      <c r="M22" s="70">
        <f t="shared" si="1"/>
        <v>14</v>
      </c>
      <c r="N22" s="71">
        <f t="shared" si="1"/>
        <v>-2</v>
      </c>
    </row>
    <row r="23" spans="1:14" x14ac:dyDescent="0.15">
      <c r="A23" s="69"/>
      <c r="B23" s="100" t="s">
        <v>10</v>
      </c>
      <c r="C23" s="111">
        <v>13</v>
      </c>
      <c r="D23" s="70">
        <v>6</v>
      </c>
      <c r="E23" s="71">
        <v>7</v>
      </c>
      <c r="F23" s="111">
        <v>3</v>
      </c>
      <c r="G23" s="70">
        <v>-1</v>
      </c>
      <c r="H23" s="71">
        <v>4</v>
      </c>
      <c r="I23" s="111">
        <v>0</v>
      </c>
      <c r="J23" s="70">
        <v>0</v>
      </c>
      <c r="K23" s="71">
        <v>0</v>
      </c>
      <c r="L23" s="88">
        <f t="shared" si="1"/>
        <v>16</v>
      </c>
      <c r="M23" s="70">
        <f t="shared" si="1"/>
        <v>5</v>
      </c>
      <c r="N23" s="71">
        <f t="shared" si="1"/>
        <v>11</v>
      </c>
    </row>
    <row r="24" spans="1:14" x14ac:dyDescent="0.15">
      <c r="A24" s="69"/>
      <c r="B24" s="100" t="s">
        <v>11</v>
      </c>
      <c r="C24" s="111">
        <v>24</v>
      </c>
      <c r="D24" s="70">
        <v>11</v>
      </c>
      <c r="E24" s="71">
        <v>13</v>
      </c>
      <c r="F24" s="111">
        <v>-7</v>
      </c>
      <c r="G24" s="70">
        <v>-5</v>
      </c>
      <c r="H24" s="71">
        <v>-2</v>
      </c>
      <c r="I24" s="111">
        <v>-2</v>
      </c>
      <c r="J24" s="70">
        <v>-2</v>
      </c>
      <c r="K24" s="71">
        <v>0</v>
      </c>
      <c r="L24" s="88">
        <f t="shared" si="1"/>
        <v>15</v>
      </c>
      <c r="M24" s="70">
        <f t="shared" si="1"/>
        <v>4</v>
      </c>
      <c r="N24" s="71">
        <f t="shared" si="1"/>
        <v>11</v>
      </c>
    </row>
    <row r="25" spans="1:14" x14ac:dyDescent="0.15">
      <c r="A25" s="69"/>
      <c r="B25" s="100" t="s">
        <v>12</v>
      </c>
      <c r="C25" s="111">
        <v>-16</v>
      </c>
      <c r="D25" s="70">
        <v>-14</v>
      </c>
      <c r="E25" s="71">
        <v>-2</v>
      </c>
      <c r="F25" s="111">
        <v>-8</v>
      </c>
      <c r="G25" s="70">
        <v>-3</v>
      </c>
      <c r="H25" s="71">
        <v>-5</v>
      </c>
      <c r="I25" s="111">
        <v>1</v>
      </c>
      <c r="J25" s="70">
        <v>0</v>
      </c>
      <c r="K25" s="71">
        <v>1</v>
      </c>
      <c r="L25" s="88">
        <f t="shared" si="1"/>
        <v>-23</v>
      </c>
      <c r="M25" s="70">
        <f t="shared" si="1"/>
        <v>-17</v>
      </c>
      <c r="N25" s="71">
        <f t="shared" si="1"/>
        <v>-6</v>
      </c>
    </row>
    <row r="26" spans="1:14" x14ac:dyDescent="0.15">
      <c r="A26" s="69"/>
      <c r="B26" s="100" t="s">
        <v>13</v>
      </c>
      <c r="C26" s="111">
        <v>7</v>
      </c>
      <c r="D26" s="70">
        <v>0</v>
      </c>
      <c r="E26" s="71">
        <v>7</v>
      </c>
      <c r="F26" s="111">
        <v>0</v>
      </c>
      <c r="G26" s="70">
        <v>1</v>
      </c>
      <c r="H26" s="71">
        <v>-1</v>
      </c>
      <c r="I26" s="111">
        <v>1</v>
      </c>
      <c r="J26" s="70">
        <v>1</v>
      </c>
      <c r="K26" s="71">
        <v>0</v>
      </c>
      <c r="L26" s="88">
        <f t="shared" si="1"/>
        <v>8</v>
      </c>
      <c r="M26" s="70">
        <f t="shared" si="1"/>
        <v>2</v>
      </c>
      <c r="N26" s="71">
        <f t="shared" si="1"/>
        <v>6</v>
      </c>
    </row>
    <row r="27" spans="1:14" x14ac:dyDescent="0.15">
      <c r="A27" s="69"/>
      <c r="B27" s="100" t="s">
        <v>14</v>
      </c>
      <c r="C27" s="111">
        <v>-10</v>
      </c>
      <c r="D27" s="70">
        <v>-6</v>
      </c>
      <c r="E27" s="71">
        <v>-4</v>
      </c>
      <c r="F27" s="111">
        <v>-4</v>
      </c>
      <c r="G27" s="70">
        <v>0</v>
      </c>
      <c r="H27" s="71">
        <v>-4</v>
      </c>
      <c r="I27" s="111">
        <v>0</v>
      </c>
      <c r="J27" s="70">
        <v>0</v>
      </c>
      <c r="K27" s="71">
        <v>0</v>
      </c>
      <c r="L27" s="88">
        <f t="shared" si="1"/>
        <v>-14</v>
      </c>
      <c r="M27" s="70">
        <f t="shared" si="1"/>
        <v>-6</v>
      </c>
      <c r="N27" s="71">
        <f t="shared" si="1"/>
        <v>-8</v>
      </c>
    </row>
    <row r="28" spans="1:14" x14ac:dyDescent="0.15">
      <c r="A28" s="69"/>
      <c r="B28" s="100" t="s">
        <v>15</v>
      </c>
      <c r="C28" s="111">
        <v>7</v>
      </c>
      <c r="D28" s="70">
        <v>2</v>
      </c>
      <c r="E28" s="71">
        <v>5</v>
      </c>
      <c r="F28" s="111">
        <v>-7</v>
      </c>
      <c r="G28" s="70">
        <v>-3</v>
      </c>
      <c r="H28" s="71">
        <v>-4</v>
      </c>
      <c r="I28" s="111">
        <v>1</v>
      </c>
      <c r="J28" s="70">
        <v>1</v>
      </c>
      <c r="K28" s="71">
        <v>0</v>
      </c>
      <c r="L28" s="88">
        <f t="shared" si="1"/>
        <v>1</v>
      </c>
      <c r="M28" s="70">
        <f t="shared" si="1"/>
        <v>0</v>
      </c>
      <c r="N28" s="71">
        <f t="shared" si="1"/>
        <v>1</v>
      </c>
    </row>
    <row r="29" spans="1:14" x14ac:dyDescent="0.15">
      <c r="A29" s="69"/>
      <c r="B29" s="100" t="s">
        <v>16</v>
      </c>
      <c r="C29" s="111">
        <v>-13</v>
      </c>
      <c r="D29" s="70">
        <v>-11</v>
      </c>
      <c r="E29" s="71">
        <v>-2</v>
      </c>
      <c r="F29" s="111">
        <v>-8</v>
      </c>
      <c r="G29" s="70">
        <v>-6</v>
      </c>
      <c r="H29" s="71">
        <v>-2</v>
      </c>
      <c r="I29" s="111">
        <v>0</v>
      </c>
      <c r="J29" s="70">
        <v>0</v>
      </c>
      <c r="K29" s="71">
        <v>0</v>
      </c>
      <c r="L29" s="88">
        <f t="shared" si="1"/>
        <v>-21</v>
      </c>
      <c r="M29" s="70">
        <f t="shared" si="1"/>
        <v>-17</v>
      </c>
      <c r="N29" s="71">
        <f t="shared" si="1"/>
        <v>-4</v>
      </c>
    </row>
    <row r="30" spans="1:14" x14ac:dyDescent="0.15">
      <c r="A30" s="69"/>
      <c r="B30" s="100" t="s">
        <v>17</v>
      </c>
      <c r="C30" s="111">
        <v>16</v>
      </c>
      <c r="D30" s="70">
        <v>11</v>
      </c>
      <c r="E30" s="71">
        <v>5</v>
      </c>
      <c r="F30" s="111">
        <v>-11</v>
      </c>
      <c r="G30" s="70">
        <v>-6</v>
      </c>
      <c r="H30" s="71">
        <v>-5</v>
      </c>
      <c r="I30" s="111">
        <v>0</v>
      </c>
      <c r="J30" s="70">
        <v>0</v>
      </c>
      <c r="K30" s="71">
        <v>0</v>
      </c>
      <c r="L30" s="88">
        <f t="shared" si="1"/>
        <v>5</v>
      </c>
      <c r="M30" s="70">
        <f t="shared" si="1"/>
        <v>5</v>
      </c>
      <c r="N30" s="71">
        <f t="shared" si="1"/>
        <v>0</v>
      </c>
    </row>
    <row r="31" spans="1:14" ht="16.5" x14ac:dyDescent="0.15">
      <c r="A31" s="73"/>
      <c r="B31" s="99"/>
      <c r="C31" s="111"/>
      <c r="D31" s="70"/>
      <c r="E31" s="71"/>
      <c r="F31" s="111"/>
      <c r="G31" s="70"/>
      <c r="H31" s="71"/>
      <c r="I31" s="111"/>
      <c r="J31" s="70"/>
      <c r="K31" s="71"/>
      <c r="L31" s="88"/>
      <c r="M31" s="70"/>
      <c r="N31" s="71"/>
    </row>
    <row r="32" spans="1:14" ht="16.5" x14ac:dyDescent="0.15">
      <c r="A32" s="72" t="s">
        <v>22</v>
      </c>
      <c r="B32" s="99"/>
      <c r="C32" s="111">
        <v>33</v>
      </c>
      <c r="D32" s="70">
        <v>21</v>
      </c>
      <c r="E32" s="71">
        <v>12</v>
      </c>
      <c r="F32" s="111">
        <v>-33</v>
      </c>
      <c r="G32" s="70">
        <v>-19</v>
      </c>
      <c r="H32" s="71">
        <v>-14</v>
      </c>
      <c r="I32" s="111">
        <v>1</v>
      </c>
      <c r="J32" s="70">
        <v>1</v>
      </c>
      <c r="K32" s="71">
        <v>0</v>
      </c>
      <c r="L32" s="88">
        <f t="shared" ref="L32:N44" si="2">SUM(C32+F32+I32)</f>
        <v>1</v>
      </c>
      <c r="M32" s="70">
        <f t="shared" si="2"/>
        <v>3</v>
      </c>
      <c r="N32" s="71">
        <f t="shared" si="2"/>
        <v>-2</v>
      </c>
    </row>
    <row r="33" spans="1:14" x14ac:dyDescent="0.15">
      <c r="A33" s="69"/>
      <c r="B33" s="100" t="s">
        <v>6</v>
      </c>
      <c r="C33" s="111">
        <v>7</v>
      </c>
      <c r="D33" s="70">
        <v>5</v>
      </c>
      <c r="E33" s="71">
        <v>2</v>
      </c>
      <c r="F33" s="111">
        <v>-4</v>
      </c>
      <c r="G33" s="70">
        <v>-3</v>
      </c>
      <c r="H33" s="71">
        <v>-1</v>
      </c>
      <c r="I33" s="111">
        <v>0</v>
      </c>
      <c r="J33" s="70">
        <v>0</v>
      </c>
      <c r="K33" s="71">
        <v>0</v>
      </c>
      <c r="L33" s="88">
        <f t="shared" si="2"/>
        <v>3</v>
      </c>
      <c r="M33" s="70">
        <f t="shared" si="2"/>
        <v>2</v>
      </c>
      <c r="N33" s="71">
        <f t="shared" si="2"/>
        <v>1</v>
      </c>
    </row>
    <row r="34" spans="1:14" x14ac:dyDescent="0.15">
      <c r="A34" s="69"/>
      <c r="B34" s="100" t="s">
        <v>7</v>
      </c>
      <c r="C34" s="111">
        <v>0</v>
      </c>
      <c r="D34" s="70">
        <v>4</v>
      </c>
      <c r="E34" s="71">
        <v>-4</v>
      </c>
      <c r="F34" s="111">
        <v>-2</v>
      </c>
      <c r="G34" s="70">
        <v>-1</v>
      </c>
      <c r="H34" s="71">
        <v>-1</v>
      </c>
      <c r="I34" s="111">
        <v>0</v>
      </c>
      <c r="J34" s="70">
        <v>0</v>
      </c>
      <c r="K34" s="71">
        <v>0</v>
      </c>
      <c r="L34" s="88">
        <f t="shared" si="2"/>
        <v>-2</v>
      </c>
      <c r="M34" s="70">
        <f t="shared" si="2"/>
        <v>3</v>
      </c>
      <c r="N34" s="71">
        <f t="shared" si="2"/>
        <v>-5</v>
      </c>
    </row>
    <row r="35" spans="1:14" x14ac:dyDescent="0.15">
      <c r="A35" s="69"/>
      <c r="B35" s="100" t="s">
        <v>8</v>
      </c>
      <c r="C35" s="111">
        <v>-3</v>
      </c>
      <c r="D35" s="70">
        <v>-5</v>
      </c>
      <c r="E35" s="71">
        <v>2</v>
      </c>
      <c r="F35" s="111">
        <v>-2</v>
      </c>
      <c r="G35" s="70">
        <v>-1</v>
      </c>
      <c r="H35" s="71">
        <v>-1</v>
      </c>
      <c r="I35" s="111">
        <v>1</v>
      </c>
      <c r="J35" s="70">
        <v>1</v>
      </c>
      <c r="K35" s="71">
        <v>0</v>
      </c>
      <c r="L35" s="88">
        <f t="shared" si="2"/>
        <v>-4</v>
      </c>
      <c r="M35" s="70">
        <f t="shared" si="2"/>
        <v>-5</v>
      </c>
      <c r="N35" s="71">
        <f t="shared" si="2"/>
        <v>1</v>
      </c>
    </row>
    <row r="36" spans="1:14" x14ac:dyDescent="0.15">
      <c r="A36" s="69"/>
      <c r="B36" s="100" t="s">
        <v>9</v>
      </c>
      <c r="C36" s="111">
        <v>4</v>
      </c>
      <c r="D36" s="70">
        <v>3</v>
      </c>
      <c r="E36" s="71">
        <v>1</v>
      </c>
      <c r="F36" s="111">
        <v>-5</v>
      </c>
      <c r="G36" s="70">
        <v>-1</v>
      </c>
      <c r="H36" s="71">
        <v>-4</v>
      </c>
      <c r="I36" s="111">
        <v>0</v>
      </c>
      <c r="J36" s="70">
        <v>0</v>
      </c>
      <c r="K36" s="71">
        <v>0</v>
      </c>
      <c r="L36" s="88">
        <f t="shared" si="2"/>
        <v>-1</v>
      </c>
      <c r="M36" s="70">
        <f t="shared" si="2"/>
        <v>2</v>
      </c>
      <c r="N36" s="71">
        <f t="shared" si="2"/>
        <v>-3</v>
      </c>
    </row>
    <row r="37" spans="1:14" x14ac:dyDescent="0.15">
      <c r="A37" s="69"/>
      <c r="B37" s="100" t="s">
        <v>10</v>
      </c>
      <c r="C37" s="111">
        <v>2</v>
      </c>
      <c r="D37" s="70">
        <v>0</v>
      </c>
      <c r="E37" s="71">
        <v>2</v>
      </c>
      <c r="F37" s="111">
        <v>-2</v>
      </c>
      <c r="G37" s="70">
        <v>0</v>
      </c>
      <c r="H37" s="71">
        <v>-2</v>
      </c>
      <c r="I37" s="111">
        <v>0</v>
      </c>
      <c r="J37" s="70">
        <v>0</v>
      </c>
      <c r="K37" s="71">
        <v>0</v>
      </c>
      <c r="L37" s="88">
        <f t="shared" si="2"/>
        <v>0</v>
      </c>
      <c r="M37" s="70">
        <f t="shared" si="2"/>
        <v>0</v>
      </c>
      <c r="N37" s="71">
        <f t="shared" si="2"/>
        <v>0</v>
      </c>
    </row>
    <row r="38" spans="1:14" x14ac:dyDescent="0.15">
      <c r="A38" s="69"/>
      <c r="B38" s="100" t="s">
        <v>11</v>
      </c>
      <c r="C38" s="111">
        <v>-4</v>
      </c>
      <c r="D38" s="70">
        <v>-4</v>
      </c>
      <c r="E38" s="71">
        <v>0</v>
      </c>
      <c r="F38" s="111">
        <v>-3</v>
      </c>
      <c r="G38" s="70">
        <v>-1</v>
      </c>
      <c r="H38" s="71">
        <v>-2</v>
      </c>
      <c r="I38" s="111">
        <v>0</v>
      </c>
      <c r="J38" s="70">
        <v>0</v>
      </c>
      <c r="K38" s="71">
        <v>0</v>
      </c>
      <c r="L38" s="88">
        <f t="shared" si="2"/>
        <v>-7</v>
      </c>
      <c r="M38" s="70">
        <f t="shared" si="2"/>
        <v>-5</v>
      </c>
      <c r="N38" s="71">
        <f t="shared" si="2"/>
        <v>-2</v>
      </c>
    </row>
    <row r="39" spans="1:14" x14ac:dyDescent="0.15">
      <c r="A39" s="69"/>
      <c r="B39" s="100" t="s">
        <v>12</v>
      </c>
      <c r="C39" s="111">
        <v>4</v>
      </c>
      <c r="D39" s="70">
        <v>6</v>
      </c>
      <c r="E39" s="71">
        <v>-2</v>
      </c>
      <c r="F39" s="111">
        <v>-1</v>
      </c>
      <c r="G39" s="70">
        <v>-2</v>
      </c>
      <c r="H39" s="71">
        <v>1</v>
      </c>
      <c r="I39" s="111">
        <v>0</v>
      </c>
      <c r="J39" s="70">
        <v>0</v>
      </c>
      <c r="K39" s="71">
        <v>0</v>
      </c>
      <c r="L39" s="88">
        <f t="shared" si="2"/>
        <v>3</v>
      </c>
      <c r="M39" s="70">
        <f t="shared" si="2"/>
        <v>4</v>
      </c>
      <c r="N39" s="71">
        <f t="shared" si="2"/>
        <v>-1</v>
      </c>
    </row>
    <row r="40" spans="1:14" x14ac:dyDescent="0.15">
      <c r="A40" s="69"/>
      <c r="B40" s="100" t="s">
        <v>13</v>
      </c>
      <c r="C40" s="111">
        <v>10</v>
      </c>
      <c r="D40" s="70">
        <v>7</v>
      </c>
      <c r="E40" s="71">
        <v>3</v>
      </c>
      <c r="F40" s="111">
        <v>-2</v>
      </c>
      <c r="G40" s="70">
        <v>-2</v>
      </c>
      <c r="H40" s="71">
        <v>0</v>
      </c>
      <c r="I40" s="111">
        <v>0</v>
      </c>
      <c r="J40" s="70">
        <v>0</v>
      </c>
      <c r="K40" s="71">
        <v>0</v>
      </c>
      <c r="L40" s="88">
        <f t="shared" si="2"/>
        <v>8</v>
      </c>
      <c r="M40" s="70">
        <f t="shared" si="2"/>
        <v>5</v>
      </c>
      <c r="N40" s="71">
        <f t="shared" si="2"/>
        <v>3</v>
      </c>
    </row>
    <row r="41" spans="1:14" x14ac:dyDescent="0.15">
      <c r="A41" s="69"/>
      <c r="B41" s="100" t="s">
        <v>14</v>
      </c>
      <c r="C41" s="111">
        <v>-5</v>
      </c>
      <c r="D41" s="70">
        <v>-3</v>
      </c>
      <c r="E41" s="71">
        <v>-2</v>
      </c>
      <c r="F41" s="111">
        <v>-3</v>
      </c>
      <c r="G41" s="70">
        <v>-2</v>
      </c>
      <c r="H41" s="71">
        <v>-1</v>
      </c>
      <c r="I41" s="111">
        <v>0</v>
      </c>
      <c r="J41" s="70">
        <v>0</v>
      </c>
      <c r="K41" s="71">
        <v>0</v>
      </c>
      <c r="L41" s="88">
        <f t="shared" si="2"/>
        <v>-8</v>
      </c>
      <c r="M41" s="70">
        <f t="shared" si="2"/>
        <v>-5</v>
      </c>
      <c r="N41" s="71">
        <f t="shared" si="2"/>
        <v>-3</v>
      </c>
    </row>
    <row r="42" spans="1:14" x14ac:dyDescent="0.15">
      <c r="A42" s="69"/>
      <c r="B42" s="100" t="s">
        <v>15</v>
      </c>
      <c r="C42" s="111">
        <v>3</v>
      </c>
      <c r="D42" s="70">
        <v>4</v>
      </c>
      <c r="E42" s="71">
        <v>-1</v>
      </c>
      <c r="F42" s="111">
        <v>-5</v>
      </c>
      <c r="G42" s="70">
        <v>-4</v>
      </c>
      <c r="H42" s="71">
        <v>-1</v>
      </c>
      <c r="I42" s="111">
        <v>0</v>
      </c>
      <c r="J42" s="70">
        <v>0</v>
      </c>
      <c r="K42" s="71">
        <v>0</v>
      </c>
      <c r="L42" s="88">
        <f t="shared" si="2"/>
        <v>-2</v>
      </c>
      <c r="M42" s="70">
        <f t="shared" si="2"/>
        <v>0</v>
      </c>
      <c r="N42" s="71">
        <f t="shared" si="2"/>
        <v>-2</v>
      </c>
    </row>
    <row r="43" spans="1:14" x14ac:dyDescent="0.15">
      <c r="A43" s="69"/>
      <c r="B43" s="100" t="s">
        <v>16</v>
      </c>
      <c r="C43" s="111">
        <v>3</v>
      </c>
      <c r="D43" s="70">
        <v>-1</v>
      </c>
      <c r="E43" s="71">
        <v>4</v>
      </c>
      <c r="F43" s="111">
        <v>-1</v>
      </c>
      <c r="G43" s="70">
        <v>0</v>
      </c>
      <c r="H43" s="71">
        <v>-1</v>
      </c>
      <c r="I43" s="111">
        <v>0</v>
      </c>
      <c r="J43" s="70">
        <v>0</v>
      </c>
      <c r="K43" s="71">
        <v>0</v>
      </c>
      <c r="L43" s="88">
        <f t="shared" si="2"/>
        <v>2</v>
      </c>
      <c r="M43" s="70">
        <f t="shared" si="2"/>
        <v>-1</v>
      </c>
      <c r="N43" s="71">
        <f t="shared" si="2"/>
        <v>3</v>
      </c>
    </row>
    <row r="44" spans="1:14" x14ac:dyDescent="0.15">
      <c r="A44" s="69"/>
      <c r="B44" s="100" t="s">
        <v>17</v>
      </c>
      <c r="C44" s="111">
        <v>12</v>
      </c>
      <c r="D44" s="70">
        <v>5</v>
      </c>
      <c r="E44" s="71">
        <v>7</v>
      </c>
      <c r="F44" s="111">
        <v>-3</v>
      </c>
      <c r="G44" s="70">
        <v>-2</v>
      </c>
      <c r="H44" s="71">
        <v>-1</v>
      </c>
      <c r="I44" s="111">
        <v>0</v>
      </c>
      <c r="J44" s="70">
        <v>0</v>
      </c>
      <c r="K44" s="71">
        <v>0</v>
      </c>
      <c r="L44" s="88">
        <f t="shared" si="2"/>
        <v>9</v>
      </c>
      <c r="M44" s="70">
        <f t="shared" si="2"/>
        <v>3</v>
      </c>
      <c r="N44" s="71">
        <f t="shared" si="2"/>
        <v>6</v>
      </c>
    </row>
    <row r="45" spans="1:14" ht="16.5" x14ac:dyDescent="0.15">
      <c r="A45" s="138"/>
      <c r="B45" s="139"/>
      <c r="C45" s="135"/>
      <c r="D45" s="136"/>
      <c r="E45" s="137"/>
      <c r="F45" s="135"/>
      <c r="G45" s="136"/>
      <c r="H45" s="137"/>
      <c r="I45" s="135"/>
      <c r="J45" s="136"/>
      <c r="K45" s="137"/>
      <c r="L45" s="88"/>
      <c r="M45" s="70"/>
      <c r="N45" s="71"/>
    </row>
    <row r="46" spans="1:14" ht="16.5" x14ac:dyDescent="0.15">
      <c r="A46" s="140"/>
      <c r="B46" s="141"/>
      <c r="C46" s="110" t="s">
        <v>100</v>
      </c>
      <c r="D46" s="84" t="s">
        <v>101</v>
      </c>
      <c r="E46" s="85" t="s">
        <v>102</v>
      </c>
      <c r="F46" s="110" t="s">
        <v>100</v>
      </c>
      <c r="G46" s="84" t="s">
        <v>101</v>
      </c>
      <c r="H46" s="85" t="s">
        <v>102</v>
      </c>
      <c r="I46" s="110" t="s">
        <v>100</v>
      </c>
      <c r="J46" s="84" t="s">
        <v>101</v>
      </c>
      <c r="K46" s="85" t="s">
        <v>102</v>
      </c>
      <c r="L46" s="87" t="s">
        <v>78</v>
      </c>
      <c r="M46" s="84" t="s">
        <v>72</v>
      </c>
      <c r="N46" s="85" t="s">
        <v>73</v>
      </c>
    </row>
    <row r="47" spans="1:14" ht="16.5" x14ac:dyDescent="0.15">
      <c r="A47" s="80" t="s">
        <v>23</v>
      </c>
      <c r="B47" s="102"/>
      <c r="C47" s="113">
        <v>-28</v>
      </c>
      <c r="D47" s="81">
        <v>-16</v>
      </c>
      <c r="E47" s="82">
        <v>-12</v>
      </c>
      <c r="F47" s="113">
        <v>-37</v>
      </c>
      <c r="G47" s="81">
        <v>-16</v>
      </c>
      <c r="H47" s="82">
        <v>-21</v>
      </c>
      <c r="I47" s="113">
        <v>-4</v>
      </c>
      <c r="J47" s="81">
        <v>-4</v>
      </c>
      <c r="K47" s="82">
        <v>0</v>
      </c>
      <c r="L47" s="90">
        <f t="shared" ref="L47:N59" si="3">SUM(C47+F47+I47)</f>
        <v>-69</v>
      </c>
      <c r="M47" s="81">
        <f t="shared" si="3"/>
        <v>-36</v>
      </c>
      <c r="N47" s="82">
        <f t="shared" si="3"/>
        <v>-33</v>
      </c>
    </row>
    <row r="48" spans="1:14" x14ac:dyDescent="0.15">
      <c r="A48" s="69"/>
      <c r="B48" s="100" t="s">
        <v>6</v>
      </c>
      <c r="C48" s="111">
        <v>-7</v>
      </c>
      <c r="D48" s="70">
        <v>-7</v>
      </c>
      <c r="E48" s="71">
        <v>0</v>
      </c>
      <c r="F48" s="111">
        <v>-6</v>
      </c>
      <c r="G48" s="70">
        <v>-2</v>
      </c>
      <c r="H48" s="71">
        <v>-4</v>
      </c>
      <c r="I48" s="111">
        <v>0</v>
      </c>
      <c r="J48" s="70">
        <v>0</v>
      </c>
      <c r="K48" s="71">
        <v>0</v>
      </c>
      <c r="L48" s="88">
        <f t="shared" si="3"/>
        <v>-13</v>
      </c>
      <c r="M48" s="70">
        <f t="shared" si="3"/>
        <v>-9</v>
      </c>
      <c r="N48" s="71">
        <f t="shared" si="3"/>
        <v>-4</v>
      </c>
    </row>
    <row r="49" spans="1:14" x14ac:dyDescent="0.15">
      <c r="A49" s="69"/>
      <c r="B49" s="100" t="s">
        <v>7</v>
      </c>
      <c r="C49" s="111">
        <v>-11</v>
      </c>
      <c r="D49" s="70">
        <v>-7</v>
      </c>
      <c r="E49" s="71">
        <v>-4</v>
      </c>
      <c r="F49" s="111">
        <v>-3</v>
      </c>
      <c r="G49" s="70">
        <v>-2</v>
      </c>
      <c r="H49" s="71">
        <v>-1</v>
      </c>
      <c r="I49" s="111">
        <v>0</v>
      </c>
      <c r="J49" s="70">
        <v>0</v>
      </c>
      <c r="K49" s="71">
        <v>0</v>
      </c>
      <c r="L49" s="88">
        <f t="shared" si="3"/>
        <v>-14</v>
      </c>
      <c r="M49" s="70">
        <f t="shared" si="3"/>
        <v>-9</v>
      </c>
      <c r="N49" s="71">
        <f t="shared" si="3"/>
        <v>-5</v>
      </c>
    </row>
    <row r="50" spans="1:14" x14ac:dyDescent="0.15">
      <c r="A50" s="69"/>
      <c r="B50" s="100" t="s">
        <v>8</v>
      </c>
      <c r="C50" s="111">
        <v>-24</v>
      </c>
      <c r="D50" s="70">
        <v>-22</v>
      </c>
      <c r="E50" s="71">
        <v>-2</v>
      </c>
      <c r="F50" s="111">
        <v>-4</v>
      </c>
      <c r="G50" s="70">
        <v>0</v>
      </c>
      <c r="H50" s="71">
        <v>-4</v>
      </c>
      <c r="I50" s="111">
        <v>0</v>
      </c>
      <c r="J50" s="70">
        <v>0</v>
      </c>
      <c r="K50" s="71">
        <v>0</v>
      </c>
      <c r="L50" s="88">
        <f t="shared" si="3"/>
        <v>-28</v>
      </c>
      <c r="M50" s="70">
        <f t="shared" si="3"/>
        <v>-22</v>
      </c>
      <c r="N50" s="71">
        <f t="shared" si="3"/>
        <v>-6</v>
      </c>
    </row>
    <row r="51" spans="1:14" x14ac:dyDescent="0.15">
      <c r="A51" s="69"/>
      <c r="B51" s="100" t="s">
        <v>9</v>
      </c>
      <c r="C51" s="111">
        <v>27</v>
      </c>
      <c r="D51" s="70">
        <v>22</v>
      </c>
      <c r="E51" s="71">
        <v>5</v>
      </c>
      <c r="F51" s="111">
        <v>-4</v>
      </c>
      <c r="G51" s="70">
        <v>-4</v>
      </c>
      <c r="H51" s="71">
        <v>0</v>
      </c>
      <c r="I51" s="111">
        <v>-1</v>
      </c>
      <c r="J51" s="70">
        <v>-1</v>
      </c>
      <c r="K51" s="71">
        <v>0</v>
      </c>
      <c r="L51" s="88">
        <f t="shared" si="3"/>
        <v>22</v>
      </c>
      <c r="M51" s="70">
        <f t="shared" si="3"/>
        <v>17</v>
      </c>
      <c r="N51" s="71">
        <f t="shared" si="3"/>
        <v>5</v>
      </c>
    </row>
    <row r="52" spans="1:14" x14ac:dyDescent="0.15">
      <c r="A52" s="69"/>
      <c r="B52" s="100" t="s">
        <v>10</v>
      </c>
      <c r="C52" s="111">
        <v>-12</v>
      </c>
      <c r="D52" s="70">
        <v>-5</v>
      </c>
      <c r="E52" s="71">
        <v>-7</v>
      </c>
      <c r="F52" s="111">
        <v>2</v>
      </c>
      <c r="G52" s="70">
        <v>3</v>
      </c>
      <c r="H52" s="71">
        <v>-1</v>
      </c>
      <c r="I52" s="111">
        <v>0</v>
      </c>
      <c r="J52" s="70">
        <v>0</v>
      </c>
      <c r="K52" s="71">
        <v>0</v>
      </c>
      <c r="L52" s="88">
        <f t="shared" si="3"/>
        <v>-10</v>
      </c>
      <c r="M52" s="70">
        <f t="shared" si="3"/>
        <v>-2</v>
      </c>
      <c r="N52" s="71">
        <f t="shared" si="3"/>
        <v>-8</v>
      </c>
    </row>
    <row r="53" spans="1:14" x14ac:dyDescent="0.15">
      <c r="A53" s="69"/>
      <c r="B53" s="100" t="s">
        <v>11</v>
      </c>
      <c r="C53" s="111">
        <v>0</v>
      </c>
      <c r="D53" s="70">
        <v>3</v>
      </c>
      <c r="E53" s="71">
        <v>-3</v>
      </c>
      <c r="F53" s="111">
        <v>1</v>
      </c>
      <c r="G53" s="70">
        <v>1</v>
      </c>
      <c r="H53" s="71">
        <v>0</v>
      </c>
      <c r="I53" s="111">
        <v>2</v>
      </c>
      <c r="J53" s="70">
        <v>2</v>
      </c>
      <c r="K53" s="71">
        <v>0</v>
      </c>
      <c r="L53" s="88">
        <f t="shared" si="3"/>
        <v>3</v>
      </c>
      <c r="M53" s="70">
        <f t="shared" si="3"/>
        <v>6</v>
      </c>
      <c r="N53" s="71">
        <f t="shared" si="3"/>
        <v>-3</v>
      </c>
    </row>
    <row r="54" spans="1:14" x14ac:dyDescent="0.15">
      <c r="A54" s="69"/>
      <c r="B54" s="100" t="s">
        <v>12</v>
      </c>
      <c r="C54" s="111">
        <v>1</v>
      </c>
      <c r="D54" s="70">
        <v>2</v>
      </c>
      <c r="E54" s="71">
        <v>-1</v>
      </c>
      <c r="F54" s="111">
        <v>-2</v>
      </c>
      <c r="G54" s="70">
        <v>1</v>
      </c>
      <c r="H54" s="71">
        <v>-3</v>
      </c>
      <c r="I54" s="111">
        <v>-1</v>
      </c>
      <c r="J54" s="70">
        <v>-1</v>
      </c>
      <c r="K54" s="71">
        <v>0</v>
      </c>
      <c r="L54" s="88">
        <f t="shared" si="3"/>
        <v>-2</v>
      </c>
      <c r="M54" s="70">
        <f t="shared" si="3"/>
        <v>2</v>
      </c>
      <c r="N54" s="71">
        <f t="shared" si="3"/>
        <v>-4</v>
      </c>
    </row>
    <row r="55" spans="1:14" x14ac:dyDescent="0.15">
      <c r="A55" s="69"/>
      <c r="B55" s="100" t="s">
        <v>13</v>
      </c>
      <c r="C55" s="111">
        <v>-2</v>
      </c>
      <c r="D55" s="70">
        <v>-2</v>
      </c>
      <c r="E55" s="71">
        <v>0</v>
      </c>
      <c r="F55" s="111">
        <v>-3</v>
      </c>
      <c r="G55" s="70">
        <v>-4</v>
      </c>
      <c r="H55" s="71">
        <v>1</v>
      </c>
      <c r="I55" s="111">
        <v>0</v>
      </c>
      <c r="J55" s="70">
        <v>0</v>
      </c>
      <c r="K55" s="71">
        <v>0</v>
      </c>
      <c r="L55" s="88">
        <f t="shared" si="3"/>
        <v>-5</v>
      </c>
      <c r="M55" s="70">
        <f t="shared" si="3"/>
        <v>-6</v>
      </c>
      <c r="N55" s="71">
        <f t="shared" si="3"/>
        <v>1</v>
      </c>
    </row>
    <row r="56" spans="1:14" x14ac:dyDescent="0.15">
      <c r="A56" s="69"/>
      <c r="B56" s="100" t="s">
        <v>14</v>
      </c>
      <c r="C56" s="111">
        <v>-1</v>
      </c>
      <c r="D56" s="70">
        <v>-3</v>
      </c>
      <c r="E56" s="71">
        <v>2</v>
      </c>
      <c r="F56" s="111">
        <v>-7</v>
      </c>
      <c r="G56" s="70">
        <v>-3</v>
      </c>
      <c r="H56" s="71">
        <v>-4</v>
      </c>
      <c r="I56" s="111">
        <v>0</v>
      </c>
      <c r="J56" s="70">
        <v>0</v>
      </c>
      <c r="K56" s="71">
        <v>0</v>
      </c>
      <c r="L56" s="88">
        <f t="shared" si="3"/>
        <v>-8</v>
      </c>
      <c r="M56" s="70">
        <f t="shared" si="3"/>
        <v>-6</v>
      </c>
      <c r="N56" s="71">
        <f t="shared" si="3"/>
        <v>-2</v>
      </c>
    </row>
    <row r="57" spans="1:14" x14ac:dyDescent="0.15">
      <c r="A57" s="69"/>
      <c r="B57" s="100" t="s">
        <v>15</v>
      </c>
      <c r="C57" s="111">
        <v>-11</v>
      </c>
      <c r="D57" s="70">
        <v>-3</v>
      </c>
      <c r="E57" s="71">
        <v>-8</v>
      </c>
      <c r="F57" s="111">
        <v>-6</v>
      </c>
      <c r="G57" s="70">
        <v>-2</v>
      </c>
      <c r="H57" s="71">
        <v>-4</v>
      </c>
      <c r="I57" s="111">
        <v>0</v>
      </c>
      <c r="J57" s="70">
        <v>0</v>
      </c>
      <c r="K57" s="71">
        <v>0</v>
      </c>
      <c r="L57" s="88">
        <f t="shared" si="3"/>
        <v>-17</v>
      </c>
      <c r="M57" s="70">
        <f t="shared" si="3"/>
        <v>-5</v>
      </c>
      <c r="N57" s="71">
        <f t="shared" si="3"/>
        <v>-12</v>
      </c>
    </row>
    <row r="58" spans="1:14" x14ac:dyDescent="0.15">
      <c r="A58" s="69"/>
      <c r="B58" s="100" t="s">
        <v>16</v>
      </c>
      <c r="C58" s="111">
        <v>5</v>
      </c>
      <c r="D58" s="70">
        <v>-1</v>
      </c>
      <c r="E58" s="71">
        <v>6</v>
      </c>
      <c r="F58" s="111">
        <v>-6</v>
      </c>
      <c r="G58" s="70">
        <v>-4</v>
      </c>
      <c r="H58" s="71">
        <v>-2</v>
      </c>
      <c r="I58" s="111">
        <v>-4</v>
      </c>
      <c r="J58" s="70">
        <v>-4</v>
      </c>
      <c r="K58" s="71">
        <v>0</v>
      </c>
      <c r="L58" s="88">
        <f t="shared" si="3"/>
        <v>-5</v>
      </c>
      <c r="M58" s="70">
        <f t="shared" si="3"/>
        <v>-9</v>
      </c>
      <c r="N58" s="71">
        <f t="shared" si="3"/>
        <v>4</v>
      </c>
    </row>
    <row r="59" spans="1:14" x14ac:dyDescent="0.15">
      <c r="A59" s="69"/>
      <c r="B59" s="100" t="s">
        <v>17</v>
      </c>
      <c r="C59" s="111">
        <v>7</v>
      </c>
      <c r="D59" s="70">
        <v>7</v>
      </c>
      <c r="E59" s="71">
        <v>0</v>
      </c>
      <c r="F59" s="111">
        <v>1</v>
      </c>
      <c r="G59" s="70">
        <v>0</v>
      </c>
      <c r="H59" s="71">
        <v>1</v>
      </c>
      <c r="I59" s="111">
        <v>0</v>
      </c>
      <c r="J59" s="70">
        <v>0</v>
      </c>
      <c r="K59" s="71">
        <v>0</v>
      </c>
      <c r="L59" s="88">
        <f t="shared" si="3"/>
        <v>8</v>
      </c>
      <c r="M59" s="70">
        <f t="shared" si="3"/>
        <v>7</v>
      </c>
      <c r="N59" s="71">
        <f t="shared" si="3"/>
        <v>1</v>
      </c>
    </row>
    <row r="60" spans="1:14" x14ac:dyDescent="0.15">
      <c r="A60" s="74"/>
      <c r="B60" s="103"/>
      <c r="C60" s="111"/>
      <c r="D60" s="70"/>
      <c r="E60" s="71"/>
      <c r="F60" s="111"/>
      <c r="G60" s="70"/>
      <c r="H60" s="71"/>
      <c r="I60" s="111"/>
      <c r="J60" s="70"/>
      <c r="K60" s="71"/>
      <c r="L60" s="88"/>
      <c r="M60" s="70"/>
      <c r="N60" s="71"/>
    </row>
    <row r="61" spans="1:14" ht="16.5" x14ac:dyDescent="0.15">
      <c r="A61" s="72" t="s">
        <v>24</v>
      </c>
      <c r="B61" s="99"/>
      <c r="C61" s="111">
        <v>19</v>
      </c>
      <c r="D61" s="70">
        <v>15</v>
      </c>
      <c r="E61" s="71">
        <v>4</v>
      </c>
      <c r="F61" s="111">
        <v>-79</v>
      </c>
      <c r="G61" s="70">
        <v>-35</v>
      </c>
      <c r="H61" s="71">
        <v>-44</v>
      </c>
      <c r="I61" s="111">
        <v>-7</v>
      </c>
      <c r="J61" s="70">
        <v>-1</v>
      </c>
      <c r="K61" s="71">
        <v>-6</v>
      </c>
      <c r="L61" s="88">
        <f t="shared" ref="L61:N73" si="4">SUM(C61+F61+I61)</f>
        <v>-67</v>
      </c>
      <c r="M61" s="70">
        <f t="shared" si="4"/>
        <v>-21</v>
      </c>
      <c r="N61" s="71">
        <f t="shared" si="4"/>
        <v>-46</v>
      </c>
    </row>
    <row r="62" spans="1:14" x14ac:dyDescent="0.15">
      <c r="A62" s="69"/>
      <c r="B62" s="100" t="s">
        <v>6</v>
      </c>
      <c r="C62" s="111">
        <v>8</v>
      </c>
      <c r="D62" s="70">
        <v>6</v>
      </c>
      <c r="E62" s="71">
        <v>2</v>
      </c>
      <c r="F62" s="111">
        <v>-8</v>
      </c>
      <c r="G62" s="70">
        <v>-3</v>
      </c>
      <c r="H62" s="71">
        <v>-5</v>
      </c>
      <c r="I62" s="111">
        <v>0</v>
      </c>
      <c r="J62" s="70">
        <v>0</v>
      </c>
      <c r="K62" s="71">
        <v>0</v>
      </c>
      <c r="L62" s="88">
        <f t="shared" si="4"/>
        <v>0</v>
      </c>
      <c r="M62" s="70">
        <f t="shared" si="4"/>
        <v>3</v>
      </c>
      <c r="N62" s="71">
        <f t="shared" si="4"/>
        <v>-3</v>
      </c>
    </row>
    <row r="63" spans="1:14" x14ac:dyDescent="0.15">
      <c r="A63" s="69"/>
      <c r="B63" s="100" t="s">
        <v>7</v>
      </c>
      <c r="C63" s="111">
        <v>-9</v>
      </c>
      <c r="D63" s="70">
        <v>-3</v>
      </c>
      <c r="E63" s="71">
        <v>-6</v>
      </c>
      <c r="F63" s="111">
        <v>-9</v>
      </c>
      <c r="G63" s="70">
        <v>-5</v>
      </c>
      <c r="H63" s="71">
        <v>-4</v>
      </c>
      <c r="I63" s="111">
        <v>0</v>
      </c>
      <c r="J63" s="70">
        <v>0</v>
      </c>
      <c r="K63" s="71">
        <v>0</v>
      </c>
      <c r="L63" s="88">
        <f t="shared" si="4"/>
        <v>-18</v>
      </c>
      <c r="M63" s="70">
        <f t="shared" si="4"/>
        <v>-8</v>
      </c>
      <c r="N63" s="71">
        <f t="shared" si="4"/>
        <v>-10</v>
      </c>
    </row>
    <row r="64" spans="1:14" x14ac:dyDescent="0.15">
      <c r="A64" s="69"/>
      <c r="B64" s="100" t="s">
        <v>8</v>
      </c>
      <c r="C64" s="111">
        <v>-22</v>
      </c>
      <c r="D64" s="70">
        <v>-1</v>
      </c>
      <c r="E64" s="71">
        <v>-21</v>
      </c>
      <c r="F64" s="111">
        <v>-12</v>
      </c>
      <c r="G64" s="70">
        <v>-3</v>
      </c>
      <c r="H64" s="71">
        <v>-9</v>
      </c>
      <c r="I64" s="111">
        <v>0</v>
      </c>
      <c r="J64" s="70">
        <v>1</v>
      </c>
      <c r="K64" s="71">
        <v>-1</v>
      </c>
      <c r="L64" s="88">
        <f t="shared" si="4"/>
        <v>-34</v>
      </c>
      <c r="M64" s="70">
        <f t="shared" si="4"/>
        <v>-3</v>
      </c>
      <c r="N64" s="71">
        <f t="shared" si="4"/>
        <v>-31</v>
      </c>
    </row>
    <row r="65" spans="1:14" x14ac:dyDescent="0.15">
      <c r="A65" s="69"/>
      <c r="B65" s="100" t="s">
        <v>9</v>
      </c>
      <c r="C65" s="111">
        <v>5</v>
      </c>
      <c r="D65" s="70">
        <v>-2</v>
      </c>
      <c r="E65" s="71">
        <v>7</v>
      </c>
      <c r="F65" s="111">
        <v>-9</v>
      </c>
      <c r="G65" s="70">
        <v>-6</v>
      </c>
      <c r="H65" s="71">
        <v>-3</v>
      </c>
      <c r="I65" s="111">
        <v>-2</v>
      </c>
      <c r="J65" s="70">
        <v>-1</v>
      </c>
      <c r="K65" s="71">
        <v>-1</v>
      </c>
      <c r="L65" s="88">
        <f t="shared" si="4"/>
        <v>-6</v>
      </c>
      <c r="M65" s="70">
        <f t="shared" si="4"/>
        <v>-9</v>
      </c>
      <c r="N65" s="71">
        <f t="shared" si="4"/>
        <v>3</v>
      </c>
    </row>
    <row r="66" spans="1:14" x14ac:dyDescent="0.15">
      <c r="A66" s="69"/>
      <c r="B66" s="100" t="s">
        <v>10</v>
      </c>
      <c r="C66" s="111">
        <v>-2</v>
      </c>
      <c r="D66" s="70">
        <v>0</v>
      </c>
      <c r="E66" s="71">
        <v>-2</v>
      </c>
      <c r="F66" s="111">
        <v>-5</v>
      </c>
      <c r="G66" s="70">
        <v>-5</v>
      </c>
      <c r="H66" s="71">
        <v>0</v>
      </c>
      <c r="I66" s="111">
        <v>0</v>
      </c>
      <c r="J66" s="70">
        <v>0</v>
      </c>
      <c r="K66" s="71">
        <v>0</v>
      </c>
      <c r="L66" s="88">
        <f t="shared" si="4"/>
        <v>-7</v>
      </c>
      <c r="M66" s="70">
        <f t="shared" si="4"/>
        <v>-5</v>
      </c>
      <c r="N66" s="71">
        <f t="shared" si="4"/>
        <v>-2</v>
      </c>
    </row>
    <row r="67" spans="1:14" x14ac:dyDescent="0.15">
      <c r="A67" s="69"/>
      <c r="B67" s="100" t="s">
        <v>11</v>
      </c>
      <c r="C67" s="111">
        <v>-6</v>
      </c>
      <c r="D67" s="70">
        <v>-5</v>
      </c>
      <c r="E67" s="71">
        <v>-1</v>
      </c>
      <c r="F67" s="111">
        <v>-4</v>
      </c>
      <c r="G67" s="70">
        <v>-3</v>
      </c>
      <c r="H67" s="71">
        <v>-1</v>
      </c>
      <c r="I67" s="111">
        <v>1</v>
      </c>
      <c r="J67" s="70">
        <v>0</v>
      </c>
      <c r="K67" s="71">
        <v>1</v>
      </c>
      <c r="L67" s="88">
        <f t="shared" si="4"/>
        <v>-9</v>
      </c>
      <c r="M67" s="70">
        <f t="shared" si="4"/>
        <v>-8</v>
      </c>
      <c r="N67" s="71">
        <f t="shared" si="4"/>
        <v>-1</v>
      </c>
    </row>
    <row r="68" spans="1:14" x14ac:dyDescent="0.15">
      <c r="A68" s="69"/>
      <c r="B68" s="100" t="s">
        <v>12</v>
      </c>
      <c r="C68" s="111">
        <v>7</v>
      </c>
      <c r="D68" s="70">
        <v>3</v>
      </c>
      <c r="E68" s="71">
        <v>4</v>
      </c>
      <c r="F68" s="111">
        <v>2</v>
      </c>
      <c r="G68" s="70">
        <v>2</v>
      </c>
      <c r="H68" s="71">
        <v>0</v>
      </c>
      <c r="I68" s="111">
        <v>0</v>
      </c>
      <c r="J68" s="70">
        <v>1</v>
      </c>
      <c r="K68" s="71">
        <v>-1</v>
      </c>
      <c r="L68" s="88">
        <f t="shared" si="4"/>
        <v>9</v>
      </c>
      <c r="M68" s="70">
        <f t="shared" si="4"/>
        <v>6</v>
      </c>
      <c r="N68" s="71">
        <f t="shared" si="4"/>
        <v>3</v>
      </c>
    </row>
    <row r="69" spans="1:14" x14ac:dyDescent="0.15">
      <c r="A69" s="69"/>
      <c r="B69" s="100" t="s">
        <v>13</v>
      </c>
      <c r="C69" s="111">
        <v>11</v>
      </c>
      <c r="D69" s="70">
        <v>-1</v>
      </c>
      <c r="E69" s="71">
        <v>12</v>
      </c>
      <c r="F69" s="111">
        <v>-5</v>
      </c>
      <c r="G69" s="70">
        <v>0</v>
      </c>
      <c r="H69" s="71">
        <v>-5</v>
      </c>
      <c r="I69" s="111">
        <v>0</v>
      </c>
      <c r="J69" s="70">
        <v>0</v>
      </c>
      <c r="K69" s="71">
        <v>0</v>
      </c>
      <c r="L69" s="88">
        <f t="shared" si="4"/>
        <v>6</v>
      </c>
      <c r="M69" s="70">
        <f t="shared" si="4"/>
        <v>-1</v>
      </c>
      <c r="N69" s="71">
        <f t="shared" si="4"/>
        <v>7</v>
      </c>
    </row>
    <row r="70" spans="1:14" x14ac:dyDescent="0.15">
      <c r="A70" s="69"/>
      <c r="B70" s="100" t="s">
        <v>14</v>
      </c>
      <c r="C70" s="111">
        <v>1</v>
      </c>
      <c r="D70" s="70">
        <v>4</v>
      </c>
      <c r="E70" s="71">
        <v>-3</v>
      </c>
      <c r="F70" s="111">
        <v>-7</v>
      </c>
      <c r="G70" s="70">
        <v>-3</v>
      </c>
      <c r="H70" s="71">
        <v>-4</v>
      </c>
      <c r="I70" s="111">
        <v>-2</v>
      </c>
      <c r="J70" s="70">
        <v>-2</v>
      </c>
      <c r="K70" s="71">
        <v>0</v>
      </c>
      <c r="L70" s="88">
        <f t="shared" si="4"/>
        <v>-8</v>
      </c>
      <c r="M70" s="70">
        <f t="shared" si="4"/>
        <v>-1</v>
      </c>
      <c r="N70" s="71">
        <f t="shared" si="4"/>
        <v>-7</v>
      </c>
    </row>
    <row r="71" spans="1:14" x14ac:dyDescent="0.15">
      <c r="A71" s="69"/>
      <c r="B71" s="100" t="s">
        <v>15</v>
      </c>
      <c r="C71" s="111">
        <v>0</v>
      </c>
      <c r="D71" s="70">
        <v>-1</v>
      </c>
      <c r="E71" s="71">
        <v>1</v>
      </c>
      <c r="F71" s="111">
        <v>-7</v>
      </c>
      <c r="G71" s="70">
        <v>0</v>
      </c>
      <c r="H71" s="71">
        <v>-7</v>
      </c>
      <c r="I71" s="111">
        <v>-1</v>
      </c>
      <c r="J71" s="70">
        <v>0</v>
      </c>
      <c r="K71" s="71">
        <v>-1</v>
      </c>
      <c r="L71" s="88">
        <f t="shared" si="4"/>
        <v>-8</v>
      </c>
      <c r="M71" s="70">
        <f t="shared" si="4"/>
        <v>-1</v>
      </c>
      <c r="N71" s="71">
        <f t="shared" si="4"/>
        <v>-7</v>
      </c>
    </row>
    <row r="72" spans="1:14" x14ac:dyDescent="0.15">
      <c r="A72" s="69"/>
      <c r="B72" s="100" t="s">
        <v>16</v>
      </c>
      <c r="C72" s="111">
        <v>8</v>
      </c>
      <c r="D72" s="70">
        <v>4</v>
      </c>
      <c r="E72" s="71">
        <v>4</v>
      </c>
      <c r="F72" s="111">
        <v>-5</v>
      </c>
      <c r="G72" s="70">
        <v>-1</v>
      </c>
      <c r="H72" s="71">
        <v>-4</v>
      </c>
      <c r="I72" s="111">
        <v>-1</v>
      </c>
      <c r="J72" s="70">
        <v>0</v>
      </c>
      <c r="K72" s="71">
        <v>-1</v>
      </c>
      <c r="L72" s="88">
        <f t="shared" si="4"/>
        <v>2</v>
      </c>
      <c r="M72" s="70">
        <f t="shared" si="4"/>
        <v>3</v>
      </c>
      <c r="N72" s="71">
        <f t="shared" si="4"/>
        <v>-1</v>
      </c>
    </row>
    <row r="73" spans="1:14" x14ac:dyDescent="0.15">
      <c r="A73" s="69"/>
      <c r="B73" s="100" t="s">
        <v>17</v>
      </c>
      <c r="C73" s="111">
        <v>18</v>
      </c>
      <c r="D73" s="70">
        <v>11</v>
      </c>
      <c r="E73" s="71">
        <v>7</v>
      </c>
      <c r="F73" s="111">
        <v>-10</v>
      </c>
      <c r="G73" s="70">
        <v>-8</v>
      </c>
      <c r="H73" s="71">
        <v>-2</v>
      </c>
      <c r="I73" s="111">
        <v>-2</v>
      </c>
      <c r="J73" s="70">
        <v>0</v>
      </c>
      <c r="K73" s="71">
        <v>-2</v>
      </c>
      <c r="L73" s="88">
        <f t="shared" si="4"/>
        <v>6</v>
      </c>
      <c r="M73" s="70">
        <f t="shared" si="4"/>
        <v>3</v>
      </c>
      <c r="N73" s="71">
        <f t="shared" si="4"/>
        <v>3</v>
      </c>
    </row>
    <row r="74" spans="1:14" ht="16.5" x14ac:dyDescent="0.15">
      <c r="A74" s="73"/>
      <c r="B74" s="99"/>
      <c r="C74" s="111"/>
      <c r="D74" s="70"/>
      <c r="E74" s="71"/>
      <c r="F74" s="111"/>
      <c r="G74" s="70"/>
      <c r="H74" s="71"/>
      <c r="I74" s="111"/>
      <c r="J74" s="70"/>
      <c r="K74" s="71"/>
      <c r="L74" s="88"/>
      <c r="M74" s="70"/>
      <c r="N74" s="71"/>
    </row>
    <row r="75" spans="1:14" ht="16.5" x14ac:dyDescent="0.15">
      <c r="A75" s="72" t="s">
        <v>25</v>
      </c>
      <c r="B75" s="99"/>
      <c r="C75" s="111">
        <v>4</v>
      </c>
      <c r="D75" s="70">
        <v>10</v>
      </c>
      <c r="E75" s="71">
        <v>-6</v>
      </c>
      <c r="F75" s="111">
        <v>-27</v>
      </c>
      <c r="G75" s="70">
        <v>-15</v>
      </c>
      <c r="H75" s="71">
        <v>-12</v>
      </c>
      <c r="I75" s="111">
        <v>0</v>
      </c>
      <c r="J75" s="70">
        <v>0</v>
      </c>
      <c r="K75" s="71">
        <v>0</v>
      </c>
      <c r="L75" s="88">
        <f t="shared" ref="L75:N87" si="5">SUM(C75+F75+I75)</f>
        <v>-23</v>
      </c>
      <c r="M75" s="70">
        <f t="shared" si="5"/>
        <v>-5</v>
      </c>
      <c r="N75" s="71">
        <f t="shared" si="5"/>
        <v>-18</v>
      </c>
    </row>
    <row r="76" spans="1:14" x14ac:dyDescent="0.15">
      <c r="A76" s="69"/>
      <c r="B76" s="100" t="s">
        <v>6</v>
      </c>
      <c r="C76" s="111">
        <v>-8</v>
      </c>
      <c r="D76" s="70">
        <v>-2</v>
      </c>
      <c r="E76" s="71">
        <v>-6</v>
      </c>
      <c r="F76" s="111">
        <v>-4</v>
      </c>
      <c r="G76" s="70">
        <v>-2</v>
      </c>
      <c r="H76" s="71">
        <v>-2</v>
      </c>
      <c r="I76" s="111">
        <v>0</v>
      </c>
      <c r="J76" s="70">
        <v>0</v>
      </c>
      <c r="K76" s="71">
        <v>0</v>
      </c>
      <c r="L76" s="88">
        <f t="shared" si="5"/>
        <v>-12</v>
      </c>
      <c r="M76" s="70">
        <f t="shared" si="5"/>
        <v>-4</v>
      </c>
      <c r="N76" s="71">
        <f t="shared" si="5"/>
        <v>-8</v>
      </c>
    </row>
    <row r="77" spans="1:14" x14ac:dyDescent="0.15">
      <c r="A77" s="69"/>
      <c r="B77" s="100" t="s">
        <v>7</v>
      </c>
      <c r="C77" s="111">
        <v>5</v>
      </c>
      <c r="D77" s="70">
        <v>1</v>
      </c>
      <c r="E77" s="71">
        <v>4</v>
      </c>
      <c r="F77" s="111">
        <v>-2</v>
      </c>
      <c r="G77" s="70">
        <v>-1</v>
      </c>
      <c r="H77" s="71">
        <v>-1</v>
      </c>
      <c r="I77" s="111">
        <v>0</v>
      </c>
      <c r="J77" s="70">
        <v>0</v>
      </c>
      <c r="K77" s="71">
        <v>0</v>
      </c>
      <c r="L77" s="88">
        <f t="shared" si="5"/>
        <v>3</v>
      </c>
      <c r="M77" s="70">
        <f t="shared" si="5"/>
        <v>0</v>
      </c>
      <c r="N77" s="71">
        <f t="shared" si="5"/>
        <v>3</v>
      </c>
    </row>
    <row r="78" spans="1:14" x14ac:dyDescent="0.15">
      <c r="A78" s="69"/>
      <c r="B78" s="100" t="s">
        <v>8</v>
      </c>
      <c r="C78" s="111">
        <v>-7</v>
      </c>
      <c r="D78" s="70">
        <v>-3</v>
      </c>
      <c r="E78" s="71">
        <v>-4</v>
      </c>
      <c r="F78" s="111">
        <v>-4</v>
      </c>
      <c r="G78" s="70">
        <v>-3</v>
      </c>
      <c r="H78" s="71">
        <v>-1</v>
      </c>
      <c r="I78" s="111">
        <v>0</v>
      </c>
      <c r="J78" s="70">
        <v>0</v>
      </c>
      <c r="K78" s="71">
        <v>0</v>
      </c>
      <c r="L78" s="88">
        <f t="shared" si="5"/>
        <v>-11</v>
      </c>
      <c r="M78" s="70">
        <f t="shared" si="5"/>
        <v>-6</v>
      </c>
      <c r="N78" s="71">
        <f t="shared" si="5"/>
        <v>-5</v>
      </c>
    </row>
    <row r="79" spans="1:14" x14ac:dyDescent="0.15">
      <c r="A79" s="69"/>
      <c r="B79" s="100" t="s">
        <v>9</v>
      </c>
      <c r="C79" s="111">
        <v>11</v>
      </c>
      <c r="D79" s="70">
        <v>4</v>
      </c>
      <c r="E79" s="71">
        <v>7</v>
      </c>
      <c r="F79" s="111">
        <v>-3</v>
      </c>
      <c r="G79" s="70">
        <v>-2</v>
      </c>
      <c r="H79" s="71">
        <v>-1</v>
      </c>
      <c r="I79" s="111">
        <v>0</v>
      </c>
      <c r="J79" s="70">
        <v>0</v>
      </c>
      <c r="K79" s="71">
        <v>0</v>
      </c>
      <c r="L79" s="88">
        <f t="shared" si="5"/>
        <v>8</v>
      </c>
      <c r="M79" s="70">
        <f t="shared" si="5"/>
        <v>2</v>
      </c>
      <c r="N79" s="71">
        <f t="shared" si="5"/>
        <v>6</v>
      </c>
    </row>
    <row r="80" spans="1:14" x14ac:dyDescent="0.15">
      <c r="A80" s="69"/>
      <c r="B80" s="100" t="s">
        <v>10</v>
      </c>
      <c r="C80" s="111">
        <v>0</v>
      </c>
      <c r="D80" s="70">
        <v>4</v>
      </c>
      <c r="E80" s="71">
        <v>-4</v>
      </c>
      <c r="F80" s="111">
        <v>-1</v>
      </c>
      <c r="G80" s="70">
        <v>-1</v>
      </c>
      <c r="H80" s="71">
        <v>0</v>
      </c>
      <c r="I80" s="111">
        <v>0</v>
      </c>
      <c r="J80" s="70">
        <v>0</v>
      </c>
      <c r="K80" s="71">
        <v>0</v>
      </c>
      <c r="L80" s="88">
        <f t="shared" si="5"/>
        <v>-1</v>
      </c>
      <c r="M80" s="70">
        <f t="shared" si="5"/>
        <v>3</v>
      </c>
      <c r="N80" s="71">
        <f t="shared" si="5"/>
        <v>-4</v>
      </c>
    </row>
    <row r="81" spans="1:14" x14ac:dyDescent="0.15">
      <c r="A81" s="69"/>
      <c r="B81" s="100" t="s">
        <v>11</v>
      </c>
      <c r="C81" s="111">
        <v>9</v>
      </c>
      <c r="D81" s="70">
        <v>4</v>
      </c>
      <c r="E81" s="71">
        <v>5</v>
      </c>
      <c r="F81" s="111">
        <v>-1</v>
      </c>
      <c r="G81" s="70">
        <v>-1</v>
      </c>
      <c r="H81" s="71">
        <v>0</v>
      </c>
      <c r="I81" s="111">
        <v>0</v>
      </c>
      <c r="J81" s="70">
        <v>0</v>
      </c>
      <c r="K81" s="71">
        <v>0</v>
      </c>
      <c r="L81" s="88">
        <f t="shared" si="5"/>
        <v>8</v>
      </c>
      <c r="M81" s="70">
        <f t="shared" si="5"/>
        <v>3</v>
      </c>
      <c r="N81" s="71">
        <f t="shared" si="5"/>
        <v>5</v>
      </c>
    </row>
    <row r="82" spans="1:14" x14ac:dyDescent="0.15">
      <c r="A82" s="69"/>
      <c r="B82" s="100" t="s">
        <v>12</v>
      </c>
      <c r="C82" s="111">
        <v>5</v>
      </c>
      <c r="D82" s="70">
        <v>3</v>
      </c>
      <c r="E82" s="71">
        <v>2</v>
      </c>
      <c r="F82" s="111">
        <v>-2</v>
      </c>
      <c r="G82" s="70">
        <v>-1</v>
      </c>
      <c r="H82" s="71">
        <v>-1</v>
      </c>
      <c r="I82" s="111">
        <v>0</v>
      </c>
      <c r="J82" s="70">
        <v>0</v>
      </c>
      <c r="K82" s="71">
        <v>0</v>
      </c>
      <c r="L82" s="88">
        <f t="shared" si="5"/>
        <v>3</v>
      </c>
      <c r="M82" s="70">
        <f t="shared" si="5"/>
        <v>2</v>
      </c>
      <c r="N82" s="71">
        <f t="shared" si="5"/>
        <v>1</v>
      </c>
    </row>
    <row r="83" spans="1:14" x14ac:dyDescent="0.15">
      <c r="A83" s="69"/>
      <c r="B83" s="100" t="s">
        <v>13</v>
      </c>
      <c r="C83" s="111">
        <v>-11</v>
      </c>
      <c r="D83" s="70">
        <v>-5</v>
      </c>
      <c r="E83" s="71">
        <v>-6</v>
      </c>
      <c r="F83" s="111">
        <v>0</v>
      </c>
      <c r="G83" s="70">
        <v>0</v>
      </c>
      <c r="H83" s="71">
        <v>0</v>
      </c>
      <c r="I83" s="111">
        <v>0</v>
      </c>
      <c r="J83" s="70">
        <v>0</v>
      </c>
      <c r="K83" s="71">
        <v>0</v>
      </c>
      <c r="L83" s="88">
        <f t="shared" si="5"/>
        <v>-11</v>
      </c>
      <c r="M83" s="70">
        <f t="shared" si="5"/>
        <v>-5</v>
      </c>
      <c r="N83" s="71">
        <f t="shared" si="5"/>
        <v>-6</v>
      </c>
    </row>
    <row r="84" spans="1:14" x14ac:dyDescent="0.15">
      <c r="A84" s="69"/>
      <c r="B84" s="100" t="s">
        <v>14</v>
      </c>
      <c r="C84" s="111">
        <v>4</v>
      </c>
      <c r="D84" s="70">
        <v>5</v>
      </c>
      <c r="E84" s="71">
        <v>-1</v>
      </c>
      <c r="F84" s="111">
        <v>-2</v>
      </c>
      <c r="G84" s="70">
        <v>0</v>
      </c>
      <c r="H84" s="71">
        <v>-2</v>
      </c>
      <c r="I84" s="111">
        <v>0</v>
      </c>
      <c r="J84" s="70">
        <v>0</v>
      </c>
      <c r="K84" s="71">
        <v>0</v>
      </c>
      <c r="L84" s="88">
        <f t="shared" si="5"/>
        <v>2</v>
      </c>
      <c r="M84" s="70">
        <f t="shared" si="5"/>
        <v>5</v>
      </c>
      <c r="N84" s="71">
        <f t="shared" si="5"/>
        <v>-3</v>
      </c>
    </row>
    <row r="85" spans="1:14" x14ac:dyDescent="0.15">
      <c r="A85" s="69"/>
      <c r="B85" s="100" t="s">
        <v>15</v>
      </c>
      <c r="C85" s="111">
        <v>3</v>
      </c>
      <c r="D85" s="70">
        <v>0</v>
      </c>
      <c r="E85" s="71">
        <v>3</v>
      </c>
      <c r="F85" s="111">
        <v>-4</v>
      </c>
      <c r="G85" s="70">
        <v>-1</v>
      </c>
      <c r="H85" s="71">
        <v>-3</v>
      </c>
      <c r="I85" s="111">
        <v>0</v>
      </c>
      <c r="J85" s="70">
        <v>0</v>
      </c>
      <c r="K85" s="71">
        <v>0</v>
      </c>
      <c r="L85" s="88">
        <f t="shared" si="5"/>
        <v>-1</v>
      </c>
      <c r="M85" s="70">
        <f t="shared" si="5"/>
        <v>-1</v>
      </c>
      <c r="N85" s="71">
        <f t="shared" si="5"/>
        <v>0</v>
      </c>
    </row>
    <row r="86" spans="1:14" x14ac:dyDescent="0.15">
      <c r="A86" s="69"/>
      <c r="B86" s="100" t="s">
        <v>16</v>
      </c>
      <c r="C86" s="111">
        <v>-5</v>
      </c>
      <c r="D86" s="70">
        <v>-3</v>
      </c>
      <c r="E86" s="71">
        <v>-2</v>
      </c>
      <c r="F86" s="111">
        <v>-3</v>
      </c>
      <c r="G86" s="70">
        <v>-2</v>
      </c>
      <c r="H86" s="71">
        <v>-1</v>
      </c>
      <c r="I86" s="111">
        <v>0</v>
      </c>
      <c r="J86" s="70">
        <v>0</v>
      </c>
      <c r="K86" s="71">
        <v>0</v>
      </c>
      <c r="L86" s="88">
        <f t="shared" si="5"/>
        <v>-8</v>
      </c>
      <c r="M86" s="70">
        <f t="shared" si="5"/>
        <v>-5</v>
      </c>
      <c r="N86" s="71">
        <f t="shared" si="5"/>
        <v>-3</v>
      </c>
    </row>
    <row r="87" spans="1:14" x14ac:dyDescent="0.15">
      <c r="A87" s="69"/>
      <c r="B87" s="100" t="s">
        <v>17</v>
      </c>
      <c r="C87" s="111">
        <v>-2</v>
      </c>
      <c r="D87" s="70">
        <v>2</v>
      </c>
      <c r="E87" s="71">
        <v>-4</v>
      </c>
      <c r="F87" s="111">
        <v>-1</v>
      </c>
      <c r="G87" s="70">
        <v>-1</v>
      </c>
      <c r="H87" s="71">
        <v>0</v>
      </c>
      <c r="I87" s="111">
        <v>0</v>
      </c>
      <c r="J87" s="70">
        <v>0</v>
      </c>
      <c r="K87" s="71">
        <v>0</v>
      </c>
      <c r="L87" s="88">
        <f t="shared" si="5"/>
        <v>-3</v>
      </c>
      <c r="M87" s="70">
        <f t="shared" si="5"/>
        <v>1</v>
      </c>
      <c r="N87" s="71">
        <f t="shared" si="5"/>
        <v>-4</v>
      </c>
    </row>
    <row r="88" spans="1:14" ht="16.5" x14ac:dyDescent="0.15">
      <c r="A88" s="138"/>
      <c r="B88" s="139"/>
      <c r="C88" s="135"/>
      <c r="D88" s="136"/>
      <c r="E88" s="137"/>
      <c r="F88" s="135"/>
      <c r="G88" s="136"/>
      <c r="H88" s="137"/>
      <c r="I88" s="135"/>
      <c r="J88" s="136"/>
      <c r="K88" s="137"/>
      <c r="L88" s="88"/>
      <c r="M88" s="70"/>
      <c r="N88" s="71"/>
    </row>
    <row r="89" spans="1:14" ht="16.5" x14ac:dyDescent="0.15">
      <c r="A89" s="140"/>
      <c r="B89" s="141"/>
      <c r="C89" s="110" t="s">
        <v>100</v>
      </c>
      <c r="D89" s="84" t="s">
        <v>101</v>
      </c>
      <c r="E89" s="85" t="s">
        <v>102</v>
      </c>
      <c r="F89" s="110" t="s">
        <v>100</v>
      </c>
      <c r="G89" s="84" t="s">
        <v>101</v>
      </c>
      <c r="H89" s="85" t="s">
        <v>102</v>
      </c>
      <c r="I89" s="110" t="s">
        <v>100</v>
      </c>
      <c r="J89" s="84" t="s">
        <v>101</v>
      </c>
      <c r="K89" s="85" t="s">
        <v>102</v>
      </c>
      <c r="L89" s="87" t="s">
        <v>78</v>
      </c>
      <c r="M89" s="84" t="s">
        <v>72</v>
      </c>
      <c r="N89" s="85" t="s">
        <v>73</v>
      </c>
    </row>
    <row r="90" spans="1:14" ht="16.5" x14ac:dyDescent="0.15">
      <c r="A90" s="72" t="s">
        <v>26</v>
      </c>
      <c r="B90" s="99"/>
      <c r="C90" s="111">
        <v>-10</v>
      </c>
      <c r="D90" s="70">
        <v>2</v>
      </c>
      <c r="E90" s="71">
        <v>-12</v>
      </c>
      <c r="F90" s="111">
        <v>-34</v>
      </c>
      <c r="G90" s="70">
        <v>-24</v>
      </c>
      <c r="H90" s="71">
        <v>-10</v>
      </c>
      <c r="I90" s="111">
        <v>2</v>
      </c>
      <c r="J90" s="70">
        <v>1</v>
      </c>
      <c r="K90" s="71">
        <v>1</v>
      </c>
      <c r="L90" s="88">
        <f t="shared" ref="L90:N102" si="6">SUM(C90+F90+I90)</f>
        <v>-42</v>
      </c>
      <c r="M90" s="70">
        <f t="shared" si="6"/>
        <v>-21</v>
      </c>
      <c r="N90" s="71">
        <f t="shared" si="6"/>
        <v>-21</v>
      </c>
    </row>
    <row r="91" spans="1:14" x14ac:dyDescent="0.15">
      <c r="A91" s="69"/>
      <c r="B91" s="100" t="s">
        <v>6</v>
      </c>
      <c r="C91" s="111">
        <v>-8</v>
      </c>
      <c r="D91" s="70">
        <v>1</v>
      </c>
      <c r="E91" s="71">
        <v>-9</v>
      </c>
      <c r="F91" s="111">
        <v>-5</v>
      </c>
      <c r="G91" s="70">
        <v>-4</v>
      </c>
      <c r="H91" s="71">
        <v>-1</v>
      </c>
      <c r="I91" s="111">
        <v>0</v>
      </c>
      <c r="J91" s="70">
        <v>0</v>
      </c>
      <c r="K91" s="71">
        <v>0</v>
      </c>
      <c r="L91" s="88">
        <f t="shared" si="6"/>
        <v>-13</v>
      </c>
      <c r="M91" s="70">
        <f t="shared" si="6"/>
        <v>-3</v>
      </c>
      <c r="N91" s="71">
        <f t="shared" si="6"/>
        <v>-10</v>
      </c>
    </row>
    <row r="92" spans="1:14" x14ac:dyDescent="0.15">
      <c r="A92" s="69"/>
      <c r="B92" s="100" t="s">
        <v>7</v>
      </c>
      <c r="C92" s="111">
        <v>4</v>
      </c>
      <c r="D92" s="70">
        <v>0</v>
      </c>
      <c r="E92" s="71">
        <v>4</v>
      </c>
      <c r="F92" s="111">
        <v>-4</v>
      </c>
      <c r="G92" s="70">
        <v>-2</v>
      </c>
      <c r="H92" s="71">
        <v>-2</v>
      </c>
      <c r="I92" s="111">
        <v>0</v>
      </c>
      <c r="J92" s="70">
        <v>0</v>
      </c>
      <c r="K92" s="71">
        <v>0</v>
      </c>
      <c r="L92" s="88">
        <f t="shared" si="6"/>
        <v>0</v>
      </c>
      <c r="M92" s="70">
        <f t="shared" si="6"/>
        <v>-2</v>
      </c>
      <c r="N92" s="71">
        <f t="shared" si="6"/>
        <v>2</v>
      </c>
    </row>
    <row r="93" spans="1:14" x14ac:dyDescent="0.15">
      <c r="A93" s="69"/>
      <c r="B93" s="100" t="s">
        <v>8</v>
      </c>
      <c r="C93" s="111">
        <v>-1</v>
      </c>
      <c r="D93" s="70">
        <v>-1</v>
      </c>
      <c r="E93" s="71">
        <v>0</v>
      </c>
      <c r="F93" s="111">
        <v>-6</v>
      </c>
      <c r="G93" s="70">
        <v>-2</v>
      </c>
      <c r="H93" s="71">
        <v>-4</v>
      </c>
      <c r="I93" s="111">
        <v>1</v>
      </c>
      <c r="J93" s="70">
        <v>0</v>
      </c>
      <c r="K93" s="71">
        <v>1</v>
      </c>
      <c r="L93" s="88">
        <f t="shared" si="6"/>
        <v>-6</v>
      </c>
      <c r="M93" s="70">
        <f t="shared" si="6"/>
        <v>-3</v>
      </c>
      <c r="N93" s="71">
        <f t="shared" si="6"/>
        <v>-3</v>
      </c>
    </row>
    <row r="94" spans="1:14" x14ac:dyDescent="0.15">
      <c r="A94" s="69"/>
      <c r="B94" s="100" t="s">
        <v>9</v>
      </c>
      <c r="C94" s="111">
        <v>-13</v>
      </c>
      <c r="D94" s="70">
        <v>-5</v>
      </c>
      <c r="E94" s="71">
        <v>-8</v>
      </c>
      <c r="F94" s="111">
        <v>-2</v>
      </c>
      <c r="G94" s="70">
        <v>-3</v>
      </c>
      <c r="H94" s="71">
        <v>1</v>
      </c>
      <c r="I94" s="111">
        <v>0</v>
      </c>
      <c r="J94" s="70">
        <v>0</v>
      </c>
      <c r="K94" s="71">
        <v>0</v>
      </c>
      <c r="L94" s="88">
        <f t="shared" si="6"/>
        <v>-15</v>
      </c>
      <c r="M94" s="70">
        <f t="shared" si="6"/>
        <v>-8</v>
      </c>
      <c r="N94" s="71">
        <f t="shared" si="6"/>
        <v>-7</v>
      </c>
    </row>
    <row r="95" spans="1:14" x14ac:dyDescent="0.15">
      <c r="A95" s="69"/>
      <c r="B95" s="100" t="s">
        <v>10</v>
      </c>
      <c r="C95" s="111">
        <v>-9</v>
      </c>
      <c r="D95" s="70">
        <v>-4</v>
      </c>
      <c r="E95" s="71">
        <v>-5</v>
      </c>
      <c r="F95" s="111">
        <v>-4</v>
      </c>
      <c r="G95" s="70">
        <v>-4</v>
      </c>
      <c r="H95" s="71">
        <v>0</v>
      </c>
      <c r="I95" s="111">
        <v>0</v>
      </c>
      <c r="J95" s="70">
        <v>0</v>
      </c>
      <c r="K95" s="71">
        <v>0</v>
      </c>
      <c r="L95" s="88">
        <f t="shared" si="6"/>
        <v>-13</v>
      </c>
      <c r="M95" s="70">
        <f t="shared" si="6"/>
        <v>-8</v>
      </c>
      <c r="N95" s="71">
        <f t="shared" si="6"/>
        <v>-5</v>
      </c>
    </row>
    <row r="96" spans="1:14" x14ac:dyDescent="0.15">
      <c r="A96" s="69"/>
      <c r="B96" s="100" t="s">
        <v>11</v>
      </c>
      <c r="C96" s="111">
        <v>5</v>
      </c>
      <c r="D96" s="70">
        <v>2</v>
      </c>
      <c r="E96" s="71">
        <v>3</v>
      </c>
      <c r="F96" s="111">
        <v>-2</v>
      </c>
      <c r="G96" s="70">
        <v>-2</v>
      </c>
      <c r="H96" s="71">
        <v>0</v>
      </c>
      <c r="I96" s="111">
        <v>0</v>
      </c>
      <c r="J96" s="70">
        <v>0</v>
      </c>
      <c r="K96" s="71">
        <v>0</v>
      </c>
      <c r="L96" s="88">
        <f t="shared" si="6"/>
        <v>3</v>
      </c>
      <c r="M96" s="70">
        <f t="shared" si="6"/>
        <v>0</v>
      </c>
      <c r="N96" s="71">
        <f t="shared" si="6"/>
        <v>3</v>
      </c>
    </row>
    <row r="97" spans="1:14" x14ac:dyDescent="0.15">
      <c r="A97" s="69"/>
      <c r="B97" s="100" t="s">
        <v>12</v>
      </c>
      <c r="C97" s="111">
        <v>5</v>
      </c>
      <c r="D97" s="70">
        <v>3</v>
      </c>
      <c r="E97" s="71">
        <v>2</v>
      </c>
      <c r="F97" s="111">
        <v>-1</v>
      </c>
      <c r="G97" s="70">
        <v>0</v>
      </c>
      <c r="H97" s="71">
        <v>-1</v>
      </c>
      <c r="I97" s="111">
        <v>1</v>
      </c>
      <c r="J97" s="70">
        <v>1</v>
      </c>
      <c r="K97" s="71">
        <v>0</v>
      </c>
      <c r="L97" s="88">
        <f t="shared" si="6"/>
        <v>5</v>
      </c>
      <c r="M97" s="70">
        <f t="shared" si="6"/>
        <v>4</v>
      </c>
      <c r="N97" s="71">
        <f t="shared" si="6"/>
        <v>1</v>
      </c>
    </row>
    <row r="98" spans="1:14" x14ac:dyDescent="0.15">
      <c r="A98" s="69"/>
      <c r="B98" s="100" t="s">
        <v>13</v>
      </c>
      <c r="C98" s="111">
        <v>5</v>
      </c>
      <c r="D98" s="70">
        <v>2</v>
      </c>
      <c r="E98" s="71">
        <v>3</v>
      </c>
      <c r="F98" s="111">
        <v>0</v>
      </c>
      <c r="G98" s="70">
        <v>-1</v>
      </c>
      <c r="H98" s="71">
        <v>1</v>
      </c>
      <c r="I98" s="111">
        <v>0</v>
      </c>
      <c r="J98" s="70">
        <v>0</v>
      </c>
      <c r="K98" s="71">
        <v>0</v>
      </c>
      <c r="L98" s="88">
        <f t="shared" si="6"/>
        <v>5</v>
      </c>
      <c r="M98" s="70">
        <f t="shared" si="6"/>
        <v>1</v>
      </c>
      <c r="N98" s="71">
        <f t="shared" si="6"/>
        <v>4</v>
      </c>
    </row>
    <row r="99" spans="1:14" x14ac:dyDescent="0.15">
      <c r="A99" s="69"/>
      <c r="B99" s="100" t="s">
        <v>14</v>
      </c>
      <c r="C99" s="111">
        <v>-1</v>
      </c>
      <c r="D99" s="70">
        <v>-1</v>
      </c>
      <c r="E99" s="71">
        <v>0</v>
      </c>
      <c r="F99" s="111">
        <v>-1</v>
      </c>
      <c r="G99" s="70">
        <v>-2</v>
      </c>
      <c r="H99" s="71">
        <v>1</v>
      </c>
      <c r="I99" s="111">
        <v>0</v>
      </c>
      <c r="J99" s="70">
        <v>0</v>
      </c>
      <c r="K99" s="71">
        <v>0</v>
      </c>
      <c r="L99" s="88">
        <f t="shared" si="6"/>
        <v>-2</v>
      </c>
      <c r="M99" s="70">
        <f t="shared" si="6"/>
        <v>-3</v>
      </c>
      <c r="N99" s="71">
        <f t="shared" si="6"/>
        <v>1</v>
      </c>
    </row>
    <row r="100" spans="1:14" x14ac:dyDescent="0.15">
      <c r="A100" s="69"/>
      <c r="B100" s="100" t="s">
        <v>15</v>
      </c>
      <c r="C100" s="111">
        <v>5</v>
      </c>
      <c r="D100" s="70">
        <v>2</v>
      </c>
      <c r="E100" s="71">
        <v>3</v>
      </c>
      <c r="F100" s="111">
        <v>-2</v>
      </c>
      <c r="G100" s="70">
        <v>-2</v>
      </c>
      <c r="H100" s="71">
        <v>0</v>
      </c>
      <c r="I100" s="111">
        <v>0</v>
      </c>
      <c r="J100" s="70">
        <v>0</v>
      </c>
      <c r="K100" s="71">
        <v>0</v>
      </c>
      <c r="L100" s="88">
        <f t="shared" si="6"/>
        <v>3</v>
      </c>
      <c r="M100" s="70">
        <f t="shared" si="6"/>
        <v>0</v>
      </c>
      <c r="N100" s="71">
        <f t="shared" si="6"/>
        <v>3</v>
      </c>
    </row>
    <row r="101" spans="1:14" x14ac:dyDescent="0.15">
      <c r="A101" s="69"/>
      <c r="B101" s="100" t="s">
        <v>16</v>
      </c>
      <c r="C101" s="111">
        <v>-2</v>
      </c>
      <c r="D101" s="70">
        <v>4</v>
      </c>
      <c r="E101" s="71">
        <v>-6</v>
      </c>
      <c r="F101" s="111">
        <v>-3</v>
      </c>
      <c r="G101" s="70">
        <v>0</v>
      </c>
      <c r="H101" s="71">
        <v>-3</v>
      </c>
      <c r="I101" s="111">
        <v>0</v>
      </c>
      <c r="J101" s="70">
        <v>0</v>
      </c>
      <c r="K101" s="71">
        <v>0</v>
      </c>
      <c r="L101" s="88">
        <f t="shared" si="6"/>
        <v>-5</v>
      </c>
      <c r="M101" s="70">
        <f t="shared" si="6"/>
        <v>4</v>
      </c>
      <c r="N101" s="71">
        <f t="shared" si="6"/>
        <v>-9</v>
      </c>
    </row>
    <row r="102" spans="1:14" x14ac:dyDescent="0.15">
      <c r="A102" s="69"/>
      <c r="B102" s="100" t="s">
        <v>17</v>
      </c>
      <c r="C102" s="111">
        <v>0</v>
      </c>
      <c r="D102" s="70">
        <v>-1</v>
      </c>
      <c r="E102" s="71">
        <v>1</v>
      </c>
      <c r="F102" s="111">
        <v>-4</v>
      </c>
      <c r="G102" s="70">
        <v>-2</v>
      </c>
      <c r="H102" s="71">
        <v>-2</v>
      </c>
      <c r="I102" s="111">
        <v>0</v>
      </c>
      <c r="J102" s="70">
        <v>0</v>
      </c>
      <c r="K102" s="71">
        <v>0</v>
      </c>
      <c r="L102" s="88">
        <f t="shared" si="6"/>
        <v>-4</v>
      </c>
      <c r="M102" s="70">
        <f t="shared" si="6"/>
        <v>-3</v>
      </c>
      <c r="N102" s="71">
        <f t="shared" si="6"/>
        <v>-1</v>
      </c>
    </row>
    <row r="103" spans="1:14" ht="16.5" x14ac:dyDescent="0.15">
      <c r="A103" s="73"/>
      <c r="B103" s="99"/>
      <c r="C103" s="111"/>
      <c r="D103" s="70"/>
      <c r="E103" s="71"/>
      <c r="F103" s="111"/>
      <c r="G103" s="70"/>
      <c r="H103" s="71"/>
      <c r="I103" s="111"/>
      <c r="J103" s="70"/>
      <c r="K103" s="71"/>
      <c r="L103" s="88"/>
      <c r="M103" s="70"/>
      <c r="N103" s="71"/>
    </row>
    <row r="104" spans="1:14" ht="16.5" x14ac:dyDescent="0.15">
      <c r="A104" s="72" t="s">
        <v>27</v>
      </c>
      <c r="B104" s="99"/>
      <c r="C104" s="111">
        <v>14</v>
      </c>
      <c r="D104" s="70">
        <v>11</v>
      </c>
      <c r="E104" s="71">
        <v>3</v>
      </c>
      <c r="F104" s="111">
        <v>-34</v>
      </c>
      <c r="G104" s="70">
        <v>-14</v>
      </c>
      <c r="H104" s="71">
        <v>-20</v>
      </c>
      <c r="I104" s="111">
        <v>1</v>
      </c>
      <c r="J104" s="70">
        <v>1</v>
      </c>
      <c r="K104" s="71">
        <v>0</v>
      </c>
      <c r="L104" s="88">
        <f t="shared" ref="L104:N116" si="7">SUM(C104+F104+I104)</f>
        <v>-19</v>
      </c>
      <c r="M104" s="70">
        <f t="shared" si="7"/>
        <v>-2</v>
      </c>
      <c r="N104" s="71">
        <f t="shared" si="7"/>
        <v>-17</v>
      </c>
    </row>
    <row r="105" spans="1:14" x14ac:dyDescent="0.15">
      <c r="A105" s="69"/>
      <c r="B105" s="100" t="s">
        <v>6</v>
      </c>
      <c r="C105" s="111">
        <v>5</v>
      </c>
      <c r="D105" s="70">
        <v>3</v>
      </c>
      <c r="E105" s="71">
        <v>2</v>
      </c>
      <c r="F105" s="111">
        <v>-1</v>
      </c>
      <c r="G105" s="70">
        <v>1</v>
      </c>
      <c r="H105" s="71">
        <v>-2</v>
      </c>
      <c r="I105" s="111">
        <v>0</v>
      </c>
      <c r="J105" s="70">
        <v>0</v>
      </c>
      <c r="K105" s="71">
        <v>0</v>
      </c>
      <c r="L105" s="88">
        <f t="shared" si="7"/>
        <v>4</v>
      </c>
      <c r="M105" s="70">
        <f t="shared" si="7"/>
        <v>4</v>
      </c>
      <c r="N105" s="71">
        <f t="shared" si="7"/>
        <v>0</v>
      </c>
    </row>
    <row r="106" spans="1:14" x14ac:dyDescent="0.15">
      <c r="A106" s="69"/>
      <c r="B106" s="100" t="s">
        <v>7</v>
      </c>
      <c r="C106" s="111">
        <v>4</v>
      </c>
      <c r="D106" s="70">
        <v>4</v>
      </c>
      <c r="E106" s="71">
        <v>0</v>
      </c>
      <c r="F106" s="111">
        <v>-7</v>
      </c>
      <c r="G106" s="70">
        <v>-5</v>
      </c>
      <c r="H106" s="71">
        <v>-2</v>
      </c>
      <c r="I106" s="111">
        <v>0</v>
      </c>
      <c r="J106" s="70">
        <v>0</v>
      </c>
      <c r="K106" s="71">
        <v>0</v>
      </c>
      <c r="L106" s="88">
        <f t="shared" si="7"/>
        <v>-3</v>
      </c>
      <c r="M106" s="70">
        <f t="shared" si="7"/>
        <v>-1</v>
      </c>
      <c r="N106" s="71">
        <f t="shared" si="7"/>
        <v>-2</v>
      </c>
    </row>
    <row r="107" spans="1:14" x14ac:dyDescent="0.15">
      <c r="A107" s="69"/>
      <c r="B107" s="100" t="s">
        <v>8</v>
      </c>
      <c r="C107" s="111">
        <v>-4</v>
      </c>
      <c r="D107" s="70">
        <v>0</v>
      </c>
      <c r="E107" s="71">
        <v>-4</v>
      </c>
      <c r="F107" s="111">
        <v>0</v>
      </c>
      <c r="G107" s="70">
        <v>2</v>
      </c>
      <c r="H107" s="71">
        <v>-2</v>
      </c>
      <c r="I107" s="111">
        <v>0</v>
      </c>
      <c r="J107" s="70">
        <v>0</v>
      </c>
      <c r="K107" s="71">
        <v>0</v>
      </c>
      <c r="L107" s="88">
        <f t="shared" si="7"/>
        <v>-4</v>
      </c>
      <c r="M107" s="70">
        <f t="shared" si="7"/>
        <v>2</v>
      </c>
      <c r="N107" s="71">
        <f t="shared" si="7"/>
        <v>-6</v>
      </c>
    </row>
    <row r="108" spans="1:14" x14ac:dyDescent="0.15">
      <c r="A108" s="69"/>
      <c r="B108" s="100" t="s">
        <v>9</v>
      </c>
      <c r="C108" s="111">
        <v>1</v>
      </c>
      <c r="D108" s="70">
        <v>2</v>
      </c>
      <c r="E108" s="71">
        <v>-1</v>
      </c>
      <c r="F108" s="111">
        <v>-6</v>
      </c>
      <c r="G108" s="70">
        <v>-4</v>
      </c>
      <c r="H108" s="71">
        <v>-2</v>
      </c>
      <c r="I108" s="111">
        <v>0</v>
      </c>
      <c r="J108" s="70">
        <v>0</v>
      </c>
      <c r="K108" s="71">
        <v>0</v>
      </c>
      <c r="L108" s="88">
        <f t="shared" si="7"/>
        <v>-5</v>
      </c>
      <c r="M108" s="70">
        <f t="shared" si="7"/>
        <v>-2</v>
      </c>
      <c r="N108" s="71">
        <f t="shared" si="7"/>
        <v>-3</v>
      </c>
    </row>
    <row r="109" spans="1:14" x14ac:dyDescent="0.15">
      <c r="A109" s="69"/>
      <c r="B109" s="100" t="s">
        <v>10</v>
      </c>
      <c r="C109" s="111">
        <v>0</v>
      </c>
      <c r="D109" s="70">
        <v>-2</v>
      </c>
      <c r="E109" s="71">
        <v>2</v>
      </c>
      <c r="F109" s="111">
        <v>3</v>
      </c>
      <c r="G109" s="70">
        <v>2</v>
      </c>
      <c r="H109" s="71">
        <v>1</v>
      </c>
      <c r="I109" s="111">
        <v>1</v>
      </c>
      <c r="J109" s="70">
        <v>1</v>
      </c>
      <c r="K109" s="71">
        <v>0</v>
      </c>
      <c r="L109" s="88">
        <f t="shared" si="7"/>
        <v>4</v>
      </c>
      <c r="M109" s="70">
        <f t="shared" si="7"/>
        <v>1</v>
      </c>
      <c r="N109" s="71">
        <f t="shared" si="7"/>
        <v>3</v>
      </c>
    </row>
    <row r="110" spans="1:14" x14ac:dyDescent="0.15">
      <c r="A110" s="69"/>
      <c r="B110" s="100" t="s">
        <v>11</v>
      </c>
      <c r="C110" s="111">
        <v>0</v>
      </c>
      <c r="D110" s="70">
        <v>1</v>
      </c>
      <c r="E110" s="71">
        <v>-1</v>
      </c>
      <c r="F110" s="111">
        <v>-2</v>
      </c>
      <c r="G110" s="70">
        <v>-1</v>
      </c>
      <c r="H110" s="71">
        <v>-1</v>
      </c>
      <c r="I110" s="111">
        <v>0</v>
      </c>
      <c r="J110" s="70">
        <v>0</v>
      </c>
      <c r="K110" s="71">
        <v>0</v>
      </c>
      <c r="L110" s="88">
        <f t="shared" si="7"/>
        <v>-2</v>
      </c>
      <c r="M110" s="70">
        <f t="shared" si="7"/>
        <v>0</v>
      </c>
      <c r="N110" s="71">
        <f t="shared" si="7"/>
        <v>-2</v>
      </c>
    </row>
    <row r="111" spans="1:14" x14ac:dyDescent="0.15">
      <c r="A111" s="69"/>
      <c r="B111" s="100" t="s">
        <v>12</v>
      </c>
      <c r="C111" s="111">
        <v>1</v>
      </c>
      <c r="D111" s="70">
        <v>1</v>
      </c>
      <c r="E111" s="71">
        <v>0</v>
      </c>
      <c r="F111" s="111">
        <v>-5</v>
      </c>
      <c r="G111" s="70">
        <v>-2</v>
      </c>
      <c r="H111" s="71">
        <v>-3</v>
      </c>
      <c r="I111" s="111">
        <v>0</v>
      </c>
      <c r="J111" s="70">
        <v>0</v>
      </c>
      <c r="K111" s="71">
        <v>0</v>
      </c>
      <c r="L111" s="88">
        <f t="shared" si="7"/>
        <v>-4</v>
      </c>
      <c r="M111" s="70">
        <f t="shared" si="7"/>
        <v>-1</v>
      </c>
      <c r="N111" s="71">
        <f t="shared" si="7"/>
        <v>-3</v>
      </c>
    </row>
    <row r="112" spans="1:14" x14ac:dyDescent="0.15">
      <c r="A112" s="69"/>
      <c r="B112" s="100" t="s">
        <v>13</v>
      </c>
      <c r="C112" s="111">
        <v>-1</v>
      </c>
      <c r="D112" s="70">
        <v>0</v>
      </c>
      <c r="E112" s="71">
        <v>-1</v>
      </c>
      <c r="F112" s="111">
        <v>-4</v>
      </c>
      <c r="G112" s="70">
        <v>-2</v>
      </c>
      <c r="H112" s="71">
        <v>-2</v>
      </c>
      <c r="I112" s="111">
        <v>0</v>
      </c>
      <c r="J112" s="70">
        <v>0</v>
      </c>
      <c r="K112" s="71">
        <v>0</v>
      </c>
      <c r="L112" s="88">
        <f t="shared" si="7"/>
        <v>-5</v>
      </c>
      <c r="M112" s="70">
        <f t="shared" si="7"/>
        <v>-2</v>
      </c>
      <c r="N112" s="71">
        <f t="shared" si="7"/>
        <v>-3</v>
      </c>
    </row>
    <row r="113" spans="1:14" x14ac:dyDescent="0.15">
      <c r="A113" s="69"/>
      <c r="B113" s="100" t="s">
        <v>14</v>
      </c>
      <c r="C113" s="111">
        <v>7</v>
      </c>
      <c r="D113" s="70">
        <v>4</v>
      </c>
      <c r="E113" s="71">
        <v>3</v>
      </c>
      <c r="F113" s="111">
        <v>-2</v>
      </c>
      <c r="G113" s="70">
        <v>0</v>
      </c>
      <c r="H113" s="71">
        <v>-2</v>
      </c>
      <c r="I113" s="111">
        <v>0</v>
      </c>
      <c r="J113" s="70">
        <v>0</v>
      </c>
      <c r="K113" s="71">
        <v>0</v>
      </c>
      <c r="L113" s="88">
        <f t="shared" si="7"/>
        <v>5</v>
      </c>
      <c r="M113" s="70">
        <f t="shared" si="7"/>
        <v>4</v>
      </c>
      <c r="N113" s="71">
        <f t="shared" si="7"/>
        <v>1</v>
      </c>
    </row>
    <row r="114" spans="1:14" x14ac:dyDescent="0.15">
      <c r="A114" s="69"/>
      <c r="B114" s="100" t="s">
        <v>15</v>
      </c>
      <c r="C114" s="111">
        <v>0</v>
      </c>
      <c r="D114" s="70">
        <v>0</v>
      </c>
      <c r="E114" s="71">
        <v>0</v>
      </c>
      <c r="F114" s="111">
        <v>-2</v>
      </c>
      <c r="G114" s="70">
        <v>0</v>
      </c>
      <c r="H114" s="71">
        <v>-2</v>
      </c>
      <c r="I114" s="111">
        <v>0</v>
      </c>
      <c r="J114" s="70">
        <v>0</v>
      </c>
      <c r="K114" s="71">
        <v>0</v>
      </c>
      <c r="L114" s="88">
        <f t="shared" si="7"/>
        <v>-2</v>
      </c>
      <c r="M114" s="70">
        <f t="shared" si="7"/>
        <v>0</v>
      </c>
      <c r="N114" s="71">
        <f t="shared" si="7"/>
        <v>-2</v>
      </c>
    </row>
    <row r="115" spans="1:14" x14ac:dyDescent="0.15">
      <c r="A115" s="69"/>
      <c r="B115" s="100" t="s">
        <v>16</v>
      </c>
      <c r="C115" s="111">
        <v>1</v>
      </c>
      <c r="D115" s="70">
        <v>-2</v>
      </c>
      <c r="E115" s="71">
        <v>3</v>
      </c>
      <c r="F115" s="111">
        <v>-5</v>
      </c>
      <c r="G115" s="70">
        <v>-3</v>
      </c>
      <c r="H115" s="71">
        <v>-2</v>
      </c>
      <c r="I115" s="111">
        <v>0</v>
      </c>
      <c r="J115" s="70">
        <v>0</v>
      </c>
      <c r="K115" s="71">
        <v>0</v>
      </c>
      <c r="L115" s="88">
        <f t="shared" si="7"/>
        <v>-4</v>
      </c>
      <c r="M115" s="70">
        <f t="shared" si="7"/>
        <v>-5</v>
      </c>
      <c r="N115" s="71">
        <f t="shared" si="7"/>
        <v>1</v>
      </c>
    </row>
    <row r="116" spans="1:14" x14ac:dyDescent="0.15">
      <c r="A116" s="69"/>
      <c r="B116" s="100" t="s">
        <v>17</v>
      </c>
      <c r="C116" s="111">
        <v>0</v>
      </c>
      <c r="D116" s="70">
        <v>0</v>
      </c>
      <c r="E116" s="71">
        <v>0</v>
      </c>
      <c r="F116" s="111">
        <v>-3</v>
      </c>
      <c r="G116" s="70">
        <v>-2</v>
      </c>
      <c r="H116" s="71">
        <v>-1</v>
      </c>
      <c r="I116" s="111">
        <v>0</v>
      </c>
      <c r="J116" s="70">
        <v>0</v>
      </c>
      <c r="K116" s="71">
        <v>0</v>
      </c>
      <c r="L116" s="88">
        <f t="shared" si="7"/>
        <v>-3</v>
      </c>
      <c r="M116" s="70">
        <f t="shared" si="7"/>
        <v>-2</v>
      </c>
      <c r="N116" s="71">
        <f t="shared" si="7"/>
        <v>-1</v>
      </c>
    </row>
    <row r="117" spans="1:14" ht="16.5" x14ac:dyDescent="0.15">
      <c r="A117" s="73"/>
      <c r="B117" s="99"/>
      <c r="C117" s="111"/>
      <c r="D117" s="70"/>
      <c r="E117" s="71"/>
      <c r="F117" s="111"/>
      <c r="G117" s="70"/>
      <c r="H117" s="71"/>
      <c r="I117" s="111"/>
      <c r="J117" s="70"/>
      <c r="K117" s="71"/>
      <c r="L117" s="88"/>
      <c r="M117" s="70"/>
      <c r="N117" s="71"/>
    </row>
    <row r="118" spans="1:14" ht="16.5" x14ac:dyDescent="0.15">
      <c r="A118" s="72" t="s">
        <v>28</v>
      </c>
      <c r="B118" s="99"/>
      <c r="C118" s="111">
        <v>38</v>
      </c>
      <c r="D118" s="70">
        <v>-2</v>
      </c>
      <c r="E118" s="71">
        <v>40</v>
      </c>
      <c r="F118" s="111">
        <v>-46</v>
      </c>
      <c r="G118" s="70">
        <v>-25</v>
      </c>
      <c r="H118" s="71">
        <v>-21</v>
      </c>
      <c r="I118" s="111">
        <v>-4</v>
      </c>
      <c r="J118" s="70">
        <v>-2</v>
      </c>
      <c r="K118" s="71">
        <v>-2</v>
      </c>
      <c r="L118" s="88">
        <f t="shared" ref="L118:N130" si="8">SUM(C118+F118+I118)</f>
        <v>-12</v>
      </c>
      <c r="M118" s="70">
        <f t="shared" si="8"/>
        <v>-29</v>
      </c>
      <c r="N118" s="71">
        <f t="shared" si="8"/>
        <v>17</v>
      </c>
    </row>
    <row r="119" spans="1:14" x14ac:dyDescent="0.15">
      <c r="A119" s="69"/>
      <c r="B119" s="100" t="s">
        <v>6</v>
      </c>
      <c r="C119" s="111">
        <v>10</v>
      </c>
      <c r="D119" s="70">
        <v>1</v>
      </c>
      <c r="E119" s="71">
        <v>9</v>
      </c>
      <c r="F119" s="111">
        <v>-2</v>
      </c>
      <c r="G119" s="70">
        <v>-1</v>
      </c>
      <c r="H119" s="71">
        <v>-1</v>
      </c>
      <c r="I119" s="111">
        <v>0</v>
      </c>
      <c r="J119" s="70">
        <v>0</v>
      </c>
      <c r="K119" s="71">
        <v>0</v>
      </c>
      <c r="L119" s="88">
        <f t="shared" si="8"/>
        <v>8</v>
      </c>
      <c r="M119" s="70">
        <f t="shared" si="8"/>
        <v>0</v>
      </c>
      <c r="N119" s="71">
        <f t="shared" si="8"/>
        <v>8</v>
      </c>
    </row>
    <row r="120" spans="1:14" x14ac:dyDescent="0.15">
      <c r="A120" s="69"/>
      <c r="B120" s="100" t="s">
        <v>7</v>
      </c>
      <c r="C120" s="111">
        <v>-4</v>
      </c>
      <c r="D120" s="70">
        <v>-8</v>
      </c>
      <c r="E120" s="71">
        <v>4</v>
      </c>
      <c r="F120" s="111">
        <v>2</v>
      </c>
      <c r="G120" s="70">
        <v>1</v>
      </c>
      <c r="H120" s="71">
        <v>1</v>
      </c>
      <c r="I120" s="111">
        <v>0</v>
      </c>
      <c r="J120" s="70">
        <v>0</v>
      </c>
      <c r="K120" s="71">
        <v>0</v>
      </c>
      <c r="L120" s="88">
        <f t="shared" si="8"/>
        <v>-2</v>
      </c>
      <c r="M120" s="70">
        <f t="shared" si="8"/>
        <v>-7</v>
      </c>
      <c r="N120" s="71">
        <f t="shared" si="8"/>
        <v>5</v>
      </c>
    </row>
    <row r="121" spans="1:14" x14ac:dyDescent="0.15">
      <c r="A121" s="69"/>
      <c r="B121" s="100" t="s">
        <v>8</v>
      </c>
      <c r="C121" s="111">
        <v>2</v>
      </c>
      <c r="D121" s="70">
        <v>1</v>
      </c>
      <c r="E121" s="71">
        <v>1</v>
      </c>
      <c r="F121" s="111">
        <v>-7</v>
      </c>
      <c r="G121" s="70">
        <v>-5</v>
      </c>
      <c r="H121" s="71">
        <v>-2</v>
      </c>
      <c r="I121" s="111">
        <v>0</v>
      </c>
      <c r="J121" s="70">
        <v>0</v>
      </c>
      <c r="K121" s="71">
        <v>0</v>
      </c>
      <c r="L121" s="88">
        <f t="shared" si="8"/>
        <v>-5</v>
      </c>
      <c r="M121" s="70">
        <f t="shared" si="8"/>
        <v>-4</v>
      </c>
      <c r="N121" s="71">
        <f t="shared" si="8"/>
        <v>-1</v>
      </c>
    </row>
    <row r="122" spans="1:14" x14ac:dyDescent="0.15">
      <c r="A122" s="69"/>
      <c r="B122" s="100" t="s">
        <v>9</v>
      </c>
      <c r="C122" s="111">
        <v>34</v>
      </c>
      <c r="D122" s="70">
        <v>16</v>
      </c>
      <c r="E122" s="71">
        <v>18</v>
      </c>
      <c r="F122" s="111">
        <v>0</v>
      </c>
      <c r="G122" s="70">
        <v>0</v>
      </c>
      <c r="H122" s="71">
        <v>0</v>
      </c>
      <c r="I122" s="111">
        <v>0</v>
      </c>
      <c r="J122" s="70">
        <v>0</v>
      </c>
      <c r="K122" s="71">
        <v>0</v>
      </c>
      <c r="L122" s="88">
        <f t="shared" si="8"/>
        <v>34</v>
      </c>
      <c r="M122" s="70">
        <f t="shared" si="8"/>
        <v>16</v>
      </c>
      <c r="N122" s="71">
        <f t="shared" si="8"/>
        <v>18</v>
      </c>
    </row>
    <row r="123" spans="1:14" x14ac:dyDescent="0.15">
      <c r="A123" s="69"/>
      <c r="B123" s="100" t="s">
        <v>10</v>
      </c>
      <c r="C123" s="111">
        <v>-6</v>
      </c>
      <c r="D123" s="70">
        <v>-3</v>
      </c>
      <c r="E123" s="71">
        <v>-3</v>
      </c>
      <c r="F123" s="111">
        <v>-3</v>
      </c>
      <c r="G123" s="70">
        <v>-2</v>
      </c>
      <c r="H123" s="71">
        <v>-1</v>
      </c>
      <c r="I123" s="111">
        <v>0</v>
      </c>
      <c r="J123" s="70">
        <v>0</v>
      </c>
      <c r="K123" s="71">
        <v>0</v>
      </c>
      <c r="L123" s="88">
        <f t="shared" si="8"/>
        <v>-9</v>
      </c>
      <c r="M123" s="70">
        <f t="shared" si="8"/>
        <v>-5</v>
      </c>
      <c r="N123" s="71">
        <f t="shared" si="8"/>
        <v>-4</v>
      </c>
    </row>
    <row r="124" spans="1:14" x14ac:dyDescent="0.15">
      <c r="A124" s="69"/>
      <c r="B124" s="100" t="s">
        <v>11</v>
      </c>
      <c r="C124" s="111">
        <v>-2</v>
      </c>
      <c r="D124" s="70">
        <v>3</v>
      </c>
      <c r="E124" s="71">
        <v>-5</v>
      </c>
      <c r="F124" s="111">
        <v>-6</v>
      </c>
      <c r="G124" s="70">
        <v>-4</v>
      </c>
      <c r="H124" s="71">
        <v>-2</v>
      </c>
      <c r="I124" s="111">
        <v>1</v>
      </c>
      <c r="J124" s="70">
        <v>0</v>
      </c>
      <c r="K124" s="71">
        <v>1</v>
      </c>
      <c r="L124" s="88">
        <f t="shared" si="8"/>
        <v>-7</v>
      </c>
      <c r="M124" s="70">
        <f t="shared" si="8"/>
        <v>-1</v>
      </c>
      <c r="N124" s="71">
        <f t="shared" si="8"/>
        <v>-6</v>
      </c>
    </row>
    <row r="125" spans="1:14" x14ac:dyDescent="0.15">
      <c r="A125" s="69"/>
      <c r="B125" s="100" t="s">
        <v>12</v>
      </c>
      <c r="C125" s="111">
        <v>8</v>
      </c>
      <c r="D125" s="70">
        <v>-5</v>
      </c>
      <c r="E125" s="71">
        <v>13</v>
      </c>
      <c r="F125" s="111">
        <v>-4</v>
      </c>
      <c r="G125" s="70">
        <v>-2</v>
      </c>
      <c r="H125" s="71">
        <v>-2</v>
      </c>
      <c r="I125" s="111">
        <v>0</v>
      </c>
      <c r="J125" s="70">
        <v>0</v>
      </c>
      <c r="K125" s="71">
        <v>0</v>
      </c>
      <c r="L125" s="88">
        <f t="shared" si="8"/>
        <v>4</v>
      </c>
      <c r="M125" s="70">
        <f t="shared" si="8"/>
        <v>-7</v>
      </c>
      <c r="N125" s="71">
        <f t="shared" si="8"/>
        <v>11</v>
      </c>
    </row>
    <row r="126" spans="1:14" x14ac:dyDescent="0.15">
      <c r="A126" s="69"/>
      <c r="B126" s="100" t="s">
        <v>13</v>
      </c>
      <c r="C126" s="111">
        <v>9</v>
      </c>
      <c r="D126" s="70">
        <v>4</v>
      </c>
      <c r="E126" s="71">
        <v>5</v>
      </c>
      <c r="F126" s="111">
        <v>-4</v>
      </c>
      <c r="G126" s="70">
        <v>-2</v>
      </c>
      <c r="H126" s="71">
        <v>-2</v>
      </c>
      <c r="I126" s="111">
        <v>0</v>
      </c>
      <c r="J126" s="70">
        <v>0</v>
      </c>
      <c r="K126" s="71">
        <v>0</v>
      </c>
      <c r="L126" s="88">
        <f t="shared" si="8"/>
        <v>5</v>
      </c>
      <c r="M126" s="70">
        <f t="shared" si="8"/>
        <v>2</v>
      </c>
      <c r="N126" s="71">
        <f t="shared" si="8"/>
        <v>3</v>
      </c>
    </row>
    <row r="127" spans="1:14" x14ac:dyDescent="0.15">
      <c r="A127" s="69"/>
      <c r="B127" s="100" t="s">
        <v>14</v>
      </c>
      <c r="C127" s="111">
        <v>-1</v>
      </c>
      <c r="D127" s="70">
        <v>-1</v>
      </c>
      <c r="E127" s="71">
        <v>0</v>
      </c>
      <c r="F127" s="111">
        <v>-9</v>
      </c>
      <c r="G127" s="70">
        <v>-6</v>
      </c>
      <c r="H127" s="71">
        <v>-3</v>
      </c>
      <c r="I127" s="111">
        <v>0</v>
      </c>
      <c r="J127" s="70">
        <v>0</v>
      </c>
      <c r="K127" s="71">
        <v>0</v>
      </c>
      <c r="L127" s="88">
        <f t="shared" si="8"/>
        <v>-10</v>
      </c>
      <c r="M127" s="70">
        <f t="shared" si="8"/>
        <v>-7</v>
      </c>
      <c r="N127" s="71">
        <f t="shared" si="8"/>
        <v>-3</v>
      </c>
    </row>
    <row r="128" spans="1:14" x14ac:dyDescent="0.15">
      <c r="A128" s="69"/>
      <c r="B128" s="100" t="s">
        <v>15</v>
      </c>
      <c r="C128" s="111">
        <v>-16</v>
      </c>
      <c r="D128" s="70">
        <v>-7</v>
      </c>
      <c r="E128" s="71">
        <v>-9</v>
      </c>
      <c r="F128" s="111">
        <v>-4</v>
      </c>
      <c r="G128" s="70">
        <v>-2</v>
      </c>
      <c r="H128" s="71">
        <v>-2</v>
      </c>
      <c r="I128" s="111">
        <v>0</v>
      </c>
      <c r="J128" s="70">
        <v>0</v>
      </c>
      <c r="K128" s="71">
        <v>0</v>
      </c>
      <c r="L128" s="88">
        <f t="shared" si="8"/>
        <v>-20</v>
      </c>
      <c r="M128" s="70">
        <f t="shared" si="8"/>
        <v>-9</v>
      </c>
      <c r="N128" s="71">
        <f t="shared" si="8"/>
        <v>-11</v>
      </c>
    </row>
    <row r="129" spans="1:14" x14ac:dyDescent="0.15">
      <c r="A129" s="69"/>
      <c r="B129" s="100" t="s">
        <v>16</v>
      </c>
      <c r="C129" s="111">
        <v>-9</v>
      </c>
      <c r="D129" s="70">
        <v>-6</v>
      </c>
      <c r="E129" s="71">
        <v>-3</v>
      </c>
      <c r="F129" s="111">
        <v>-3</v>
      </c>
      <c r="G129" s="70">
        <v>-1</v>
      </c>
      <c r="H129" s="71">
        <v>-2</v>
      </c>
      <c r="I129" s="111">
        <v>-4</v>
      </c>
      <c r="J129" s="70">
        <v>-1</v>
      </c>
      <c r="K129" s="71">
        <v>-3</v>
      </c>
      <c r="L129" s="88">
        <f t="shared" si="8"/>
        <v>-16</v>
      </c>
      <c r="M129" s="70">
        <f t="shared" si="8"/>
        <v>-8</v>
      </c>
      <c r="N129" s="71">
        <f t="shared" si="8"/>
        <v>-8</v>
      </c>
    </row>
    <row r="130" spans="1:14" x14ac:dyDescent="0.15">
      <c r="A130" s="69"/>
      <c r="B130" s="100" t="s">
        <v>17</v>
      </c>
      <c r="C130" s="111">
        <v>13</v>
      </c>
      <c r="D130" s="70">
        <v>3</v>
      </c>
      <c r="E130" s="71">
        <v>10</v>
      </c>
      <c r="F130" s="111">
        <v>-6</v>
      </c>
      <c r="G130" s="70">
        <v>-1</v>
      </c>
      <c r="H130" s="71">
        <v>-5</v>
      </c>
      <c r="I130" s="111">
        <v>-1</v>
      </c>
      <c r="J130" s="70">
        <v>-1</v>
      </c>
      <c r="K130" s="71">
        <v>0</v>
      </c>
      <c r="L130" s="88">
        <f t="shared" si="8"/>
        <v>6</v>
      </c>
      <c r="M130" s="70">
        <f t="shared" si="8"/>
        <v>1</v>
      </c>
      <c r="N130" s="71">
        <f t="shared" si="8"/>
        <v>5</v>
      </c>
    </row>
    <row r="131" spans="1:14" ht="16.5" x14ac:dyDescent="0.15">
      <c r="A131" s="138"/>
      <c r="B131" s="139"/>
      <c r="C131" s="135"/>
      <c r="D131" s="136"/>
      <c r="E131" s="137"/>
      <c r="F131" s="135"/>
      <c r="G131" s="136"/>
      <c r="H131" s="137"/>
      <c r="I131" s="135"/>
      <c r="J131" s="136"/>
      <c r="K131" s="137"/>
      <c r="L131" s="88"/>
      <c r="M131" s="70"/>
      <c r="N131" s="71"/>
    </row>
    <row r="132" spans="1:14" ht="16.5" x14ac:dyDescent="0.15">
      <c r="A132" s="140"/>
      <c r="B132" s="141"/>
      <c r="C132" s="110" t="s">
        <v>100</v>
      </c>
      <c r="D132" s="84" t="s">
        <v>101</v>
      </c>
      <c r="E132" s="85" t="s">
        <v>102</v>
      </c>
      <c r="F132" s="110" t="s">
        <v>100</v>
      </c>
      <c r="G132" s="84" t="s">
        <v>101</v>
      </c>
      <c r="H132" s="85" t="s">
        <v>102</v>
      </c>
      <c r="I132" s="110" t="s">
        <v>100</v>
      </c>
      <c r="J132" s="84" t="s">
        <v>101</v>
      </c>
      <c r="K132" s="85" t="s">
        <v>102</v>
      </c>
      <c r="L132" s="96" t="s">
        <v>78</v>
      </c>
      <c r="M132" s="84" t="s">
        <v>72</v>
      </c>
      <c r="N132" s="85" t="s">
        <v>73</v>
      </c>
    </row>
    <row r="133" spans="1:14" ht="16.5" x14ac:dyDescent="0.15">
      <c r="A133" s="80" t="s">
        <v>29</v>
      </c>
      <c r="B133" s="102"/>
      <c r="C133" s="113">
        <v>-2</v>
      </c>
      <c r="D133" s="81">
        <v>-4</v>
      </c>
      <c r="E133" s="82">
        <v>2</v>
      </c>
      <c r="F133" s="113">
        <v>-16</v>
      </c>
      <c r="G133" s="81">
        <v>-16</v>
      </c>
      <c r="H133" s="82">
        <v>0</v>
      </c>
      <c r="I133" s="113">
        <v>0</v>
      </c>
      <c r="J133" s="81">
        <v>0</v>
      </c>
      <c r="K133" s="82">
        <v>0</v>
      </c>
      <c r="L133" s="88">
        <f t="shared" ref="L133:N145" si="9">SUM(C133+F133+I133)</f>
        <v>-18</v>
      </c>
      <c r="M133" s="70">
        <f t="shared" si="9"/>
        <v>-20</v>
      </c>
      <c r="N133" s="71">
        <f t="shared" si="9"/>
        <v>2</v>
      </c>
    </row>
    <row r="134" spans="1:14" x14ac:dyDescent="0.15">
      <c r="A134" s="69"/>
      <c r="B134" s="100" t="s">
        <v>6</v>
      </c>
      <c r="C134" s="111">
        <v>4</v>
      </c>
      <c r="D134" s="70">
        <v>8</v>
      </c>
      <c r="E134" s="71">
        <v>-4</v>
      </c>
      <c r="F134" s="111">
        <v>-3</v>
      </c>
      <c r="G134" s="70">
        <v>-1</v>
      </c>
      <c r="H134" s="71">
        <v>-2</v>
      </c>
      <c r="I134" s="111">
        <v>0</v>
      </c>
      <c r="J134" s="70">
        <v>0</v>
      </c>
      <c r="K134" s="71">
        <v>0</v>
      </c>
      <c r="L134" s="88">
        <f t="shared" si="9"/>
        <v>1</v>
      </c>
      <c r="M134" s="70">
        <f t="shared" si="9"/>
        <v>7</v>
      </c>
      <c r="N134" s="71">
        <f t="shared" si="9"/>
        <v>-6</v>
      </c>
    </row>
    <row r="135" spans="1:14" x14ac:dyDescent="0.15">
      <c r="A135" s="69"/>
      <c r="B135" s="100" t="s">
        <v>7</v>
      </c>
      <c r="C135" s="111">
        <v>1</v>
      </c>
      <c r="D135" s="70">
        <v>0</v>
      </c>
      <c r="E135" s="71">
        <v>1</v>
      </c>
      <c r="F135" s="111">
        <v>-1</v>
      </c>
      <c r="G135" s="70">
        <v>-1</v>
      </c>
      <c r="H135" s="71">
        <v>0</v>
      </c>
      <c r="I135" s="111">
        <v>0</v>
      </c>
      <c r="J135" s="70">
        <v>0</v>
      </c>
      <c r="K135" s="71">
        <v>0</v>
      </c>
      <c r="L135" s="88">
        <f t="shared" si="9"/>
        <v>0</v>
      </c>
      <c r="M135" s="70">
        <f t="shared" si="9"/>
        <v>-1</v>
      </c>
      <c r="N135" s="71">
        <f t="shared" si="9"/>
        <v>1</v>
      </c>
    </row>
    <row r="136" spans="1:14" x14ac:dyDescent="0.15">
      <c r="A136" s="69"/>
      <c r="B136" s="100" t="s">
        <v>8</v>
      </c>
      <c r="C136" s="111">
        <v>-17</v>
      </c>
      <c r="D136" s="70">
        <v>-9</v>
      </c>
      <c r="E136" s="71">
        <v>-8</v>
      </c>
      <c r="F136" s="111">
        <v>0</v>
      </c>
      <c r="G136" s="70">
        <v>0</v>
      </c>
      <c r="H136" s="71">
        <v>0</v>
      </c>
      <c r="I136" s="111">
        <v>0</v>
      </c>
      <c r="J136" s="70">
        <v>0</v>
      </c>
      <c r="K136" s="71">
        <v>0</v>
      </c>
      <c r="L136" s="88">
        <f t="shared" si="9"/>
        <v>-17</v>
      </c>
      <c r="M136" s="70">
        <f t="shared" si="9"/>
        <v>-9</v>
      </c>
      <c r="N136" s="71">
        <f t="shared" si="9"/>
        <v>-8</v>
      </c>
    </row>
    <row r="137" spans="1:14" x14ac:dyDescent="0.15">
      <c r="A137" s="69"/>
      <c r="B137" s="100" t="s">
        <v>9</v>
      </c>
      <c r="C137" s="111">
        <v>22</v>
      </c>
      <c r="D137" s="70">
        <v>5</v>
      </c>
      <c r="E137" s="71">
        <v>17</v>
      </c>
      <c r="F137" s="111">
        <v>2</v>
      </c>
      <c r="G137" s="70">
        <v>-3</v>
      </c>
      <c r="H137" s="71">
        <v>5</v>
      </c>
      <c r="I137" s="111">
        <v>0</v>
      </c>
      <c r="J137" s="70">
        <v>0</v>
      </c>
      <c r="K137" s="71">
        <v>0</v>
      </c>
      <c r="L137" s="88">
        <f t="shared" si="9"/>
        <v>24</v>
      </c>
      <c r="M137" s="70">
        <f t="shared" si="9"/>
        <v>2</v>
      </c>
      <c r="N137" s="71">
        <f t="shared" si="9"/>
        <v>22</v>
      </c>
    </row>
    <row r="138" spans="1:14" x14ac:dyDescent="0.15">
      <c r="A138" s="69"/>
      <c r="B138" s="100" t="s">
        <v>10</v>
      </c>
      <c r="C138" s="111">
        <v>1</v>
      </c>
      <c r="D138" s="70">
        <v>0</v>
      </c>
      <c r="E138" s="71">
        <v>1</v>
      </c>
      <c r="F138" s="111">
        <v>-2</v>
      </c>
      <c r="G138" s="70">
        <v>-1</v>
      </c>
      <c r="H138" s="71">
        <v>-1</v>
      </c>
      <c r="I138" s="111">
        <v>0</v>
      </c>
      <c r="J138" s="70">
        <v>0</v>
      </c>
      <c r="K138" s="71">
        <v>0</v>
      </c>
      <c r="L138" s="88">
        <f t="shared" si="9"/>
        <v>-1</v>
      </c>
      <c r="M138" s="70">
        <f t="shared" si="9"/>
        <v>-1</v>
      </c>
      <c r="N138" s="71">
        <f t="shared" si="9"/>
        <v>0</v>
      </c>
    </row>
    <row r="139" spans="1:14" x14ac:dyDescent="0.15">
      <c r="A139" s="69"/>
      <c r="B139" s="100" t="s">
        <v>11</v>
      </c>
      <c r="C139" s="111">
        <v>-4</v>
      </c>
      <c r="D139" s="70">
        <v>-4</v>
      </c>
      <c r="E139" s="71">
        <v>0</v>
      </c>
      <c r="F139" s="111">
        <v>-5</v>
      </c>
      <c r="G139" s="70">
        <v>-4</v>
      </c>
      <c r="H139" s="71">
        <v>-1</v>
      </c>
      <c r="I139" s="111">
        <v>0</v>
      </c>
      <c r="J139" s="70">
        <v>0</v>
      </c>
      <c r="K139" s="71">
        <v>0</v>
      </c>
      <c r="L139" s="88">
        <f t="shared" si="9"/>
        <v>-9</v>
      </c>
      <c r="M139" s="70">
        <f t="shared" si="9"/>
        <v>-8</v>
      </c>
      <c r="N139" s="71">
        <f t="shared" si="9"/>
        <v>-1</v>
      </c>
    </row>
    <row r="140" spans="1:14" x14ac:dyDescent="0.15">
      <c r="A140" s="69"/>
      <c r="B140" s="100" t="s">
        <v>12</v>
      </c>
      <c r="C140" s="111">
        <v>6</v>
      </c>
      <c r="D140" s="70">
        <v>2</v>
      </c>
      <c r="E140" s="71">
        <v>4</v>
      </c>
      <c r="F140" s="111">
        <v>-2</v>
      </c>
      <c r="G140" s="70">
        <v>-2</v>
      </c>
      <c r="H140" s="71">
        <v>0</v>
      </c>
      <c r="I140" s="111">
        <v>0</v>
      </c>
      <c r="J140" s="70">
        <v>0</v>
      </c>
      <c r="K140" s="71">
        <v>0</v>
      </c>
      <c r="L140" s="88">
        <f t="shared" si="9"/>
        <v>4</v>
      </c>
      <c r="M140" s="70">
        <f t="shared" si="9"/>
        <v>0</v>
      </c>
      <c r="N140" s="71">
        <f t="shared" si="9"/>
        <v>4</v>
      </c>
    </row>
    <row r="141" spans="1:14" x14ac:dyDescent="0.15">
      <c r="A141" s="69"/>
      <c r="B141" s="100" t="s">
        <v>13</v>
      </c>
      <c r="C141" s="111">
        <v>-1</v>
      </c>
      <c r="D141" s="70">
        <v>1</v>
      </c>
      <c r="E141" s="71">
        <v>-2</v>
      </c>
      <c r="F141" s="111">
        <v>-1</v>
      </c>
      <c r="G141" s="70">
        <v>-1</v>
      </c>
      <c r="H141" s="71">
        <v>0</v>
      </c>
      <c r="I141" s="111">
        <v>0</v>
      </c>
      <c r="J141" s="70">
        <v>0</v>
      </c>
      <c r="K141" s="71">
        <v>0</v>
      </c>
      <c r="L141" s="88">
        <f t="shared" si="9"/>
        <v>-2</v>
      </c>
      <c r="M141" s="70">
        <f t="shared" si="9"/>
        <v>0</v>
      </c>
      <c r="N141" s="71">
        <f t="shared" si="9"/>
        <v>-2</v>
      </c>
    </row>
    <row r="142" spans="1:14" x14ac:dyDescent="0.15">
      <c r="A142" s="69"/>
      <c r="B142" s="100" t="s">
        <v>14</v>
      </c>
      <c r="C142" s="111">
        <v>-5</v>
      </c>
      <c r="D142" s="70">
        <v>-5</v>
      </c>
      <c r="E142" s="71">
        <v>0</v>
      </c>
      <c r="F142" s="111">
        <v>1</v>
      </c>
      <c r="G142" s="70">
        <v>0</v>
      </c>
      <c r="H142" s="71">
        <v>1</v>
      </c>
      <c r="I142" s="111">
        <v>0</v>
      </c>
      <c r="J142" s="70">
        <v>0</v>
      </c>
      <c r="K142" s="71">
        <v>0</v>
      </c>
      <c r="L142" s="88">
        <f t="shared" si="9"/>
        <v>-4</v>
      </c>
      <c r="M142" s="70">
        <f t="shared" si="9"/>
        <v>-5</v>
      </c>
      <c r="N142" s="71">
        <f t="shared" si="9"/>
        <v>1</v>
      </c>
    </row>
    <row r="143" spans="1:14" x14ac:dyDescent="0.15">
      <c r="A143" s="69"/>
      <c r="B143" s="100" t="s">
        <v>15</v>
      </c>
      <c r="C143" s="111">
        <v>6</v>
      </c>
      <c r="D143" s="70">
        <v>5</v>
      </c>
      <c r="E143" s="71">
        <v>1</v>
      </c>
      <c r="F143" s="111">
        <v>-1</v>
      </c>
      <c r="G143" s="70">
        <v>-1</v>
      </c>
      <c r="H143" s="71">
        <v>0</v>
      </c>
      <c r="I143" s="111">
        <v>0</v>
      </c>
      <c r="J143" s="70">
        <v>0</v>
      </c>
      <c r="K143" s="71">
        <v>0</v>
      </c>
      <c r="L143" s="88">
        <f t="shared" si="9"/>
        <v>5</v>
      </c>
      <c r="M143" s="70">
        <f t="shared" si="9"/>
        <v>4</v>
      </c>
      <c r="N143" s="71">
        <f t="shared" si="9"/>
        <v>1</v>
      </c>
    </row>
    <row r="144" spans="1:14" x14ac:dyDescent="0.15">
      <c r="A144" s="69"/>
      <c r="B144" s="100" t="s">
        <v>16</v>
      </c>
      <c r="C144" s="111">
        <v>-5</v>
      </c>
      <c r="D144" s="70">
        <v>-2</v>
      </c>
      <c r="E144" s="71">
        <v>-3</v>
      </c>
      <c r="F144" s="111">
        <v>-3</v>
      </c>
      <c r="G144" s="70">
        <v>-2</v>
      </c>
      <c r="H144" s="71">
        <v>-1</v>
      </c>
      <c r="I144" s="111">
        <v>0</v>
      </c>
      <c r="J144" s="70">
        <v>0</v>
      </c>
      <c r="K144" s="71">
        <v>0</v>
      </c>
      <c r="L144" s="88">
        <f t="shared" si="9"/>
        <v>-8</v>
      </c>
      <c r="M144" s="70">
        <f t="shared" si="9"/>
        <v>-4</v>
      </c>
      <c r="N144" s="71">
        <f t="shared" si="9"/>
        <v>-4</v>
      </c>
    </row>
    <row r="145" spans="1:14" x14ac:dyDescent="0.15">
      <c r="A145" s="69"/>
      <c r="B145" s="100" t="s">
        <v>17</v>
      </c>
      <c r="C145" s="111">
        <v>-10</v>
      </c>
      <c r="D145" s="70">
        <v>-5</v>
      </c>
      <c r="E145" s="71">
        <v>-5</v>
      </c>
      <c r="F145" s="111">
        <v>-1</v>
      </c>
      <c r="G145" s="70">
        <v>0</v>
      </c>
      <c r="H145" s="71">
        <v>-1</v>
      </c>
      <c r="I145" s="111">
        <v>0</v>
      </c>
      <c r="J145" s="70">
        <v>0</v>
      </c>
      <c r="K145" s="71">
        <v>0</v>
      </c>
      <c r="L145" s="88">
        <f t="shared" si="9"/>
        <v>-11</v>
      </c>
      <c r="M145" s="70">
        <f t="shared" si="9"/>
        <v>-5</v>
      </c>
      <c r="N145" s="71">
        <f t="shared" si="9"/>
        <v>-6</v>
      </c>
    </row>
    <row r="146" spans="1:14" ht="16.5" x14ac:dyDescent="0.15">
      <c r="A146" s="86"/>
      <c r="B146" s="101"/>
      <c r="C146" s="112"/>
      <c r="D146" s="76"/>
      <c r="E146" s="77"/>
      <c r="F146" s="112"/>
      <c r="G146" s="76"/>
      <c r="H146" s="77"/>
      <c r="I146" s="112"/>
      <c r="J146" s="76"/>
      <c r="K146" s="77"/>
      <c r="L146" s="89"/>
      <c r="M146" s="76"/>
      <c r="N146" s="77"/>
    </row>
    <row r="147" spans="1:14" ht="16.5" x14ac:dyDescent="0.15">
      <c r="A147" s="80" t="s">
        <v>33</v>
      </c>
      <c r="B147" s="102"/>
      <c r="C147" s="113">
        <f>C4+C18+C32+C47+C61+C75+C90+C104+C118+C133</f>
        <v>125</v>
      </c>
      <c r="D147" s="81">
        <f t="shared" ref="D147:K147" si="10">D4+D18+D32+D47+D61+D75+D90+D104+D118+D133</f>
        <v>49</v>
      </c>
      <c r="E147" s="82">
        <f t="shared" si="10"/>
        <v>76</v>
      </c>
      <c r="F147" s="113">
        <f>F4+F18+F32+F47+F61+F75+F90+F104+F118+F133</f>
        <v>-460</v>
      </c>
      <c r="G147" s="81">
        <f t="shared" si="10"/>
        <v>-238</v>
      </c>
      <c r="H147" s="82">
        <f t="shared" si="10"/>
        <v>-222</v>
      </c>
      <c r="I147" s="113">
        <f>I4+I18+I32+I47+I61+I75+I90+I104+I118+I133</f>
        <v>-4</v>
      </c>
      <c r="J147" s="81">
        <f t="shared" si="10"/>
        <v>-2</v>
      </c>
      <c r="K147" s="82">
        <f t="shared" si="10"/>
        <v>-2</v>
      </c>
      <c r="L147" s="90">
        <f t="shared" ref="L147:N159" si="11">SUM(C147+F147+I147)</f>
        <v>-339</v>
      </c>
      <c r="M147" s="81">
        <f t="shared" si="11"/>
        <v>-191</v>
      </c>
      <c r="N147" s="82">
        <f t="shared" si="11"/>
        <v>-148</v>
      </c>
    </row>
    <row r="148" spans="1:14" x14ac:dyDescent="0.15">
      <c r="A148" s="69"/>
      <c r="B148" s="100" t="s">
        <v>6</v>
      </c>
      <c r="C148" s="111">
        <f t="shared" ref="C148:K159" si="12">C5+C19+C33+C48+C62+C76+C91+C105+C119+C134</f>
        <v>43</v>
      </c>
      <c r="D148" s="70">
        <f t="shared" si="12"/>
        <v>39</v>
      </c>
      <c r="E148" s="71">
        <f t="shared" si="12"/>
        <v>4</v>
      </c>
      <c r="F148" s="111">
        <f t="shared" si="12"/>
        <v>-50</v>
      </c>
      <c r="G148" s="70">
        <f t="shared" si="12"/>
        <v>-22</v>
      </c>
      <c r="H148" s="71">
        <f t="shared" si="12"/>
        <v>-28</v>
      </c>
      <c r="I148" s="111">
        <f>I5+I19+I33+I48+I62+I76+I91+I105+I119+I134</f>
        <v>-1</v>
      </c>
      <c r="J148" s="70">
        <f t="shared" si="12"/>
        <v>-1</v>
      </c>
      <c r="K148" s="71">
        <f t="shared" si="12"/>
        <v>0</v>
      </c>
      <c r="L148" s="88">
        <f t="shared" si="11"/>
        <v>-8</v>
      </c>
      <c r="M148" s="70">
        <f t="shared" si="11"/>
        <v>16</v>
      </c>
      <c r="N148" s="71">
        <f t="shared" si="11"/>
        <v>-24</v>
      </c>
    </row>
    <row r="149" spans="1:14" x14ac:dyDescent="0.15">
      <c r="A149" s="69"/>
      <c r="B149" s="100" t="s">
        <v>7</v>
      </c>
      <c r="C149" s="111">
        <f t="shared" si="12"/>
        <v>-46</v>
      </c>
      <c r="D149" s="70">
        <f t="shared" si="12"/>
        <v>-34</v>
      </c>
      <c r="E149" s="71">
        <f t="shared" si="12"/>
        <v>-12</v>
      </c>
      <c r="F149" s="111">
        <f t="shared" si="12"/>
        <v>-48</v>
      </c>
      <c r="G149" s="70">
        <f t="shared" si="12"/>
        <v>-33</v>
      </c>
      <c r="H149" s="71">
        <f t="shared" si="12"/>
        <v>-15</v>
      </c>
      <c r="I149" s="111">
        <f t="shared" si="12"/>
        <v>4</v>
      </c>
      <c r="J149" s="70">
        <f t="shared" si="12"/>
        <v>1</v>
      </c>
      <c r="K149" s="71">
        <f t="shared" si="12"/>
        <v>3</v>
      </c>
      <c r="L149" s="88">
        <f t="shared" si="11"/>
        <v>-90</v>
      </c>
      <c r="M149" s="70">
        <f t="shared" si="11"/>
        <v>-66</v>
      </c>
      <c r="N149" s="71">
        <f t="shared" si="11"/>
        <v>-24</v>
      </c>
    </row>
    <row r="150" spans="1:14" x14ac:dyDescent="0.15">
      <c r="A150" s="69"/>
      <c r="B150" s="100" t="s">
        <v>8</v>
      </c>
      <c r="C150" s="111">
        <f t="shared" si="12"/>
        <v>-66</v>
      </c>
      <c r="D150" s="70">
        <f t="shared" si="12"/>
        <v>-50</v>
      </c>
      <c r="E150" s="71">
        <f t="shared" si="12"/>
        <v>-16</v>
      </c>
      <c r="F150" s="111">
        <f t="shared" si="12"/>
        <v>-44</v>
      </c>
      <c r="G150" s="70">
        <f t="shared" si="12"/>
        <v>-13</v>
      </c>
      <c r="H150" s="71">
        <f t="shared" si="12"/>
        <v>-31</v>
      </c>
      <c r="I150" s="111">
        <f t="shared" si="12"/>
        <v>1</v>
      </c>
      <c r="J150" s="70">
        <f t="shared" si="12"/>
        <v>1</v>
      </c>
      <c r="K150" s="71">
        <f t="shared" si="12"/>
        <v>0</v>
      </c>
      <c r="L150" s="88">
        <f t="shared" si="11"/>
        <v>-109</v>
      </c>
      <c r="M150" s="70">
        <f t="shared" si="11"/>
        <v>-62</v>
      </c>
      <c r="N150" s="71">
        <f t="shared" si="11"/>
        <v>-47</v>
      </c>
    </row>
    <row r="151" spans="1:14" x14ac:dyDescent="0.15">
      <c r="A151" s="69"/>
      <c r="B151" s="100" t="s">
        <v>9</v>
      </c>
      <c r="C151" s="111">
        <f t="shared" si="12"/>
        <v>152</v>
      </c>
      <c r="D151" s="70">
        <f t="shared" si="12"/>
        <v>99</v>
      </c>
      <c r="E151" s="71">
        <f t="shared" si="12"/>
        <v>53</v>
      </c>
      <c r="F151" s="111">
        <f t="shared" si="12"/>
        <v>-37</v>
      </c>
      <c r="G151" s="70">
        <f t="shared" si="12"/>
        <v>-26</v>
      </c>
      <c r="H151" s="71">
        <f t="shared" si="12"/>
        <v>-11</v>
      </c>
      <c r="I151" s="111">
        <f t="shared" si="12"/>
        <v>-2</v>
      </c>
      <c r="J151" s="70">
        <f t="shared" si="12"/>
        <v>-1</v>
      </c>
      <c r="K151" s="71">
        <f t="shared" si="12"/>
        <v>-1</v>
      </c>
      <c r="L151" s="88">
        <f t="shared" si="11"/>
        <v>113</v>
      </c>
      <c r="M151" s="70">
        <f t="shared" si="11"/>
        <v>72</v>
      </c>
      <c r="N151" s="71">
        <f t="shared" si="11"/>
        <v>41</v>
      </c>
    </row>
    <row r="152" spans="1:14" x14ac:dyDescent="0.15">
      <c r="A152" s="69"/>
      <c r="B152" s="100" t="s">
        <v>10</v>
      </c>
      <c r="C152" s="111">
        <f t="shared" si="12"/>
        <v>-16</v>
      </c>
      <c r="D152" s="70">
        <f t="shared" si="12"/>
        <v>-14</v>
      </c>
      <c r="E152" s="71">
        <f t="shared" si="12"/>
        <v>-2</v>
      </c>
      <c r="F152" s="111">
        <f t="shared" si="12"/>
        <v>-17</v>
      </c>
      <c r="G152" s="70">
        <f t="shared" si="12"/>
        <v>-13</v>
      </c>
      <c r="H152" s="71">
        <f t="shared" si="12"/>
        <v>-4</v>
      </c>
      <c r="I152" s="111">
        <f t="shared" si="12"/>
        <v>0</v>
      </c>
      <c r="J152" s="70">
        <f t="shared" si="12"/>
        <v>1</v>
      </c>
      <c r="K152" s="71">
        <f t="shared" si="12"/>
        <v>-1</v>
      </c>
      <c r="L152" s="88">
        <f t="shared" si="11"/>
        <v>-33</v>
      </c>
      <c r="M152" s="70">
        <f t="shared" si="11"/>
        <v>-26</v>
      </c>
      <c r="N152" s="71">
        <f t="shared" si="11"/>
        <v>-7</v>
      </c>
    </row>
    <row r="153" spans="1:14" x14ac:dyDescent="0.15">
      <c r="A153" s="69"/>
      <c r="B153" s="100" t="s">
        <v>11</v>
      </c>
      <c r="C153" s="111">
        <f t="shared" si="12"/>
        <v>14</v>
      </c>
      <c r="D153" s="70">
        <f t="shared" si="12"/>
        <v>1</v>
      </c>
      <c r="E153" s="71">
        <f t="shared" si="12"/>
        <v>13</v>
      </c>
      <c r="F153" s="111">
        <f t="shared" si="12"/>
        <v>-33</v>
      </c>
      <c r="G153" s="70">
        <f t="shared" si="12"/>
        <v>-21</v>
      </c>
      <c r="H153" s="71">
        <f t="shared" si="12"/>
        <v>-12</v>
      </c>
      <c r="I153" s="111">
        <f t="shared" si="12"/>
        <v>2</v>
      </c>
      <c r="J153" s="70">
        <f t="shared" si="12"/>
        <v>0</v>
      </c>
      <c r="K153" s="71">
        <f t="shared" si="12"/>
        <v>2</v>
      </c>
      <c r="L153" s="88">
        <f t="shared" si="11"/>
        <v>-17</v>
      </c>
      <c r="M153" s="70">
        <f t="shared" si="11"/>
        <v>-20</v>
      </c>
      <c r="N153" s="71">
        <f t="shared" si="11"/>
        <v>3</v>
      </c>
    </row>
    <row r="154" spans="1:14" x14ac:dyDescent="0.15">
      <c r="A154" s="69"/>
      <c r="B154" s="100" t="s">
        <v>12</v>
      </c>
      <c r="C154" s="111">
        <f t="shared" si="12"/>
        <v>39</v>
      </c>
      <c r="D154" s="70">
        <f t="shared" si="12"/>
        <v>8</v>
      </c>
      <c r="E154" s="71">
        <f t="shared" si="12"/>
        <v>31</v>
      </c>
      <c r="F154" s="111">
        <f t="shared" si="12"/>
        <v>-30</v>
      </c>
      <c r="G154" s="70">
        <f t="shared" si="12"/>
        <v>-14</v>
      </c>
      <c r="H154" s="71">
        <f t="shared" si="12"/>
        <v>-16</v>
      </c>
      <c r="I154" s="111">
        <f t="shared" si="12"/>
        <v>1</v>
      </c>
      <c r="J154" s="70">
        <f t="shared" si="12"/>
        <v>1</v>
      </c>
      <c r="K154" s="71">
        <f t="shared" si="12"/>
        <v>0</v>
      </c>
      <c r="L154" s="88">
        <f t="shared" si="11"/>
        <v>10</v>
      </c>
      <c r="M154" s="70">
        <f t="shared" si="11"/>
        <v>-5</v>
      </c>
      <c r="N154" s="71">
        <f t="shared" si="11"/>
        <v>15</v>
      </c>
    </row>
    <row r="155" spans="1:14" x14ac:dyDescent="0.15">
      <c r="A155" s="69"/>
      <c r="B155" s="100" t="s">
        <v>13</v>
      </c>
      <c r="C155" s="111">
        <f t="shared" si="12"/>
        <v>13</v>
      </c>
      <c r="D155" s="70">
        <f t="shared" si="12"/>
        <v>-9</v>
      </c>
      <c r="E155" s="71">
        <f t="shared" si="12"/>
        <v>22</v>
      </c>
      <c r="F155" s="111">
        <f t="shared" si="12"/>
        <v>-22</v>
      </c>
      <c r="G155" s="70">
        <f t="shared" si="12"/>
        <v>-10</v>
      </c>
      <c r="H155" s="71">
        <f t="shared" si="12"/>
        <v>-12</v>
      </c>
      <c r="I155" s="111">
        <f t="shared" si="12"/>
        <v>2</v>
      </c>
      <c r="J155" s="70">
        <f t="shared" si="12"/>
        <v>2</v>
      </c>
      <c r="K155" s="71">
        <f t="shared" si="12"/>
        <v>0</v>
      </c>
      <c r="L155" s="88">
        <f t="shared" si="11"/>
        <v>-7</v>
      </c>
      <c r="M155" s="70">
        <f t="shared" si="11"/>
        <v>-17</v>
      </c>
      <c r="N155" s="71">
        <f t="shared" si="11"/>
        <v>10</v>
      </c>
    </row>
    <row r="156" spans="1:14" x14ac:dyDescent="0.15">
      <c r="A156" s="69"/>
      <c r="B156" s="100" t="s">
        <v>14</v>
      </c>
      <c r="C156" s="111">
        <f t="shared" si="12"/>
        <v>-33</v>
      </c>
      <c r="D156" s="70">
        <f t="shared" si="12"/>
        <v>-14</v>
      </c>
      <c r="E156" s="71">
        <f t="shared" si="12"/>
        <v>-19</v>
      </c>
      <c r="F156" s="111">
        <f t="shared" si="12"/>
        <v>-44</v>
      </c>
      <c r="G156" s="70">
        <f t="shared" si="12"/>
        <v>-21</v>
      </c>
      <c r="H156" s="71">
        <f t="shared" si="12"/>
        <v>-23</v>
      </c>
      <c r="I156" s="111">
        <f t="shared" si="12"/>
        <v>-1</v>
      </c>
      <c r="J156" s="70">
        <f t="shared" si="12"/>
        <v>-1</v>
      </c>
      <c r="K156" s="71">
        <f t="shared" si="12"/>
        <v>0</v>
      </c>
      <c r="L156" s="88">
        <f t="shared" si="11"/>
        <v>-78</v>
      </c>
      <c r="M156" s="70">
        <f t="shared" si="11"/>
        <v>-36</v>
      </c>
      <c r="N156" s="71">
        <f t="shared" si="11"/>
        <v>-42</v>
      </c>
    </row>
    <row r="157" spans="1:14" x14ac:dyDescent="0.15">
      <c r="A157" s="69"/>
      <c r="B157" s="100" t="s">
        <v>15</v>
      </c>
      <c r="C157" s="111">
        <f t="shared" si="12"/>
        <v>4</v>
      </c>
      <c r="D157" s="70">
        <f t="shared" si="12"/>
        <v>8</v>
      </c>
      <c r="E157" s="71">
        <f t="shared" si="12"/>
        <v>-4</v>
      </c>
      <c r="F157" s="111">
        <f t="shared" si="12"/>
        <v>-43</v>
      </c>
      <c r="G157" s="70">
        <f t="shared" si="12"/>
        <v>-14</v>
      </c>
      <c r="H157" s="71">
        <f t="shared" si="12"/>
        <v>-29</v>
      </c>
      <c r="I157" s="111">
        <f t="shared" si="12"/>
        <v>0</v>
      </c>
      <c r="J157" s="70">
        <f t="shared" si="12"/>
        <v>1</v>
      </c>
      <c r="K157" s="71">
        <f t="shared" si="12"/>
        <v>-1</v>
      </c>
      <c r="L157" s="88">
        <f t="shared" si="11"/>
        <v>-39</v>
      </c>
      <c r="M157" s="70">
        <f t="shared" si="11"/>
        <v>-5</v>
      </c>
      <c r="N157" s="71">
        <f t="shared" si="11"/>
        <v>-34</v>
      </c>
    </row>
    <row r="158" spans="1:14" x14ac:dyDescent="0.15">
      <c r="A158" s="69"/>
      <c r="B158" s="100" t="s">
        <v>16</v>
      </c>
      <c r="C158" s="111">
        <f t="shared" si="12"/>
        <v>-23</v>
      </c>
      <c r="D158" s="70">
        <f t="shared" si="12"/>
        <v>-19</v>
      </c>
      <c r="E158" s="71">
        <f t="shared" si="12"/>
        <v>-4</v>
      </c>
      <c r="F158" s="111">
        <f t="shared" si="12"/>
        <v>-47</v>
      </c>
      <c r="G158" s="70">
        <f t="shared" si="12"/>
        <v>-25</v>
      </c>
      <c r="H158" s="71">
        <f t="shared" si="12"/>
        <v>-22</v>
      </c>
      <c r="I158" s="111">
        <f t="shared" si="12"/>
        <v>-7</v>
      </c>
      <c r="J158" s="70">
        <f t="shared" si="12"/>
        <v>-5</v>
      </c>
      <c r="K158" s="71">
        <f t="shared" si="12"/>
        <v>-2</v>
      </c>
      <c r="L158" s="88">
        <f t="shared" si="11"/>
        <v>-77</v>
      </c>
      <c r="M158" s="70">
        <f t="shared" si="11"/>
        <v>-49</v>
      </c>
      <c r="N158" s="71">
        <f t="shared" si="11"/>
        <v>-28</v>
      </c>
    </row>
    <row r="159" spans="1:14" x14ac:dyDescent="0.15">
      <c r="A159" s="75"/>
      <c r="B159" s="104" t="s">
        <v>17</v>
      </c>
      <c r="C159" s="112">
        <f t="shared" si="12"/>
        <v>44</v>
      </c>
      <c r="D159" s="76">
        <f t="shared" si="12"/>
        <v>34</v>
      </c>
      <c r="E159" s="77">
        <f t="shared" si="12"/>
        <v>10</v>
      </c>
      <c r="F159" s="112">
        <f t="shared" si="12"/>
        <v>-45</v>
      </c>
      <c r="G159" s="76">
        <f t="shared" si="12"/>
        <v>-26</v>
      </c>
      <c r="H159" s="77">
        <f t="shared" si="12"/>
        <v>-19</v>
      </c>
      <c r="I159" s="112">
        <f t="shared" si="12"/>
        <v>-3</v>
      </c>
      <c r="J159" s="76">
        <f t="shared" si="12"/>
        <v>-1</v>
      </c>
      <c r="K159" s="77">
        <f t="shared" si="12"/>
        <v>-2</v>
      </c>
      <c r="L159" s="89">
        <f t="shared" si="11"/>
        <v>-4</v>
      </c>
      <c r="M159" s="76">
        <f t="shared" si="11"/>
        <v>7</v>
      </c>
      <c r="N159" s="77">
        <f t="shared" si="11"/>
        <v>-11</v>
      </c>
    </row>
  </sheetData>
  <phoneticPr fontId="2"/>
  <pageMargins left="0.7" right="0.7" top="0.75" bottom="0.75" header="0.3" footer="0.3"/>
  <pageSetup paperSize="9" scale="83" orientation="landscape" r:id="rId1"/>
  <rowBreaks count="3" manualBreakCount="3">
    <brk id="45" max="19" man="1"/>
    <brk id="88" max="16383" man="1"/>
    <brk id="131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1"/>
  <sheetViews>
    <sheetView zoomScaleNormal="10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B3" sqref="B3:C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7" max="7" width="9.125" customWidth="1"/>
  </cols>
  <sheetData>
    <row r="1" spans="2:13" ht="32.25" customHeight="1" x14ac:dyDescent="0.15">
      <c r="B1" s="121" t="s">
        <v>47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2:13" x14ac:dyDescent="0.15">
      <c r="B3" s="122" t="s">
        <v>5</v>
      </c>
      <c r="C3" s="123"/>
      <c r="D3" s="126" t="s">
        <v>19</v>
      </c>
      <c r="E3" s="126"/>
      <c r="F3" s="126"/>
      <c r="G3" s="130" t="s">
        <v>34</v>
      </c>
      <c r="H3" s="132"/>
      <c r="I3" s="131"/>
      <c r="J3" s="126" t="s">
        <v>20</v>
      </c>
      <c r="K3" s="126"/>
      <c r="L3" s="126"/>
    </row>
    <row r="4" spans="2:13" x14ac:dyDescent="0.15">
      <c r="B4" s="124"/>
      <c r="C4" s="125"/>
      <c r="D4" s="21" t="s">
        <v>0</v>
      </c>
      <c r="E4" s="21" t="s">
        <v>1</v>
      </c>
      <c r="F4" s="21" t="s">
        <v>2</v>
      </c>
      <c r="G4" s="21" t="s">
        <v>0</v>
      </c>
      <c r="H4" s="21" t="s">
        <v>1</v>
      </c>
      <c r="I4" s="21" t="s">
        <v>2</v>
      </c>
      <c r="J4" s="21" t="s">
        <v>0</v>
      </c>
      <c r="K4" s="21" t="s">
        <v>1</v>
      </c>
      <c r="L4" s="21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29">
        <f>SUM(E6+F6)</f>
        <v>99</v>
      </c>
      <c r="E6" s="29">
        <f>SUM(E7:E18)</f>
        <v>41</v>
      </c>
      <c r="F6" s="29">
        <f>SUM(F7:F18)</f>
        <v>58</v>
      </c>
      <c r="G6" s="29">
        <f>SUM(H6+I6)</f>
        <v>110</v>
      </c>
      <c r="H6" s="29">
        <f t="shared" ref="H6:I6" si="0">SUM(H7:H18)</f>
        <v>63</v>
      </c>
      <c r="I6" s="29">
        <f t="shared" si="0"/>
        <v>47</v>
      </c>
      <c r="J6" s="29">
        <f>SUM(K6+L6)</f>
        <v>-11</v>
      </c>
      <c r="K6" s="29">
        <f>SUM(E6-H6)</f>
        <v>-22</v>
      </c>
      <c r="L6" s="29">
        <f>SUM(F6-I6)</f>
        <v>11</v>
      </c>
    </row>
    <row r="7" spans="2:13" s="3" customFormat="1" ht="13.5" customHeight="1" x14ac:dyDescent="0.25">
      <c r="B7" s="10"/>
      <c r="C7" s="11" t="s">
        <v>6</v>
      </c>
      <c r="D7" s="29">
        <f t="shared" ref="D7:D18" si="1">SUM(E7+F7)</f>
        <v>5</v>
      </c>
      <c r="E7" s="34">
        <v>2</v>
      </c>
      <c r="F7" s="34">
        <v>3</v>
      </c>
      <c r="G7" s="33">
        <f t="shared" ref="G7:G18" si="2">SUM(H7+I7)</f>
        <v>10</v>
      </c>
      <c r="H7" s="34">
        <v>4</v>
      </c>
      <c r="I7" s="34">
        <v>6</v>
      </c>
      <c r="J7" s="33">
        <f t="shared" ref="J7" si="3">SUM(K7+L7)</f>
        <v>-5</v>
      </c>
      <c r="K7" s="33">
        <f>SUM(E7-H7)</f>
        <v>-2</v>
      </c>
      <c r="L7" s="33">
        <f>SUM(F7-I7)</f>
        <v>-3</v>
      </c>
      <c r="M7" s="7"/>
    </row>
    <row r="8" spans="2:13" s="3" customFormat="1" ht="13.5" customHeight="1" x14ac:dyDescent="0.25">
      <c r="B8" s="10"/>
      <c r="C8" s="11" t="s">
        <v>7</v>
      </c>
      <c r="D8" s="29">
        <f t="shared" si="1"/>
        <v>6</v>
      </c>
      <c r="E8" s="34">
        <v>3</v>
      </c>
      <c r="F8" s="34">
        <v>3</v>
      </c>
      <c r="G8" s="33">
        <f t="shared" si="2"/>
        <v>6</v>
      </c>
      <c r="H8" s="34">
        <v>4</v>
      </c>
      <c r="I8" s="34">
        <v>2</v>
      </c>
      <c r="J8" s="33">
        <f t="shared" ref="J8:J18" si="4">SUM(K8+L8)</f>
        <v>0</v>
      </c>
      <c r="K8" s="33">
        <f t="shared" ref="K8:K18" si="5">SUM(E8-H8)</f>
        <v>-1</v>
      </c>
      <c r="L8" s="33">
        <f t="shared" ref="L8:L18" si="6">SUM(F8-I8)</f>
        <v>1</v>
      </c>
      <c r="M8" s="7"/>
    </row>
    <row r="9" spans="2:13" s="3" customFormat="1" ht="13.5" customHeight="1" x14ac:dyDescent="0.25">
      <c r="B9" s="10"/>
      <c r="C9" s="11" t="s">
        <v>8</v>
      </c>
      <c r="D9" s="29">
        <f t="shared" si="1"/>
        <v>10</v>
      </c>
      <c r="E9" s="34">
        <v>5</v>
      </c>
      <c r="F9" s="34">
        <v>5</v>
      </c>
      <c r="G9" s="33">
        <f t="shared" si="2"/>
        <v>11</v>
      </c>
      <c r="H9" s="34">
        <v>6</v>
      </c>
      <c r="I9" s="34">
        <v>5</v>
      </c>
      <c r="J9" s="33">
        <f t="shared" si="4"/>
        <v>-1</v>
      </c>
      <c r="K9" s="33">
        <f t="shared" si="5"/>
        <v>-1</v>
      </c>
      <c r="L9" s="33">
        <f t="shared" si="6"/>
        <v>0</v>
      </c>
      <c r="M9" s="7"/>
    </row>
    <row r="10" spans="2:13" s="3" customFormat="1" ht="13.5" customHeight="1" x14ac:dyDescent="0.25">
      <c r="B10" s="10"/>
      <c r="C10" s="11" t="s">
        <v>9</v>
      </c>
      <c r="D10" s="29">
        <f t="shared" si="1"/>
        <v>10</v>
      </c>
      <c r="E10" s="34">
        <v>7</v>
      </c>
      <c r="F10" s="34">
        <v>3</v>
      </c>
      <c r="G10" s="33">
        <f t="shared" si="2"/>
        <v>9</v>
      </c>
      <c r="H10" s="34">
        <v>6</v>
      </c>
      <c r="I10" s="34">
        <v>3</v>
      </c>
      <c r="J10" s="33">
        <f t="shared" si="4"/>
        <v>1</v>
      </c>
      <c r="K10" s="33">
        <f t="shared" si="5"/>
        <v>1</v>
      </c>
      <c r="L10" s="33">
        <f t="shared" si="6"/>
        <v>0</v>
      </c>
      <c r="M10" s="7"/>
    </row>
    <row r="11" spans="2:13" s="3" customFormat="1" ht="13.5" customHeight="1" x14ac:dyDescent="0.25">
      <c r="B11" s="10"/>
      <c r="C11" s="11" t="s">
        <v>10</v>
      </c>
      <c r="D11" s="29">
        <f t="shared" si="1"/>
        <v>9</v>
      </c>
      <c r="E11" s="34">
        <v>3</v>
      </c>
      <c r="F11" s="34">
        <v>6</v>
      </c>
      <c r="G11" s="33">
        <f t="shared" si="2"/>
        <v>10</v>
      </c>
      <c r="H11" s="34">
        <v>6</v>
      </c>
      <c r="I11" s="34">
        <v>4</v>
      </c>
      <c r="J11" s="33">
        <f t="shared" si="4"/>
        <v>-1</v>
      </c>
      <c r="K11" s="33">
        <f t="shared" si="5"/>
        <v>-3</v>
      </c>
      <c r="L11" s="33">
        <f t="shared" si="6"/>
        <v>2</v>
      </c>
      <c r="M11" s="7"/>
    </row>
    <row r="12" spans="2:13" s="3" customFormat="1" ht="13.5" customHeight="1" x14ac:dyDescent="0.25">
      <c r="B12" s="10"/>
      <c r="C12" s="11" t="s">
        <v>11</v>
      </c>
      <c r="D12" s="29">
        <f t="shared" si="1"/>
        <v>7</v>
      </c>
      <c r="E12" s="34">
        <v>1</v>
      </c>
      <c r="F12" s="34">
        <v>6</v>
      </c>
      <c r="G12" s="33">
        <f t="shared" si="2"/>
        <v>5</v>
      </c>
      <c r="H12" s="34">
        <v>3</v>
      </c>
      <c r="I12" s="34">
        <v>2</v>
      </c>
      <c r="J12" s="33">
        <f t="shared" si="4"/>
        <v>2</v>
      </c>
      <c r="K12" s="33">
        <f t="shared" si="5"/>
        <v>-2</v>
      </c>
      <c r="L12" s="33">
        <f t="shared" si="6"/>
        <v>4</v>
      </c>
      <c r="M12" s="7"/>
    </row>
    <row r="13" spans="2:13" s="3" customFormat="1" ht="13.5" customHeight="1" x14ac:dyDescent="0.25">
      <c r="B13" s="10"/>
      <c r="C13" s="11" t="s">
        <v>12</v>
      </c>
      <c r="D13" s="29">
        <f t="shared" si="1"/>
        <v>10</v>
      </c>
      <c r="E13" s="34">
        <v>5</v>
      </c>
      <c r="F13" s="34">
        <v>5</v>
      </c>
      <c r="G13" s="33">
        <f t="shared" si="2"/>
        <v>17</v>
      </c>
      <c r="H13" s="34">
        <v>9</v>
      </c>
      <c r="I13" s="34">
        <v>8</v>
      </c>
      <c r="J13" s="33">
        <f t="shared" si="4"/>
        <v>-7</v>
      </c>
      <c r="K13" s="33">
        <f t="shared" si="5"/>
        <v>-4</v>
      </c>
      <c r="L13" s="33">
        <f t="shared" si="6"/>
        <v>-3</v>
      </c>
      <c r="M13" s="7"/>
    </row>
    <row r="14" spans="2:13" s="3" customFormat="1" ht="13.5" customHeight="1" x14ac:dyDescent="0.25">
      <c r="B14" s="10"/>
      <c r="C14" s="11" t="s">
        <v>13</v>
      </c>
      <c r="D14" s="29">
        <f t="shared" si="1"/>
        <v>8</v>
      </c>
      <c r="E14" s="34">
        <v>4</v>
      </c>
      <c r="F14" s="34">
        <v>4</v>
      </c>
      <c r="G14" s="33">
        <f t="shared" si="2"/>
        <v>5</v>
      </c>
      <c r="H14" s="34">
        <v>3</v>
      </c>
      <c r="I14" s="34">
        <v>2</v>
      </c>
      <c r="J14" s="33">
        <f t="shared" si="4"/>
        <v>3</v>
      </c>
      <c r="K14" s="33">
        <f t="shared" si="5"/>
        <v>1</v>
      </c>
      <c r="L14" s="33">
        <f t="shared" si="6"/>
        <v>2</v>
      </c>
      <c r="M14" s="7"/>
    </row>
    <row r="15" spans="2:13" s="3" customFormat="1" ht="13.5" customHeight="1" x14ac:dyDescent="0.25">
      <c r="B15" s="10"/>
      <c r="C15" s="11" t="s">
        <v>14</v>
      </c>
      <c r="D15" s="29">
        <f t="shared" si="1"/>
        <v>6</v>
      </c>
      <c r="E15" s="34">
        <v>1</v>
      </c>
      <c r="F15" s="34">
        <v>5</v>
      </c>
      <c r="G15" s="33">
        <f t="shared" si="2"/>
        <v>12</v>
      </c>
      <c r="H15" s="34">
        <v>7</v>
      </c>
      <c r="I15" s="34">
        <v>5</v>
      </c>
      <c r="J15" s="33">
        <f t="shared" si="4"/>
        <v>-6</v>
      </c>
      <c r="K15" s="33">
        <f t="shared" si="5"/>
        <v>-6</v>
      </c>
      <c r="L15" s="33">
        <f t="shared" si="6"/>
        <v>0</v>
      </c>
      <c r="M15" s="7"/>
    </row>
    <row r="16" spans="2:13" s="3" customFormat="1" ht="13.5" customHeight="1" x14ac:dyDescent="0.25">
      <c r="B16" s="10"/>
      <c r="C16" s="11" t="s">
        <v>15</v>
      </c>
      <c r="D16" s="29">
        <f t="shared" si="1"/>
        <v>13</v>
      </c>
      <c r="E16" s="34">
        <v>5</v>
      </c>
      <c r="F16" s="34">
        <v>8</v>
      </c>
      <c r="G16" s="33">
        <f t="shared" si="2"/>
        <v>12</v>
      </c>
      <c r="H16" s="34">
        <v>6</v>
      </c>
      <c r="I16" s="34">
        <v>6</v>
      </c>
      <c r="J16" s="33">
        <f t="shared" si="4"/>
        <v>1</v>
      </c>
      <c r="K16" s="33">
        <f t="shared" si="5"/>
        <v>-1</v>
      </c>
      <c r="L16" s="33">
        <f t="shared" si="6"/>
        <v>2</v>
      </c>
      <c r="M16" s="7"/>
    </row>
    <row r="17" spans="2:13" s="3" customFormat="1" ht="13.5" customHeight="1" x14ac:dyDescent="0.25">
      <c r="B17" s="10"/>
      <c r="C17" s="11" t="s">
        <v>16</v>
      </c>
      <c r="D17" s="29">
        <f t="shared" si="1"/>
        <v>5</v>
      </c>
      <c r="E17" s="34">
        <v>1</v>
      </c>
      <c r="F17" s="34">
        <v>4</v>
      </c>
      <c r="G17" s="33">
        <f t="shared" si="2"/>
        <v>8</v>
      </c>
      <c r="H17" s="34">
        <v>6</v>
      </c>
      <c r="I17" s="34">
        <v>2</v>
      </c>
      <c r="J17" s="33">
        <f t="shared" si="4"/>
        <v>-3</v>
      </c>
      <c r="K17" s="33">
        <f t="shared" si="5"/>
        <v>-5</v>
      </c>
      <c r="L17" s="33">
        <f t="shared" si="6"/>
        <v>2</v>
      </c>
      <c r="M17" s="7"/>
    </row>
    <row r="18" spans="2:13" s="3" customFormat="1" ht="13.5" customHeight="1" x14ac:dyDescent="0.25">
      <c r="B18" s="10"/>
      <c r="C18" s="11" t="s">
        <v>17</v>
      </c>
      <c r="D18" s="29">
        <f t="shared" si="1"/>
        <v>10</v>
      </c>
      <c r="E18" s="34">
        <v>4</v>
      </c>
      <c r="F18" s="34">
        <v>6</v>
      </c>
      <c r="G18" s="33">
        <f t="shared" si="2"/>
        <v>5</v>
      </c>
      <c r="H18" s="34">
        <v>3</v>
      </c>
      <c r="I18" s="34">
        <v>2</v>
      </c>
      <c r="J18" s="33">
        <f t="shared" si="4"/>
        <v>5</v>
      </c>
      <c r="K18" s="33">
        <f t="shared" si="5"/>
        <v>1</v>
      </c>
      <c r="L18" s="33">
        <f t="shared" si="6"/>
        <v>4</v>
      </c>
      <c r="M18" s="7"/>
    </row>
    <row r="19" spans="2:13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1"/>
    </row>
    <row r="20" spans="2:13" ht="16.5" x14ac:dyDescent="0.15">
      <c r="B20" s="2" t="s">
        <v>21</v>
      </c>
      <c r="C20" s="8"/>
      <c r="D20" s="29">
        <f>SUM(E20+F20)</f>
        <v>96</v>
      </c>
      <c r="E20" s="29">
        <f>SUM(E21:E32)</f>
        <v>44</v>
      </c>
      <c r="F20" s="29">
        <f>SUM(F21:F32)</f>
        <v>52</v>
      </c>
      <c r="G20" s="29">
        <f>SUM(H20+I20)</f>
        <v>118</v>
      </c>
      <c r="H20" s="29">
        <f t="shared" ref="H20" si="7">SUM(H21:H32)</f>
        <v>57</v>
      </c>
      <c r="I20" s="29">
        <f t="shared" ref="I20" si="8">SUM(I21:I32)</f>
        <v>61</v>
      </c>
      <c r="J20" s="29">
        <f>SUM(K20+L20)</f>
        <v>-22</v>
      </c>
      <c r="K20" s="29">
        <f>SUM(E20-H20)</f>
        <v>-13</v>
      </c>
      <c r="L20" s="29">
        <f>SUM(F20-I20)</f>
        <v>-9</v>
      </c>
      <c r="M20" s="1"/>
    </row>
    <row r="21" spans="2:13" s="3" customFormat="1" ht="13.5" customHeight="1" x14ac:dyDescent="0.25">
      <c r="B21" s="10"/>
      <c r="C21" s="11" t="s">
        <v>6</v>
      </c>
      <c r="D21" s="33">
        <f t="shared" ref="D21:D32" si="9">SUM(E21+F21)</f>
        <v>9</v>
      </c>
      <c r="E21" s="34">
        <v>5</v>
      </c>
      <c r="F21" s="34">
        <v>4</v>
      </c>
      <c r="G21" s="33">
        <f t="shared" ref="G21:G32" si="10">SUM(H21+I21)</f>
        <v>10</v>
      </c>
      <c r="H21" s="34">
        <v>3</v>
      </c>
      <c r="I21" s="34">
        <v>7</v>
      </c>
      <c r="J21" s="33">
        <f t="shared" ref="J21:J32" si="11">SUM(K21+L21)</f>
        <v>-1</v>
      </c>
      <c r="K21" s="33">
        <f t="shared" ref="K21:K32" si="12">SUM(E21-H21)</f>
        <v>2</v>
      </c>
      <c r="L21" s="33">
        <f t="shared" ref="L21:L32" si="13">SUM(F21-I21)</f>
        <v>-3</v>
      </c>
      <c r="M21" s="7"/>
    </row>
    <row r="22" spans="2:13" s="3" customFormat="1" ht="13.5" customHeight="1" x14ac:dyDescent="0.25">
      <c r="B22" s="10"/>
      <c r="C22" s="11" t="s">
        <v>7</v>
      </c>
      <c r="D22" s="33">
        <f t="shared" si="9"/>
        <v>14</v>
      </c>
      <c r="E22" s="34">
        <v>4</v>
      </c>
      <c r="F22" s="34">
        <v>10</v>
      </c>
      <c r="G22" s="33">
        <f t="shared" si="10"/>
        <v>7</v>
      </c>
      <c r="H22" s="34">
        <v>4</v>
      </c>
      <c r="I22" s="34">
        <v>3</v>
      </c>
      <c r="J22" s="33">
        <f t="shared" si="11"/>
        <v>7</v>
      </c>
      <c r="K22" s="33">
        <f t="shared" si="12"/>
        <v>0</v>
      </c>
      <c r="L22" s="33">
        <f t="shared" si="13"/>
        <v>7</v>
      </c>
      <c r="M22" s="7"/>
    </row>
    <row r="23" spans="2:13" s="3" customFormat="1" ht="13.5" customHeight="1" x14ac:dyDescent="0.25">
      <c r="B23" s="10"/>
      <c r="C23" s="11" t="s">
        <v>8</v>
      </c>
      <c r="D23" s="33">
        <f t="shared" si="9"/>
        <v>10</v>
      </c>
      <c r="E23" s="34">
        <v>6</v>
      </c>
      <c r="F23" s="34">
        <v>4</v>
      </c>
      <c r="G23" s="33">
        <f t="shared" si="10"/>
        <v>10</v>
      </c>
      <c r="H23" s="34">
        <v>6</v>
      </c>
      <c r="I23" s="34">
        <v>4</v>
      </c>
      <c r="J23" s="33">
        <f t="shared" si="11"/>
        <v>0</v>
      </c>
      <c r="K23" s="33">
        <f t="shared" si="12"/>
        <v>0</v>
      </c>
      <c r="L23" s="33">
        <f t="shared" si="13"/>
        <v>0</v>
      </c>
      <c r="M23" s="7"/>
    </row>
    <row r="24" spans="2:13" s="3" customFormat="1" ht="13.5" customHeight="1" x14ac:dyDescent="0.25">
      <c r="B24" s="10"/>
      <c r="C24" s="11" t="s">
        <v>9</v>
      </c>
      <c r="D24" s="33">
        <f t="shared" si="9"/>
        <v>5</v>
      </c>
      <c r="E24" s="34">
        <v>3</v>
      </c>
      <c r="F24" s="34">
        <v>2</v>
      </c>
      <c r="G24" s="33">
        <f t="shared" si="10"/>
        <v>12</v>
      </c>
      <c r="H24" s="34">
        <v>6</v>
      </c>
      <c r="I24" s="34">
        <v>6</v>
      </c>
      <c r="J24" s="33">
        <f t="shared" si="11"/>
        <v>-7</v>
      </c>
      <c r="K24" s="33">
        <f t="shared" si="12"/>
        <v>-3</v>
      </c>
      <c r="L24" s="33">
        <f t="shared" si="13"/>
        <v>-4</v>
      </c>
      <c r="M24" s="7"/>
    </row>
    <row r="25" spans="2:13" s="3" customFormat="1" ht="13.5" customHeight="1" x14ac:dyDescent="0.25">
      <c r="B25" s="10"/>
      <c r="C25" s="11" t="s">
        <v>10</v>
      </c>
      <c r="D25" s="33">
        <f t="shared" si="9"/>
        <v>7</v>
      </c>
      <c r="E25" s="34">
        <v>3</v>
      </c>
      <c r="F25" s="34">
        <v>4</v>
      </c>
      <c r="G25" s="33">
        <f t="shared" si="10"/>
        <v>12</v>
      </c>
      <c r="H25" s="34">
        <v>7</v>
      </c>
      <c r="I25" s="34">
        <v>5</v>
      </c>
      <c r="J25" s="33">
        <f t="shared" si="11"/>
        <v>-5</v>
      </c>
      <c r="K25" s="33">
        <f t="shared" si="12"/>
        <v>-4</v>
      </c>
      <c r="L25" s="33">
        <f t="shared" si="13"/>
        <v>-1</v>
      </c>
      <c r="M25" s="7"/>
    </row>
    <row r="26" spans="2:13" s="3" customFormat="1" ht="13.5" customHeight="1" x14ac:dyDescent="0.25">
      <c r="B26" s="10"/>
      <c r="C26" s="11" t="s">
        <v>11</v>
      </c>
      <c r="D26" s="33">
        <f t="shared" si="9"/>
        <v>7</v>
      </c>
      <c r="E26" s="34">
        <v>4</v>
      </c>
      <c r="F26" s="34">
        <v>3</v>
      </c>
      <c r="G26" s="33">
        <f t="shared" si="10"/>
        <v>7</v>
      </c>
      <c r="H26" s="34">
        <v>3</v>
      </c>
      <c r="I26" s="34">
        <v>4</v>
      </c>
      <c r="J26" s="33">
        <f t="shared" si="11"/>
        <v>0</v>
      </c>
      <c r="K26" s="33">
        <f t="shared" si="12"/>
        <v>1</v>
      </c>
      <c r="L26" s="33">
        <f t="shared" si="13"/>
        <v>-1</v>
      </c>
      <c r="M26" s="7"/>
    </row>
    <row r="27" spans="2:13" s="3" customFormat="1" ht="13.5" customHeight="1" x14ac:dyDescent="0.25">
      <c r="B27" s="10"/>
      <c r="C27" s="11" t="s">
        <v>12</v>
      </c>
      <c r="D27" s="33">
        <f t="shared" si="9"/>
        <v>6</v>
      </c>
      <c r="E27" s="34">
        <v>3</v>
      </c>
      <c r="F27" s="34">
        <v>3</v>
      </c>
      <c r="G27" s="33">
        <f t="shared" si="10"/>
        <v>15</v>
      </c>
      <c r="H27" s="34">
        <v>6</v>
      </c>
      <c r="I27" s="34">
        <v>9</v>
      </c>
      <c r="J27" s="33">
        <f t="shared" si="11"/>
        <v>-9</v>
      </c>
      <c r="K27" s="33">
        <f t="shared" si="12"/>
        <v>-3</v>
      </c>
      <c r="L27" s="33">
        <f t="shared" si="13"/>
        <v>-6</v>
      </c>
      <c r="M27" s="7"/>
    </row>
    <row r="28" spans="2:13" s="3" customFormat="1" ht="13.5" customHeight="1" x14ac:dyDescent="0.25">
      <c r="B28" s="10"/>
      <c r="C28" s="11" t="s">
        <v>13</v>
      </c>
      <c r="D28" s="33">
        <f t="shared" si="9"/>
        <v>8</v>
      </c>
      <c r="E28" s="34">
        <v>3</v>
      </c>
      <c r="F28" s="34">
        <v>5</v>
      </c>
      <c r="G28" s="33">
        <f t="shared" si="10"/>
        <v>8</v>
      </c>
      <c r="H28" s="34">
        <v>4</v>
      </c>
      <c r="I28" s="34">
        <v>4</v>
      </c>
      <c r="J28" s="33">
        <f t="shared" si="11"/>
        <v>0</v>
      </c>
      <c r="K28" s="33">
        <f t="shared" si="12"/>
        <v>-1</v>
      </c>
      <c r="L28" s="33">
        <f t="shared" si="13"/>
        <v>1</v>
      </c>
      <c r="M28" s="7"/>
    </row>
    <row r="29" spans="2:13" s="3" customFormat="1" ht="13.5" customHeight="1" x14ac:dyDescent="0.25">
      <c r="B29" s="10"/>
      <c r="C29" s="11" t="s">
        <v>14</v>
      </c>
      <c r="D29" s="33">
        <f t="shared" si="9"/>
        <v>11</v>
      </c>
      <c r="E29" s="34">
        <v>7</v>
      </c>
      <c r="F29" s="34">
        <v>4</v>
      </c>
      <c r="G29" s="33">
        <f t="shared" si="10"/>
        <v>8</v>
      </c>
      <c r="H29" s="34">
        <v>4</v>
      </c>
      <c r="I29" s="34">
        <v>4</v>
      </c>
      <c r="J29" s="33">
        <f t="shared" si="11"/>
        <v>3</v>
      </c>
      <c r="K29" s="33">
        <f t="shared" si="12"/>
        <v>3</v>
      </c>
      <c r="L29" s="33">
        <f t="shared" si="13"/>
        <v>0</v>
      </c>
      <c r="M29" s="7"/>
    </row>
    <row r="30" spans="2:13" s="3" customFormat="1" ht="13.5" customHeight="1" x14ac:dyDescent="0.25">
      <c r="B30" s="10"/>
      <c r="C30" s="11" t="s">
        <v>15</v>
      </c>
      <c r="D30" s="33">
        <f t="shared" si="9"/>
        <v>4</v>
      </c>
      <c r="E30" s="34">
        <v>1</v>
      </c>
      <c r="F30" s="34">
        <v>3</v>
      </c>
      <c r="G30" s="33">
        <f t="shared" si="10"/>
        <v>12</v>
      </c>
      <c r="H30" s="34">
        <v>6</v>
      </c>
      <c r="I30" s="34">
        <v>6</v>
      </c>
      <c r="J30" s="33">
        <f t="shared" si="11"/>
        <v>-8</v>
      </c>
      <c r="K30" s="33">
        <f t="shared" si="12"/>
        <v>-5</v>
      </c>
      <c r="L30" s="33">
        <f t="shared" si="13"/>
        <v>-3</v>
      </c>
      <c r="M30" s="7"/>
    </row>
    <row r="31" spans="2:13" s="3" customFormat="1" ht="13.5" customHeight="1" x14ac:dyDescent="0.25">
      <c r="B31" s="10"/>
      <c r="C31" s="11" t="s">
        <v>16</v>
      </c>
      <c r="D31" s="33">
        <f t="shared" si="9"/>
        <v>6</v>
      </c>
      <c r="E31" s="34">
        <v>2</v>
      </c>
      <c r="F31" s="34">
        <v>4</v>
      </c>
      <c r="G31" s="33">
        <f t="shared" si="10"/>
        <v>7</v>
      </c>
      <c r="H31" s="34">
        <v>4</v>
      </c>
      <c r="I31" s="34">
        <v>3</v>
      </c>
      <c r="J31" s="33">
        <f t="shared" si="11"/>
        <v>-1</v>
      </c>
      <c r="K31" s="33">
        <f t="shared" si="12"/>
        <v>-2</v>
      </c>
      <c r="L31" s="33">
        <f t="shared" si="13"/>
        <v>1</v>
      </c>
      <c r="M31" s="7"/>
    </row>
    <row r="32" spans="2:13" s="3" customFormat="1" ht="13.5" customHeight="1" x14ac:dyDescent="0.25">
      <c r="B32" s="10"/>
      <c r="C32" s="11" t="s">
        <v>17</v>
      </c>
      <c r="D32" s="33">
        <f t="shared" si="9"/>
        <v>9</v>
      </c>
      <c r="E32" s="34">
        <v>3</v>
      </c>
      <c r="F32" s="34">
        <v>6</v>
      </c>
      <c r="G32" s="33">
        <f t="shared" si="10"/>
        <v>10</v>
      </c>
      <c r="H32" s="34">
        <v>4</v>
      </c>
      <c r="I32" s="34">
        <v>6</v>
      </c>
      <c r="J32" s="33">
        <f t="shared" si="11"/>
        <v>-1</v>
      </c>
      <c r="K32" s="33">
        <f t="shared" si="12"/>
        <v>-1</v>
      </c>
      <c r="L32" s="33">
        <f t="shared" si="13"/>
        <v>0</v>
      </c>
      <c r="M32" s="7"/>
    </row>
    <row r="33" spans="2:13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1"/>
    </row>
    <row r="34" spans="2:13" ht="16.5" x14ac:dyDescent="0.15">
      <c r="B34" s="2" t="s">
        <v>22</v>
      </c>
      <c r="C34" s="8"/>
      <c r="D34" s="29">
        <f>SUM(E34+F34)</f>
        <v>29</v>
      </c>
      <c r="E34" s="29">
        <f>SUM(E35:E46)</f>
        <v>14</v>
      </c>
      <c r="F34" s="29">
        <f>SUM(F35:F46)</f>
        <v>15</v>
      </c>
      <c r="G34" s="29">
        <f>SUM(H34+I34)</f>
        <v>27</v>
      </c>
      <c r="H34" s="29">
        <f t="shared" ref="H34" si="14">SUM(H35:H46)</f>
        <v>15</v>
      </c>
      <c r="I34" s="29">
        <f t="shared" ref="I34" si="15">SUM(I35:I46)</f>
        <v>12</v>
      </c>
      <c r="J34" s="29">
        <f>SUM(K34+L34)</f>
        <v>2</v>
      </c>
      <c r="K34" s="29">
        <f>SUM(E34-H34)</f>
        <v>-1</v>
      </c>
      <c r="L34" s="29">
        <f>SUM(F34-I34)</f>
        <v>3</v>
      </c>
      <c r="M34" s="1"/>
    </row>
    <row r="35" spans="2:13" s="3" customFormat="1" ht="13.5" customHeight="1" x14ac:dyDescent="0.25">
      <c r="B35" s="10"/>
      <c r="C35" s="11" t="s">
        <v>6</v>
      </c>
      <c r="D35" s="33">
        <f t="shared" ref="D35:D46" si="16">SUM(E35+F35)</f>
        <v>3</v>
      </c>
      <c r="E35" s="34">
        <v>2</v>
      </c>
      <c r="F35" s="34">
        <v>1</v>
      </c>
      <c r="G35" s="33">
        <f t="shared" ref="G35:G46" si="17">SUM(H35+I35)</f>
        <v>1</v>
      </c>
      <c r="H35" s="34">
        <v>1</v>
      </c>
      <c r="I35" s="34">
        <v>0</v>
      </c>
      <c r="J35" s="33">
        <f t="shared" ref="J35:J46" si="18">SUM(K35+L35)</f>
        <v>2</v>
      </c>
      <c r="K35" s="33">
        <f t="shared" ref="K35:K46" si="19">SUM(E35-H35)</f>
        <v>1</v>
      </c>
      <c r="L35" s="33">
        <f t="shared" ref="L35:L46" si="20">SUM(F35-I35)</f>
        <v>1</v>
      </c>
      <c r="M35" s="7"/>
    </row>
    <row r="36" spans="2:13" s="3" customFormat="1" ht="13.5" customHeight="1" x14ac:dyDescent="0.25">
      <c r="B36" s="10"/>
      <c r="C36" s="11" t="s">
        <v>7</v>
      </c>
      <c r="D36" s="33">
        <f t="shared" si="16"/>
        <v>0</v>
      </c>
      <c r="E36" s="34">
        <v>0</v>
      </c>
      <c r="F36" s="34">
        <v>0</v>
      </c>
      <c r="G36" s="33">
        <f t="shared" si="17"/>
        <v>4</v>
      </c>
      <c r="H36" s="34">
        <v>3</v>
      </c>
      <c r="I36" s="34">
        <v>1</v>
      </c>
      <c r="J36" s="33">
        <f t="shared" si="18"/>
        <v>-4</v>
      </c>
      <c r="K36" s="33">
        <f t="shared" si="19"/>
        <v>-3</v>
      </c>
      <c r="L36" s="33">
        <f t="shared" si="20"/>
        <v>-1</v>
      </c>
      <c r="M36" s="7"/>
    </row>
    <row r="37" spans="2:13" s="3" customFormat="1" ht="13.5" customHeight="1" x14ac:dyDescent="0.25">
      <c r="B37" s="10"/>
      <c r="C37" s="11" t="s">
        <v>8</v>
      </c>
      <c r="D37" s="33">
        <f t="shared" si="16"/>
        <v>3</v>
      </c>
      <c r="E37" s="34">
        <v>2</v>
      </c>
      <c r="F37" s="34">
        <v>1</v>
      </c>
      <c r="G37" s="33">
        <f t="shared" si="17"/>
        <v>1</v>
      </c>
      <c r="H37" s="34">
        <v>1</v>
      </c>
      <c r="I37" s="34">
        <v>0</v>
      </c>
      <c r="J37" s="33">
        <f t="shared" si="18"/>
        <v>2</v>
      </c>
      <c r="K37" s="33">
        <f t="shared" si="19"/>
        <v>1</v>
      </c>
      <c r="L37" s="33">
        <f t="shared" si="20"/>
        <v>1</v>
      </c>
      <c r="M37" s="7"/>
    </row>
    <row r="38" spans="2:13" s="3" customFormat="1" ht="13.5" customHeight="1" x14ac:dyDescent="0.25">
      <c r="B38" s="10"/>
      <c r="C38" s="11" t="s">
        <v>9</v>
      </c>
      <c r="D38" s="33">
        <f t="shared" si="16"/>
        <v>2</v>
      </c>
      <c r="E38" s="34">
        <v>1</v>
      </c>
      <c r="F38" s="34">
        <v>1</v>
      </c>
      <c r="G38" s="33">
        <f t="shared" si="17"/>
        <v>2</v>
      </c>
      <c r="H38" s="34">
        <v>0</v>
      </c>
      <c r="I38" s="34">
        <v>2</v>
      </c>
      <c r="J38" s="33">
        <f t="shared" si="18"/>
        <v>0</v>
      </c>
      <c r="K38" s="33">
        <f t="shared" si="19"/>
        <v>1</v>
      </c>
      <c r="L38" s="33">
        <f t="shared" si="20"/>
        <v>-1</v>
      </c>
      <c r="M38" s="7"/>
    </row>
    <row r="39" spans="2:13" s="3" customFormat="1" ht="13.5" customHeight="1" x14ac:dyDescent="0.25">
      <c r="B39" s="10"/>
      <c r="C39" s="11" t="s">
        <v>10</v>
      </c>
      <c r="D39" s="33">
        <f t="shared" si="16"/>
        <v>0</v>
      </c>
      <c r="E39" s="34">
        <v>0</v>
      </c>
      <c r="F39" s="34">
        <v>0</v>
      </c>
      <c r="G39" s="33">
        <f t="shared" si="17"/>
        <v>3</v>
      </c>
      <c r="H39" s="34">
        <v>2</v>
      </c>
      <c r="I39" s="34">
        <v>1</v>
      </c>
      <c r="J39" s="33">
        <f t="shared" si="18"/>
        <v>-3</v>
      </c>
      <c r="K39" s="33">
        <f t="shared" si="19"/>
        <v>-2</v>
      </c>
      <c r="L39" s="33">
        <f t="shared" si="20"/>
        <v>-1</v>
      </c>
      <c r="M39" s="7"/>
    </row>
    <row r="40" spans="2:13" s="3" customFormat="1" ht="13.5" customHeight="1" x14ac:dyDescent="0.25">
      <c r="B40" s="10"/>
      <c r="C40" s="11" t="s">
        <v>11</v>
      </c>
      <c r="D40" s="33">
        <f t="shared" si="16"/>
        <v>3</v>
      </c>
      <c r="E40" s="34">
        <v>1</v>
      </c>
      <c r="F40" s="34">
        <v>2</v>
      </c>
      <c r="G40" s="33">
        <f t="shared" si="17"/>
        <v>2</v>
      </c>
      <c r="H40" s="34">
        <v>0</v>
      </c>
      <c r="I40" s="34">
        <v>2</v>
      </c>
      <c r="J40" s="33">
        <f t="shared" si="18"/>
        <v>1</v>
      </c>
      <c r="K40" s="33">
        <f t="shared" si="19"/>
        <v>1</v>
      </c>
      <c r="L40" s="33">
        <f t="shared" si="20"/>
        <v>0</v>
      </c>
      <c r="M40" s="7"/>
    </row>
    <row r="41" spans="2:13" s="3" customFormat="1" ht="13.5" customHeight="1" x14ac:dyDescent="0.25">
      <c r="B41" s="10"/>
      <c r="C41" s="11" t="s">
        <v>12</v>
      </c>
      <c r="D41" s="33">
        <f t="shared" si="16"/>
        <v>2</v>
      </c>
      <c r="E41" s="34">
        <v>1</v>
      </c>
      <c r="F41" s="34">
        <v>1</v>
      </c>
      <c r="G41" s="33">
        <f t="shared" si="17"/>
        <v>1</v>
      </c>
      <c r="H41" s="34">
        <v>0</v>
      </c>
      <c r="I41" s="34">
        <v>1</v>
      </c>
      <c r="J41" s="33">
        <f t="shared" si="18"/>
        <v>1</v>
      </c>
      <c r="K41" s="33">
        <f t="shared" si="19"/>
        <v>1</v>
      </c>
      <c r="L41" s="33">
        <f t="shared" si="20"/>
        <v>0</v>
      </c>
      <c r="M41" s="7"/>
    </row>
    <row r="42" spans="2:13" s="3" customFormat="1" ht="13.5" customHeight="1" x14ac:dyDescent="0.25">
      <c r="B42" s="10"/>
      <c r="C42" s="11" t="s">
        <v>13</v>
      </c>
      <c r="D42" s="33">
        <f t="shared" si="16"/>
        <v>4</v>
      </c>
      <c r="E42" s="34">
        <v>1</v>
      </c>
      <c r="F42" s="34">
        <v>3</v>
      </c>
      <c r="G42" s="33">
        <f t="shared" si="17"/>
        <v>5</v>
      </c>
      <c r="H42" s="34">
        <v>4</v>
      </c>
      <c r="I42" s="34">
        <v>1</v>
      </c>
      <c r="J42" s="33">
        <f t="shared" si="18"/>
        <v>-1</v>
      </c>
      <c r="K42" s="33">
        <f t="shared" si="19"/>
        <v>-3</v>
      </c>
      <c r="L42" s="33">
        <f t="shared" si="20"/>
        <v>2</v>
      </c>
      <c r="M42" s="7"/>
    </row>
    <row r="43" spans="2:13" s="3" customFormat="1" ht="13.5" customHeight="1" x14ac:dyDescent="0.25">
      <c r="B43" s="10"/>
      <c r="C43" s="11" t="s">
        <v>14</v>
      </c>
      <c r="D43" s="33">
        <f t="shared" si="16"/>
        <v>6</v>
      </c>
      <c r="E43" s="34">
        <v>4</v>
      </c>
      <c r="F43" s="34">
        <v>2</v>
      </c>
      <c r="G43" s="33">
        <f t="shared" si="17"/>
        <v>1</v>
      </c>
      <c r="H43" s="34">
        <v>0</v>
      </c>
      <c r="I43" s="34">
        <v>1</v>
      </c>
      <c r="J43" s="33">
        <f t="shared" si="18"/>
        <v>5</v>
      </c>
      <c r="K43" s="33">
        <f t="shared" si="19"/>
        <v>4</v>
      </c>
      <c r="L43" s="33">
        <f t="shared" si="20"/>
        <v>1</v>
      </c>
      <c r="M43" s="7"/>
    </row>
    <row r="44" spans="2:13" s="3" customFormat="1" ht="13.5" customHeight="1" x14ac:dyDescent="0.25">
      <c r="B44" s="10"/>
      <c r="C44" s="11" t="s">
        <v>15</v>
      </c>
      <c r="D44" s="33">
        <f t="shared" si="16"/>
        <v>1</v>
      </c>
      <c r="E44" s="34">
        <v>1</v>
      </c>
      <c r="F44" s="34">
        <v>0</v>
      </c>
      <c r="G44" s="33">
        <f t="shared" si="17"/>
        <v>3</v>
      </c>
      <c r="H44" s="34">
        <v>2</v>
      </c>
      <c r="I44" s="34">
        <v>1</v>
      </c>
      <c r="J44" s="33">
        <f t="shared" si="18"/>
        <v>-2</v>
      </c>
      <c r="K44" s="33">
        <f t="shared" si="19"/>
        <v>-1</v>
      </c>
      <c r="L44" s="33">
        <f t="shared" si="20"/>
        <v>-1</v>
      </c>
      <c r="M44" s="7"/>
    </row>
    <row r="45" spans="2:13" s="3" customFormat="1" ht="13.5" customHeight="1" x14ac:dyDescent="0.25">
      <c r="B45" s="10"/>
      <c r="C45" s="11" t="s">
        <v>16</v>
      </c>
      <c r="D45" s="33">
        <f t="shared" si="16"/>
        <v>4</v>
      </c>
      <c r="E45" s="34">
        <v>0</v>
      </c>
      <c r="F45" s="34">
        <v>4</v>
      </c>
      <c r="G45" s="33">
        <f t="shared" si="17"/>
        <v>3</v>
      </c>
      <c r="H45" s="34">
        <v>2</v>
      </c>
      <c r="I45" s="34">
        <v>1</v>
      </c>
      <c r="J45" s="33">
        <f t="shared" si="18"/>
        <v>1</v>
      </c>
      <c r="K45" s="33">
        <f t="shared" si="19"/>
        <v>-2</v>
      </c>
      <c r="L45" s="33">
        <f t="shared" si="20"/>
        <v>3</v>
      </c>
      <c r="M45" s="7"/>
    </row>
    <row r="46" spans="2:13" s="3" customFormat="1" ht="13.5" customHeight="1" x14ac:dyDescent="0.25">
      <c r="B46" s="10"/>
      <c r="C46" s="11" t="s">
        <v>17</v>
      </c>
      <c r="D46" s="33">
        <f t="shared" si="16"/>
        <v>1</v>
      </c>
      <c r="E46" s="34">
        <v>1</v>
      </c>
      <c r="F46" s="34">
        <v>0</v>
      </c>
      <c r="G46" s="33">
        <f t="shared" si="17"/>
        <v>1</v>
      </c>
      <c r="H46" s="34">
        <v>0</v>
      </c>
      <c r="I46" s="34">
        <v>1</v>
      </c>
      <c r="J46" s="33">
        <f t="shared" si="18"/>
        <v>0</v>
      </c>
      <c r="K46" s="33">
        <f t="shared" si="19"/>
        <v>1</v>
      </c>
      <c r="L46" s="33">
        <f t="shared" si="20"/>
        <v>-1</v>
      </c>
      <c r="M46" s="7"/>
    </row>
    <row r="47" spans="2:13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1"/>
    </row>
    <row r="48" spans="2:13" ht="16.5" x14ac:dyDescent="0.15">
      <c r="B48" s="2" t="s">
        <v>23</v>
      </c>
      <c r="C48" s="8"/>
      <c r="D48" s="29">
        <f>SUM(E48+F48)</f>
        <v>37</v>
      </c>
      <c r="E48" s="29">
        <f>SUM(E49:E60)</f>
        <v>13</v>
      </c>
      <c r="F48" s="29">
        <f>SUM(F49:F60)</f>
        <v>24</v>
      </c>
      <c r="G48" s="29">
        <f>SUM(H48+I48)</f>
        <v>50</v>
      </c>
      <c r="H48" s="29">
        <f t="shared" ref="H48" si="21">SUM(H49:H60)</f>
        <v>23</v>
      </c>
      <c r="I48" s="29">
        <f t="shared" ref="I48" si="22">SUM(I49:I60)</f>
        <v>27</v>
      </c>
      <c r="J48" s="29">
        <f>SUM(K48+L48)</f>
        <v>-13</v>
      </c>
      <c r="K48" s="29">
        <f>SUM(E48-H48)</f>
        <v>-10</v>
      </c>
      <c r="L48" s="29">
        <f>SUM(F48-I48)</f>
        <v>-3</v>
      </c>
      <c r="M48" s="1"/>
    </row>
    <row r="49" spans="2:13" s="3" customFormat="1" ht="13.5" customHeight="1" x14ac:dyDescent="0.25">
      <c r="B49" s="10"/>
      <c r="C49" s="11" t="s">
        <v>6</v>
      </c>
      <c r="D49" s="33">
        <f t="shared" ref="D49:D60" si="23">SUM(E49+F49)</f>
        <v>6</v>
      </c>
      <c r="E49" s="34">
        <v>2</v>
      </c>
      <c r="F49" s="34">
        <v>4</v>
      </c>
      <c r="G49" s="33">
        <f t="shared" ref="G49:G60" si="24">SUM(H49+I49)</f>
        <v>9</v>
      </c>
      <c r="H49" s="34">
        <v>2</v>
      </c>
      <c r="I49" s="34">
        <v>7</v>
      </c>
      <c r="J49" s="33">
        <f t="shared" ref="J49:J60" si="25">SUM(K49+L49)</f>
        <v>-3</v>
      </c>
      <c r="K49" s="33">
        <f t="shared" ref="K49:K60" si="26">SUM(E49-H49)</f>
        <v>0</v>
      </c>
      <c r="L49" s="33">
        <f t="shared" ref="L49:L60" si="27">SUM(F49-I49)</f>
        <v>-3</v>
      </c>
      <c r="M49" s="7"/>
    </row>
    <row r="50" spans="2:13" s="3" customFormat="1" ht="13.5" customHeight="1" x14ac:dyDescent="0.25">
      <c r="B50" s="10"/>
      <c r="C50" s="11" t="s">
        <v>7</v>
      </c>
      <c r="D50" s="33">
        <f t="shared" si="23"/>
        <v>3</v>
      </c>
      <c r="E50" s="34">
        <v>1</v>
      </c>
      <c r="F50" s="34">
        <v>2</v>
      </c>
      <c r="G50" s="33">
        <f t="shared" si="24"/>
        <v>6</v>
      </c>
      <c r="H50" s="34">
        <v>2</v>
      </c>
      <c r="I50" s="34">
        <v>4</v>
      </c>
      <c r="J50" s="33">
        <f t="shared" si="25"/>
        <v>-3</v>
      </c>
      <c r="K50" s="33">
        <f t="shared" si="26"/>
        <v>-1</v>
      </c>
      <c r="L50" s="33">
        <f t="shared" si="27"/>
        <v>-2</v>
      </c>
      <c r="M50" s="7"/>
    </row>
    <row r="51" spans="2:13" s="3" customFormat="1" ht="13.5" customHeight="1" x14ac:dyDescent="0.25">
      <c r="B51" s="10"/>
      <c r="C51" s="11" t="s">
        <v>8</v>
      </c>
      <c r="D51" s="33">
        <f t="shared" si="23"/>
        <v>1</v>
      </c>
      <c r="E51" s="34">
        <v>0</v>
      </c>
      <c r="F51" s="34">
        <v>1</v>
      </c>
      <c r="G51" s="33">
        <f t="shared" si="24"/>
        <v>8</v>
      </c>
      <c r="H51" s="34">
        <v>4</v>
      </c>
      <c r="I51" s="34">
        <v>4</v>
      </c>
      <c r="J51" s="33">
        <f t="shared" si="25"/>
        <v>-7</v>
      </c>
      <c r="K51" s="33">
        <f t="shared" si="26"/>
        <v>-4</v>
      </c>
      <c r="L51" s="33">
        <f t="shared" si="27"/>
        <v>-3</v>
      </c>
      <c r="M51" s="7"/>
    </row>
    <row r="52" spans="2:13" s="3" customFormat="1" ht="13.5" customHeight="1" x14ac:dyDescent="0.25">
      <c r="B52" s="10"/>
      <c r="C52" s="11" t="s">
        <v>9</v>
      </c>
      <c r="D52" s="33">
        <f t="shared" si="23"/>
        <v>0</v>
      </c>
      <c r="E52" s="34">
        <v>0</v>
      </c>
      <c r="F52" s="34">
        <v>0</v>
      </c>
      <c r="G52" s="33">
        <f t="shared" si="24"/>
        <v>1</v>
      </c>
      <c r="H52" s="34">
        <v>0</v>
      </c>
      <c r="I52" s="34">
        <v>1</v>
      </c>
      <c r="J52" s="33">
        <f t="shared" si="25"/>
        <v>-1</v>
      </c>
      <c r="K52" s="33">
        <f t="shared" si="26"/>
        <v>0</v>
      </c>
      <c r="L52" s="33">
        <f t="shared" si="27"/>
        <v>-1</v>
      </c>
      <c r="M52" s="7"/>
    </row>
    <row r="53" spans="2:13" s="3" customFormat="1" ht="13.5" customHeight="1" x14ac:dyDescent="0.25">
      <c r="B53" s="10"/>
      <c r="C53" s="11" t="s">
        <v>10</v>
      </c>
      <c r="D53" s="33">
        <f t="shared" si="23"/>
        <v>5</v>
      </c>
      <c r="E53" s="34">
        <v>1</v>
      </c>
      <c r="F53" s="34">
        <v>4</v>
      </c>
      <c r="G53" s="33">
        <f t="shared" si="24"/>
        <v>5</v>
      </c>
      <c r="H53" s="34">
        <v>2</v>
      </c>
      <c r="I53" s="34">
        <v>3</v>
      </c>
      <c r="J53" s="33">
        <f t="shared" si="25"/>
        <v>0</v>
      </c>
      <c r="K53" s="33">
        <f t="shared" si="26"/>
        <v>-1</v>
      </c>
      <c r="L53" s="33">
        <f t="shared" si="27"/>
        <v>1</v>
      </c>
      <c r="M53" s="7"/>
    </row>
    <row r="54" spans="2:13" s="3" customFormat="1" ht="13.5" customHeight="1" x14ac:dyDescent="0.25">
      <c r="B54" s="10"/>
      <c r="C54" s="11" t="s">
        <v>11</v>
      </c>
      <c r="D54" s="33">
        <f t="shared" si="23"/>
        <v>6</v>
      </c>
      <c r="E54" s="34">
        <v>3</v>
      </c>
      <c r="F54" s="34">
        <v>3</v>
      </c>
      <c r="G54" s="33">
        <f t="shared" si="24"/>
        <v>5</v>
      </c>
      <c r="H54" s="34">
        <v>2</v>
      </c>
      <c r="I54" s="34">
        <v>3</v>
      </c>
      <c r="J54" s="33">
        <f t="shared" si="25"/>
        <v>1</v>
      </c>
      <c r="K54" s="33">
        <f t="shared" si="26"/>
        <v>1</v>
      </c>
      <c r="L54" s="33">
        <f t="shared" si="27"/>
        <v>0</v>
      </c>
      <c r="M54" s="7"/>
    </row>
    <row r="55" spans="2:13" s="3" customFormat="1" ht="13.5" customHeight="1" x14ac:dyDescent="0.25">
      <c r="B55" s="10"/>
      <c r="C55" s="11" t="s">
        <v>12</v>
      </c>
      <c r="D55" s="33">
        <f t="shared" si="23"/>
        <v>3</v>
      </c>
      <c r="E55" s="34">
        <v>0</v>
      </c>
      <c r="F55" s="34">
        <v>3</v>
      </c>
      <c r="G55" s="33">
        <f t="shared" si="24"/>
        <v>1</v>
      </c>
      <c r="H55" s="34">
        <v>0</v>
      </c>
      <c r="I55" s="34">
        <v>1</v>
      </c>
      <c r="J55" s="33">
        <f t="shared" si="25"/>
        <v>2</v>
      </c>
      <c r="K55" s="33">
        <f t="shared" si="26"/>
        <v>0</v>
      </c>
      <c r="L55" s="33">
        <f t="shared" si="27"/>
        <v>2</v>
      </c>
      <c r="M55" s="7"/>
    </row>
    <row r="56" spans="2:13" s="3" customFormat="1" ht="13.5" customHeight="1" x14ac:dyDescent="0.25">
      <c r="B56" s="10"/>
      <c r="C56" s="11" t="s">
        <v>13</v>
      </c>
      <c r="D56" s="33">
        <f t="shared" si="23"/>
        <v>2</v>
      </c>
      <c r="E56" s="34">
        <v>1</v>
      </c>
      <c r="F56" s="34">
        <v>1</v>
      </c>
      <c r="G56" s="33">
        <f t="shared" si="24"/>
        <v>3</v>
      </c>
      <c r="H56" s="34">
        <v>2</v>
      </c>
      <c r="I56" s="34">
        <v>1</v>
      </c>
      <c r="J56" s="33">
        <f t="shared" si="25"/>
        <v>-1</v>
      </c>
      <c r="K56" s="33">
        <f t="shared" si="26"/>
        <v>-1</v>
      </c>
      <c r="L56" s="33">
        <f t="shared" si="27"/>
        <v>0</v>
      </c>
      <c r="M56" s="7"/>
    </row>
    <row r="57" spans="2:13" s="3" customFormat="1" ht="13.5" customHeight="1" x14ac:dyDescent="0.25">
      <c r="B57" s="10"/>
      <c r="C57" s="11" t="s">
        <v>14</v>
      </c>
      <c r="D57" s="33">
        <f t="shared" si="23"/>
        <v>2</v>
      </c>
      <c r="E57" s="34">
        <v>1</v>
      </c>
      <c r="F57" s="34">
        <v>1</v>
      </c>
      <c r="G57" s="33">
        <f t="shared" si="24"/>
        <v>2</v>
      </c>
      <c r="H57" s="34">
        <v>2</v>
      </c>
      <c r="I57" s="34">
        <v>0</v>
      </c>
      <c r="J57" s="33">
        <f t="shared" si="25"/>
        <v>0</v>
      </c>
      <c r="K57" s="33">
        <f t="shared" si="26"/>
        <v>-1</v>
      </c>
      <c r="L57" s="33">
        <f t="shared" si="27"/>
        <v>1</v>
      </c>
      <c r="M57" s="7"/>
    </row>
    <row r="58" spans="2:13" s="3" customFormat="1" ht="13.5" customHeight="1" x14ac:dyDescent="0.25">
      <c r="B58" s="10"/>
      <c r="C58" s="11" t="s">
        <v>15</v>
      </c>
      <c r="D58" s="33">
        <f t="shared" si="23"/>
        <v>0</v>
      </c>
      <c r="E58" s="34">
        <v>0</v>
      </c>
      <c r="F58" s="34">
        <v>0</v>
      </c>
      <c r="G58" s="33">
        <f t="shared" si="24"/>
        <v>2</v>
      </c>
      <c r="H58" s="34">
        <v>2</v>
      </c>
      <c r="I58" s="34">
        <v>0</v>
      </c>
      <c r="J58" s="33">
        <f t="shared" si="25"/>
        <v>-2</v>
      </c>
      <c r="K58" s="33">
        <f t="shared" si="26"/>
        <v>-2</v>
      </c>
      <c r="L58" s="33">
        <f t="shared" si="27"/>
        <v>0</v>
      </c>
      <c r="M58" s="7"/>
    </row>
    <row r="59" spans="2:13" s="3" customFormat="1" ht="13.5" customHeight="1" x14ac:dyDescent="0.25">
      <c r="B59" s="10"/>
      <c r="C59" s="11" t="s">
        <v>16</v>
      </c>
      <c r="D59" s="33">
        <f t="shared" si="23"/>
        <v>5</v>
      </c>
      <c r="E59" s="34">
        <v>3</v>
      </c>
      <c r="F59" s="34">
        <v>2</v>
      </c>
      <c r="G59" s="33">
        <f t="shared" si="24"/>
        <v>5</v>
      </c>
      <c r="H59" s="34">
        <v>3</v>
      </c>
      <c r="I59" s="34">
        <v>2</v>
      </c>
      <c r="J59" s="33">
        <f t="shared" si="25"/>
        <v>0</v>
      </c>
      <c r="K59" s="33">
        <f t="shared" si="26"/>
        <v>0</v>
      </c>
      <c r="L59" s="33">
        <f t="shared" si="27"/>
        <v>0</v>
      </c>
      <c r="M59" s="7"/>
    </row>
    <row r="60" spans="2:13" s="3" customFormat="1" ht="13.5" customHeight="1" x14ac:dyDescent="0.25">
      <c r="B60" s="10"/>
      <c r="C60" s="11" t="s">
        <v>17</v>
      </c>
      <c r="D60" s="33">
        <f t="shared" si="23"/>
        <v>4</v>
      </c>
      <c r="E60" s="34">
        <v>1</v>
      </c>
      <c r="F60" s="34">
        <v>3</v>
      </c>
      <c r="G60" s="33">
        <f t="shared" si="24"/>
        <v>3</v>
      </c>
      <c r="H60" s="34">
        <v>2</v>
      </c>
      <c r="I60" s="34">
        <v>1</v>
      </c>
      <c r="J60" s="33">
        <f t="shared" si="25"/>
        <v>1</v>
      </c>
      <c r="K60" s="33">
        <f t="shared" si="26"/>
        <v>-1</v>
      </c>
      <c r="L60" s="33">
        <f t="shared" si="27"/>
        <v>2</v>
      </c>
      <c r="M60" s="7"/>
    </row>
    <row r="61" spans="2:13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1"/>
    </row>
    <row r="62" spans="2:13" ht="16.5" x14ac:dyDescent="0.15">
      <c r="B62" s="2" t="s">
        <v>24</v>
      </c>
      <c r="C62" s="8"/>
      <c r="D62" s="29">
        <f>SUM(E62+F62)</f>
        <v>95</v>
      </c>
      <c r="E62" s="29">
        <f>SUM(E63:E74)</f>
        <v>46</v>
      </c>
      <c r="F62" s="29">
        <f>SUM(F63:F74)</f>
        <v>49</v>
      </c>
      <c r="G62" s="29">
        <f>SUM(H62+I62)</f>
        <v>99</v>
      </c>
      <c r="H62" s="29">
        <f t="shared" ref="H62" si="28">SUM(H63:H74)</f>
        <v>56</v>
      </c>
      <c r="I62" s="29">
        <f t="shared" ref="I62" si="29">SUM(I63:I74)</f>
        <v>43</v>
      </c>
      <c r="J62" s="29">
        <f>SUM(K62+L62)</f>
        <v>-4</v>
      </c>
      <c r="K62" s="29">
        <f>SUM(E62-H62)</f>
        <v>-10</v>
      </c>
      <c r="L62" s="29">
        <f>SUM(F62-I62)</f>
        <v>6</v>
      </c>
      <c r="M62" s="1"/>
    </row>
    <row r="63" spans="2:13" s="3" customFormat="1" ht="13.5" customHeight="1" x14ac:dyDescent="0.25">
      <c r="B63" s="10"/>
      <c r="C63" s="11" t="s">
        <v>6</v>
      </c>
      <c r="D63" s="33">
        <f t="shared" ref="D63:D74" si="30">SUM(E63+F63)</f>
        <v>4</v>
      </c>
      <c r="E63" s="34">
        <v>2</v>
      </c>
      <c r="F63" s="34">
        <v>2</v>
      </c>
      <c r="G63" s="33">
        <f t="shared" ref="G63:G74" si="31">SUM(H63+I63)</f>
        <v>8</v>
      </c>
      <c r="H63" s="34">
        <v>7</v>
      </c>
      <c r="I63" s="34">
        <v>1</v>
      </c>
      <c r="J63" s="33">
        <f t="shared" ref="J63:J74" si="32">SUM(K63+L63)</f>
        <v>-4</v>
      </c>
      <c r="K63" s="33">
        <f t="shared" ref="K63:K74" si="33">SUM(E63-H63)</f>
        <v>-5</v>
      </c>
      <c r="L63" s="33">
        <f t="shared" ref="L63:L74" si="34">SUM(F63-I63)</f>
        <v>1</v>
      </c>
      <c r="M63" s="7"/>
    </row>
    <row r="64" spans="2:13" s="3" customFormat="1" ht="13.5" customHeight="1" x14ac:dyDescent="0.25">
      <c r="B64" s="10"/>
      <c r="C64" s="11" t="s">
        <v>7</v>
      </c>
      <c r="D64" s="33">
        <f t="shared" si="30"/>
        <v>5</v>
      </c>
      <c r="E64" s="34">
        <v>3</v>
      </c>
      <c r="F64" s="34">
        <v>2</v>
      </c>
      <c r="G64" s="33">
        <f t="shared" si="31"/>
        <v>8</v>
      </c>
      <c r="H64" s="34">
        <v>7</v>
      </c>
      <c r="I64" s="34">
        <v>1</v>
      </c>
      <c r="J64" s="33">
        <f t="shared" si="32"/>
        <v>-3</v>
      </c>
      <c r="K64" s="33">
        <f t="shared" si="33"/>
        <v>-4</v>
      </c>
      <c r="L64" s="33">
        <f t="shared" si="34"/>
        <v>1</v>
      </c>
      <c r="M64" s="7"/>
    </row>
    <row r="65" spans="2:13" s="3" customFormat="1" ht="13.5" customHeight="1" x14ac:dyDescent="0.25">
      <c r="B65" s="10"/>
      <c r="C65" s="11" t="s">
        <v>8</v>
      </c>
      <c r="D65" s="33">
        <f t="shared" si="30"/>
        <v>6</v>
      </c>
      <c r="E65" s="34">
        <v>4</v>
      </c>
      <c r="F65" s="34">
        <v>2</v>
      </c>
      <c r="G65" s="33">
        <f t="shared" si="31"/>
        <v>9</v>
      </c>
      <c r="H65" s="34">
        <v>7</v>
      </c>
      <c r="I65" s="34">
        <v>2</v>
      </c>
      <c r="J65" s="33">
        <f t="shared" si="32"/>
        <v>-3</v>
      </c>
      <c r="K65" s="33">
        <f t="shared" si="33"/>
        <v>-3</v>
      </c>
      <c r="L65" s="33">
        <f t="shared" si="34"/>
        <v>0</v>
      </c>
      <c r="M65" s="7"/>
    </row>
    <row r="66" spans="2:13" s="3" customFormat="1" ht="13.5" customHeight="1" x14ac:dyDescent="0.25">
      <c r="B66" s="10"/>
      <c r="C66" s="11" t="s">
        <v>9</v>
      </c>
      <c r="D66" s="33">
        <f t="shared" si="30"/>
        <v>6</v>
      </c>
      <c r="E66" s="34">
        <v>2</v>
      </c>
      <c r="F66" s="34">
        <v>4</v>
      </c>
      <c r="G66" s="33">
        <f t="shared" si="31"/>
        <v>7</v>
      </c>
      <c r="H66" s="34">
        <v>3</v>
      </c>
      <c r="I66" s="34">
        <v>4</v>
      </c>
      <c r="J66" s="33">
        <f t="shared" si="32"/>
        <v>-1</v>
      </c>
      <c r="K66" s="33">
        <f t="shared" si="33"/>
        <v>-1</v>
      </c>
      <c r="L66" s="33">
        <f t="shared" si="34"/>
        <v>0</v>
      </c>
      <c r="M66" s="7"/>
    </row>
    <row r="67" spans="2:13" s="3" customFormat="1" ht="13.5" customHeight="1" x14ac:dyDescent="0.25">
      <c r="B67" s="10"/>
      <c r="C67" s="11" t="s">
        <v>10</v>
      </c>
      <c r="D67" s="33">
        <f t="shared" si="30"/>
        <v>8</v>
      </c>
      <c r="E67" s="34">
        <v>4</v>
      </c>
      <c r="F67" s="34">
        <v>4</v>
      </c>
      <c r="G67" s="33">
        <f t="shared" si="31"/>
        <v>3</v>
      </c>
      <c r="H67" s="34">
        <v>2</v>
      </c>
      <c r="I67" s="34">
        <v>1</v>
      </c>
      <c r="J67" s="33">
        <f t="shared" si="32"/>
        <v>5</v>
      </c>
      <c r="K67" s="33">
        <f t="shared" si="33"/>
        <v>2</v>
      </c>
      <c r="L67" s="33">
        <f t="shared" si="34"/>
        <v>3</v>
      </c>
      <c r="M67" s="7"/>
    </row>
    <row r="68" spans="2:13" s="3" customFormat="1" ht="13.5" customHeight="1" x14ac:dyDescent="0.25">
      <c r="B68" s="10"/>
      <c r="C68" s="11" t="s">
        <v>11</v>
      </c>
      <c r="D68" s="33">
        <f t="shared" si="30"/>
        <v>11</v>
      </c>
      <c r="E68" s="34">
        <v>7</v>
      </c>
      <c r="F68" s="34">
        <v>4</v>
      </c>
      <c r="G68" s="33">
        <f t="shared" si="31"/>
        <v>6</v>
      </c>
      <c r="H68" s="34">
        <v>1</v>
      </c>
      <c r="I68" s="34">
        <v>5</v>
      </c>
      <c r="J68" s="33">
        <f t="shared" si="32"/>
        <v>5</v>
      </c>
      <c r="K68" s="33">
        <f t="shared" si="33"/>
        <v>6</v>
      </c>
      <c r="L68" s="33">
        <f t="shared" si="34"/>
        <v>-1</v>
      </c>
      <c r="M68" s="7"/>
    </row>
    <row r="69" spans="2:13" s="3" customFormat="1" ht="13.5" customHeight="1" x14ac:dyDescent="0.25">
      <c r="B69" s="10"/>
      <c r="C69" s="11" t="s">
        <v>12</v>
      </c>
      <c r="D69" s="33">
        <f t="shared" si="30"/>
        <v>8</v>
      </c>
      <c r="E69" s="34">
        <v>1</v>
      </c>
      <c r="F69" s="34">
        <v>7</v>
      </c>
      <c r="G69" s="33">
        <f t="shared" si="31"/>
        <v>6</v>
      </c>
      <c r="H69" s="34">
        <v>3</v>
      </c>
      <c r="I69" s="34">
        <v>3</v>
      </c>
      <c r="J69" s="33">
        <f t="shared" si="32"/>
        <v>2</v>
      </c>
      <c r="K69" s="33">
        <f t="shared" si="33"/>
        <v>-2</v>
      </c>
      <c r="L69" s="33">
        <f t="shared" si="34"/>
        <v>4</v>
      </c>
      <c r="M69" s="7"/>
    </row>
    <row r="70" spans="2:13" s="3" customFormat="1" ht="13.5" customHeight="1" x14ac:dyDescent="0.25">
      <c r="B70" s="10"/>
      <c r="C70" s="11" t="s">
        <v>13</v>
      </c>
      <c r="D70" s="33">
        <f t="shared" si="30"/>
        <v>13</v>
      </c>
      <c r="E70" s="34">
        <v>6</v>
      </c>
      <c r="F70" s="34">
        <v>7</v>
      </c>
      <c r="G70" s="33">
        <f t="shared" si="31"/>
        <v>15</v>
      </c>
      <c r="H70" s="34">
        <v>8</v>
      </c>
      <c r="I70" s="34">
        <v>7</v>
      </c>
      <c r="J70" s="33">
        <f t="shared" si="32"/>
        <v>-2</v>
      </c>
      <c r="K70" s="33">
        <f t="shared" si="33"/>
        <v>-2</v>
      </c>
      <c r="L70" s="33">
        <f t="shared" si="34"/>
        <v>0</v>
      </c>
      <c r="M70" s="7"/>
    </row>
    <row r="71" spans="2:13" s="3" customFormat="1" ht="13.5" customHeight="1" x14ac:dyDescent="0.25">
      <c r="B71" s="10"/>
      <c r="C71" s="11" t="s">
        <v>14</v>
      </c>
      <c r="D71" s="33">
        <f t="shared" si="30"/>
        <v>8</v>
      </c>
      <c r="E71" s="34">
        <v>6</v>
      </c>
      <c r="F71" s="34">
        <v>2</v>
      </c>
      <c r="G71" s="33">
        <f t="shared" si="31"/>
        <v>11</v>
      </c>
      <c r="H71" s="34">
        <v>5</v>
      </c>
      <c r="I71" s="34">
        <v>6</v>
      </c>
      <c r="J71" s="33">
        <f t="shared" si="32"/>
        <v>-3</v>
      </c>
      <c r="K71" s="33">
        <f t="shared" si="33"/>
        <v>1</v>
      </c>
      <c r="L71" s="33">
        <f t="shared" si="34"/>
        <v>-4</v>
      </c>
      <c r="M71" s="7"/>
    </row>
    <row r="72" spans="2:13" s="3" customFormat="1" ht="13.5" customHeight="1" x14ac:dyDescent="0.25">
      <c r="B72" s="10"/>
      <c r="C72" s="11" t="s">
        <v>15</v>
      </c>
      <c r="D72" s="33">
        <f t="shared" si="30"/>
        <v>11</v>
      </c>
      <c r="E72" s="34">
        <v>5</v>
      </c>
      <c r="F72" s="34">
        <v>6</v>
      </c>
      <c r="G72" s="33">
        <f t="shared" si="31"/>
        <v>7</v>
      </c>
      <c r="H72" s="34">
        <v>6</v>
      </c>
      <c r="I72" s="34">
        <v>1</v>
      </c>
      <c r="J72" s="33">
        <f t="shared" si="32"/>
        <v>4</v>
      </c>
      <c r="K72" s="33">
        <f t="shared" si="33"/>
        <v>-1</v>
      </c>
      <c r="L72" s="33">
        <f t="shared" si="34"/>
        <v>5</v>
      </c>
      <c r="M72" s="7"/>
    </row>
    <row r="73" spans="2:13" s="3" customFormat="1" ht="13.5" customHeight="1" x14ac:dyDescent="0.25">
      <c r="B73" s="10"/>
      <c r="C73" s="11" t="s">
        <v>16</v>
      </c>
      <c r="D73" s="33">
        <f t="shared" si="30"/>
        <v>8</v>
      </c>
      <c r="E73" s="34">
        <v>2</v>
      </c>
      <c r="F73" s="34">
        <v>6</v>
      </c>
      <c r="G73" s="33">
        <f t="shared" si="31"/>
        <v>8</v>
      </c>
      <c r="H73" s="34">
        <v>2</v>
      </c>
      <c r="I73" s="34">
        <v>6</v>
      </c>
      <c r="J73" s="33">
        <f t="shared" si="32"/>
        <v>0</v>
      </c>
      <c r="K73" s="33">
        <f t="shared" si="33"/>
        <v>0</v>
      </c>
      <c r="L73" s="33">
        <f t="shared" si="34"/>
        <v>0</v>
      </c>
      <c r="M73" s="7"/>
    </row>
    <row r="74" spans="2:13" s="3" customFormat="1" ht="13.5" customHeight="1" x14ac:dyDescent="0.25">
      <c r="B74" s="10"/>
      <c r="C74" s="11" t="s">
        <v>17</v>
      </c>
      <c r="D74" s="33">
        <f t="shared" si="30"/>
        <v>7</v>
      </c>
      <c r="E74" s="34">
        <v>4</v>
      </c>
      <c r="F74" s="34">
        <v>3</v>
      </c>
      <c r="G74" s="33">
        <f t="shared" si="31"/>
        <v>11</v>
      </c>
      <c r="H74" s="34">
        <v>5</v>
      </c>
      <c r="I74" s="34">
        <v>6</v>
      </c>
      <c r="J74" s="33">
        <f t="shared" si="32"/>
        <v>-4</v>
      </c>
      <c r="K74" s="33">
        <f t="shared" si="33"/>
        <v>-1</v>
      </c>
      <c r="L74" s="33">
        <f t="shared" si="34"/>
        <v>-3</v>
      </c>
      <c r="M74" s="7"/>
    </row>
    <row r="75" spans="2:13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1"/>
    </row>
    <row r="76" spans="2:13" ht="16.5" x14ac:dyDescent="0.15">
      <c r="B76" s="2" t="s">
        <v>25</v>
      </c>
      <c r="C76" s="8"/>
      <c r="D76" s="29">
        <f>SUM(E76+F76)</f>
        <v>14</v>
      </c>
      <c r="E76" s="29">
        <f>SUM(E77:E88)</f>
        <v>9</v>
      </c>
      <c r="F76" s="29">
        <f>SUM(F77:F88)</f>
        <v>5</v>
      </c>
      <c r="G76" s="29">
        <f>SUM(H76+I76)</f>
        <v>33</v>
      </c>
      <c r="H76" s="29">
        <f t="shared" ref="H76" si="35">SUM(H77:H88)</f>
        <v>18</v>
      </c>
      <c r="I76" s="29">
        <f t="shared" ref="I76" si="36">SUM(I77:I88)</f>
        <v>15</v>
      </c>
      <c r="J76" s="29">
        <f>SUM(K76+L76)</f>
        <v>-19</v>
      </c>
      <c r="K76" s="29">
        <f>SUM(E76-H76)</f>
        <v>-9</v>
      </c>
      <c r="L76" s="29">
        <f>SUM(F76-I76)</f>
        <v>-10</v>
      </c>
      <c r="M76" s="1"/>
    </row>
    <row r="77" spans="2:13" s="3" customFormat="1" ht="13.5" customHeight="1" x14ac:dyDescent="0.25">
      <c r="B77" s="10"/>
      <c r="C77" s="11" t="s">
        <v>6</v>
      </c>
      <c r="D77" s="33">
        <f t="shared" ref="D77:D88" si="37">SUM(E77+F77)</f>
        <v>0</v>
      </c>
      <c r="E77" s="34">
        <v>0</v>
      </c>
      <c r="F77" s="34">
        <v>0</v>
      </c>
      <c r="G77" s="33">
        <f t="shared" ref="G77:G88" si="38">SUM(H77+I77)</f>
        <v>1</v>
      </c>
      <c r="H77" s="34">
        <v>0</v>
      </c>
      <c r="I77" s="34">
        <v>1</v>
      </c>
      <c r="J77" s="33">
        <f t="shared" ref="J77:J88" si="39">SUM(K77+L77)</f>
        <v>-1</v>
      </c>
      <c r="K77" s="33">
        <f t="shared" ref="K77:K88" si="40">SUM(E77-H77)</f>
        <v>0</v>
      </c>
      <c r="L77" s="33">
        <f t="shared" ref="L77:L88" si="41">SUM(F77-I77)</f>
        <v>-1</v>
      </c>
      <c r="M77" s="7"/>
    </row>
    <row r="78" spans="2:13" s="3" customFormat="1" ht="13.5" customHeight="1" x14ac:dyDescent="0.25">
      <c r="B78" s="10"/>
      <c r="C78" s="11" t="s">
        <v>7</v>
      </c>
      <c r="D78" s="33">
        <f t="shared" si="37"/>
        <v>2</v>
      </c>
      <c r="E78" s="34">
        <v>1</v>
      </c>
      <c r="F78" s="34">
        <v>1</v>
      </c>
      <c r="G78" s="33">
        <f t="shared" si="38"/>
        <v>5</v>
      </c>
      <c r="H78" s="34">
        <v>4</v>
      </c>
      <c r="I78" s="34">
        <v>1</v>
      </c>
      <c r="J78" s="33">
        <f t="shared" si="39"/>
        <v>-3</v>
      </c>
      <c r="K78" s="33">
        <f t="shared" si="40"/>
        <v>-3</v>
      </c>
      <c r="L78" s="33">
        <f t="shared" si="41"/>
        <v>0</v>
      </c>
      <c r="M78" s="7"/>
    </row>
    <row r="79" spans="2:13" s="3" customFormat="1" ht="13.5" customHeight="1" x14ac:dyDescent="0.25">
      <c r="B79" s="10"/>
      <c r="C79" s="11" t="s">
        <v>8</v>
      </c>
      <c r="D79" s="33">
        <f t="shared" si="37"/>
        <v>1</v>
      </c>
      <c r="E79" s="34">
        <v>1</v>
      </c>
      <c r="F79" s="34">
        <v>0</v>
      </c>
      <c r="G79" s="33">
        <f t="shared" si="38"/>
        <v>2</v>
      </c>
      <c r="H79" s="34">
        <v>1</v>
      </c>
      <c r="I79" s="34">
        <v>1</v>
      </c>
      <c r="J79" s="33">
        <f t="shared" si="39"/>
        <v>-1</v>
      </c>
      <c r="K79" s="33">
        <f t="shared" si="40"/>
        <v>0</v>
      </c>
      <c r="L79" s="33">
        <f t="shared" si="41"/>
        <v>-1</v>
      </c>
      <c r="M79" s="7"/>
    </row>
    <row r="80" spans="2:13" s="3" customFormat="1" ht="13.5" customHeight="1" x14ac:dyDescent="0.25">
      <c r="B80" s="10"/>
      <c r="C80" s="11" t="s">
        <v>9</v>
      </c>
      <c r="D80" s="33">
        <f t="shared" si="37"/>
        <v>0</v>
      </c>
      <c r="E80" s="34">
        <v>0</v>
      </c>
      <c r="F80" s="34">
        <v>0</v>
      </c>
      <c r="G80" s="33">
        <f t="shared" si="38"/>
        <v>8</v>
      </c>
      <c r="H80" s="34">
        <v>5</v>
      </c>
      <c r="I80" s="34">
        <v>3</v>
      </c>
      <c r="J80" s="33">
        <f t="shared" si="39"/>
        <v>-8</v>
      </c>
      <c r="K80" s="33">
        <f t="shared" si="40"/>
        <v>-5</v>
      </c>
      <c r="L80" s="33">
        <f t="shared" si="41"/>
        <v>-3</v>
      </c>
      <c r="M80" s="7"/>
    </row>
    <row r="81" spans="2:13" s="3" customFormat="1" ht="13.5" customHeight="1" x14ac:dyDescent="0.25">
      <c r="B81" s="10"/>
      <c r="C81" s="11" t="s">
        <v>10</v>
      </c>
      <c r="D81" s="33">
        <f t="shared" si="37"/>
        <v>1</v>
      </c>
      <c r="E81" s="34">
        <v>1</v>
      </c>
      <c r="F81" s="34">
        <v>0</v>
      </c>
      <c r="G81" s="33">
        <f t="shared" si="38"/>
        <v>2</v>
      </c>
      <c r="H81" s="34">
        <v>0</v>
      </c>
      <c r="I81" s="34">
        <v>2</v>
      </c>
      <c r="J81" s="33">
        <f t="shared" si="39"/>
        <v>-1</v>
      </c>
      <c r="K81" s="33">
        <f t="shared" si="40"/>
        <v>1</v>
      </c>
      <c r="L81" s="33">
        <f t="shared" si="41"/>
        <v>-2</v>
      </c>
      <c r="M81" s="7"/>
    </row>
    <row r="82" spans="2:13" s="3" customFormat="1" ht="13.5" customHeight="1" x14ac:dyDescent="0.25">
      <c r="B82" s="10"/>
      <c r="C82" s="11" t="s">
        <v>11</v>
      </c>
      <c r="D82" s="33">
        <f t="shared" si="37"/>
        <v>1</v>
      </c>
      <c r="E82" s="34">
        <v>1</v>
      </c>
      <c r="F82" s="34">
        <v>0</v>
      </c>
      <c r="G82" s="33">
        <f t="shared" si="38"/>
        <v>5</v>
      </c>
      <c r="H82" s="34">
        <v>1</v>
      </c>
      <c r="I82" s="34">
        <v>4</v>
      </c>
      <c r="J82" s="33">
        <f t="shared" si="39"/>
        <v>-4</v>
      </c>
      <c r="K82" s="33">
        <f t="shared" si="40"/>
        <v>0</v>
      </c>
      <c r="L82" s="33">
        <f t="shared" si="41"/>
        <v>-4</v>
      </c>
      <c r="M82" s="7"/>
    </row>
    <row r="83" spans="2:13" s="3" customFormat="1" ht="13.5" customHeight="1" x14ac:dyDescent="0.25">
      <c r="B83" s="10"/>
      <c r="C83" s="11" t="s">
        <v>12</v>
      </c>
      <c r="D83" s="33">
        <f t="shared" si="37"/>
        <v>2</v>
      </c>
      <c r="E83" s="34">
        <v>1</v>
      </c>
      <c r="F83" s="34">
        <v>1</v>
      </c>
      <c r="G83" s="33">
        <f t="shared" si="38"/>
        <v>2</v>
      </c>
      <c r="H83" s="34">
        <v>2</v>
      </c>
      <c r="I83" s="34">
        <v>0</v>
      </c>
      <c r="J83" s="33">
        <f t="shared" si="39"/>
        <v>0</v>
      </c>
      <c r="K83" s="33">
        <f t="shared" si="40"/>
        <v>-1</v>
      </c>
      <c r="L83" s="33">
        <f t="shared" si="41"/>
        <v>1</v>
      </c>
      <c r="M83" s="7"/>
    </row>
    <row r="84" spans="2:13" s="3" customFormat="1" ht="13.5" customHeight="1" x14ac:dyDescent="0.25">
      <c r="B84" s="10"/>
      <c r="C84" s="11" t="s">
        <v>13</v>
      </c>
      <c r="D84" s="33">
        <f t="shared" si="37"/>
        <v>4</v>
      </c>
      <c r="E84" s="34">
        <v>3</v>
      </c>
      <c r="F84" s="34">
        <v>1</v>
      </c>
      <c r="G84" s="33">
        <f t="shared" si="38"/>
        <v>0</v>
      </c>
      <c r="H84" s="34">
        <v>0</v>
      </c>
      <c r="I84" s="34">
        <v>0</v>
      </c>
      <c r="J84" s="33">
        <f t="shared" si="39"/>
        <v>4</v>
      </c>
      <c r="K84" s="33">
        <f t="shared" si="40"/>
        <v>3</v>
      </c>
      <c r="L84" s="33">
        <f t="shared" si="41"/>
        <v>1</v>
      </c>
      <c r="M84" s="7"/>
    </row>
    <row r="85" spans="2:13" s="3" customFormat="1" ht="13.5" customHeight="1" x14ac:dyDescent="0.25">
      <c r="B85" s="10"/>
      <c r="C85" s="11" t="s">
        <v>14</v>
      </c>
      <c r="D85" s="33">
        <f t="shared" si="37"/>
        <v>1</v>
      </c>
      <c r="E85" s="34">
        <v>1</v>
      </c>
      <c r="F85" s="34">
        <v>0</v>
      </c>
      <c r="G85" s="33">
        <f t="shared" si="38"/>
        <v>3</v>
      </c>
      <c r="H85" s="34">
        <v>2</v>
      </c>
      <c r="I85" s="34">
        <v>1</v>
      </c>
      <c r="J85" s="33">
        <f t="shared" si="39"/>
        <v>-2</v>
      </c>
      <c r="K85" s="33">
        <f t="shared" si="40"/>
        <v>-1</v>
      </c>
      <c r="L85" s="33">
        <f t="shared" si="41"/>
        <v>-1</v>
      </c>
      <c r="M85" s="7"/>
    </row>
    <row r="86" spans="2:13" s="3" customFormat="1" ht="13.5" customHeight="1" x14ac:dyDescent="0.25">
      <c r="B86" s="10"/>
      <c r="C86" s="11" t="s">
        <v>15</v>
      </c>
      <c r="D86" s="33">
        <f t="shared" si="37"/>
        <v>0</v>
      </c>
      <c r="E86" s="34">
        <v>0</v>
      </c>
      <c r="F86" s="34">
        <v>0</v>
      </c>
      <c r="G86" s="33">
        <f t="shared" si="38"/>
        <v>2</v>
      </c>
      <c r="H86" s="34">
        <v>1</v>
      </c>
      <c r="I86" s="34">
        <v>1</v>
      </c>
      <c r="J86" s="33">
        <f t="shared" si="39"/>
        <v>-2</v>
      </c>
      <c r="K86" s="33">
        <f t="shared" si="40"/>
        <v>-1</v>
      </c>
      <c r="L86" s="33">
        <f t="shared" si="41"/>
        <v>-1</v>
      </c>
      <c r="M86" s="7"/>
    </row>
    <row r="87" spans="2:13" s="3" customFormat="1" ht="13.5" customHeight="1" x14ac:dyDescent="0.25">
      <c r="B87" s="10"/>
      <c r="C87" s="11" t="s">
        <v>16</v>
      </c>
      <c r="D87" s="33">
        <f t="shared" si="37"/>
        <v>2</v>
      </c>
      <c r="E87" s="34">
        <v>0</v>
      </c>
      <c r="F87" s="34">
        <v>2</v>
      </c>
      <c r="G87" s="33">
        <f t="shared" si="38"/>
        <v>0</v>
      </c>
      <c r="H87" s="34">
        <v>0</v>
      </c>
      <c r="I87" s="34">
        <v>0</v>
      </c>
      <c r="J87" s="33">
        <f t="shared" si="39"/>
        <v>2</v>
      </c>
      <c r="K87" s="33">
        <f t="shared" si="40"/>
        <v>0</v>
      </c>
      <c r="L87" s="33">
        <f t="shared" si="41"/>
        <v>2</v>
      </c>
      <c r="M87" s="7"/>
    </row>
    <row r="88" spans="2:13" s="3" customFormat="1" ht="13.5" customHeight="1" x14ac:dyDescent="0.25">
      <c r="B88" s="10"/>
      <c r="C88" s="11" t="s">
        <v>17</v>
      </c>
      <c r="D88" s="33">
        <f t="shared" si="37"/>
        <v>0</v>
      </c>
      <c r="E88" s="34">
        <v>0</v>
      </c>
      <c r="F88" s="34">
        <v>0</v>
      </c>
      <c r="G88" s="33">
        <f t="shared" si="38"/>
        <v>3</v>
      </c>
      <c r="H88" s="34">
        <v>2</v>
      </c>
      <c r="I88" s="34">
        <v>1</v>
      </c>
      <c r="J88" s="33">
        <f t="shared" si="39"/>
        <v>-3</v>
      </c>
      <c r="K88" s="33">
        <f t="shared" si="40"/>
        <v>-2</v>
      </c>
      <c r="L88" s="33">
        <f t="shared" si="41"/>
        <v>-1</v>
      </c>
      <c r="M88" s="7"/>
    </row>
    <row r="89" spans="2:13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1"/>
    </row>
    <row r="90" spans="2:13" ht="16.5" x14ac:dyDescent="0.15">
      <c r="B90" s="2" t="s">
        <v>26</v>
      </c>
      <c r="C90" s="8"/>
      <c r="D90" s="29">
        <f>SUM(E90+F90)</f>
        <v>8</v>
      </c>
      <c r="E90" s="29">
        <f>SUM(E91:E102)</f>
        <v>3</v>
      </c>
      <c r="F90" s="29">
        <f>SUM(F91:F102)</f>
        <v>5</v>
      </c>
      <c r="G90" s="29">
        <f>SUM(H90+I90)</f>
        <v>38</v>
      </c>
      <c r="H90" s="29">
        <f t="shared" ref="H90" si="42">SUM(H91:H102)</f>
        <v>21</v>
      </c>
      <c r="I90" s="29">
        <f t="shared" ref="I90" si="43">SUM(I91:I102)</f>
        <v>17</v>
      </c>
      <c r="J90" s="29">
        <f>SUM(K90+L90)</f>
        <v>-30</v>
      </c>
      <c r="K90" s="29">
        <f>SUM(E90-H90)</f>
        <v>-18</v>
      </c>
      <c r="L90" s="29">
        <f>SUM(F90-I90)</f>
        <v>-12</v>
      </c>
      <c r="M90" s="1"/>
    </row>
    <row r="91" spans="2:13" s="3" customFormat="1" ht="13.5" customHeight="1" x14ac:dyDescent="0.25">
      <c r="B91" s="10"/>
      <c r="C91" s="11" t="s">
        <v>6</v>
      </c>
      <c r="D91" s="33">
        <f t="shared" ref="D91:D102" si="44">SUM(E91+F91)</f>
        <v>0</v>
      </c>
      <c r="E91" s="34">
        <v>0</v>
      </c>
      <c r="F91" s="34">
        <v>0</v>
      </c>
      <c r="G91" s="33">
        <f t="shared" ref="G91:G102" si="45">SUM(H91+I91)</f>
        <v>4</v>
      </c>
      <c r="H91" s="34">
        <v>2</v>
      </c>
      <c r="I91" s="34">
        <v>2</v>
      </c>
      <c r="J91" s="33">
        <f t="shared" ref="J91:J102" si="46">SUM(K91+L91)</f>
        <v>-4</v>
      </c>
      <c r="K91" s="33">
        <f t="shared" ref="K91:K102" si="47">SUM(E91-H91)</f>
        <v>-2</v>
      </c>
      <c r="L91" s="33">
        <f t="shared" ref="L91:L102" si="48">SUM(F91-I91)</f>
        <v>-2</v>
      </c>
      <c r="M91" s="7"/>
    </row>
    <row r="92" spans="2:13" s="3" customFormat="1" ht="13.5" customHeight="1" x14ac:dyDescent="0.25">
      <c r="B92" s="10"/>
      <c r="C92" s="11" t="s">
        <v>7</v>
      </c>
      <c r="D92" s="33">
        <f t="shared" si="44"/>
        <v>1</v>
      </c>
      <c r="E92" s="34">
        <v>0</v>
      </c>
      <c r="F92" s="34">
        <v>1</v>
      </c>
      <c r="G92" s="33">
        <f t="shared" si="45"/>
        <v>2</v>
      </c>
      <c r="H92" s="34">
        <v>1</v>
      </c>
      <c r="I92" s="34">
        <v>1</v>
      </c>
      <c r="J92" s="33">
        <f t="shared" si="46"/>
        <v>-1</v>
      </c>
      <c r="K92" s="33">
        <f t="shared" si="47"/>
        <v>-1</v>
      </c>
      <c r="L92" s="33">
        <f t="shared" si="48"/>
        <v>0</v>
      </c>
      <c r="M92" s="7"/>
    </row>
    <row r="93" spans="2:13" s="3" customFormat="1" ht="13.5" customHeight="1" x14ac:dyDescent="0.25">
      <c r="B93" s="10"/>
      <c r="C93" s="11" t="s">
        <v>8</v>
      </c>
      <c r="D93" s="33">
        <f t="shared" si="44"/>
        <v>1</v>
      </c>
      <c r="E93" s="34">
        <v>0</v>
      </c>
      <c r="F93" s="34">
        <v>1</v>
      </c>
      <c r="G93" s="33">
        <f t="shared" si="45"/>
        <v>3</v>
      </c>
      <c r="H93" s="34">
        <v>3</v>
      </c>
      <c r="I93" s="34">
        <v>0</v>
      </c>
      <c r="J93" s="33">
        <f t="shared" si="46"/>
        <v>-2</v>
      </c>
      <c r="K93" s="33">
        <f t="shared" si="47"/>
        <v>-3</v>
      </c>
      <c r="L93" s="33">
        <f t="shared" si="48"/>
        <v>1</v>
      </c>
      <c r="M93" s="7"/>
    </row>
    <row r="94" spans="2:13" s="3" customFormat="1" ht="13.5" customHeight="1" x14ac:dyDescent="0.25">
      <c r="B94" s="10"/>
      <c r="C94" s="11" t="s">
        <v>9</v>
      </c>
      <c r="D94" s="33">
        <f t="shared" si="44"/>
        <v>1</v>
      </c>
      <c r="E94" s="34">
        <v>1</v>
      </c>
      <c r="F94" s="34">
        <v>0</v>
      </c>
      <c r="G94" s="33">
        <f t="shared" si="45"/>
        <v>2</v>
      </c>
      <c r="H94" s="34">
        <v>1</v>
      </c>
      <c r="I94" s="34">
        <v>1</v>
      </c>
      <c r="J94" s="33">
        <f t="shared" si="46"/>
        <v>-1</v>
      </c>
      <c r="K94" s="33">
        <f t="shared" si="47"/>
        <v>0</v>
      </c>
      <c r="L94" s="33">
        <f t="shared" si="48"/>
        <v>-1</v>
      </c>
      <c r="M94" s="7"/>
    </row>
    <row r="95" spans="2:13" s="3" customFormat="1" ht="13.5" customHeight="1" x14ac:dyDescent="0.25">
      <c r="B95" s="10"/>
      <c r="C95" s="11" t="s">
        <v>10</v>
      </c>
      <c r="D95" s="33">
        <f t="shared" si="44"/>
        <v>1</v>
      </c>
      <c r="E95" s="34">
        <v>0</v>
      </c>
      <c r="F95" s="34">
        <v>1</v>
      </c>
      <c r="G95" s="33">
        <f t="shared" si="45"/>
        <v>2</v>
      </c>
      <c r="H95" s="34">
        <v>1</v>
      </c>
      <c r="I95" s="34">
        <v>1</v>
      </c>
      <c r="J95" s="33">
        <f t="shared" si="46"/>
        <v>-1</v>
      </c>
      <c r="K95" s="33">
        <f t="shared" si="47"/>
        <v>-1</v>
      </c>
      <c r="L95" s="33">
        <f t="shared" si="48"/>
        <v>0</v>
      </c>
      <c r="M95" s="7"/>
    </row>
    <row r="96" spans="2:13" s="3" customFormat="1" ht="13.5" customHeight="1" x14ac:dyDescent="0.25">
      <c r="B96" s="10"/>
      <c r="C96" s="11" t="s">
        <v>11</v>
      </c>
      <c r="D96" s="33">
        <f t="shared" si="44"/>
        <v>3</v>
      </c>
      <c r="E96" s="34">
        <v>1</v>
      </c>
      <c r="F96" s="34">
        <v>2</v>
      </c>
      <c r="G96" s="33">
        <f t="shared" si="45"/>
        <v>2</v>
      </c>
      <c r="H96" s="34">
        <v>0</v>
      </c>
      <c r="I96" s="34">
        <v>2</v>
      </c>
      <c r="J96" s="33">
        <f t="shared" si="46"/>
        <v>1</v>
      </c>
      <c r="K96" s="33">
        <f t="shared" si="47"/>
        <v>1</v>
      </c>
      <c r="L96" s="33">
        <f t="shared" si="48"/>
        <v>0</v>
      </c>
      <c r="M96" s="7"/>
    </row>
    <row r="97" spans="2:13" s="3" customFormat="1" ht="13.5" customHeight="1" x14ac:dyDescent="0.25">
      <c r="B97" s="10"/>
      <c r="C97" s="11" t="s">
        <v>12</v>
      </c>
      <c r="D97" s="33">
        <f t="shared" si="44"/>
        <v>1</v>
      </c>
      <c r="E97" s="34">
        <v>1</v>
      </c>
      <c r="F97" s="34">
        <v>0</v>
      </c>
      <c r="G97" s="33">
        <f t="shared" si="45"/>
        <v>2</v>
      </c>
      <c r="H97" s="34">
        <v>1</v>
      </c>
      <c r="I97" s="34">
        <v>1</v>
      </c>
      <c r="J97" s="33">
        <f t="shared" si="46"/>
        <v>-1</v>
      </c>
      <c r="K97" s="33">
        <f t="shared" si="47"/>
        <v>0</v>
      </c>
      <c r="L97" s="33">
        <f t="shared" si="48"/>
        <v>-1</v>
      </c>
      <c r="M97" s="7"/>
    </row>
    <row r="98" spans="2:13" s="3" customFormat="1" ht="13.5" customHeight="1" x14ac:dyDescent="0.25">
      <c r="B98" s="10"/>
      <c r="C98" s="11" t="s">
        <v>13</v>
      </c>
      <c r="D98" s="33">
        <f t="shared" si="44"/>
        <v>0</v>
      </c>
      <c r="E98" s="34">
        <v>0</v>
      </c>
      <c r="F98" s="34">
        <v>0</v>
      </c>
      <c r="G98" s="33">
        <f t="shared" si="45"/>
        <v>7</v>
      </c>
      <c r="H98" s="34">
        <v>6</v>
      </c>
      <c r="I98" s="34">
        <v>1</v>
      </c>
      <c r="J98" s="33">
        <f t="shared" si="46"/>
        <v>-7</v>
      </c>
      <c r="K98" s="33">
        <f t="shared" si="47"/>
        <v>-6</v>
      </c>
      <c r="L98" s="33">
        <f t="shared" si="48"/>
        <v>-1</v>
      </c>
      <c r="M98" s="7"/>
    </row>
    <row r="99" spans="2:13" s="3" customFormat="1" ht="13.5" customHeight="1" x14ac:dyDescent="0.25">
      <c r="B99" s="10"/>
      <c r="C99" s="11" t="s">
        <v>14</v>
      </c>
      <c r="D99" s="33">
        <f t="shared" si="44"/>
        <v>0</v>
      </c>
      <c r="E99" s="34">
        <v>0</v>
      </c>
      <c r="F99" s="34">
        <v>0</v>
      </c>
      <c r="G99" s="33">
        <f t="shared" si="45"/>
        <v>5</v>
      </c>
      <c r="H99" s="34">
        <v>2</v>
      </c>
      <c r="I99" s="34">
        <v>3</v>
      </c>
      <c r="J99" s="33">
        <f t="shared" si="46"/>
        <v>-5</v>
      </c>
      <c r="K99" s="33">
        <f t="shared" si="47"/>
        <v>-2</v>
      </c>
      <c r="L99" s="33">
        <f t="shared" si="48"/>
        <v>-3</v>
      </c>
      <c r="M99" s="7"/>
    </row>
    <row r="100" spans="2:13" s="3" customFormat="1" ht="13.5" customHeight="1" x14ac:dyDescent="0.25">
      <c r="B100" s="10"/>
      <c r="C100" s="11" t="s">
        <v>15</v>
      </c>
      <c r="D100" s="33">
        <f t="shared" si="44"/>
        <v>0</v>
      </c>
      <c r="E100" s="34">
        <v>0</v>
      </c>
      <c r="F100" s="34">
        <v>0</v>
      </c>
      <c r="G100" s="33">
        <f t="shared" si="45"/>
        <v>4</v>
      </c>
      <c r="H100" s="34">
        <v>1</v>
      </c>
      <c r="I100" s="34">
        <v>3</v>
      </c>
      <c r="J100" s="33">
        <f t="shared" si="46"/>
        <v>-4</v>
      </c>
      <c r="K100" s="33">
        <f t="shared" si="47"/>
        <v>-1</v>
      </c>
      <c r="L100" s="33">
        <f t="shared" si="48"/>
        <v>-3</v>
      </c>
      <c r="M100" s="7"/>
    </row>
    <row r="101" spans="2:13" s="3" customFormat="1" ht="13.5" customHeight="1" x14ac:dyDescent="0.25">
      <c r="B101" s="10"/>
      <c r="C101" s="11" t="s">
        <v>16</v>
      </c>
      <c r="D101" s="33">
        <f t="shared" si="44"/>
        <v>0</v>
      </c>
      <c r="E101" s="34">
        <v>0</v>
      </c>
      <c r="F101" s="34">
        <v>0</v>
      </c>
      <c r="G101" s="33">
        <f t="shared" si="45"/>
        <v>2</v>
      </c>
      <c r="H101" s="34">
        <v>2</v>
      </c>
      <c r="I101" s="34">
        <v>0</v>
      </c>
      <c r="J101" s="33">
        <f t="shared" si="46"/>
        <v>-2</v>
      </c>
      <c r="K101" s="33">
        <f t="shared" si="47"/>
        <v>-2</v>
      </c>
      <c r="L101" s="33">
        <f t="shared" si="48"/>
        <v>0</v>
      </c>
      <c r="M101" s="7"/>
    </row>
    <row r="102" spans="2:13" s="3" customFormat="1" ht="13.5" customHeight="1" x14ac:dyDescent="0.25">
      <c r="B102" s="10"/>
      <c r="C102" s="11" t="s">
        <v>17</v>
      </c>
      <c r="D102" s="33">
        <f t="shared" si="44"/>
        <v>0</v>
      </c>
      <c r="E102" s="34">
        <v>0</v>
      </c>
      <c r="F102" s="34">
        <v>0</v>
      </c>
      <c r="G102" s="33">
        <f t="shared" si="45"/>
        <v>3</v>
      </c>
      <c r="H102" s="34">
        <v>1</v>
      </c>
      <c r="I102" s="34">
        <v>2</v>
      </c>
      <c r="J102" s="33">
        <f t="shared" si="46"/>
        <v>-3</v>
      </c>
      <c r="K102" s="33">
        <f t="shared" si="47"/>
        <v>-1</v>
      </c>
      <c r="L102" s="33">
        <f t="shared" si="48"/>
        <v>-2</v>
      </c>
      <c r="M102" s="7"/>
    </row>
    <row r="103" spans="2:13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1"/>
    </row>
    <row r="104" spans="2:13" ht="16.5" x14ac:dyDescent="0.15">
      <c r="B104" s="2" t="s">
        <v>27</v>
      </c>
      <c r="C104" s="8"/>
      <c r="D104" s="29">
        <f>SUM(E104+F104)</f>
        <v>21</v>
      </c>
      <c r="E104" s="29">
        <f>SUM(E105:E116)</f>
        <v>13</v>
      </c>
      <c r="F104" s="29">
        <f>SUM(F105:F116)</f>
        <v>8</v>
      </c>
      <c r="G104" s="29">
        <f>SUM(H104+I104)</f>
        <v>35</v>
      </c>
      <c r="H104" s="29">
        <f t="shared" ref="H104" si="49">SUM(H105:H116)</f>
        <v>18</v>
      </c>
      <c r="I104" s="29">
        <f t="shared" ref="I104" si="50">SUM(I105:I116)</f>
        <v>17</v>
      </c>
      <c r="J104" s="29">
        <f>SUM(K104+L104)</f>
        <v>-14</v>
      </c>
      <c r="K104" s="29">
        <f>SUM(E104-H104)</f>
        <v>-5</v>
      </c>
      <c r="L104" s="29">
        <f>SUM(F104-I104)</f>
        <v>-9</v>
      </c>
      <c r="M104" s="1"/>
    </row>
    <row r="105" spans="2:13" s="3" customFormat="1" ht="13.5" customHeight="1" x14ac:dyDescent="0.25">
      <c r="B105" s="10"/>
      <c r="C105" s="11" t="s">
        <v>6</v>
      </c>
      <c r="D105" s="33">
        <f t="shared" ref="D105:D116" si="51">SUM(E105+F105)</f>
        <v>1</v>
      </c>
      <c r="E105" s="34">
        <v>1</v>
      </c>
      <c r="F105" s="34">
        <v>0</v>
      </c>
      <c r="G105" s="33">
        <f t="shared" ref="G105:G116" si="52">SUM(H105+I105)</f>
        <v>3</v>
      </c>
      <c r="H105" s="34">
        <v>1</v>
      </c>
      <c r="I105" s="34">
        <v>2</v>
      </c>
      <c r="J105" s="33">
        <f t="shared" ref="J105:J116" si="53">SUM(K105+L105)</f>
        <v>-2</v>
      </c>
      <c r="K105" s="33">
        <f t="shared" ref="K105:K116" si="54">SUM(E105-H105)</f>
        <v>0</v>
      </c>
      <c r="L105" s="33">
        <f t="shared" ref="L105:L116" si="55">SUM(F105-I105)</f>
        <v>-2</v>
      </c>
      <c r="M105" s="7"/>
    </row>
    <row r="106" spans="2:13" s="3" customFormat="1" ht="13.5" customHeight="1" x14ac:dyDescent="0.25">
      <c r="B106" s="10"/>
      <c r="C106" s="11" t="s">
        <v>7</v>
      </c>
      <c r="D106" s="33">
        <f t="shared" si="51"/>
        <v>4</v>
      </c>
      <c r="E106" s="34">
        <v>3</v>
      </c>
      <c r="F106" s="34">
        <v>1</v>
      </c>
      <c r="G106" s="33">
        <f t="shared" si="52"/>
        <v>1</v>
      </c>
      <c r="H106" s="34">
        <v>1</v>
      </c>
      <c r="I106" s="34">
        <v>0</v>
      </c>
      <c r="J106" s="33">
        <f t="shared" si="53"/>
        <v>3</v>
      </c>
      <c r="K106" s="33">
        <f t="shared" si="54"/>
        <v>2</v>
      </c>
      <c r="L106" s="33">
        <f t="shared" si="55"/>
        <v>1</v>
      </c>
      <c r="M106" s="7"/>
    </row>
    <row r="107" spans="2:13" s="3" customFormat="1" ht="13.5" customHeight="1" x14ac:dyDescent="0.25">
      <c r="B107" s="10"/>
      <c r="C107" s="11" t="s">
        <v>8</v>
      </c>
      <c r="D107" s="33">
        <f t="shared" si="51"/>
        <v>3</v>
      </c>
      <c r="E107" s="34">
        <v>3</v>
      </c>
      <c r="F107" s="34">
        <v>0</v>
      </c>
      <c r="G107" s="33">
        <f t="shared" si="52"/>
        <v>3</v>
      </c>
      <c r="H107" s="34">
        <v>1</v>
      </c>
      <c r="I107" s="34">
        <v>2</v>
      </c>
      <c r="J107" s="33">
        <f t="shared" si="53"/>
        <v>0</v>
      </c>
      <c r="K107" s="33">
        <f t="shared" si="54"/>
        <v>2</v>
      </c>
      <c r="L107" s="33">
        <f t="shared" si="55"/>
        <v>-2</v>
      </c>
      <c r="M107" s="7"/>
    </row>
    <row r="108" spans="2:13" s="3" customFormat="1" ht="13.5" customHeight="1" x14ac:dyDescent="0.25">
      <c r="B108" s="10"/>
      <c r="C108" s="11" t="s">
        <v>9</v>
      </c>
      <c r="D108" s="33">
        <f t="shared" si="51"/>
        <v>0</v>
      </c>
      <c r="E108" s="34">
        <v>0</v>
      </c>
      <c r="F108" s="34">
        <v>0</v>
      </c>
      <c r="G108" s="33">
        <f t="shared" si="52"/>
        <v>2</v>
      </c>
      <c r="H108" s="34">
        <v>0</v>
      </c>
      <c r="I108" s="34">
        <v>2</v>
      </c>
      <c r="J108" s="33">
        <f t="shared" si="53"/>
        <v>-2</v>
      </c>
      <c r="K108" s="33">
        <f t="shared" si="54"/>
        <v>0</v>
      </c>
      <c r="L108" s="33">
        <f t="shared" si="55"/>
        <v>-2</v>
      </c>
      <c r="M108" s="7"/>
    </row>
    <row r="109" spans="2:13" s="3" customFormat="1" ht="13.5" customHeight="1" x14ac:dyDescent="0.25">
      <c r="B109" s="10"/>
      <c r="C109" s="11" t="s">
        <v>10</v>
      </c>
      <c r="D109" s="33">
        <f t="shared" si="51"/>
        <v>2</v>
      </c>
      <c r="E109" s="34">
        <v>1</v>
      </c>
      <c r="F109" s="34">
        <v>1</v>
      </c>
      <c r="G109" s="33">
        <f t="shared" si="52"/>
        <v>6</v>
      </c>
      <c r="H109" s="34">
        <v>3</v>
      </c>
      <c r="I109" s="34">
        <v>3</v>
      </c>
      <c r="J109" s="33">
        <f t="shared" si="53"/>
        <v>-4</v>
      </c>
      <c r="K109" s="33">
        <f t="shared" si="54"/>
        <v>-2</v>
      </c>
      <c r="L109" s="33">
        <f t="shared" si="55"/>
        <v>-2</v>
      </c>
      <c r="M109" s="7"/>
    </row>
    <row r="110" spans="2:13" s="3" customFormat="1" ht="13.5" customHeight="1" x14ac:dyDescent="0.25">
      <c r="B110" s="10"/>
      <c r="C110" s="11" t="s">
        <v>11</v>
      </c>
      <c r="D110" s="33">
        <f t="shared" si="51"/>
        <v>1</v>
      </c>
      <c r="E110" s="34">
        <v>0</v>
      </c>
      <c r="F110" s="34">
        <v>1</v>
      </c>
      <c r="G110" s="33">
        <f t="shared" si="52"/>
        <v>4</v>
      </c>
      <c r="H110" s="34">
        <v>0</v>
      </c>
      <c r="I110" s="34">
        <v>4</v>
      </c>
      <c r="J110" s="33">
        <f t="shared" si="53"/>
        <v>-3</v>
      </c>
      <c r="K110" s="33">
        <f t="shared" si="54"/>
        <v>0</v>
      </c>
      <c r="L110" s="33">
        <f t="shared" si="55"/>
        <v>-3</v>
      </c>
      <c r="M110" s="7"/>
    </row>
    <row r="111" spans="2:13" s="3" customFormat="1" ht="13.5" customHeight="1" x14ac:dyDescent="0.25">
      <c r="B111" s="10"/>
      <c r="C111" s="11" t="s">
        <v>12</v>
      </c>
      <c r="D111" s="33">
        <f t="shared" si="51"/>
        <v>3</v>
      </c>
      <c r="E111" s="34">
        <v>2</v>
      </c>
      <c r="F111" s="34">
        <v>1</v>
      </c>
      <c r="G111" s="33">
        <f t="shared" si="52"/>
        <v>4</v>
      </c>
      <c r="H111" s="34">
        <v>3</v>
      </c>
      <c r="I111" s="34">
        <v>1</v>
      </c>
      <c r="J111" s="33">
        <f t="shared" si="53"/>
        <v>-1</v>
      </c>
      <c r="K111" s="33">
        <f t="shared" si="54"/>
        <v>-1</v>
      </c>
      <c r="L111" s="33">
        <f t="shared" si="55"/>
        <v>0</v>
      </c>
      <c r="M111" s="7"/>
    </row>
    <row r="112" spans="2:13" s="3" customFormat="1" ht="13.5" customHeight="1" x14ac:dyDescent="0.25">
      <c r="B112" s="10"/>
      <c r="C112" s="11" t="s">
        <v>13</v>
      </c>
      <c r="D112" s="33">
        <f t="shared" si="51"/>
        <v>0</v>
      </c>
      <c r="E112" s="34">
        <v>0</v>
      </c>
      <c r="F112" s="34">
        <v>0</v>
      </c>
      <c r="G112" s="33">
        <f t="shared" si="52"/>
        <v>3</v>
      </c>
      <c r="H112" s="34">
        <v>2</v>
      </c>
      <c r="I112" s="34">
        <v>1</v>
      </c>
      <c r="J112" s="33">
        <f t="shared" si="53"/>
        <v>-3</v>
      </c>
      <c r="K112" s="33">
        <f t="shared" si="54"/>
        <v>-2</v>
      </c>
      <c r="L112" s="33">
        <f t="shared" si="55"/>
        <v>-1</v>
      </c>
      <c r="M112" s="7"/>
    </row>
    <row r="113" spans="2:13" s="3" customFormat="1" ht="13.5" customHeight="1" x14ac:dyDescent="0.25">
      <c r="B113" s="10"/>
      <c r="C113" s="11" t="s">
        <v>14</v>
      </c>
      <c r="D113" s="33">
        <f t="shared" si="51"/>
        <v>2</v>
      </c>
      <c r="E113" s="34">
        <v>1</v>
      </c>
      <c r="F113" s="34">
        <v>1</v>
      </c>
      <c r="G113" s="33">
        <f t="shared" si="52"/>
        <v>2</v>
      </c>
      <c r="H113" s="34">
        <v>2</v>
      </c>
      <c r="I113" s="34">
        <v>0</v>
      </c>
      <c r="J113" s="33">
        <f t="shared" si="53"/>
        <v>0</v>
      </c>
      <c r="K113" s="33">
        <f t="shared" si="54"/>
        <v>-1</v>
      </c>
      <c r="L113" s="33">
        <f t="shared" si="55"/>
        <v>1</v>
      </c>
      <c r="M113" s="7"/>
    </row>
    <row r="114" spans="2:13" s="3" customFormat="1" ht="13.5" customHeight="1" x14ac:dyDescent="0.25">
      <c r="B114" s="10"/>
      <c r="C114" s="11" t="s">
        <v>15</v>
      </c>
      <c r="D114" s="33">
        <f t="shared" si="51"/>
        <v>1</v>
      </c>
      <c r="E114" s="34">
        <v>0</v>
      </c>
      <c r="F114" s="34">
        <v>1</v>
      </c>
      <c r="G114" s="33">
        <f t="shared" si="52"/>
        <v>3</v>
      </c>
      <c r="H114" s="34">
        <v>2</v>
      </c>
      <c r="I114" s="34">
        <v>1</v>
      </c>
      <c r="J114" s="33">
        <f t="shared" si="53"/>
        <v>-2</v>
      </c>
      <c r="K114" s="33">
        <f t="shared" si="54"/>
        <v>-2</v>
      </c>
      <c r="L114" s="33">
        <f t="shared" si="55"/>
        <v>0</v>
      </c>
      <c r="M114" s="7"/>
    </row>
    <row r="115" spans="2:13" s="3" customFormat="1" ht="13.5" customHeight="1" x14ac:dyDescent="0.25">
      <c r="B115" s="10"/>
      <c r="C115" s="11" t="s">
        <v>16</v>
      </c>
      <c r="D115" s="33">
        <f t="shared" si="51"/>
        <v>2</v>
      </c>
      <c r="E115" s="34">
        <v>1</v>
      </c>
      <c r="F115" s="34">
        <v>1</v>
      </c>
      <c r="G115" s="33">
        <f t="shared" si="52"/>
        <v>0</v>
      </c>
      <c r="H115" s="34">
        <v>0</v>
      </c>
      <c r="I115" s="34">
        <v>0</v>
      </c>
      <c r="J115" s="33">
        <f t="shared" si="53"/>
        <v>2</v>
      </c>
      <c r="K115" s="33">
        <f t="shared" si="54"/>
        <v>1</v>
      </c>
      <c r="L115" s="33">
        <f t="shared" si="55"/>
        <v>1</v>
      </c>
      <c r="M115" s="7"/>
    </row>
    <row r="116" spans="2:13" s="3" customFormat="1" ht="13.5" customHeight="1" x14ac:dyDescent="0.25">
      <c r="B116" s="10"/>
      <c r="C116" s="11" t="s">
        <v>17</v>
      </c>
      <c r="D116" s="33">
        <f t="shared" si="51"/>
        <v>2</v>
      </c>
      <c r="E116" s="34">
        <v>1</v>
      </c>
      <c r="F116" s="34">
        <v>1</v>
      </c>
      <c r="G116" s="33">
        <f t="shared" si="52"/>
        <v>4</v>
      </c>
      <c r="H116" s="34">
        <v>3</v>
      </c>
      <c r="I116" s="34">
        <v>1</v>
      </c>
      <c r="J116" s="33">
        <f t="shared" si="53"/>
        <v>-2</v>
      </c>
      <c r="K116" s="33">
        <f t="shared" si="54"/>
        <v>-2</v>
      </c>
      <c r="L116" s="33">
        <f t="shared" si="55"/>
        <v>0</v>
      </c>
      <c r="M116" s="7"/>
    </row>
    <row r="117" spans="2:13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1"/>
    </row>
    <row r="118" spans="2:13" ht="16.5" x14ac:dyDescent="0.15">
      <c r="B118" s="2" t="s">
        <v>28</v>
      </c>
      <c r="C118" s="8"/>
      <c r="D118" s="29">
        <f>SUM(E118+F118)</f>
        <v>5</v>
      </c>
      <c r="E118" s="29">
        <f>SUM(E119:E130)</f>
        <v>2</v>
      </c>
      <c r="F118" s="29">
        <f>SUM(F119:F130)</f>
        <v>3</v>
      </c>
      <c r="G118" s="29">
        <f>SUM(H118+I118)</f>
        <v>40</v>
      </c>
      <c r="H118" s="29">
        <f t="shared" ref="H118" si="56">SUM(H119:H130)</f>
        <v>18</v>
      </c>
      <c r="I118" s="29">
        <f t="shared" ref="I118" si="57">SUM(I119:I130)</f>
        <v>22</v>
      </c>
      <c r="J118" s="29">
        <f>SUM(K118+L118)</f>
        <v>-35</v>
      </c>
      <c r="K118" s="29">
        <f>SUM(E118-H118)</f>
        <v>-16</v>
      </c>
      <c r="L118" s="29">
        <f>SUM(F118-I118)</f>
        <v>-19</v>
      </c>
      <c r="M118" s="1"/>
    </row>
    <row r="119" spans="2:13" s="3" customFormat="1" ht="13.5" customHeight="1" x14ac:dyDescent="0.25">
      <c r="B119" s="10"/>
      <c r="C119" s="11" t="s">
        <v>6</v>
      </c>
      <c r="D119" s="33">
        <f t="shared" ref="D119:D130" si="58">SUM(E119+F119)</f>
        <v>1</v>
      </c>
      <c r="E119" s="34">
        <v>1</v>
      </c>
      <c r="F119" s="34">
        <v>0</v>
      </c>
      <c r="G119" s="33">
        <f t="shared" ref="G119:G130" si="59">SUM(H119+I119)</f>
        <v>6</v>
      </c>
      <c r="H119" s="34">
        <v>3</v>
      </c>
      <c r="I119" s="34">
        <v>3</v>
      </c>
      <c r="J119" s="33">
        <f t="shared" ref="J119:J130" si="60">SUM(K119+L119)</f>
        <v>-5</v>
      </c>
      <c r="K119" s="33">
        <f t="shared" ref="K119:K130" si="61">SUM(E119-H119)</f>
        <v>-2</v>
      </c>
      <c r="L119" s="33">
        <f t="shared" ref="L119:L130" si="62">SUM(F119-I119)</f>
        <v>-3</v>
      </c>
      <c r="M119" s="7"/>
    </row>
    <row r="120" spans="2:13" s="3" customFormat="1" ht="13.5" customHeight="1" x14ac:dyDescent="0.25">
      <c r="B120" s="10"/>
      <c r="C120" s="11" t="s">
        <v>7</v>
      </c>
      <c r="D120" s="33">
        <f t="shared" si="58"/>
        <v>1</v>
      </c>
      <c r="E120" s="34">
        <v>1</v>
      </c>
      <c r="F120" s="34">
        <v>0</v>
      </c>
      <c r="G120" s="33">
        <f t="shared" si="59"/>
        <v>4</v>
      </c>
      <c r="H120" s="34">
        <v>1</v>
      </c>
      <c r="I120" s="34">
        <v>3</v>
      </c>
      <c r="J120" s="33">
        <f t="shared" si="60"/>
        <v>-3</v>
      </c>
      <c r="K120" s="33">
        <f t="shared" si="61"/>
        <v>0</v>
      </c>
      <c r="L120" s="33">
        <f t="shared" si="62"/>
        <v>-3</v>
      </c>
      <c r="M120" s="7"/>
    </row>
    <row r="121" spans="2:13" s="3" customFormat="1" ht="13.5" customHeight="1" x14ac:dyDescent="0.25">
      <c r="B121" s="10"/>
      <c r="C121" s="11" t="s">
        <v>8</v>
      </c>
      <c r="D121" s="33">
        <f t="shared" si="58"/>
        <v>0</v>
      </c>
      <c r="E121" s="34">
        <v>0</v>
      </c>
      <c r="F121" s="34">
        <v>0</v>
      </c>
      <c r="G121" s="33">
        <f t="shared" si="59"/>
        <v>8</v>
      </c>
      <c r="H121" s="34">
        <v>5</v>
      </c>
      <c r="I121" s="34">
        <v>3</v>
      </c>
      <c r="J121" s="33">
        <f t="shared" si="60"/>
        <v>-8</v>
      </c>
      <c r="K121" s="33">
        <f t="shared" si="61"/>
        <v>-5</v>
      </c>
      <c r="L121" s="33">
        <f t="shared" si="62"/>
        <v>-3</v>
      </c>
      <c r="M121" s="7"/>
    </row>
    <row r="122" spans="2:13" s="3" customFormat="1" ht="13.5" customHeight="1" x14ac:dyDescent="0.25">
      <c r="B122" s="10"/>
      <c r="C122" s="11" t="s">
        <v>9</v>
      </c>
      <c r="D122" s="33">
        <f t="shared" si="58"/>
        <v>0</v>
      </c>
      <c r="E122" s="34">
        <v>0</v>
      </c>
      <c r="F122" s="34">
        <v>0</v>
      </c>
      <c r="G122" s="33">
        <f t="shared" si="59"/>
        <v>2</v>
      </c>
      <c r="H122" s="34">
        <v>1</v>
      </c>
      <c r="I122" s="34">
        <v>1</v>
      </c>
      <c r="J122" s="33">
        <f t="shared" si="60"/>
        <v>-2</v>
      </c>
      <c r="K122" s="33">
        <f t="shared" si="61"/>
        <v>-1</v>
      </c>
      <c r="L122" s="33">
        <f t="shared" si="62"/>
        <v>-1</v>
      </c>
      <c r="M122" s="7"/>
    </row>
    <row r="123" spans="2:13" s="3" customFormat="1" ht="13.5" customHeight="1" x14ac:dyDescent="0.25">
      <c r="B123" s="10"/>
      <c r="C123" s="11" t="s">
        <v>10</v>
      </c>
      <c r="D123" s="33">
        <f t="shared" si="58"/>
        <v>1</v>
      </c>
      <c r="E123" s="34">
        <v>0</v>
      </c>
      <c r="F123" s="34">
        <v>1</v>
      </c>
      <c r="G123" s="33">
        <f t="shared" si="59"/>
        <v>3</v>
      </c>
      <c r="H123" s="34">
        <v>2</v>
      </c>
      <c r="I123" s="34">
        <v>1</v>
      </c>
      <c r="J123" s="33">
        <f t="shared" si="60"/>
        <v>-2</v>
      </c>
      <c r="K123" s="33">
        <f t="shared" si="61"/>
        <v>-2</v>
      </c>
      <c r="L123" s="33">
        <f t="shared" si="62"/>
        <v>0</v>
      </c>
      <c r="M123" s="7"/>
    </row>
    <row r="124" spans="2:13" s="3" customFormat="1" ht="13.5" customHeight="1" x14ac:dyDescent="0.25">
      <c r="B124" s="10"/>
      <c r="C124" s="11" t="s">
        <v>11</v>
      </c>
      <c r="D124" s="33">
        <f t="shared" si="58"/>
        <v>1</v>
      </c>
      <c r="E124" s="34">
        <v>0</v>
      </c>
      <c r="F124" s="34">
        <v>1</v>
      </c>
      <c r="G124" s="33">
        <f t="shared" si="59"/>
        <v>0</v>
      </c>
      <c r="H124" s="34">
        <v>0</v>
      </c>
      <c r="I124" s="34">
        <v>0</v>
      </c>
      <c r="J124" s="33">
        <f t="shared" si="60"/>
        <v>1</v>
      </c>
      <c r="K124" s="33">
        <f t="shared" si="61"/>
        <v>0</v>
      </c>
      <c r="L124" s="33">
        <f t="shared" si="62"/>
        <v>1</v>
      </c>
      <c r="M124" s="7"/>
    </row>
    <row r="125" spans="2:13" s="3" customFormat="1" ht="13.5" customHeight="1" x14ac:dyDescent="0.25">
      <c r="B125" s="10"/>
      <c r="C125" s="11" t="s">
        <v>12</v>
      </c>
      <c r="D125" s="33">
        <f t="shared" si="58"/>
        <v>0</v>
      </c>
      <c r="E125" s="34">
        <v>0</v>
      </c>
      <c r="F125" s="34">
        <v>0</v>
      </c>
      <c r="G125" s="33">
        <f t="shared" si="59"/>
        <v>2</v>
      </c>
      <c r="H125" s="34">
        <v>0</v>
      </c>
      <c r="I125" s="34">
        <v>2</v>
      </c>
      <c r="J125" s="33">
        <f t="shared" si="60"/>
        <v>-2</v>
      </c>
      <c r="K125" s="33">
        <f t="shared" si="61"/>
        <v>0</v>
      </c>
      <c r="L125" s="33">
        <f t="shared" si="62"/>
        <v>-2</v>
      </c>
      <c r="M125" s="7"/>
    </row>
    <row r="126" spans="2:13" s="3" customFormat="1" ht="13.5" customHeight="1" x14ac:dyDescent="0.25">
      <c r="B126" s="10"/>
      <c r="C126" s="11" t="s">
        <v>13</v>
      </c>
      <c r="D126" s="33">
        <f t="shared" si="58"/>
        <v>1</v>
      </c>
      <c r="E126" s="34">
        <v>0</v>
      </c>
      <c r="F126" s="34">
        <v>1</v>
      </c>
      <c r="G126" s="33">
        <f t="shared" si="59"/>
        <v>1</v>
      </c>
      <c r="H126" s="34">
        <v>0</v>
      </c>
      <c r="I126" s="34">
        <v>1</v>
      </c>
      <c r="J126" s="33">
        <f t="shared" si="60"/>
        <v>0</v>
      </c>
      <c r="K126" s="33">
        <f t="shared" si="61"/>
        <v>0</v>
      </c>
      <c r="L126" s="33">
        <f t="shared" si="62"/>
        <v>0</v>
      </c>
      <c r="M126" s="7"/>
    </row>
    <row r="127" spans="2:13" s="3" customFormat="1" ht="13.5" customHeight="1" x14ac:dyDescent="0.25">
      <c r="B127" s="10"/>
      <c r="C127" s="11" t="s">
        <v>14</v>
      </c>
      <c r="D127" s="33">
        <f t="shared" si="58"/>
        <v>0</v>
      </c>
      <c r="E127" s="34">
        <v>0</v>
      </c>
      <c r="F127" s="34">
        <v>0</v>
      </c>
      <c r="G127" s="33">
        <f t="shared" si="59"/>
        <v>2</v>
      </c>
      <c r="H127" s="34">
        <v>2</v>
      </c>
      <c r="I127" s="34">
        <v>0</v>
      </c>
      <c r="J127" s="33">
        <f t="shared" si="60"/>
        <v>-2</v>
      </c>
      <c r="K127" s="33">
        <f t="shared" si="61"/>
        <v>-2</v>
      </c>
      <c r="L127" s="33">
        <f t="shared" si="62"/>
        <v>0</v>
      </c>
      <c r="M127" s="7"/>
    </row>
    <row r="128" spans="2:13" s="3" customFormat="1" ht="13.5" customHeight="1" x14ac:dyDescent="0.25">
      <c r="B128" s="10"/>
      <c r="C128" s="11" t="s">
        <v>15</v>
      </c>
      <c r="D128" s="33">
        <f t="shared" si="58"/>
        <v>0</v>
      </c>
      <c r="E128" s="34">
        <v>0</v>
      </c>
      <c r="F128" s="34">
        <v>0</v>
      </c>
      <c r="G128" s="33">
        <f t="shared" si="59"/>
        <v>4</v>
      </c>
      <c r="H128" s="34">
        <v>1</v>
      </c>
      <c r="I128" s="34">
        <v>3</v>
      </c>
      <c r="J128" s="33">
        <f t="shared" si="60"/>
        <v>-4</v>
      </c>
      <c r="K128" s="33">
        <f t="shared" si="61"/>
        <v>-1</v>
      </c>
      <c r="L128" s="33">
        <f t="shared" si="62"/>
        <v>-3</v>
      </c>
      <c r="M128" s="7"/>
    </row>
    <row r="129" spans="2:13" s="3" customFormat="1" ht="13.5" customHeight="1" x14ac:dyDescent="0.25">
      <c r="B129" s="10"/>
      <c r="C129" s="11" t="s">
        <v>16</v>
      </c>
      <c r="D129" s="33">
        <f t="shared" si="58"/>
        <v>0</v>
      </c>
      <c r="E129" s="34">
        <v>0</v>
      </c>
      <c r="F129" s="34">
        <v>0</v>
      </c>
      <c r="G129" s="33">
        <f t="shared" si="59"/>
        <v>5</v>
      </c>
      <c r="H129" s="34">
        <v>2</v>
      </c>
      <c r="I129" s="34">
        <v>3</v>
      </c>
      <c r="J129" s="33">
        <f t="shared" si="60"/>
        <v>-5</v>
      </c>
      <c r="K129" s="33">
        <f t="shared" si="61"/>
        <v>-2</v>
      </c>
      <c r="L129" s="33">
        <f t="shared" si="62"/>
        <v>-3</v>
      </c>
      <c r="M129" s="7"/>
    </row>
    <row r="130" spans="2:13" s="3" customFormat="1" ht="13.5" customHeight="1" x14ac:dyDescent="0.25">
      <c r="B130" s="10"/>
      <c r="C130" s="11" t="s">
        <v>17</v>
      </c>
      <c r="D130" s="33">
        <f t="shared" si="58"/>
        <v>0</v>
      </c>
      <c r="E130" s="34">
        <v>0</v>
      </c>
      <c r="F130" s="34">
        <v>0</v>
      </c>
      <c r="G130" s="33">
        <f t="shared" si="59"/>
        <v>3</v>
      </c>
      <c r="H130" s="34">
        <v>1</v>
      </c>
      <c r="I130" s="34">
        <v>2</v>
      </c>
      <c r="J130" s="33">
        <f t="shared" si="60"/>
        <v>-3</v>
      </c>
      <c r="K130" s="33">
        <f t="shared" si="61"/>
        <v>-1</v>
      </c>
      <c r="L130" s="33">
        <f t="shared" si="62"/>
        <v>-2</v>
      </c>
      <c r="M130" s="7"/>
    </row>
    <row r="131" spans="2:13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1"/>
    </row>
    <row r="132" spans="2:13" ht="16.5" x14ac:dyDescent="0.15">
      <c r="B132" s="2" t="s">
        <v>29</v>
      </c>
      <c r="C132" s="8"/>
      <c r="D132" s="29">
        <f>SUM(E132+F132)</f>
        <v>20</v>
      </c>
      <c r="E132" s="29">
        <f>SUM(E133:E144)</f>
        <v>10</v>
      </c>
      <c r="F132" s="29">
        <f>SUM(F133:F144)</f>
        <v>10</v>
      </c>
      <c r="G132" s="29">
        <f>SUM(H132+I132)</f>
        <v>32</v>
      </c>
      <c r="H132" s="29">
        <f t="shared" ref="H132" si="63">SUM(H133:H144)</f>
        <v>18</v>
      </c>
      <c r="I132" s="29">
        <f t="shared" ref="I132" si="64">SUM(I133:I144)</f>
        <v>14</v>
      </c>
      <c r="J132" s="29">
        <f>SUM(K132+L132)</f>
        <v>-12</v>
      </c>
      <c r="K132" s="29">
        <f>SUM(E132-H132)</f>
        <v>-8</v>
      </c>
      <c r="L132" s="29">
        <f>SUM(F132-I132)</f>
        <v>-4</v>
      </c>
      <c r="M132" s="1"/>
    </row>
    <row r="133" spans="2:13" s="3" customFormat="1" ht="13.5" customHeight="1" x14ac:dyDescent="0.25">
      <c r="B133" s="10"/>
      <c r="C133" s="11" t="s">
        <v>6</v>
      </c>
      <c r="D133" s="33">
        <f t="shared" ref="D133:D144" si="65">SUM(E133+F133)</f>
        <v>0</v>
      </c>
      <c r="E133" s="34">
        <v>0</v>
      </c>
      <c r="F133" s="34">
        <v>0</v>
      </c>
      <c r="G133" s="33">
        <f t="shared" ref="G133:G144" si="66">SUM(H133+I133)</f>
        <v>5</v>
      </c>
      <c r="H133" s="34">
        <v>3</v>
      </c>
      <c r="I133" s="34">
        <v>2</v>
      </c>
      <c r="J133" s="33">
        <f t="shared" ref="J133:J144" si="67">SUM(K133+L133)</f>
        <v>-5</v>
      </c>
      <c r="K133" s="33">
        <f t="shared" ref="K133:K144" si="68">SUM(E133-H133)</f>
        <v>-3</v>
      </c>
      <c r="L133" s="33">
        <f t="shared" ref="L133:L144" si="69">SUM(F133-I133)</f>
        <v>-2</v>
      </c>
      <c r="M133" s="7"/>
    </row>
    <row r="134" spans="2:13" s="3" customFormat="1" ht="13.5" customHeight="1" x14ac:dyDescent="0.25">
      <c r="B134" s="10"/>
      <c r="C134" s="11" t="s">
        <v>7</v>
      </c>
      <c r="D134" s="33">
        <f t="shared" si="65"/>
        <v>2</v>
      </c>
      <c r="E134" s="34">
        <v>1</v>
      </c>
      <c r="F134" s="34">
        <v>1</v>
      </c>
      <c r="G134" s="33">
        <f t="shared" si="66"/>
        <v>2</v>
      </c>
      <c r="H134" s="34">
        <v>1</v>
      </c>
      <c r="I134" s="34">
        <v>1</v>
      </c>
      <c r="J134" s="33">
        <f t="shared" si="67"/>
        <v>0</v>
      </c>
      <c r="K134" s="33">
        <f t="shared" si="68"/>
        <v>0</v>
      </c>
      <c r="L134" s="33">
        <f t="shared" si="69"/>
        <v>0</v>
      </c>
      <c r="M134" s="7"/>
    </row>
    <row r="135" spans="2:13" s="3" customFormat="1" ht="13.5" customHeight="1" x14ac:dyDescent="0.25">
      <c r="B135" s="10"/>
      <c r="C135" s="11" t="s">
        <v>8</v>
      </c>
      <c r="D135" s="33">
        <f t="shared" si="65"/>
        <v>1</v>
      </c>
      <c r="E135" s="34">
        <v>1</v>
      </c>
      <c r="F135" s="34">
        <v>0</v>
      </c>
      <c r="G135" s="33">
        <f t="shared" si="66"/>
        <v>2</v>
      </c>
      <c r="H135" s="34">
        <v>1</v>
      </c>
      <c r="I135" s="34">
        <v>1</v>
      </c>
      <c r="J135" s="33">
        <f t="shared" si="67"/>
        <v>-1</v>
      </c>
      <c r="K135" s="33">
        <f t="shared" si="68"/>
        <v>0</v>
      </c>
      <c r="L135" s="33">
        <f t="shared" si="69"/>
        <v>-1</v>
      </c>
      <c r="M135" s="7"/>
    </row>
    <row r="136" spans="2:13" s="3" customFormat="1" ht="13.5" customHeight="1" x14ac:dyDescent="0.25">
      <c r="B136" s="10"/>
      <c r="C136" s="11" t="s">
        <v>9</v>
      </c>
      <c r="D136" s="33">
        <f t="shared" si="65"/>
        <v>1</v>
      </c>
      <c r="E136" s="34">
        <v>1</v>
      </c>
      <c r="F136" s="34">
        <v>0</v>
      </c>
      <c r="G136" s="33">
        <f t="shared" si="66"/>
        <v>2</v>
      </c>
      <c r="H136" s="34">
        <v>0</v>
      </c>
      <c r="I136" s="34">
        <v>2</v>
      </c>
      <c r="J136" s="33">
        <f t="shared" si="67"/>
        <v>-1</v>
      </c>
      <c r="K136" s="33">
        <f t="shared" si="68"/>
        <v>1</v>
      </c>
      <c r="L136" s="33">
        <f t="shared" si="69"/>
        <v>-2</v>
      </c>
      <c r="M136" s="7"/>
    </row>
    <row r="137" spans="2:13" s="3" customFormat="1" ht="13.5" customHeight="1" x14ac:dyDescent="0.25">
      <c r="B137" s="10"/>
      <c r="C137" s="11" t="s">
        <v>10</v>
      </c>
      <c r="D137" s="33">
        <f t="shared" si="65"/>
        <v>3</v>
      </c>
      <c r="E137" s="34">
        <v>0</v>
      </c>
      <c r="F137" s="34">
        <v>3</v>
      </c>
      <c r="G137" s="33">
        <f t="shared" si="66"/>
        <v>3</v>
      </c>
      <c r="H137" s="34">
        <v>1</v>
      </c>
      <c r="I137" s="34">
        <v>2</v>
      </c>
      <c r="J137" s="33">
        <f t="shared" si="67"/>
        <v>0</v>
      </c>
      <c r="K137" s="33">
        <f t="shared" si="68"/>
        <v>-1</v>
      </c>
      <c r="L137" s="33">
        <f t="shared" si="69"/>
        <v>1</v>
      </c>
      <c r="M137" s="7"/>
    </row>
    <row r="138" spans="2:13" s="3" customFormat="1" ht="13.5" customHeight="1" x14ac:dyDescent="0.25">
      <c r="B138" s="10"/>
      <c r="C138" s="11" t="s">
        <v>11</v>
      </c>
      <c r="D138" s="33">
        <f t="shared" si="65"/>
        <v>1</v>
      </c>
      <c r="E138" s="34">
        <v>0</v>
      </c>
      <c r="F138" s="34">
        <v>1</v>
      </c>
      <c r="G138" s="33">
        <f t="shared" si="66"/>
        <v>1</v>
      </c>
      <c r="H138" s="34">
        <v>1</v>
      </c>
      <c r="I138" s="34">
        <v>0</v>
      </c>
      <c r="J138" s="33">
        <f t="shared" si="67"/>
        <v>0</v>
      </c>
      <c r="K138" s="33">
        <f t="shared" si="68"/>
        <v>-1</v>
      </c>
      <c r="L138" s="33">
        <f t="shared" si="69"/>
        <v>1</v>
      </c>
      <c r="M138" s="7"/>
    </row>
    <row r="139" spans="2:13" s="3" customFormat="1" ht="13.5" customHeight="1" x14ac:dyDescent="0.25">
      <c r="B139" s="10"/>
      <c r="C139" s="11" t="s">
        <v>12</v>
      </c>
      <c r="D139" s="33">
        <f t="shared" si="65"/>
        <v>5</v>
      </c>
      <c r="E139" s="34">
        <v>3</v>
      </c>
      <c r="F139" s="34">
        <v>2</v>
      </c>
      <c r="G139" s="33">
        <f t="shared" si="66"/>
        <v>1</v>
      </c>
      <c r="H139" s="34">
        <v>0</v>
      </c>
      <c r="I139" s="34">
        <v>1</v>
      </c>
      <c r="J139" s="33">
        <f t="shared" si="67"/>
        <v>4</v>
      </c>
      <c r="K139" s="33">
        <f t="shared" si="68"/>
        <v>3</v>
      </c>
      <c r="L139" s="33">
        <f t="shared" si="69"/>
        <v>1</v>
      </c>
      <c r="M139" s="7"/>
    </row>
    <row r="140" spans="2:13" s="3" customFormat="1" ht="13.5" customHeight="1" x14ac:dyDescent="0.25">
      <c r="B140" s="10"/>
      <c r="C140" s="11" t="s">
        <v>13</v>
      </c>
      <c r="D140" s="33">
        <f t="shared" si="65"/>
        <v>2</v>
      </c>
      <c r="E140" s="34">
        <v>2</v>
      </c>
      <c r="F140" s="34">
        <v>0</v>
      </c>
      <c r="G140" s="33">
        <f t="shared" si="66"/>
        <v>3</v>
      </c>
      <c r="H140" s="34">
        <v>1</v>
      </c>
      <c r="I140" s="34">
        <v>2</v>
      </c>
      <c r="J140" s="33">
        <f t="shared" si="67"/>
        <v>-1</v>
      </c>
      <c r="K140" s="33">
        <f t="shared" si="68"/>
        <v>1</v>
      </c>
      <c r="L140" s="33">
        <f t="shared" si="69"/>
        <v>-2</v>
      </c>
      <c r="M140" s="7"/>
    </row>
    <row r="141" spans="2:13" s="3" customFormat="1" ht="13.5" customHeight="1" x14ac:dyDescent="0.25">
      <c r="B141" s="10"/>
      <c r="C141" s="11" t="s">
        <v>14</v>
      </c>
      <c r="D141" s="33">
        <f t="shared" si="65"/>
        <v>1</v>
      </c>
      <c r="E141" s="34">
        <v>0</v>
      </c>
      <c r="F141" s="34">
        <v>1</v>
      </c>
      <c r="G141" s="33">
        <f t="shared" si="66"/>
        <v>2</v>
      </c>
      <c r="H141" s="34">
        <v>1</v>
      </c>
      <c r="I141" s="34">
        <v>1</v>
      </c>
      <c r="J141" s="33">
        <f t="shared" si="67"/>
        <v>-1</v>
      </c>
      <c r="K141" s="33">
        <f t="shared" si="68"/>
        <v>-1</v>
      </c>
      <c r="L141" s="33">
        <f t="shared" si="69"/>
        <v>0</v>
      </c>
      <c r="M141" s="7"/>
    </row>
    <row r="142" spans="2:13" s="3" customFormat="1" ht="13.5" customHeight="1" x14ac:dyDescent="0.25">
      <c r="B142" s="10"/>
      <c r="C142" s="11" t="s">
        <v>15</v>
      </c>
      <c r="D142" s="33">
        <f t="shared" si="65"/>
        <v>1</v>
      </c>
      <c r="E142" s="34">
        <v>1</v>
      </c>
      <c r="F142" s="34">
        <v>0</v>
      </c>
      <c r="G142" s="33">
        <f t="shared" si="66"/>
        <v>4</v>
      </c>
      <c r="H142" s="34">
        <v>3</v>
      </c>
      <c r="I142" s="34">
        <v>1</v>
      </c>
      <c r="J142" s="33">
        <f t="shared" si="67"/>
        <v>-3</v>
      </c>
      <c r="K142" s="33">
        <f t="shared" si="68"/>
        <v>-2</v>
      </c>
      <c r="L142" s="33">
        <f t="shared" si="69"/>
        <v>-1</v>
      </c>
      <c r="M142" s="7"/>
    </row>
    <row r="143" spans="2:13" s="3" customFormat="1" ht="13.5" customHeight="1" x14ac:dyDescent="0.25">
      <c r="B143" s="10"/>
      <c r="C143" s="11" t="s">
        <v>16</v>
      </c>
      <c r="D143" s="33">
        <f t="shared" si="65"/>
        <v>0</v>
      </c>
      <c r="E143" s="34">
        <v>0</v>
      </c>
      <c r="F143" s="34">
        <v>0</v>
      </c>
      <c r="G143" s="33">
        <f t="shared" si="66"/>
        <v>3</v>
      </c>
      <c r="H143" s="34">
        <v>2</v>
      </c>
      <c r="I143" s="34">
        <v>1</v>
      </c>
      <c r="J143" s="33">
        <f t="shared" si="67"/>
        <v>-3</v>
      </c>
      <c r="K143" s="33">
        <f t="shared" si="68"/>
        <v>-2</v>
      </c>
      <c r="L143" s="33">
        <f t="shared" si="69"/>
        <v>-1</v>
      </c>
      <c r="M143" s="7"/>
    </row>
    <row r="144" spans="2:13" s="3" customFormat="1" ht="13.5" customHeight="1" x14ac:dyDescent="0.25">
      <c r="B144" s="10"/>
      <c r="C144" s="11" t="s">
        <v>17</v>
      </c>
      <c r="D144" s="33">
        <f t="shared" si="65"/>
        <v>3</v>
      </c>
      <c r="E144" s="34">
        <v>1</v>
      </c>
      <c r="F144" s="34">
        <v>2</v>
      </c>
      <c r="G144" s="33">
        <f t="shared" si="66"/>
        <v>4</v>
      </c>
      <c r="H144" s="34">
        <v>4</v>
      </c>
      <c r="I144" s="34">
        <v>0</v>
      </c>
      <c r="J144" s="33">
        <f t="shared" si="67"/>
        <v>-1</v>
      </c>
      <c r="K144" s="33">
        <f t="shared" si="68"/>
        <v>-3</v>
      </c>
      <c r="L144" s="33">
        <f t="shared" si="69"/>
        <v>2</v>
      </c>
      <c r="M144" s="7"/>
    </row>
    <row r="145" spans="2:12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2:12" ht="16.5" x14ac:dyDescent="0.15">
      <c r="B146" s="2" t="s">
        <v>33</v>
      </c>
      <c r="C146" s="8"/>
      <c r="D146" s="29">
        <f>SUM(E146+F146)</f>
        <v>424</v>
      </c>
      <c r="E146" s="29">
        <f>SUM(E147:E158)</f>
        <v>195</v>
      </c>
      <c r="F146" s="29">
        <f>SUM(F147:F158)</f>
        <v>229</v>
      </c>
      <c r="G146" s="29">
        <f>SUM(H146+I146)</f>
        <v>584</v>
      </c>
      <c r="H146" s="29">
        <f t="shared" ref="H146" si="70">SUM(H147:H158)</f>
        <v>308</v>
      </c>
      <c r="I146" s="29">
        <f t="shared" ref="I146" si="71">SUM(I147:I158)</f>
        <v>276</v>
      </c>
      <c r="J146" s="29">
        <f>SUM(K146+L146)</f>
        <v>-160</v>
      </c>
      <c r="K146" s="29">
        <f>SUM(E146-H146)</f>
        <v>-113</v>
      </c>
      <c r="L146" s="29">
        <f>SUM(F146-I146)</f>
        <v>-47</v>
      </c>
    </row>
    <row r="147" spans="2:12" x14ac:dyDescent="0.25">
      <c r="B147" s="10"/>
      <c r="C147" s="11" t="s">
        <v>6</v>
      </c>
      <c r="D147" s="33">
        <f t="shared" ref="D147:D158" si="72">SUM(E147+F147)</f>
        <v>29</v>
      </c>
      <c r="E147" s="33">
        <v>15</v>
      </c>
      <c r="F147" s="33">
        <v>14</v>
      </c>
      <c r="G147" s="33">
        <f t="shared" ref="G147:G158" si="73">SUM(H147+I147)</f>
        <v>58</v>
      </c>
      <c r="H147" s="33">
        <v>26</v>
      </c>
      <c r="I147" s="33">
        <v>32</v>
      </c>
      <c r="J147" s="33">
        <f t="shared" ref="J147:J158" si="74">SUM(K147+L147)</f>
        <v>-29</v>
      </c>
      <c r="K147" s="33">
        <f t="shared" ref="K147:K158" si="75">SUM(E147-H147)</f>
        <v>-11</v>
      </c>
      <c r="L147" s="33">
        <f t="shared" ref="L147:L158" si="76">SUM(F147-I147)</f>
        <v>-18</v>
      </c>
    </row>
    <row r="148" spans="2:12" x14ac:dyDescent="0.25">
      <c r="B148" s="10"/>
      <c r="C148" s="11" t="s">
        <v>7</v>
      </c>
      <c r="D148" s="33">
        <f t="shared" si="72"/>
        <v>38</v>
      </c>
      <c r="E148" s="33">
        <v>17</v>
      </c>
      <c r="F148" s="33">
        <v>21</v>
      </c>
      <c r="G148" s="33">
        <f t="shared" si="73"/>
        <v>45</v>
      </c>
      <c r="H148" s="33">
        <v>28</v>
      </c>
      <c r="I148" s="33">
        <v>17</v>
      </c>
      <c r="J148" s="33">
        <f t="shared" si="74"/>
        <v>-7</v>
      </c>
      <c r="K148" s="33">
        <f t="shared" si="75"/>
        <v>-11</v>
      </c>
      <c r="L148" s="33">
        <f t="shared" si="76"/>
        <v>4</v>
      </c>
    </row>
    <row r="149" spans="2:12" x14ac:dyDescent="0.25">
      <c r="B149" s="10"/>
      <c r="C149" s="11" t="s">
        <v>8</v>
      </c>
      <c r="D149" s="33">
        <f t="shared" si="72"/>
        <v>36</v>
      </c>
      <c r="E149" s="33">
        <v>22</v>
      </c>
      <c r="F149" s="33">
        <v>14</v>
      </c>
      <c r="G149" s="33">
        <f t="shared" si="73"/>
        <v>57</v>
      </c>
      <c r="H149" s="33">
        <v>35</v>
      </c>
      <c r="I149" s="33">
        <v>22</v>
      </c>
      <c r="J149" s="33">
        <f t="shared" si="74"/>
        <v>-21</v>
      </c>
      <c r="K149" s="33">
        <f t="shared" si="75"/>
        <v>-13</v>
      </c>
      <c r="L149" s="33">
        <f t="shared" si="76"/>
        <v>-8</v>
      </c>
    </row>
    <row r="150" spans="2:12" x14ac:dyDescent="0.25">
      <c r="B150" s="10"/>
      <c r="C150" s="11" t="s">
        <v>9</v>
      </c>
      <c r="D150" s="33">
        <f t="shared" si="72"/>
        <v>25</v>
      </c>
      <c r="E150" s="33">
        <v>15</v>
      </c>
      <c r="F150" s="33">
        <v>10</v>
      </c>
      <c r="G150" s="33">
        <f t="shared" si="73"/>
        <v>48</v>
      </c>
      <c r="H150" s="33">
        <v>23</v>
      </c>
      <c r="I150" s="33">
        <v>25</v>
      </c>
      <c r="J150" s="33">
        <f t="shared" si="74"/>
        <v>-23</v>
      </c>
      <c r="K150" s="33">
        <f t="shared" si="75"/>
        <v>-8</v>
      </c>
      <c r="L150" s="33">
        <f t="shared" si="76"/>
        <v>-15</v>
      </c>
    </row>
    <row r="151" spans="2:12" x14ac:dyDescent="0.25">
      <c r="B151" s="10"/>
      <c r="C151" s="11" t="s">
        <v>10</v>
      </c>
      <c r="D151" s="33">
        <f t="shared" si="72"/>
        <v>37</v>
      </c>
      <c r="E151" s="33">
        <v>13</v>
      </c>
      <c r="F151" s="33">
        <v>24</v>
      </c>
      <c r="G151" s="33">
        <f t="shared" si="73"/>
        <v>49</v>
      </c>
      <c r="H151" s="33">
        <v>26</v>
      </c>
      <c r="I151" s="33">
        <v>23</v>
      </c>
      <c r="J151" s="33">
        <f t="shared" si="74"/>
        <v>-12</v>
      </c>
      <c r="K151" s="33">
        <f t="shared" si="75"/>
        <v>-13</v>
      </c>
      <c r="L151" s="33">
        <f t="shared" si="76"/>
        <v>1</v>
      </c>
    </row>
    <row r="152" spans="2:12" x14ac:dyDescent="0.25">
      <c r="B152" s="10"/>
      <c r="C152" s="11" t="s">
        <v>11</v>
      </c>
      <c r="D152" s="33">
        <f t="shared" si="72"/>
        <v>41</v>
      </c>
      <c r="E152" s="33">
        <v>18</v>
      </c>
      <c r="F152" s="33">
        <v>23</v>
      </c>
      <c r="G152" s="33">
        <f t="shared" si="73"/>
        <v>37</v>
      </c>
      <c r="H152" s="33">
        <v>11</v>
      </c>
      <c r="I152" s="33">
        <v>26</v>
      </c>
      <c r="J152" s="33">
        <f t="shared" si="74"/>
        <v>4</v>
      </c>
      <c r="K152" s="33">
        <f t="shared" si="75"/>
        <v>7</v>
      </c>
      <c r="L152" s="33">
        <f t="shared" si="76"/>
        <v>-3</v>
      </c>
    </row>
    <row r="153" spans="2:12" x14ac:dyDescent="0.25">
      <c r="B153" s="10"/>
      <c r="C153" s="11" t="s">
        <v>12</v>
      </c>
      <c r="D153" s="33">
        <f t="shared" si="72"/>
        <v>40</v>
      </c>
      <c r="E153" s="33">
        <v>17</v>
      </c>
      <c r="F153" s="33">
        <v>23</v>
      </c>
      <c r="G153" s="33">
        <f t="shared" si="73"/>
        <v>51</v>
      </c>
      <c r="H153" s="33">
        <v>24</v>
      </c>
      <c r="I153" s="33">
        <v>27</v>
      </c>
      <c r="J153" s="33">
        <f t="shared" si="74"/>
        <v>-11</v>
      </c>
      <c r="K153" s="33">
        <f t="shared" si="75"/>
        <v>-7</v>
      </c>
      <c r="L153" s="33">
        <f t="shared" si="76"/>
        <v>-4</v>
      </c>
    </row>
    <row r="154" spans="2:12" x14ac:dyDescent="0.25">
      <c r="B154" s="10"/>
      <c r="C154" s="11" t="s">
        <v>13</v>
      </c>
      <c r="D154" s="33">
        <f t="shared" si="72"/>
        <v>42</v>
      </c>
      <c r="E154" s="33">
        <v>20</v>
      </c>
      <c r="F154" s="33">
        <v>22</v>
      </c>
      <c r="G154" s="33">
        <f t="shared" si="73"/>
        <v>50</v>
      </c>
      <c r="H154" s="33">
        <v>30</v>
      </c>
      <c r="I154" s="33">
        <v>20</v>
      </c>
      <c r="J154" s="33">
        <f t="shared" si="74"/>
        <v>-8</v>
      </c>
      <c r="K154" s="33">
        <f t="shared" si="75"/>
        <v>-10</v>
      </c>
      <c r="L154" s="33">
        <f t="shared" si="76"/>
        <v>2</v>
      </c>
    </row>
    <row r="155" spans="2:12" x14ac:dyDescent="0.25">
      <c r="B155" s="10"/>
      <c r="C155" s="11" t="s">
        <v>14</v>
      </c>
      <c r="D155" s="33">
        <f t="shared" si="72"/>
        <v>37</v>
      </c>
      <c r="E155" s="33">
        <v>21</v>
      </c>
      <c r="F155" s="33">
        <v>16</v>
      </c>
      <c r="G155" s="33">
        <f t="shared" si="73"/>
        <v>48</v>
      </c>
      <c r="H155" s="33">
        <v>27</v>
      </c>
      <c r="I155" s="33">
        <v>21</v>
      </c>
      <c r="J155" s="33">
        <f t="shared" si="74"/>
        <v>-11</v>
      </c>
      <c r="K155" s="33">
        <f t="shared" si="75"/>
        <v>-6</v>
      </c>
      <c r="L155" s="33">
        <f t="shared" si="76"/>
        <v>-5</v>
      </c>
    </row>
    <row r="156" spans="2:12" x14ac:dyDescent="0.25">
      <c r="B156" s="10"/>
      <c r="C156" s="11" t="s">
        <v>15</v>
      </c>
      <c r="D156" s="33">
        <f t="shared" si="72"/>
        <v>31</v>
      </c>
      <c r="E156" s="33">
        <v>13</v>
      </c>
      <c r="F156" s="33">
        <v>18</v>
      </c>
      <c r="G156" s="33">
        <f t="shared" si="73"/>
        <v>53</v>
      </c>
      <c r="H156" s="33">
        <v>30</v>
      </c>
      <c r="I156" s="33">
        <v>23</v>
      </c>
      <c r="J156" s="33">
        <f t="shared" si="74"/>
        <v>-22</v>
      </c>
      <c r="K156" s="33">
        <f t="shared" si="75"/>
        <v>-17</v>
      </c>
      <c r="L156" s="33">
        <f t="shared" si="76"/>
        <v>-5</v>
      </c>
    </row>
    <row r="157" spans="2:12" x14ac:dyDescent="0.25">
      <c r="B157" s="10"/>
      <c r="C157" s="11" t="s">
        <v>16</v>
      </c>
      <c r="D157" s="33">
        <f t="shared" si="72"/>
        <v>32</v>
      </c>
      <c r="E157" s="33">
        <v>9</v>
      </c>
      <c r="F157" s="33">
        <v>23</v>
      </c>
      <c r="G157" s="33">
        <f t="shared" si="73"/>
        <v>41</v>
      </c>
      <c r="H157" s="33">
        <v>23</v>
      </c>
      <c r="I157" s="33">
        <v>18</v>
      </c>
      <c r="J157" s="33">
        <f t="shared" si="74"/>
        <v>-9</v>
      </c>
      <c r="K157" s="33">
        <f t="shared" si="75"/>
        <v>-14</v>
      </c>
      <c r="L157" s="33">
        <f t="shared" si="76"/>
        <v>5</v>
      </c>
    </row>
    <row r="158" spans="2:12" x14ac:dyDescent="0.25">
      <c r="B158" s="10"/>
      <c r="C158" s="11" t="s">
        <v>17</v>
      </c>
      <c r="D158" s="33">
        <f t="shared" si="72"/>
        <v>36</v>
      </c>
      <c r="E158" s="33">
        <v>15</v>
      </c>
      <c r="F158" s="33">
        <v>21</v>
      </c>
      <c r="G158" s="33">
        <f t="shared" si="73"/>
        <v>47</v>
      </c>
      <c r="H158" s="33">
        <v>25</v>
      </c>
      <c r="I158" s="33">
        <v>22</v>
      </c>
      <c r="J158" s="33">
        <f t="shared" si="74"/>
        <v>-11</v>
      </c>
      <c r="K158" s="33">
        <f t="shared" si="75"/>
        <v>-10</v>
      </c>
      <c r="L158" s="33">
        <f t="shared" si="76"/>
        <v>-1</v>
      </c>
    </row>
    <row r="159" spans="2:12" ht="16.5" x14ac:dyDescent="0.15">
      <c r="E159" s="9"/>
      <c r="F159" s="9"/>
      <c r="G159" s="9"/>
      <c r="H159" s="9"/>
      <c r="I159" s="9"/>
      <c r="L159" s="23" t="s">
        <v>36</v>
      </c>
    </row>
    <row r="160" spans="2:12" ht="16.5" x14ac:dyDescent="0.15">
      <c r="E160" s="9"/>
      <c r="F160" s="9"/>
      <c r="G160" s="9"/>
      <c r="H160" s="9"/>
      <c r="I160" s="9"/>
      <c r="L160" s="24" t="s">
        <v>37</v>
      </c>
    </row>
    <row r="161" spans="5:9" ht="16.5" x14ac:dyDescent="0.15">
      <c r="E161" s="9"/>
      <c r="F161" s="9"/>
      <c r="G161" s="9"/>
      <c r="H161" s="9"/>
      <c r="I161" s="9"/>
    </row>
    <row r="162" spans="5:9" ht="16.5" x14ac:dyDescent="0.15">
      <c r="E162" s="9"/>
      <c r="F162" s="9"/>
      <c r="G162" s="9"/>
      <c r="H162" s="9"/>
      <c r="I162" s="9"/>
    </row>
    <row r="163" spans="5:9" ht="16.5" x14ac:dyDescent="0.15">
      <c r="E163" s="9"/>
      <c r="F163" s="9"/>
      <c r="G163" s="9"/>
      <c r="H163" s="9"/>
      <c r="I163" s="9"/>
    </row>
    <row r="164" spans="5:9" ht="16.5" x14ac:dyDescent="0.15">
      <c r="E164" s="9"/>
      <c r="F164" s="9"/>
      <c r="G164" s="9"/>
      <c r="H164" s="9"/>
      <c r="I164" s="9"/>
    </row>
    <row r="165" spans="5:9" ht="16.5" x14ac:dyDescent="0.15">
      <c r="E165" s="9"/>
      <c r="F165" s="9"/>
      <c r="G165" s="9"/>
      <c r="H165" s="9"/>
      <c r="I165" s="9"/>
    </row>
    <row r="166" spans="5:9" ht="16.5" x14ac:dyDescent="0.15">
      <c r="E166" s="9"/>
      <c r="F166" s="9"/>
      <c r="G166" s="9"/>
      <c r="H166" s="9"/>
      <c r="I166" s="9"/>
    </row>
    <row r="167" spans="5:9" ht="16.5" x14ac:dyDescent="0.15">
      <c r="E167" s="9"/>
      <c r="F167" s="9"/>
      <c r="G167" s="9"/>
      <c r="H167" s="9"/>
      <c r="I167" s="9"/>
    </row>
    <row r="168" spans="5:9" ht="16.5" x14ac:dyDescent="0.15">
      <c r="E168" s="9"/>
      <c r="F168" s="9"/>
      <c r="G168" s="9"/>
      <c r="H168" s="9"/>
      <c r="I168" s="9"/>
    </row>
    <row r="169" spans="5:9" ht="16.5" x14ac:dyDescent="0.15">
      <c r="E169" s="9"/>
      <c r="F169" s="9"/>
      <c r="G169" s="9"/>
      <c r="H169" s="9"/>
      <c r="I169" s="9"/>
    </row>
    <row r="170" spans="5:9" ht="16.5" x14ac:dyDescent="0.15">
      <c r="E170" s="9"/>
      <c r="F170" s="9"/>
      <c r="G170" s="9"/>
      <c r="H170" s="9"/>
      <c r="I170" s="9"/>
    </row>
    <row r="171" spans="5:9" ht="16.5" x14ac:dyDescent="0.15">
      <c r="E171" s="9"/>
      <c r="F171" s="9"/>
      <c r="G171" s="9"/>
      <c r="H171" s="9"/>
      <c r="I171" s="9"/>
    </row>
    <row r="172" spans="5:9" ht="16.5" x14ac:dyDescent="0.15">
      <c r="E172" s="9"/>
      <c r="F172" s="9"/>
      <c r="G172" s="9"/>
      <c r="H172" s="9"/>
      <c r="I172" s="9"/>
    </row>
    <row r="173" spans="5:9" ht="16.5" x14ac:dyDescent="0.15">
      <c r="E173" s="9"/>
      <c r="F173" s="9"/>
      <c r="G173" s="9"/>
      <c r="H173" s="9"/>
      <c r="I173" s="9"/>
    </row>
    <row r="174" spans="5:9" ht="16.5" x14ac:dyDescent="0.15">
      <c r="E174" s="9"/>
      <c r="F174" s="9"/>
      <c r="G174" s="9"/>
      <c r="H174" s="9"/>
      <c r="I174" s="9"/>
    </row>
    <row r="175" spans="5:9" ht="16.5" x14ac:dyDescent="0.15">
      <c r="E175" s="9"/>
      <c r="F175" s="9"/>
      <c r="G175" s="9"/>
      <c r="H175" s="9"/>
      <c r="I175" s="9"/>
    </row>
    <row r="176" spans="5:9" ht="16.5" x14ac:dyDescent="0.15">
      <c r="E176" s="9"/>
      <c r="F176" s="9"/>
      <c r="G176" s="9"/>
      <c r="H176" s="9"/>
      <c r="I176" s="9"/>
    </row>
    <row r="177" spans="5:9" ht="16.5" x14ac:dyDescent="0.15">
      <c r="E177" s="9"/>
      <c r="F177" s="9"/>
      <c r="G177" s="9"/>
      <c r="H177" s="9"/>
      <c r="I177" s="9"/>
    </row>
    <row r="178" spans="5:9" ht="16.5" x14ac:dyDescent="0.15">
      <c r="E178" s="9"/>
      <c r="F178" s="9"/>
      <c r="G178" s="9"/>
      <c r="H178" s="9"/>
      <c r="I178" s="9"/>
    </row>
    <row r="179" spans="5:9" ht="16.5" x14ac:dyDescent="0.15">
      <c r="E179" s="9"/>
      <c r="F179" s="9"/>
      <c r="G179" s="9"/>
      <c r="H179" s="9"/>
      <c r="I179" s="9"/>
    </row>
    <row r="180" spans="5:9" ht="16.5" x14ac:dyDescent="0.15">
      <c r="E180" s="9"/>
      <c r="F180" s="9"/>
      <c r="G180" s="9"/>
      <c r="H180" s="9"/>
      <c r="I180" s="9"/>
    </row>
    <row r="181" spans="5:9" ht="16.5" x14ac:dyDescent="0.15">
      <c r="E181" s="9"/>
      <c r="F181" s="9"/>
      <c r="G181" s="9"/>
      <c r="H181" s="9"/>
      <c r="I181" s="9"/>
    </row>
    <row r="182" spans="5:9" ht="16.5" x14ac:dyDescent="0.15">
      <c r="E182" s="9"/>
      <c r="F182" s="9"/>
      <c r="G182" s="9"/>
      <c r="H182" s="9"/>
      <c r="I182" s="9"/>
    </row>
    <row r="183" spans="5:9" ht="16.5" x14ac:dyDescent="0.15">
      <c r="E183" s="9"/>
      <c r="F183" s="9"/>
      <c r="G183" s="9"/>
      <c r="H183" s="9"/>
      <c r="I183" s="9"/>
    </row>
    <row r="184" spans="5:9" ht="16.5" x14ac:dyDescent="0.15">
      <c r="E184" s="9"/>
      <c r="F184" s="9"/>
      <c r="G184" s="9"/>
      <c r="H184" s="9"/>
      <c r="I184" s="9"/>
    </row>
    <row r="185" spans="5:9" ht="16.5" x14ac:dyDescent="0.15">
      <c r="E185" s="9"/>
      <c r="F185" s="9"/>
      <c r="G185" s="9"/>
      <c r="H185" s="9"/>
      <c r="I185" s="9"/>
    </row>
    <row r="186" spans="5:9" ht="16.5" x14ac:dyDescent="0.15">
      <c r="E186" s="9"/>
      <c r="F186" s="9"/>
      <c r="G186" s="9"/>
      <c r="H186" s="9"/>
      <c r="I186" s="9"/>
    </row>
    <row r="187" spans="5:9" ht="16.5" x14ac:dyDescent="0.15">
      <c r="E187" s="9"/>
      <c r="F187" s="9"/>
      <c r="G187" s="9"/>
      <c r="H187" s="9"/>
      <c r="I187" s="9"/>
    </row>
    <row r="188" spans="5:9" ht="16.5" x14ac:dyDescent="0.15">
      <c r="E188" s="9"/>
      <c r="F188" s="9"/>
      <c r="G188" s="9"/>
      <c r="H188" s="9"/>
      <c r="I188" s="9"/>
    </row>
    <row r="189" spans="5:9" ht="16.5" x14ac:dyDescent="0.15">
      <c r="E189" s="9"/>
      <c r="F189" s="9"/>
      <c r="G189" s="9"/>
      <c r="H189" s="9"/>
      <c r="I189" s="9"/>
    </row>
    <row r="190" spans="5:9" ht="16.5" x14ac:dyDescent="0.15">
      <c r="E190" s="9"/>
      <c r="F190" s="9"/>
      <c r="G190" s="9"/>
      <c r="H190" s="9"/>
      <c r="I190" s="9"/>
    </row>
    <row r="191" spans="5:9" ht="16.5" x14ac:dyDescent="0.15">
      <c r="E191" s="9"/>
      <c r="F191" s="9"/>
      <c r="G191" s="9"/>
      <c r="H191" s="9"/>
      <c r="I191" s="9"/>
    </row>
    <row r="192" spans="5:9" ht="16.5" x14ac:dyDescent="0.15">
      <c r="E192" s="9"/>
      <c r="F192" s="9"/>
      <c r="G192" s="9"/>
      <c r="H192" s="9"/>
      <c r="I192" s="9"/>
    </row>
    <row r="193" spans="5:9" ht="16.5" x14ac:dyDescent="0.15">
      <c r="E193" s="9"/>
      <c r="F193" s="9"/>
      <c r="G193" s="9"/>
      <c r="H193" s="9"/>
      <c r="I193" s="9"/>
    </row>
    <row r="194" spans="5:9" ht="16.5" x14ac:dyDescent="0.15">
      <c r="E194" s="9"/>
      <c r="F194" s="9"/>
      <c r="G194" s="9"/>
      <c r="H194" s="9"/>
      <c r="I194" s="9"/>
    </row>
    <row r="195" spans="5:9" ht="16.5" x14ac:dyDescent="0.15">
      <c r="E195" s="9"/>
      <c r="F195" s="9"/>
      <c r="G195" s="9"/>
      <c r="H195" s="9"/>
      <c r="I195" s="9"/>
    </row>
    <row r="196" spans="5:9" ht="16.5" x14ac:dyDescent="0.15">
      <c r="E196" s="9"/>
      <c r="F196" s="9"/>
      <c r="G196" s="9"/>
      <c r="H196" s="9"/>
      <c r="I196" s="9"/>
    </row>
    <row r="197" spans="5:9" ht="16.5" x14ac:dyDescent="0.15">
      <c r="E197" s="9"/>
      <c r="F197" s="9"/>
      <c r="G197" s="9"/>
      <c r="H197" s="9"/>
      <c r="I197" s="9"/>
    </row>
    <row r="198" spans="5:9" ht="16.5" x14ac:dyDescent="0.15">
      <c r="E198" s="9"/>
      <c r="F198" s="9"/>
      <c r="G198" s="9"/>
      <c r="H198" s="9"/>
      <c r="I198" s="9"/>
    </row>
    <row r="199" spans="5:9" ht="16.5" x14ac:dyDescent="0.15">
      <c r="E199" s="9"/>
      <c r="F199" s="9"/>
      <c r="G199" s="9"/>
      <c r="H199" s="9"/>
      <c r="I199" s="9"/>
    </row>
    <row r="200" spans="5:9" ht="16.5" x14ac:dyDescent="0.15">
      <c r="E200" s="9"/>
      <c r="F200" s="9"/>
      <c r="G200" s="9"/>
      <c r="H200" s="9"/>
      <c r="I200" s="9"/>
    </row>
    <row r="201" spans="5:9" ht="16.5" x14ac:dyDescent="0.15">
      <c r="E201" s="9"/>
      <c r="F201" s="9"/>
      <c r="G201" s="9"/>
      <c r="H201" s="9"/>
      <c r="I201" s="9"/>
    </row>
  </sheetData>
  <mergeCells count="5">
    <mergeCell ref="B1:L1"/>
    <mergeCell ref="B3:C4"/>
    <mergeCell ref="D3:F3"/>
    <mergeCell ref="G3:I3"/>
    <mergeCell ref="J3:L3"/>
  </mergeCells>
  <phoneticPr fontId="2"/>
  <pageMargins left="0.74803149606299213" right="0.74803149606299213" top="0.59055118110236227" bottom="0.55118110236220474" header="0.51181102362204722" footer="0.23622047244094491"/>
  <pageSetup paperSize="9" scale="67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60"/>
  <sheetViews>
    <sheetView zoomScale="90" zoomScaleNormal="9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B3" sqref="B3:C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13" ht="32.25" customHeight="1" x14ac:dyDescent="0.15">
      <c r="B1" s="121" t="s">
        <v>46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t="s">
        <v>3</v>
      </c>
    </row>
    <row r="3" spans="2:13" x14ac:dyDescent="0.15">
      <c r="B3" s="122" t="s">
        <v>5</v>
      </c>
      <c r="C3" s="123"/>
      <c r="D3" s="126" t="s">
        <v>31</v>
      </c>
      <c r="E3" s="126"/>
      <c r="F3" s="126"/>
      <c r="G3" s="127" t="s">
        <v>30</v>
      </c>
      <c r="H3" s="129"/>
      <c r="I3" s="128"/>
      <c r="J3" s="126" t="s">
        <v>32</v>
      </c>
      <c r="K3" s="126"/>
      <c r="L3" s="126"/>
    </row>
    <row r="4" spans="2:13" x14ac:dyDescent="0.15">
      <c r="B4" s="124"/>
      <c r="C4" s="125"/>
      <c r="D4" s="21" t="s">
        <v>0</v>
      </c>
      <c r="E4" s="21" t="s">
        <v>1</v>
      </c>
      <c r="F4" s="21" t="s">
        <v>2</v>
      </c>
      <c r="G4" s="21" t="s">
        <v>0</v>
      </c>
      <c r="H4" s="21" t="s">
        <v>1</v>
      </c>
      <c r="I4" s="21" t="s">
        <v>2</v>
      </c>
      <c r="J4" s="21" t="s">
        <v>0</v>
      </c>
      <c r="K4" s="21" t="s">
        <v>1</v>
      </c>
      <c r="L4" s="21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29">
        <f>SUM(E6+F6)</f>
        <v>26</v>
      </c>
      <c r="E6" s="29">
        <f>SUM(E7:E18)</f>
        <v>14</v>
      </c>
      <c r="F6" s="29">
        <f>SUM(F7:F18)</f>
        <v>12</v>
      </c>
      <c r="G6" s="29">
        <f>SUM(H6+I6)</f>
        <v>18</v>
      </c>
      <c r="H6" s="29">
        <f>SUM(H7:H18)</f>
        <v>12</v>
      </c>
      <c r="I6" s="29">
        <f>SUM(I7:I18)</f>
        <v>6</v>
      </c>
      <c r="J6" s="29">
        <f>SUM(K6+L6)</f>
        <v>8</v>
      </c>
      <c r="K6" s="29">
        <f>SUM(K7:K18)</f>
        <v>2</v>
      </c>
      <c r="L6" s="29">
        <f>SUM(L7:L18)</f>
        <v>6</v>
      </c>
    </row>
    <row r="7" spans="2:13" s="3" customFormat="1" ht="13.5" customHeight="1" x14ac:dyDescent="0.25">
      <c r="B7" s="10"/>
      <c r="C7" s="11" t="s">
        <v>6</v>
      </c>
      <c r="D7" s="33">
        <f>SUM(E7+F7)</f>
        <v>0</v>
      </c>
      <c r="E7" s="33">
        <v>0</v>
      </c>
      <c r="F7" s="33">
        <v>0</v>
      </c>
      <c r="G7" s="33">
        <f>SUM(H7+I7)</f>
        <v>0</v>
      </c>
      <c r="H7" s="33">
        <v>0</v>
      </c>
      <c r="I7" s="33">
        <v>0</v>
      </c>
      <c r="J7" s="33">
        <f>SUM(K7+L7)</f>
        <v>0</v>
      </c>
      <c r="K7" s="33">
        <f>SUM(E7-H7)</f>
        <v>0</v>
      </c>
      <c r="L7" s="33">
        <f>SUM(F7-I7)</f>
        <v>0</v>
      </c>
      <c r="M7" s="7"/>
    </row>
    <row r="8" spans="2:13" s="3" customFormat="1" ht="13.5" customHeight="1" x14ac:dyDescent="0.25">
      <c r="B8" s="10"/>
      <c r="C8" s="11" t="s">
        <v>7</v>
      </c>
      <c r="D8" s="33">
        <f t="shared" ref="D8:D18" si="0">SUM(E8+F8)</f>
        <v>4</v>
      </c>
      <c r="E8" s="33">
        <v>2</v>
      </c>
      <c r="F8" s="33">
        <v>2</v>
      </c>
      <c r="G8" s="33">
        <f t="shared" ref="G8:G18" si="1">SUM(H8+I8)</f>
        <v>5</v>
      </c>
      <c r="H8" s="33">
        <v>5</v>
      </c>
      <c r="I8" s="33">
        <v>0</v>
      </c>
      <c r="J8" s="33">
        <f t="shared" ref="J8:J18" si="2">SUM(K8+L8)</f>
        <v>-1</v>
      </c>
      <c r="K8" s="33">
        <f t="shared" ref="K8:L18" si="3">SUM(E8-H8)</f>
        <v>-3</v>
      </c>
      <c r="L8" s="33">
        <f t="shared" si="3"/>
        <v>2</v>
      </c>
      <c r="M8" s="7"/>
    </row>
    <row r="9" spans="2:13" s="3" customFormat="1" ht="13.5" customHeight="1" x14ac:dyDescent="0.25">
      <c r="B9" s="10"/>
      <c r="C9" s="11" t="s">
        <v>8</v>
      </c>
      <c r="D9" s="33">
        <f t="shared" si="0"/>
        <v>1</v>
      </c>
      <c r="E9" s="33">
        <v>1</v>
      </c>
      <c r="F9" s="33">
        <v>0</v>
      </c>
      <c r="G9" s="33">
        <f t="shared" si="1"/>
        <v>1</v>
      </c>
      <c r="H9" s="33">
        <v>1</v>
      </c>
      <c r="I9" s="33">
        <v>0</v>
      </c>
      <c r="J9" s="33">
        <f t="shared" si="2"/>
        <v>0</v>
      </c>
      <c r="K9" s="33">
        <f t="shared" si="3"/>
        <v>0</v>
      </c>
      <c r="L9" s="33">
        <f t="shared" si="3"/>
        <v>0</v>
      </c>
      <c r="M9" s="7"/>
    </row>
    <row r="10" spans="2:13" s="3" customFormat="1" ht="13.5" customHeight="1" x14ac:dyDescent="0.25">
      <c r="B10" s="10"/>
      <c r="C10" s="11" t="s">
        <v>9</v>
      </c>
      <c r="D10" s="33">
        <f t="shared" si="0"/>
        <v>6</v>
      </c>
      <c r="E10" s="33">
        <v>5</v>
      </c>
      <c r="F10" s="33">
        <v>1</v>
      </c>
      <c r="G10" s="33">
        <f t="shared" si="1"/>
        <v>1</v>
      </c>
      <c r="H10" s="33">
        <v>1</v>
      </c>
      <c r="I10" s="33">
        <v>0</v>
      </c>
      <c r="J10" s="33">
        <f t="shared" si="2"/>
        <v>5</v>
      </c>
      <c r="K10" s="33">
        <f t="shared" si="3"/>
        <v>4</v>
      </c>
      <c r="L10" s="33">
        <f t="shared" si="3"/>
        <v>1</v>
      </c>
      <c r="M10" s="7"/>
    </row>
    <row r="11" spans="2:13" s="3" customFormat="1" ht="13.5" customHeight="1" x14ac:dyDescent="0.25">
      <c r="B11" s="10"/>
      <c r="C11" s="11" t="s">
        <v>10</v>
      </c>
      <c r="D11" s="33">
        <f t="shared" si="0"/>
        <v>4</v>
      </c>
      <c r="E11" s="33">
        <v>2</v>
      </c>
      <c r="F11" s="33">
        <v>2</v>
      </c>
      <c r="G11" s="33">
        <f t="shared" si="1"/>
        <v>1</v>
      </c>
      <c r="H11" s="33">
        <v>0</v>
      </c>
      <c r="I11" s="33">
        <v>1</v>
      </c>
      <c r="J11" s="33">
        <f t="shared" si="2"/>
        <v>3</v>
      </c>
      <c r="K11" s="33">
        <f t="shared" si="3"/>
        <v>2</v>
      </c>
      <c r="L11" s="33">
        <f t="shared" si="3"/>
        <v>1</v>
      </c>
      <c r="M11" s="7"/>
    </row>
    <row r="12" spans="2:13" s="3" customFormat="1" ht="13.5" customHeight="1" x14ac:dyDescent="0.25">
      <c r="B12" s="10"/>
      <c r="C12" s="11" t="s">
        <v>11</v>
      </c>
      <c r="D12" s="33">
        <f t="shared" si="0"/>
        <v>0</v>
      </c>
      <c r="E12" s="33">
        <v>0</v>
      </c>
      <c r="F12" s="33">
        <v>0</v>
      </c>
      <c r="G12" s="33">
        <f t="shared" si="1"/>
        <v>0</v>
      </c>
      <c r="H12" s="33">
        <v>0</v>
      </c>
      <c r="I12" s="33">
        <v>0</v>
      </c>
      <c r="J12" s="33">
        <f t="shared" si="2"/>
        <v>0</v>
      </c>
      <c r="K12" s="33">
        <f t="shared" si="3"/>
        <v>0</v>
      </c>
      <c r="L12" s="33">
        <f t="shared" si="3"/>
        <v>0</v>
      </c>
      <c r="M12" s="7"/>
    </row>
    <row r="13" spans="2:13" s="3" customFormat="1" ht="13.5" customHeight="1" x14ac:dyDescent="0.25">
      <c r="B13" s="10"/>
      <c r="C13" s="11" t="s">
        <v>12</v>
      </c>
      <c r="D13" s="33">
        <f t="shared" si="0"/>
        <v>0</v>
      </c>
      <c r="E13" s="33">
        <v>0</v>
      </c>
      <c r="F13" s="33">
        <v>0</v>
      </c>
      <c r="G13" s="33">
        <f t="shared" si="1"/>
        <v>4</v>
      </c>
      <c r="H13" s="33">
        <v>4</v>
      </c>
      <c r="I13" s="33">
        <v>0</v>
      </c>
      <c r="J13" s="33">
        <f t="shared" si="2"/>
        <v>-4</v>
      </c>
      <c r="K13" s="33">
        <f t="shared" si="3"/>
        <v>-4</v>
      </c>
      <c r="L13" s="33">
        <f t="shared" si="3"/>
        <v>0</v>
      </c>
      <c r="M13" s="7"/>
    </row>
    <row r="14" spans="2:13" s="3" customFormat="1" ht="13.5" customHeight="1" x14ac:dyDescent="0.25">
      <c r="B14" s="10"/>
      <c r="C14" s="11" t="s">
        <v>13</v>
      </c>
      <c r="D14" s="33">
        <f t="shared" si="0"/>
        <v>2</v>
      </c>
      <c r="E14" s="33">
        <v>2</v>
      </c>
      <c r="F14" s="33">
        <v>0</v>
      </c>
      <c r="G14" s="33">
        <f t="shared" si="1"/>
        <v>0</v>
      </c>
      <c r="H14" s="33">
        <v>0</v>
      </c>
      <c r="I14" s="33">
        <v>0</v>
      </c>
      <c r="J14" s="33">
        <f t="shared" si="2"/>
        <v>2</v>
      </c>
      <c r="K14" s="33">
        <f t="shared" si="3"/>
        <v>2</v>
      </c>
      <c r="L14" s="33">
        <f t="shared" si="3"/>
        <v>0</v>
      </c>
      <c r="M14" s="7"/>
    </row>
    <row r="15" spans="2:13" s="3" customFormat="1" ht="13.5" customHeight="1" x14ac:dyDescent="0.25">
      <c r="B15" s="10"/>
      <c r="C15" s="11" t="s">
        <v>14</v>
      </c>
      <c r="D15" s="33">
        <f t="shared" si="0"/>
        <v>3</v>
      </c>
      <c r="E15" s="33">
        <v>2</v>
      </c>
      <c r="F15" s="33">
        <v>1</v>
      </c>
      <c r="G15" s="33">
        <f t="shared" si="1"/>
        <v>0</v>
      </c>
      <c r="H15" s="33">
        <v>0</v>
      </c>
      <c r="I15" s="33">
        <v>0</v>
      </c>
      <c r="J15" s="33">
        <f t="shared" si="2"/>
        <v>3</v>
      </c>
      <c r="K15" s="33">
        <f t="shared" si="3"/>
        <v>2</v>
      </c>
      <c r="L15" s="33">
        <f t="shared" si="3"/>
        <v>1</v>
      </c>
      <c r="M15" s="7"/>
    </row>
    <row r="16" spans="2:13" s="3" customFormat="1" ht="13.5" customHeight="1" x14ac:dyDescent="0.25">
      <c r="B16" s="10"/>
      <c r="C16" s="11" t="s">
        <v>15</v>
      </c>
      <c r="D16" s="33">
        <f t="shared" si="0"/>
        <v>2</v>
      </c>
      <c r="E16" s="33">
        <v>0</v>
      </c>
      <c r="F16" s="33">
        <v>2</v>
      </c>
      <c r="G16" s="33">
        <f t="shared" si="1"/>
        <v>1</v>
      </c>
      <c r="H16" s="33">
        <v>0</v>
      </c>
      <c r="I16" s="33">
        <v>1</v>
      </c>
      <c r="J16" s="33">
        <f t="shared" si="2"/>
        <v>1</v>
      </c>
      <c r="K16" s="33">
        <f t="shared" si="3"/>
        <v>0</v>
      </c>
      <c r="L16" s="33">
        <f t="shared" si="3"/>
        <v>1</v>
      </c>
      <c r="M16" s="7"/>
    </row>
    <row r="17" spans="2:13" s="3" customFormat="1" ht="13.5" customHeight="1" x14ac:dyDescent="0.25">
      <c r="B17" s="10"/>
      <c r="C17" s="11" t="s">
        <v>16</v>
      </c>
      <c r="D17" s="33">
        <f t="shared" si="0"/>
        <v>2</v>
      </c>
      <c r="E17" s="33">
        <v>0</v>
      </c>
      <c r="F17" s="33">
        <v>2</v>
      </c>
      <c r="G17" s="33">
        <f t="shared" si="1"/>
        <v>1</v>
      </c>
      <c r="H17" s="33">
        <v>0</v>
      </c>
      <c r="I17" s="33">
        <v>1</v>
      </c>
      <c r="J17" s="33">
        <f t="shared" si="2"/>
        <v>1</v>
      </c>
      <c r="K17" s="33">
        <f t="shared" si="3"/>
        <v>0</v>
      </c>
      <c r="L17" s="33">
        <f t="shared" si="3"/>
        <v>1</v>
      </c>
      <c r="M17" s="7"/>
    </row>
    <row r="18" spans="2:13" s="3" customFormat="1" ht="13.5" customHeight="1" x14ac:dyDescent="0.25">
      <c r="B18" s="10"/>
      <c r="C18" s="11" t="s">
        <v>17</v>
      </c>
      <c r="D18" s="33">
        <f t="shared" si="0"/>
        <v>2</v>
      </c>
      <c r="E18" s="33">
        <v>0</v>
      </c>
      <c r="F18" s="33">
        <v>2</v>
      </c>
      <c r="G18" s="33">
        <f t="shared" si="1"/>
        <v>4</v>
      </c>
      <c r="H18" s="33">
        <v>1</v>
      </c>
      <c r="I18" s="33">
        <v>3</v>
      </c>
      <c r="J18" s="33">
        <f t="shared" si="2"/>
        <v>-2</v>
      </c>
      <c r="K18" s="33">
        <f t="shared" si="3"/>
        <v>-1</v>
      </c>
      <c r="L18" s="33">
        <f t="shared" si="3"/>
        <v>-1</v>
      </c>
      <c r="M18" s="7"/>
    </row>
    <row r="19" spans="2:13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1"/>
    </row>
    <row r="20" spans="2:13" ht="16.5" x14ac:dyDescent="0.15">
      <c r="B20" s="2" t="s">
        <v>21</v>
      </c>
      <c r="C20" s="8"/>
      <c r="D20" s="29">
        <f>SUM(E20+F20)</f>
        <v>7</v>
      </c>
      <c r="E20" s="29">
        <f>SUM(E21:E32)</f>
        <v>6</v>
      </c>
      <c r="F20" s="29">
        <f>SUM(F21:F32)</f>
        <v>1</v>
      </c>
      <c r="G20" s="29">
        <f>SUM(H20+I20)</f>
        <v>9</v>
      </c>
      <c r="H20" s="29">
        <f>SUM(H21:H32)</f>
        <v>6</v>
      </c>
      <c r="I20" s="29">
        <f>SUM(I21:I32)</f>
        <v>3</v>
      </c>
      <c r="J20" s="29">
        <f>SUM(K20+L20)</f>
        <v>-2</v>
      </c>
      <c r="K20" s="29">
        <f>SUM(K21:K32)</f>
        <v>0</v>
      </c>
      <c r="L20" s="29">
        <f>SUM(L21:L32)</f>
        <v>-2</v>
      </c>
      <c r="M20" s="1"/>
    </row>
    <row r="21" spans="2:13" s="3" customFormat="1" ht="13.5" customHeight="1" x14ac:dyDescent="0.25">
      <c r="B21" s="10"/>
      <c r="C21" s="11" t="s">
        <v>6</v>
      </c>
      <c r="D21" s="33">
        <f>SUM(E21+F21)</f>
        <v>0</v>
      </c>
      <c r="E21" s="33">
        <v>0</v>
      </c>
      <c r="F21" s="33">
        <v>0</v>
      </c>
      <c r="G21" s="33">
        <f>SUM(H21+I21)</f>
        <v>0</v>
      </c>
      <c r="H21" s="33">
        <v>0</v>
      </c>
      <c r="I21" s="33">
        <v>0</v>
      </c>
      <c r="J21" s="33">
        <f>SUM(K21+L21)</f>
        <v>0</v>
      </c>
      <c r="K21" s="33">
        <f>SUM(E21-H21)</f>
        <v>0</v>
      </c>
      <c r="L21" s="33">
        <f>SUM(F21-I21)</f>
        <v>0</v>
      </c>
      <c r="M21" s="7"/>
    </row>
    <row r="22" spans="2:13" s="3" customFormat="1" ht="13.5" customHeight="1" x14ac:dyDescent="0.25">
      <c r="B22" s="10"/>
      <c r="C22" s="11" t="s">
        <v>7</v>
      </c>
      <c r="D22" s="33">
        <f t="shared" ref="D22:D32" si="4">SUM(E22+F22)</f>
        <v>0</v>
      </c>
      <c r="E22" s="33">
        <v>0</v>
      </c>
      <c r="F22" s="33">
        <v>0</v>
      </c>
      <c r="G22" s="33">
        <f t="shared" ref="G22:G32" si="5">SUM(H22+I22)</f>
        <v>4</v>
      </c>
      <c r="H22" s="33">
        <v>1</v>
      </c>
      <c r="I22" s="33">
        <v>3</v>
      </c>
      <c r="J22" s="33">
        <f t="shared" ref="J22:J32" si="6">SUM(K22+L22)</f>
        <v>-4</v>
      </c>
      <c r="K22" s="33">
        <f t="shared" ref="K22:L32" si="7">SUM(E22-H22)</f>
        <v>-1</v>
      </c>
      <c r="L22" s="33">
        <f t="shared" si="7"/>
        <v>-3</v>
      </c>
      <c r="M22" s="7"/>
    </row>
    <row r="23" spans="2:13" s="3" customFormat="1" ht="13.5" customHeight="1" x14ac:dyDescent="0.25">
      <c r="B23" s="10"/>
      <c r="C23" s="11" t="s">
        <v>8</v>
      </c>
      <c r="D23" s="33">
        <f t="shared" si="4"/>
        <v>0</v>
      </c>
      <c r="E23" s="33">
        <v>0</v>
      </c>
      <c r="F23" s="33">
        <v>0</v>
      </c>
      <c r="G23" s="33">
        <f t="shared" si="5"/>
        <v>0</v>
      </c>
      <c r="H23" s="33">
        <v>0</v>
      </c>
      <c r="I23" s="33">
        <v>0</v>
      </c>
      <c r="J23" s="33">
        <f t="shared" si="6"/>
        <v>0</v>
      </c>
      <c r="K23" s="33">
        <f t="shared" si="7"/>
        <v>0</v>
      </c>
      <c r="L23" s="33">
        <f t="shared" si="7"/>
        <v>0</v>
      </c>
      <c r="M23" s="7"/>
    </row>
    <row r="24" spans="2:13" s="3" customFormat="1" ht="13.5" customHeight="1" x14ac:dyDescent="0.25">
      <c r="B24" s="10"/>
      <c r="C24" s="11" t="s">
        <v>9</v>
      </c>
      <c r="D24" s="33">
        <f t="shared" si="4"/>
        <v>1</v>
      </c>
      <c r="E24" s="33">
        <v>1</v>
      </c>
      <c r="F24" s="33">
        <v>0</v>
      </c>
      <c r="G24" s="33">
        <f t="shared" si="5"/>
        <v>2</v>
      </c>
      <c r="H24" s="33">
        <v>2</v>
      </c>
      <c r="I24" s="33">
        <v>0</v>
      </c>
      <c r="J24" s="33">
        <f t="shared" si="6"/>
        <v>-1</v>
      </c>
      <c r="K24" s="33">
        <f t="shared" si="7"/>
        <v>-1</v>
      </c>
      <c r="L24" s="33">
        <f t="shared" si="7"/>
        <v>0</v>
      </c>
      <c r="M24" s="7"/>
    </row>
    <row r="25" spans="2:13" s="3" customFormat="1" ht="13.5" customHeight="1" x14ac:dyDescent="0.25">
      <c r="B25" s="10"/>
      <c r="C25" s="11" t="s">
        <v>10</v>
      </c>
      <c r="D25" s="33">
        <f t="shared" si="4"/>
        <v>0</v>
      </c>
      <c r="E25" s="33">
        <v>0</v>
      </c>
      <c r="F25" s="33">
        <v>0</v>
      </c>
      <c r="G25" s="33">
        <f t="shared" si="5"/>
        <v>0</v>
      </c>
      <c r="H25" s="33">
        <v>0</v>
      </c>
      <c r="I25" s="33">
        <v>0</v>
      </c>
      <c r="J25" s="33">
        <f t="shared" si="6"/>
        <v>0</v>
      </c>
      <c r="K25" s="33">
        <f t="shared" si="7"/>
        <v>0</v>
      </c>
      <c r="L25" s="33">
        <f t="shared" si="7"/>
        <v>0</v>
      </c>
      <c r="M25" s="7"/>
    </row>
    <row r="26" spans="2:13" s="3" customFormat="1" ht="13.5" customHeight="1" x14ac:dyDescent="0.25">
      <c r="B26" s="10"/>
      <c r="C26" s="11" t="s">
        <v>11</v>
      </c>
      <c r="D26" s="33">
        <f t="shared" si="4"/>
        <v>3</v>
      </c>
      <c r="E26" s="33">
        <v>2</v>
      </c>
      <c r="F26" s="33">
        <v>1</v>
      </c>
      <c r="G26" s="33">
        <f t="shared" si="5"/>
        <v>1</v>
      </c>
      <c r="H26" s="33">
        <v>1</v>
      </c>
      <c r="I26" s="33">
        <v>0</v>
      </c>
      <c r="J26" s="33">
        <f t="shared" si="6"/>
        <v>2</v>
      </c>
      <c r="K26" s="33">
        <f t="shared" si="7"/>
        <v>1</v>
      </c>
      <c r="L26" s="33">
        <f t="shared" si="7"/>
        <v>1</v>
      </c>
      <c r="M26" s="7"/>
    </row>
    <row r="27" spans="2:13" s="3" customFormat="1" ht="13.5" customHeight="1" x14ac:dyDescent="0.25">
      <c r="B27" s="10"/>
      <c r="C27" s="11" t="s">
        <v>12</v>
      </c>
      <c r="D27" s="33">
        <f t="shared" si="4"/>
        <v>0</v>
      </c>
      <c r="E27" s="33">
        <v>0</v>
      </c>
      <c r="F27" s="33">
        <v>0</v>
      </c>
      <c r="G27" s="33">
        <f t="shared" si="5"/>
        <v>1</v>
      </c>
      <c r="H27" s="33">
        <v>1</v>
      </c>
      <c r="I27" s="33">
        <v>0</v>
      </c>
      <c r="J27" s="33">
        <f t="shared" si="6"/>
        <v>-1</v>
      </c>
      <c r="K27" s="33">
        <f t="shared" si="7"/>
        <v>-1</v>
      </c>
      <c r="L27" s="33">
        <f t="shared" si="7"/>
        <v>0</v>
      </c>
      <c r="M27" s="7"/>
    </row>
    <row r="28" spans="2:13" s="3" customFormat="1" ht="13.5" customHeight="1" x14ac:dyDescent="0.25">
      <c r="B28" s="10"/>
      <c r="C28" s="11" t="s">
        <v>13</v>
      </c>
      <c r="D28" s="33">
        <f t="shared" si="4"/>
        <v>0</v>
      </c>
      <c r="E28" s="33">
        <v>0</v>
      </c>
      <c r="F28" s="33">
        <v>0</v>
      </c>
      <c r="G28" s="33">
        <f t="shared" si="5"/>
        <v>0</v>
      </c>
      <c r="H28" s="33">
        <v>0</v>
      </c>
      <c r="I28" s="33">
        <v>0</v>
      </c>
      <c r="J28" s="33">
        <f t="shared" si="6"/>
        <v>0</v>
      </c>
      <c r="K28" s="33">
        <f t="shared" si="7"/>
        <v>0</v>
      </c>
      <c r="L28" s="33">
        <f t="shared" si="7"/>
        <v>0</v>
      </c>
      <c r="M28" s="7"/>
    </row>
    <row r="29" spans="2:13" s="3" customFormat="1" ht="13.5" customHeight="1" x14ac:dyDescent="0.25">
      <c r="B29" s="10"/>
      <c r="C29" s="11" t="s">
        <v>14</v>
      </c>
      <c r="D29" s="33">
        <f t="shared" si="4"/>
        <v>1</v>
      </c>
      <c r="E29" s="33">
        <v>1</v>
      </c>
      <c r="F29" s="33">
        <v>0</v>
      </c>
      <c r="G29" s="33">
        <f t="shared" si="5"/>
        <v>0</v>
      </c>
      <c r="H29" s="33">
        <v>0</v>
      </c>
      <c r="I29" s="33">
        <v>0</v>
      </c>
      <c r="J29" s="33">
        <f t="shared" si="6"/>
        <v>1</v>
      </c>
      <c r="K29" s="33">
        <f t="shared" si="7"/>
        <v>1</v>
      </c>
      <c r="L29" s="33">
        <f t="shared" si="7"/>
        <v>0</v>
      </c>
      <c r="M29" s="7"/>
    </row>
    <row r="30" spans="2:13" s="3" customFormat="1" ht="13.5" customHeight="1" x14ac:dyDescent="0.25">
      <c r="B30" s="10"/>
      <c r="C30" s="11" t="s">
        <v>15</v>
      </c>
      <c r="D30" s="33">
        <f t="shared" si="4"/>
        <v>1</v>
      </c>
      <c r="E30" s="33">
        <v>1</v>
      </c>
      <c r="F30" s="33">
        <v>0</v>
      </c>
      <c r="G30" s="33">
        <f t="shared" si="5"/>
        <v>0</v>
      </c>
      <c r="H30" s="33">
        <v>0</v>
      </c>
      <c r="I30" s="33">
        <v>0</v>
      </c>
      <c r="J30" s="33">
        <f t="shared" si="6"/>
        <v>1</v>
      </c>
      <c r="K30" s="33">
        <f t="shared" si="7"/>
        <v>1</v>
      </c>
      <c r="L30" s="33">
        <f t="shared" si="7"/>
        <v>0</v>
      </c>
      <c r="M30" s="7"/>
    </row>
    <row r="31" spans="2:13" s="3" customFormat="1" ht="13.5" customHeight="1" x14ac:dyDescent="0.25">
      <c r="B31" s="10"/>
      <c r="C31" s="11" t="s">
        <v>16</v>
      </c>
      <c r="D31" s="33">
        <f t="shared" si="4"/>
        <v>1</v>
      </c>
      <c r="E31" s="33">
        <v>1</v>
      </c>
      <c r="F31" s="33">
        <v>0</v>
      </c>
      <c r="G31" s="33">
        <f t="shared" si="5"/>
        <v>1</v>
      </c>
      <c r="H31" s="33">
        <v>1</v>
      </c>
      <c r="I31" s="33">
        <v>0</v>
      </c>
      <c r="J31" s="33">
        <f t="shared" si="6"/>
        <v>0</v>
      </c>
      <c r="K31" s="33">
        <f t="shared" si="7"/>
        <v>0</v>
      </c>
      <c r="L31" s="33">
        <f t="shared" si="7"/>
        <v>0</v>
      </c>
      <c r="M31" s="7"/>
    </row>
    <row r="32" spans="2:13" s="3" customFormat="1" ht="13.5" customHeight="1" x14ac:dyDescent="0.25">
      <c r="B32" s="10"/>
      <c r="C32" s="11" t="s">
        <v>17</v>
      </c>
      <c r="D32" s="33">
        <f t="shared" si="4"/>
        <v>0</v>
      </c>
      <c r="E32" s="33">
        <v>0</v>
      </c>
      <c r="F32" s="33">
        <v>0</v>
      </c>
      <c r="G32" s="33">
        <f t="shared" si="5"/>
        <v>0</v>
      </c>
      <c r="H32" s="33">
        <v>0</v>
      </c>
      <c r="I32" s="33">
        <v>0</v>
      </c>
      <c r="J32" s="33">
        <f t="shared" si="6"/>
        <v>0</v>
      </c>
      <c r="K32" s="33">
        <f t="shared" si="7"/>
        <v>0</v>
      </c>
      <c r="L32" s="33">
        <f t="shared" si="7"/>
        <v>0</v>
      </c>
      <c r="M32" s="7"/>
    </row>
    <row r="33" spans="2:13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1"/>
    </row>
    <row r="34" spans="2:13" ht="16.5" x14ac:dyDescent="0.15">
      <c r="B34" s="2" t="s">
        <v>22</v>
      </c>
      <c r="C34" s="8"/>
      <c r="D34" s="29">
        <f>SUM(E34+F34)</f>
        <v>7</v>
      </c>
      <c r="E34" s="29">
        <f>SUM(E35:E46)</f>
        <v>3</v>
      </c>
      <c r="F34" s="29">
        <f>SUM(F35:F46)</f>
        <v>4</v>
      </c>
      <c r="G34" s="29">
        <f>SUM(H34+I34)</f>
        <v>6</v>
      </c>
      <c r="H34" s="29">
        <f>SUM(H35:H46)</f>
        <v>6</v>
      </c>
      <c r="I34" s="29">
        <f>SUM(I35:I46)</f>
        <v>0</v>
      </c>
      <c r="J34" s="29">
        <f>SUM(K34+L34)</f>
        <v>1</v>
      </c>
      <c r="K34" s="29">
        <f>SUM(K35:K46)</f>
        <v>-3</v>
      </c>
      <c r="L34" s="29">
        <f>SUM(L35:L46)</f>
        <v>4</v>
      </c>
      <c r="M34" s="1"/>
    </row>
    <row r="35" spans="2:13" s="3" customFormat="1" ht="13.5" customHeight="1" x14ac:dyDescent="0.25">
      <c r="B35" s="10"/>
      <c r="C35" s="11" t="s">
        <v>6</v>
      </c>
      <c r="D35" s="33">
        <f>SUM(E35+F35)</f>
        <v>0</v>
      </c>
      <c r="E35" s="33">
        <v>0</v>
      </c>
      <c r="F35" s="33">
        <v>0</v>
      </c>
      <c r="G35" s="33">
        <f>SUM(H35+I35)</f>
        <v>0</v>
      </c>
      <c r="H35" s="33">
        <v>0</v>
      </c>
      <c r="I35" s="33">
        <v>0</v>
      </c>
      <c r="J35" s="33">
        <f>SUM(K35+L35)</f>
        <v>0</v>
      </c>
      <c r="K35" s="33">
        <f>SUM(E35-H35)</f>
        <v>0</v>
      </c>
      <c r="L35" s="33">
        <f>SUM(F35-I35)</f>
        <v>0</v>
      </c>
      <c r="M35" s="7"/>
    </row>
    <row r="36" spans="2:13" s="3" customFormat="1" ht="13.5" customHeight="1" x14ac:dyDescent="0.25">
      <c r="B36" s="10"/>
      <c r="C36" s="11" t="s">
        <v>7</v>
      </c>
      <c r="D36" s="33">
        <f t="shared" ref="D36:D46" si="8">SUM(E36+F36)</f>
        <v>1</v>
      </c>
      <c r="E36" s="33">
        <v>0</v>
      </c>
      <c r="F36" s="33">
        <v>1</v>
      </c>
      <c r="G36" s="33">
        <f t="shared" ref="G36:G46" si="9">SUM(H36+I36)</f>
        <v>2</v>
      </c>
      <c r="H36" s="33">
        <v>2</v>
      </c>
      <c r="I36" s="33">
        <v>0</v>
      </c>
      <c r="J36" s="33">
        <f t="shared" ref="J36:J46" si="10">SUM(K36+L36)</f>
        <v>-1</v>
      </c>
      <c r="K36" s="33">
        <f t="shared" ref="K36:L46" si="11">SUM(E36-H36)</f>
        <v>-2</v>
      </c>
      <c r="L36" s="33">
        <f t="shared" si="11"/>
        <v>1</v>
      </c>
      <c r="M36" s="7"/>
    </row>
    <row r="37" spans="2:13" s="3" customFormat="1" ht="13.5" customHeight="1" x14ac:dyDescent="0.25">
      <c r="B37" s="10"/>
      <c r="C37" s="11" t="s">
        <v>8</v>
      </c>
      <c r="D37" s="33">
        <f t="shared" si="8"/>
        <v>0</v>
      </c>
      <c r="E37" s="33">
        <v>0</v>
      </c>
      <c r="F37" s="33">
        <v>0</v>
      </c>
      <c r="G37" s="33">
        <f t="shared" si="9"/>
        <v>0</v>
      </c>
      <c r="H37" s="33">
        <v>0</v>
      </c>
      <c r="I37" s="33">
        <v>0</v>
      </c>
      <c r="J37" s="33">
        <f t="shared" si="10"/>
        <v>0</v>
      </c>
      <c r="K37" s="33">
        <f t="shared" si="11"/>
        <v>0</v>
      </c>
      <c r="L37" s="33">
        <f t="shared" si="11"/>
        <v>0</v>
      </c>
      <c r="M37" s="7"/>
    </row>
    <row r="38" spans="2:13" s="3" customFormat="1" ht="13.5" customHeight="1" x14ac:dyDescent="0.25">
      <c r="B38" s="10"/>
      <c r="C38" s="11" t="s">
        <v>9</v>
      </c>
      <c r="D38" s="33">
        <f t="shared" si="8"/>
        <v>1</v>
      </c>
      <c r="E38" s="33">
        <v>1</v>
      </c>
      <c r="F38" s="33">
        <v>0</v>
      </c>
      <c r="G38" s="33">
        <f t="shared" si="9"/>
        <v>0</v>
      </c>
      <c r="H38" s="33">
        <v>0</v>
      </c>
      <c r="I38" s="33">
        <v>0</v>
      </c>
      <c r="J38" s="33">
        <f t="shared" si="10"/>
        <v>1</v>
      </c>
      <c r="K38" s="33">
        <f t="shared" si="11"/>
        <v>1</v>
      </c>
      <c r="L38" s="33">
        <f t="shared" si="11"/>
        <v>0</v>
      </c>
      <c r="M38" s="7"/>
    </row>
    <row r="39" spans="2:13" s="3" customFormat="1" ht="13.5" customHeight="1" x14ac:dyDescent="0.25">
      <c r="B39" s="10"/>
      <c r="C39" s="11" t="s">
        <v>10</v>
      </c>
      <c r="D39" s="33">
        <f t="shared" si="8"/>
        <v>0</v>
      </c>
      <c r="E39" s="33">
        <v>0</v>
      </c>
      <c r="F39" s="33">
        <v>0</v>
      </c>
      <c r="G39" s="33">
        <f t="shared" si="9"/>
        <v>0</v>
      </c>
      <c r="H39" s="33">
        <v>0</v>
      </c>
      <c r="I39" s="33">
        <v>0</v>
      </c>
      <c r="J39" s="33">
        <f t="shared" si="10"/>
        <v>0</v>
      </c>
      <c r="K39" s="33">
        <f t="shared" si="11"/>
        <v>0</v>
      </c>
      <c r="L39" s="33">
        <f t="shared" si="11"/>
        <v>0</v>
      </c>
      <c r="M39" s="7"/>
    </row>
    <row r="40" spans="2:13" s="3" customFormat="1" ht="13.5" customHeight="1" x14ac:dyDescent="0.25">
      <c r="B40" s="10"/>
      <c r="C40" s="11" t="s">
        <v>11</v>
      </c>
      <c r="D40" s="33">
        <f t="shared" si="8"/>
        <v>0</v>
      </c>
      <c r="E40" s="33">
        <v>0</v>
      </c>
      <c r="F40" s="33">
        <v>0</v>
      </c>
      <c r="G40" s="33">
        <f t="shared" si="9"/>
        <v>0</v>
      </c>
      <c r="H40" s="33">
        <v>0</v>
      </c>
      <c r="I40" s="33">
        <v>0</v>
      </c>
      <c r="J40" s="33">
        <f t="shared" si="10"/>
        <v>0</v>
      </c>
      <c r="K40" s="33">
        <f t="shared" si="11"/>
        <v>0</v>
      </c>
      <c r="L40" s="33">
        <f t="shared" si="11"/>
        <v>0</v>
      </c>
      <c r="M40" s="7"/>
    </row>
    <row r="41" spans="2:13" s="3" customFormat="1" ht="13.5" customHeight="1" x14ac:dyDescent="0.25">
      <c r="B41" s="10"/>
      <c r="C41" s="11" t="s">
        <v>12</v>
      </c>
      <c r="D41" s="33">
        <f t="shared" si="8"/>
        <v>0</v>
      </c>
      <c r="E41" s="33">
        <v>0</v>
      </c>
      <c r="F41" s="33">
        <v>0</v>
      </c>
      <c r="G41" s="33">
        <f t="shared" si="9"/>
        <v>4</v>
      </c>
      <c r="H41" s="33">
        <v>4</v>
      </c>
      <c r="I41" s="33">
        <v>0</v>
      </c>
      <c r="J41" s="33">
        <f t="shared" si="10"/>
        <v>-4</v>
      </c>
      <c r="K41" s="33">
        <f t="shared" si="11"/>
        <v>-4</v>
      </c>
      <c r="L41" s="33">
        <f t="shared" si="11"/>
        <v>0</v>
      </c>
      <c r="M41" s="7"/>
    </row>
    <row r="42" spans="2:13" s="3" customFormat="1" ht="13.5" customHeight="1" x14ac:dyDescent="0.25">
      <c r="B42" s="10"/>
      <c r="C42" s="11" t="s">
        <v>13</v>
      </c>
      <c r="D42" s="33">
        <f t="shared" si="8"/>
        <v>0</v>
      </c>
      <c r="E42" s="33">
        <v>0</v>
      </c>
      <c r="F42" s="33">
        <v>0</v>
      </c>
      <c r="G42" s="33">
        <f t="shared" si="9"/>
        <v>0</v>
      </c>
      <c r="H42" s="33">
        <v>0</v>
      </c>
      <c r="I42" s="33">
        <v>0</v>
      </c>
      <c r="J42" s="33">
        <f t="shared" si="10"/>
        <v>0</v>
      </c>
      <c r="K42" s="33">
        <f t="shared" si="11"/>
        <v>0</v>
      </c>
      <c r="L42" s="33">
        <f t="shared" si="11"/>
        <v>0</v>
      </c>
      <c r="M42" s="7"/>
    </row>
    <row r="43" spans="2:13" s="3" customFormat="1" ht="13.5" customHeight="1" x14ac:dyDescent="0.25">
      <c r="B43" s="10"/>
      <c r="C43" s="11" t="s">
        <v>14</v>
      </c>
      <c r="D43" s="33">
        <f t="shared" si="8"/>
        <v>0</v>
      </c>
      <c r="E43" s="33">
        <v>0</v>
      </c>
      <c r="F43" s="33">
        <v>0</v>
      </c>
      <c r="G43" s="33">
        <f t="shared" si="9"/>
        <v>0</v>
      </c>
      <c r="H43" s="33">
        <v>0</v>
      </c>
      <c r="I43" s="33">
        <v>0</v>
      </c>
      <c r="J43" s="33">
        <f t="shared" si="10"/>
        <v>0</v>
      </c>
      <c r="K43" s="33">
        <f t="shared" si="11"/>
        <v>0</v>
      </c>
      <c r="L43" s="33">
        <f t="shared" si="11"/>
        <v>0</v>
      </c>
      <c r="M43" s="7"/>
    </row>
    <row r="44" spans="2:13" s="3" customFormat="1" ht="13.5" customHeight="1" x14ac:dyDescent="0.25">
      <c r="B44" s="10"/>
      <c r="C44" s="11" t="s">
        <v>15</v>
      </c>
      <c r="D44" s="33">
        <f t="shared" si="8"/>
        <v>1</v>
      </c>
      <c r="E44" s="33">
        <v>1</v>
      </c>
      <c r="F44" s="33">
        <v>0</v>
      </c>
      <c r="G44" s="33">
        <f t="shared" si="9"/>
        <v>0</v>
      </c>
      <c r="H44" s="33">
        <v>0</v>
      </c>
      <c r="I44" s="33">
        <v>0</v>
      </c>
      <c r="J44" s="33">
        <f t="shared" si="10"/>
        <v>1</v>
      </c>
      <c r="K44" s="33">
        <f t="shared" si="11"/>
        <v>1</v>
      </c>
      <c r="L44" s="33">
        <f t="shared" si="11"/>
        <v>0</v>
      </c>
      <c r="M44" s="7"/>
    </row>
    <row r="45" spans="2:13" s="3" customFormat="1" ht="13.5" customHeight="1" x14ac:dyDescent="0.25">
      <c r="B45" s="10"/>
      <c r="C45" s="11" t="s">
        <v>16</v>
      </c>
      <c r="D45" s="33">
        <f t="shared" si="8"/>
        <v>0</v>
      </c>
      <c r="E45" s="33">
        <v>0</v>
      </c>
      <c r="F45" s="33">
        <v>0</v>
      </c>
      <c r="G45" s="33">
        <f t="shared" si="9"/>
        <v>0</v>
      </c>
      <c r="H45" s="33">
        <v>0</v>
      </c>
      <c r="I45" s="33">
        <v>0</v>
      </c>
      <c r="J45" s="33">
        <f t="shared" si="10"/>
        <v>0</v>
      </c>
      <c r="K45" s="33">
        <f t="shared" si="11"/>
        <v>0</v>
      </c>
      <c r="L45" s="33">
        <f t="shared" si="11"/>
        <v>0</v>
      </c>
      <c r="M45" s="7"/>
    </row>
    <row r="46" spans="2:13" s="3" customFormat="1" ht="13.5" customHeight="1" x14ac:dyDescent="0.25">
      <c r="B46" s="10"/>
      <c r="C46" s="11" t="s">
        <v>17</v>
      </c>
      <c r="D46" s="33">
        <f t="shared" si="8"/>
        <v>4</v>
      </c>
      <c r="E46" s="33">
        <v>1</v>
      </c>
      <c r="F46" s="33">
        <v>3</v>
      </c>
      <c r="G46" s="33">
        <f t="shared" si="9"/>
        <v>0</v>
      </c>
      <c r="H46" s="33">
        <v>0</v>
      </c>
      <c r="I46" s="33">
        <v>0</v>
      </c>
      <c r="J46" s="33">
        <f t="shared" si="10"/>
        <v>4</v>
      </c>
      <c r="K46" s="33">
        <f t="shared" si="11"/>
        <v>1</v>
      </c>
      <c r="L46" s="33">
        <f t="shared" si="11"/>
        <v>3</v>
      </c>
      <c r="M46" s="7"/>
    </row>
    <row r="47" spans="2:13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1"/>
    </row>
    <row r="48" spans="2:13" ht="16.5" x14ac:dyDescent="0.15">
      <c r="B48" s="2" t="s">
        <v>23</v>
      </c>
      <c r="C48" s="8"/>
      <c r="D48" s="29">
        <f>SUM(E48+F48)</f>
        <v>1</v>
      </c>
      <c r="E48" s="29">
        <f>SUM(E49:E60)</f>
        <v>1</v>
      </c>
      <c r="F48" s="29">
        <f>SUM(F49:F60)</f>
        <v>0</v>
      </c>
      <c r="G48" s="29">
        <f>SUM(H48+I48)</f>
        <v>28</v>
      </c>
      <c r="H48" s="29">
        <f>SUM(H49:H60)</f>
        <v>8</v>
      </c>
      <c r="I48" s="29">
        <f>SUM(I49:I60)</f>
        <v>20</v>
      </c>
      <c r="J48" s="29">
        <f>SUM(K48+L48)</f>
        <v>-27</v>
      </c>
      <c r="K48" s="29">
        <f>SUM(K49:K60)</f>
        <v>-7</v>
      </c>
      <c r="L48" s="29">
        <f>SUM(L49:L60)</f>
        <v>-20</v>
      </c>
      <c r="M48" s="1"/>
    </row>
    <row r="49" spans="2:13" s="3" customFormat="1" ht="13.5" customHeight="1" x14ac:dyDescent="0.25">
      <c r="B49" s="10"/>
      <c r="C49" s="11" t="s">
        <v>6</v>
      </c>
      <c r="D49" s="33">
        <f>SUM(E49+F49)</f>
        <v>0</v>
      </c>
      <c r="E49" s="33">
        <v>0</v>
      </c>
      <c r="F49" s="33">
        <v>0</v>
      </c>
      <c r="G49" s="33">
        <f>SUM(H49+I49)</f>
        <v>0</v>
      </c>
      <c r="H49" s="33">
        <v>0</v>
      </c>
      <c r="I49" s="33">
        <v>0</v>
      </c>
      <c r="J49" s="33">
        <f>SUM(K49+L49)</f>
        <v>0</v>
      </c>
      <c r="K49" s="33">
        <f>SUM(E49-H49)</f>
        <v>0</v>
      </c>
      <c r="L49" s="33">
        <f>SUM(F49-I49)</f>
        <v>0</v>
      </c>
      <c r="M49" s="7"/>
    </row>
    <row r="50" spans="2:13" s="3" customFormat="1" ht="13.5" customHeight="1" x14ac:dyDescent="0.25">
      <c r="B50" s="10"/>
      <c r="C50" s="11" t="s">
        <v>7</v>
      </c>
      <c r="D50" s="33">
        <f t="shared" ref="D50:D60" si="12">SUM(E50+F50)</f>
        <v>0</v>
      </c>
      <c r="E50" s="33">
        <v>0</v>
      </c>
      <c r="F50" s="33">
        <v>0</v>
      </c>
      <c r="G50" s="33">
        <f t="shared" ref="G50:G60" si="13">SUM(H50+I50)</f>
        <v>0</v>
      </c>
      <c r="H50" s="33">
        <v>0</v>
      </c>
      <c r="I50" s="33">
        <v>0</v>
      </c>
      <c r="J50" s="33">
        <f t="shared" ref="J50:J60" si="14">SUM(K50+L50)</f>
        <v>0</v>
      </c>
      <c r="K50" s="33">
        <f t="shared" ref="K50:L60" si="15">SUM(E50-H50)</f>
        <v>0</v>
      </c>
      <c r="L50" s="33">
        <f t="shared" si="15"/>
        <v>0</v>
      </c>
      <c r="M50" s="7"/>
    </row>
    <row r="51" spans="2:13" s="3" customFormat="1" ht="13.5" customHeight="1" x14ac:dyDescent="0.25">
      <c r="B51" s="10"/>
      <c r="C51" s="11" t="s">
        <v>8</v>
      </c>
      <c r="D51" s="33">
        <f t="shared" si="12"/>
        <v>0</v>
      </c>
      <c r="E51" s="33">
        <v>0</v>
      </c>
      <c r="F51" s="33">
        <v>0</v>
      </c>
      <c r="G51" s="33">
        <f t="shared" si="13"/>
        <v>1</v>
      </c>
      <c r="H51" s="33">
        <v>1</v>
      </c>
      <c r="I51" s="33">
        <v>0</v>
      </c>
      <c r="J51" s="33">
        <f t="shared" si="14"/>
        <v>-1</v>
      </c>
      <c r="K51" s="33">
        <f t="shared" si="15"/>
        <v>-1</v>
      </c>
      <c r="L51" s="33">
        <f t="shared" si="15"/>
        <v>0</v>
      </c>
      <c r="M51" s="7"/>
    </row>
    <row r="52" spans="2:13" s="3" customFormat="1" ht="13.5" customHeight="1" x14ac:dyDescent="0.25">
      <c r="B52" s="10"/>
      <c r="C52" s="11" t="s">
        <v>9</v>
      </c>
      <c r="D52" s="33">
        <f t="shared" si="12"/>
        <v>1</v>
      </c>
      <c r="E52" s="33">
        <v>1</v>
      </c>
      <c r="F52" s="33">
        <v>0</v>
      </c>
      <c r="G52" s="33">
        <f t="shared" si="13"/>
        <v>1</v>
      </c>
      <c r="H52" s="33">
        <v>1</v>
      </c>
      <c r="I52" s="33">
        <v>0</v>
      </c>
      <c r="J52" s="33">
        <f t="shared" si="14"/>
        <v>0</v>
      </c>
      <c r="K52" s="33">
        <f t="shared" si="15"/>
        <v>0</v>
      </c>
      <c r="L52" s="33">
        <f t="shared" si="15"/>
        <v>0</v>
      </c>
      <c r="M52" s="7"/>
    </row>
    <row r="53" spans="2:13" s="3" customFormat="1" ht="13.5" customHeight="1" x14ac:dyDescent="0.25">
      <c r="B53" s="10"/>
      <c r="C53" s="11" t="s">
        <v>10</v>
      </c>
      <c r="D53" s="33">
        <f t="shared" si="12"/>
        <v>0</v>
      </c>
      <c r="E53" s="33">
        <v>0</v>
      </c>
      <c r="F53" s="33">
        <v>0</v>
      </c>
      <c r="G53" s="33">
        <f t="shared" si="13"/>
        <v>2</v>
      </c>
      <c r="H53" s="33">
        <v>2</v>
      </c>
      <c r="I53" s="33">
        <v>0</v>
      </c>
      <c r="J53" s="33">
        <f t="shared" si="14"/>
        <v>-2</v>
      </c>
      <c r="K53" s="33">
        <f t="shared" si="15"/>
        <v>-2</v>
      </c>
      <c r="L53" s="33">
        <f t="shared" si="15"/>
        <v>0</v>
      </c>
      <c r="M53" s="7"/>
    </row>
    <row r="54" spans="2:13" s="3" customFormat="1" ht="13.5" customHeight="1" x14ac:dyDescent="0.25">
      <c r="B54" s="10"/>
      <c r="C54" s="11" t="s">
        <v>11</v>
      </c>
      <c r="D54" s="33">
        <f t="shared" si="12"/>
        <v>0</v>
      </c>
      <c r="E54" s="33">
        <v>0</v>
      </c>
      <c r="F54" s="33">
        <v>0</v>
      </c>
      <c r="G54" s="33">
        <f t="shared" si="13"/>
        <v>1</v>
      </c>
      <c r="H54" s="33">
        <v>1</v>
      </c>
      <c r="I54" s="33">
        <v>0</v>
      </c>
      <c r="J54" s="33">
        <f t="shared" si="14"/>
        <v>-1</v>
      </c>
      <c r="K54" s="33">
        <f t="shared" si="15"/>
        <v>-1</v>
      </c>
      <c r="L54" s="33">
        <f t="shared" si="15"/>
        <v>0</v>
      </c>
      <c r="M54" s="7"/>
    </row>
    <row r="55" spans="2:13" s="3" customFormat="1" ht="13.5" customHeight="1" x14ac:dyDescent="0.25">
      <c r="B55" s="10"/>
      <c r="C55" s="11" t="s">
        <v>12</v>
      </c>
      <c r="D55" s="33">
        <f t="shared" si="12"/>
        <v>0</v>
      </c>
      <c r="E55" s="33">
        <v>0</v>
      </c>
      <c r="F55" s="33">
        <v>0</v>
      </c>
      <c r="G55" s="33">
        <f t="shared" si="13"/>
        <v>1</v>
      </c>
      <c r="H55" s="33">
        <v>1</v>
      </c>
      <c r="I55" s="33">
        <v>0</v>
      </c>
      <c r="J55" s="33">
        <f t="shared" si="14"/>
        <v>-1</v>
      </c>
      <c r="K55" s="33">
        <f t="shared" si="15"/>
        <v>-1</v>
      </c>
      <c r="L55" s="33">
        <f t="shared" si="15"/>
        <v>0</v>
      </c>
      <c r="M55" s="7"/>
    </row>
    <row r="56" spans="2:13" s="3" customFormat="1" ht="13.5" customHeight="1" x14ac:dyDescent="0.25">
      <c r="B56" s="10"/>
      <c r="C56" s="11" t="s">
        <v>13</v>
      </c>
      <c r="D56" s="33">
        <f t="shared" si="12"/>
        <v>0</v>
      </c>
      <c r="E56" s="33">
        <v>0</v>
      </c>
      <c r="F56" s="33">
        <v>0</v>
      </c>
      <c r="G56" s="33">
        <f t="shared" si="13"/>
        <v>1</v>
      </c>
      <c r="H56" s="33">
        <v>0</v>
      </c>
      <c r="I56" s="33">
        <v>1</v>
      </c>
      <c r="J56" s="33">
        <f t="shared" si="14"/>
        <v>-1</v>
      </c>
      <c r="K56" s="33">
        <f t="shared" si="15"/>
        <v>0</v>
      </c>
      <c r="L56" s="33">
        <f t="shared" si="15"/>
        <v>-1</v>
      </c>
      <c r="M56" s="7"/>
    </row>
    <row r="57" spans="2:13" s="3" customFormat="1" ht="13.5" customHeight="1" x14ac:dyDescent="0.25">
      <c r="B57" s="10"/>
      <c r="C57" s="11" t="s">
        <v>14</v>
      </c>
      <c r="D57" s="33">
        <f t="shared" si="12"/>
        <v>0</v>
      </c>
      <c r="E57" s="33">
        <v>0</v>
      </c>
      <c r="F57" s="33">
        <v>0</v>
      </c>
      <c r="G57" s="33">
        <f t="shared" si="13"/>
        <v>16</v>
      </c>
      <c r="H57" s="33">
        <v>1</v>
      </c>
      <c r="I57" s="33">
        <v>15</v>
      </c>
      <c r="J57" s="33">
        <f t="shared" si="14"/>
        <v>-16</v>
      </c>
      <c r="K57" s="33">
        <f t="shared" si="15"/>
        <v>-1</v>
      </c>
      <c r="L57" s="33">
        <f t="shared" si="15"/>
        <v>-15</v>
      </c>
      <c r="M57" s="7"/>
    </row>
    <row r="58" spans="2:13" s="3" customFormat="1" ht="13.5" customHeight="1" x14ac:dyDescent="0.25">
      <c r="B58" s="10"/>
      <c r="C58" s="11" t="s">
        <v>15</v>
      </c>
      <c r="D58" s="33">
        <f t="shared" si="12"/>
        <v>0</v>
      </c>
      <c r="E58" s="33">
        <v>0</v>
      </c>
      <c r="F58" s="33">
        <v>0</v>
      </c>
      <c r="G58" s="33">
        <f t="shared" si="13"/>
        <v>4</v>
      </c>
      <c r="H58" s="33">
        <v>0</v>
      </c>
      <c r="I58" s="33">
        <v>4</v>
      </c>
      <c r="J58" s="33">
        <f t="shared" si="14"/>
        <v>-4</v>
      </c>
      <c r="K58" s="33">
        <f t="shared" si="15"/>
        <v>0</v>
      </c>
      <c r="L58" s="33">
        <f t="shared" si="15"/>
        <v>-4</v>
      </c>
      <c r="M58" s="7"/>
    </row>
    <row r="59" spans="2:13" s="3" customFormat="1" ht="13.5" customHeight="1" x14ac:dyDescent="0.25">
      <c r="B59" s="10"/>
      <c r="C59" s="11" t="s">
        <v>16</v>
      </c>
      <c r="D59" s="33">
        <f t="shared" si="12"/>
        <v>0</v>
      </c>
      <c r="E59" s="33">
        <v>0</v>
      </c>
      <c r="F59" s="33">
        <v>0</v>
      </c>
      <c r="G59" s="33">
        <f t="shared" si="13"/>
        <v>1</v>
      </c>
      <c r="H59" s="33">
        <v>1</v>
      </c>
      <c r="I59" s="33">
        <v>0</v>
      </c>
      <c r="J59" s="33">
        <f t="shared" si="14"/>
        <v>-1</v>
      </c>
      <c r="K59" s="33">
        <f t="shared" si="15"/>
        <v>-1</v>
      </c>
      <c r="L59" s="33">
        <f t="shared" si="15"/>
        <v>0</v>
      </c>
      <c r="M59" s="7"/>
    </row>
    <row r="60" spans="2:13" s="3" customFormat="1" ht="13.5" customHeight="1" x14ac:dyDescent="0.25">
      <c r="B60" s="10"/>
      <c r="C60" s="11" t="s">
        <v>17</v>
      </c>
      <c r="D60" s="33">
        <f t="shared" si="12"/>
        <v>0</v>
      </c>
      <c r="E60" s="33">
        <v>0</v>
      </c>
      <c r="F60" s="33">
        <v>0</v>
      </c>
      <c r="G60" s="33">
        <f t="shared" si="13"/>
        <v>0</v>
      </c>
      <c r="H60" s="33">
        <v>0</v>
      </c>
      <c r="I60" s="33">
        <v>0</v>
      </c>
      <c r="J60" s="33">
        <f t="shared" si="14"/>
        <v>0</v>
      </c>
      <c r="K60" s="33">
        <f t="shared" si="15"/>
        <v>0</v>
      </c>
      <c r="L60" s="33">
        <f t="shared" si="15"/>
        <v>0</v>
      </c>
      <c r="M60" s="7"/>
    </row>
    <row r="61" spans="2:13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1"/>
    </row>
    <row r="62" spans="2:13" ht="16.5" x14ac:dyDescent="0.15">
      <c r="B62" s="2" t="s">
        <v>24</v>
      </c>
      <c r="C62" s="8"/>
      <c r="D62" s="29">
        <f>SUM(E62+F62)</f>
        <v>6</v>
      </c>
      <c r="E62" s="29">
        <f>SUM(E63:E74)</f>
        <v>3</v>
      </c>
      <c r="F62" s="29">
        <f>SUM(F63:F74)</f>
        <v>3</v>
      </c>
      <c r="G62" s="29">
        <f>SUM(H62+I62)</f>
        <v>0</v>
      </c>
      <c r="H62" s="29">
        <f>SUM(H63:H74)</f>
        <v>0</v>
      </c>
      <c r="I62" s="29">
        <f>SUM(I63:I74)</f>
        <v>0</v>
      </c>
      <c r="J62" s="29">
        <f>SUM(K62+L62)</f>
        <v>6</v>
      </c>
      <c r="K62" s="29">
        <f>SUM(K63:K74)</f>
        <v>3</v>
      </c>
      <c r="L62" s="29">
        <f>SUM(L63:L74)</f>
        <v>3</v>
      </c>
      <c r="M62" s="1"/>
    </row>
    <row r="63" spans="2:13" s="3" customFormat="1" ht="13.5" customHeight="1" x14ac:dyDescent="0.25">
      <c r="B63" s="10"/>
      <c r="C63" s="11" t="s">
        <v>6</v>
      </c>
      <c r="D63" s="33">
        <f>SUM(E63+F63)</f>
        <v>0</v>
      </c>
      <c r="E63" s="33">
        <v>0</v>
      </c>
      <c r="F63" s="33">
        <v>0</v>
      </c>
      <c r="G63" s="33">
        <f>SUM(H63+I63)</f>
        <v>0</v>
      </c>
      <c r="H63" s="33">
        <v>0</v>
      </c>
      <c r="I63" s="33">
        <v>0</v>
      </c>
      <c r="J63" s="33">
        <f>SUM(K63+L63)</f>
        <v>0</v>
      </c>
      <c r="K63" s="33">
        <f>SUM(E63-H63)</f>
        <v>0</v>
      </c>
      <c r="L63" s="33">
        <f>SUM(F63-I63)</f>
        <v>0</v>
      </c>
      <c r="M63" s="7"/>
    </row>
    <row r="64" spans="2:13" s="3" customFormat="1" ht="13.5" customHeight="1" x14ac:dyDescent="0.25">
      <c r="B64" s="10"/>
      <c r="C64" s="11" t="s">
        <v>7</v>
      </c>
      <c r="D64" s="33">
        <f t="shared" ref="D64:D74" si="16">SUM(E64+F64)</f>
        <v>1</v>
      </c>
      <c r="E64" s="33">
        <v>0</v>
      </c>
      <c r="F64" s="33">
        <v>1</v>
      </c>
      <c r="G64" s="33">
        <f t="shared" ref="G64:G74" si="17">SUM(H64+I64)</f>
        <v>0</v>
      </c>
      <c r="H64" s="33">
        <v>0</v>
      </c>
      <c r="I64" s="33">
        <v>0</v>
      </c>
      <c r="J64" s="33">
        <f t="shared" ref="J64:J74" si="18">SUM(K64+L64)</f>
        <v>1</v>
      </c>
      <c r="K64" s="33">
        <f t="shared" ref="K64:L74" si="19">SUM(E64-H64)</f>
        <v>0</v>
      </c>
      <c r="L64" s="33">
        <f t="shared" si="19"/>
        <v>1</v>
      </c>
      <c r="M64" s="7"/>
    </row>
    <row r="65" spans="2:13" s="3" customFormat="1" ht="13.5" customHeight="1" x14ac:dyDescent="0.25">
      <c r="B65" s="10"/>
      <c r="C65" s="11" t="s">
        <v>8</v>
      </c>
      <c r="D65" s="33">
        <f t="shared" si="16"/>
        <v>0</v>
      </c>
      <c r="E65" s="33">
        <v>0</v>
      </c>
      <c r="F65" s="33">
        <v>0</v>
      </c>
      <c r="G65" s="33">
        <f t="shared" si="17"/>
        <v>0</v>
      </c>
      <c r="H65" s="33">
        <v>0</v>
      </c>
      <c r="I65" s="33">
        <v>0</v>
      </c>
      <c r="J65" s="33">
        <f t="shared" si="18"/>
        <v>0</v>
      </c>
      <c r="K65" s="33">
        <f t="shared" si="19"/>
        <v>0</v>
      </c>
      <c r="L65" s="33">
        <f t="shared" si="19"/>
        <v>0</v>
      </c>
      <c r="M65" s="7"/>
    </row>
    <row r="66" spans="2:13" s="3" customFormat="1" ht="13.5" customHeight="1" x14ac:dyDescent="0.25">
      <c r="B66" s="10"/>
      <c r="C66" s="11" t="s">
        <v>9</v>
      </c>
      <c r="D66" s="33">
        <f t="shared" si="16"/>
        <v>3</v>
      </c>
      <c r="E66" s="33">
        <v>2</v>
      </c>
      <c r="F66" s="33">
        <v>1</v>
      </c>
      <c r="G66" s="33">
        <f t="shared" si="17"/>
        <v>0</v>
      </c>
      <c r="H66" s="33">
        <v>0</v>
      </c>
      <c r="I66" s="33">
        <v>0</v>
      </c>
      <c r="J66" s="33">
        <f t="shared" si="18"/>
        <v>3</v>
      </c>
      <c r="K66" s="33">
        <f t="shared" si="19"/>
        <v>2</v>
      </c>
      <c r="L66" s="33">
        <f t="shared" si="19"/>
        <v>1</v>
      </c>
      <c r="M66" s="7"/>
    </row>
    <row r="67" spans="2:13" s="3" customFormat="1" ht="13.5" customHeight="1" x14ac:dyDescent="0.25">
      <c r="B67" s="10"/>
      <c r="C67" s="11" t="s">
        <v>10</v>
      </c>
      <c r="D67" s="33">
        <f t="shared" si="16"/>
        <v>0</v>
      </c>
      <c r="E67" s="33">
        <v>0</v>
      </c>
      <c r="F67" s="33">
        <v>0</v>
      </c>
      <c r="G67" s="33">
        <f t="shared" si="17"/>
        <v>0</v>
      </c>
      <c r="H67" s="33">
        <v>0</v>
      </c>
      <c r="I67" s="33">
        <v>0</v>
      </c>
      <c r="J67" s="33">
        <f t="shared" si="18"/>
        <v>0</v>
      </c>
      <c r="K67" s="33">
        <f t="shared" si="19"/>
        <v>0</v>
      </c>
      <c r="L67" s="33">
        <f t="shared" si="19"/>
        <v>0</v>
      </c>
      <c r="M67" s="7"/>
    </row>
    <row r="68" spans="2:13" s="3" customFormat="1" ht="13.5" customHeight="1" x14ac:dyDescent="0.25">
      <c r="B68" s="10"/>
      <c r="C68" s="11" t="s">
        <v>11</v>
      </c>
      <c r="D68" s="33">
        <f t="shared" si="16"/>
        <v>1</v>
      </c>
      <c r="E68" s="33">
        <v>1</v>
      </c>
      <c r="F68" s="33">
        <v>0</v>
      </c>
      <c r="G68" s="33">
        <f t="shared" si="17"/>
        <v>0</v>
      </c>
      <c r="H68" s="33">
        <v>0</v>
      </c>
      <c r="I68" s="33">
        <v>0</v>
      </c>
      <c r="J68" s="33">
        <f t="shared" si="18"/>
        <v>1</v>
      </c>
      <c r="K68" s="33">
        <f t="shared" si="19"/>
        <v>1</v>
      </c>
      <c r="L68" s="33">
        <f t="shared" si="19"/>
        <v>0</v>
      </c>
      <c r="M68" s="7"/>
    </row>
    <row r="69" spans="2:13" s="3" customFormat="1" ht="13.5" customHeight="1" x14ac:dyDescent="0.25">
      <c r="B69" s="10"/>
      <c r="C69" s="11" t="s">
        <v>12</v>
      </c>
      <c r="D69" s="33">
        <f t="shared" si="16"/>
        <v>0</v>
      </c>
      <c r="E69" s="33">
        <v>0</v>
      </c>
      <c r="F69" s="33">
        <v>0</v>
      </c>
      <c r="G69" s="33">
        <f t="shared" si="17"/>
        <v>0</v>
      </c>
      <c r="H69" s="33">
        <v>0</v>
      </c>
      <c r="I69" s="33">
        <v>0</v>
      </c>
      <c r="J69" s="33">
        <f t="shared" si="18"/>
        <v>0</v>
      </c>
      <c r="K69" s="33">
        <f t="shared" si="19"/>
        <v>0</v>
      </c>
      <c r="L69" s="33">
        <f t="shared" si="19"/>
        <v>0</v>
      </c>
      <c r="M69" s="7"/>
    </row>
    <row r="70" spans="2:13" s="3" customFormat="1" ht="13.5" customHeight="1" x14ac:dyDescent="0.25">
      <c r="B70" s="10"/>
      <c r="C70" s="11" t="s">
        <v>13</v>
      </c>
      <c r="D70" s="33">
        <f t="shared" si="16"/>
        <v>0</v>
      </c>
      <c r="E70" s="33">
        <v>0</v>
      </c>
      <c r="F70" s="33">
        <v>0</v>
      </c>
      <c r="G70" s="33">
        <f t="shared" si="17"/>
        <v>0</v>
      </c>
      <c r="H70" s="33">
        <v>0</v>
      </c>
      <c r="I70" s="33">
        <v>0</v>
      </c>
      <c r="J70" s="33">
        <f t="shared" si="18"/>
        <v>0</v>
      </c>
      <c r="K70" s="33">
        <f t="shared" si="19"/>
        <v>0</v>
      </c>
      <c r="L70" s="33">
        <f t="shared" si="19"/>
        <v>0</v>
      </c>
      <c r="M70" s="7"/>
    </row>
    <row r="71" spans="2:13" s="3" customFormat="1" ht="13.5" customHeight="1" x14ac:dyDescent="0.25">
      <c r="B71" s="10"/>
      <c r="C71" s="11" t="s">
        <v>14</v>
      </c>
      <c r="D71" s="33">
        <f t="shared" si="16"/>
        <v>0</v>
      </c>
      <c r="E71" s="33">
        <v>0</v>
      </c>
      <c r="F71" s="33">
        <v>0</v>
      </c>
      <c r="G71" s="33">
        <f t="shared" si="17"/>
        <v>0</v>
      </c>
      <c r="H71" s="33">
        <v>0</v>
      </c>
      <c r="I71" s="33">
        <v>0</v>
      </c>
      <c r="J71" s="33">
        <f t="shared" si="18"/>
        <v>0</v>
      </c>
      <c r="K71" s="33">
        <f t="shared" si="19"/>
        <v>0</v>
      </c>
      <c r="L71" s="33">
        <f t="shared" si="19"/>
        <v>0</v>
      </c>
      <c r="M71" s="7"/>
    </row>
    <row r="72" spans="2:13" s="3" customFormat="1" ht="13.5" customHeight="1" x14ac:dyDescent="0.25">
      <c r="B72" s="10"/>
      <c r="C72" s="11" t="s">
        <v>15</v>
      </c>
      <c r="D72" s="33">
        <f t="shared" si="16"/>
        <v>1</v>
      </c>
      <c r="E72" s="33">
        <v>0</v>
      </c>
      <c r="F72" s="33">
        <v>1</v>
      </c>
      <c r="G72" s="33">
        <f t="shared" si="17"/>
        <v>0</v>
      </c>
      <c r="H72" s="33">
        <v>0</v>
      </c>
      <c r="I72" s="33">
        <v>0</v>
      </c>
      <c r="J72" s="33">
        <f t="shared" si="18"/>
        <v>1</v>
      </c>
      <c r="K72" s="33">
        <f t="shared" si="19"/>
        <v>0</v>
      </c>
      <c r="L72" s="33">
        <f t="shared" si="19"/>
        <v>1</v>
      </c>
      <c r="M72" s="7"/>
    </row>
    <row r="73" spans="2:13" s="3" customFormat="1" ht="13.5" customHeight="1" x14ac:dyDescent="0.25">
      <c r="B73" s="10"/>
      <c r="C73" s="11" t="s">
        <v>16</v>
      </c>
      <c r="D73" s="33">
        <f t="shared" si="16"/>
        <v>0</v>
      </c>
      <c r="E73" s="33">
        <v>0</v>
      </c>
      <c r="F73" s="33">
        <v>0</v>
      </c>
      <c r="G73" s="33">
        <f t="shared" si="17"/>
        <v>0</v>
      </c>
      <c r="H73" s="33">
        <v>0</v>
      </c>
      <c r="I73" s="33">
        <v>0</v>
      </c>
      <c r="J73" s="33">
        <f t="shared" si="18"/>
        <v>0</v>
      </c>
      <c r="K73" s="33">
        <f t="shared" si="19"/>
        <v>0</v>
      </c>
      <c r="L73" s="33">
        <f t="shared" si="19"/>
        <v>0</v>
      </c>
      <c r="M73" s="7"/>
    </row>
    <row r="74" spans="2:13" s="3" customFormat="1" ht="13.5" customHeight="1" x14ac:dyDescent="0.25">
      <c r="B74" s="10"/>
      <c r="C74" s="11" t="s">
        <v>17</v>
      </c>
      <c r="D74" s="33">
        <f t="shared" si="16"/>
        <v>0</v>
      </c>
      <c r="E74" s="33">
        <v>0</v>
      </c>
      <c r="F74" s="33">
        <v>0</v>
      </c>
      <c r="G74" s="33">
        <f t="shared" si="17"/>
        <v>0</v>
      </c>
      <c r="H74" s="33">
        <v>0</v>
      </c>
      <c r="I74" s="33">
        <v>0</v>
      </c>
      <c r="J74" s="33">
        <f t="shared" si="18"/>
        <v>0</v>
      </c>
      <c r="K74" s="33">
        <f t="shared" si="19"/>
        <v>0</v>
      </c>
      <c r="L74" s="33">
        <f t="shared" si="19"/>
        <v>0</v>
      </c>
      <c r="M74" s="7"/>
    </row>
    <row r="75" spans="2:13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1"/>
    </row>
    <row r="76" spans="2:13" ht="16.5" x14ac:dyDescent="0.15">
      <c r="B76" s="2" t="s">
        <v>25</v>
      </c>
      <c r="C76" s="8"/>
      <c r="D76" s="29">
        <f>SUM(E76+F76)</f>
        <v>0</v>
      </c>
      <c r="E76" s="29">
        <f>SUM(E77:E88)</f>
        <v>0</v>
      </c>
      <c r="F76" s="29">
        <f>SUM(F77:F88)</f>
        <v>0</v>
      </c>
      <c r="G76" s="29">
        <f>SUM(H76+I76)</f>
        <v>0</v>
      </c>
      <c r="H76" s="29">
        <f>SUM(H77:H88)</f>
        <v>0</v>
      </c>
      <c r="I76" s="29">
        <f>SUM(I77:I88)</f>
        <v>0</v>
      </c>
      <c r="J76" s="29">
        <f>SUM(K76+L76)</f>
        <v>0</v>
      </c>
      <c r="K76" s="29">
        <f>SUM(K77:K88)</f>
        <v>0</v>
      </c>
      <c r="L76" s="29">
        <f>SUM(L77:L88)</f>
        <v>0</v>
      </c>
      <c r="M76" s="1"/>
    </row>
    <row r="77" spans="2:13" s="3" customFormat="1" ht="13.5" customHeight="1" x14ac:dyDescent="0.25">
      <c r="B77" s="10"/>
      <c r="C77" s="11" t="s">
        <v>6</v>
      </c>
      <c r="D77" s="33">
        <f>SUM(E77+F77)</f>
        <v>0</v>
      </c>
      <c r="E77" s="33">
        <v>0</v>
      </c>
      <c r="F77" s="33">
        <v>0</v>
      </c>
      <c r="G77" s="33">
        <f>SUM(H77+I77)</f>
        <v>0</v>
      </c>
      <c r="H77" s="33">
        <v>0</v>
      </c>
      <c r="I77" s="33">
        <v>0</v>
      </c>
      <c r="J77" s="33">
        <f>SUM(K77+L77)</f>
        <v>0</v>
      </c>
      <c r="K77" s="33">
        <f>SUM(E77-H77)</f>
        <v>0</v>
      </c>
      <c r="L77" s="33">
        <f>SUM(F77-I77)</f>
        <v>0</v>
      </c>
      <c r="M77" s="7"/>
    </row>
    <row r="78" spans="2:13" s="3" customFormat="1" ht="13.5" customHeight="1" x14ac:dyDescent="0.25">
      <c r="B78" s="10"/>
      <c r="C78" s="11" t="s">
        <v>7</v>
      </c>
      <c r="D78" s="33">
        <f t="shared" ref="D78:D88" si="20">SUM(E78+F78)</f>
        <v>0</v>
      </c>
      <c r="E78" s="33">
        <v>0</v>
      </c>
      <c r="F78" s="33">
        <v>0</v>
      </c>
      <c r="G78" s="33">
        <f t="shared" ref="G78:G88" si="21">SUM(H78+I78)</f>
        <v>0</v>
      </c>
      <c r="H78" s="33">
        <v>0</v>
      </c>
      <c r="I78" s="33">
        <v>0</v>
      </c>
      <c r="J78" s="33">
        <f t="shared" ref="J78:J88" si="22">SUM(K78+L78)</f>
        <v>0</v>
      </c>
      <c r="K78" s="33">
        <f t="shared" ref="K78:L88" si="23">SUM(E78-H78)</f>
        <v>0</v>
      </c>
      <c r="L78" s="33">
        <f t="shared" si="23"/>
        <v>0</v>
      </c>
      <c r="M78" s="7"/>
    </row>
    <row r="79" spans="2:13" s="3" customFormat="1" ht="13.5" customHeight="1" x14ac:dyDescent="0.25">
      <c r="B79" s="10"/>
      <c r="C79" s="11" t="s">
        <v>8</v>
      </c>
      <c r="D79" s="33">
        <f t="shared" si="20"/>
        <v>0</v>
      </c>
      <c r="E79" s="33">
        <v>0</v>
      </c>
      <c r="F79" s="33">
        <v>0</v>
      </c>
      <c r="G79" s="33">
        <f t="shared" si="21"/>
        <v>0</v>
      </c>
      <c r="H79" s="33">
        <v>0</v>
      </c>
      <c r="I79" s="33">
        <v>0</v>
      </c>
      <c r="J79" s="33">
        <f t="shared" si="22"/>
        <v>0</v>
      </c>
      <c r="K79" s="33">
        <f t="shared" si="23"/>
        <v>0</v>
      </c>
      <c r="L79" s="33">
        <f t="shared" si="23"/>
        <v>0</v>
      </c>
      <c r="M79" s="7"/>
    </row>
    <row r="80" spans="2:13" s="3" customFormat="1" ht="13.5" customHeight="1" x14ac:dyDescent="0.25">
      <c r="B80" s="10"/>
      <c r="C80" s="11" t="s">
        <v>9</v>
      </c>
      <c r="D80" s="33">
        <f t="shared" si="20"/>
        <v>0</v>
      </c>
      <c r="E80" s="33">
        <v>0</v>
      </c>
      <c r="F80" s="33">
        <v>0</v>
      </c>
      <c r="G80" s="33">
        <f t="shared" si="21"/>
        <v>0</v>
      </c>
      <c r="H80" s="33">
        <v>0</v>
      </c>
      <c r="I80" s="33">
        <v>0</v>
      </c>
      <c r="J80" s="33">
        <f t="shared" si="22"/>
        <v>0</v>
      </c>
      <c r="K80" s="33">
        <f t="shared" si="23"/>
        <v>0</v>
      </c>
      <c r="L80" s="33">
        <f t="shared" si="23"/>
        <v>0</v>
      </c>
      <c r="M80" s="7"/>
    </row>
    <row r="81" spans="2:13" s="3" customFormat="1" ht="13.5" customHeight="1" x14ac:dyDescent="0.25">
      <c r="B81" s="10"/>
      <c r="C81" s="11" t="s">
        <v>10</v>
      </c>
      <c r="D81" s="33">
        <f t="shared" si="20"/>
        <v>0</v>
      </c>
      <c r="E81" s="33">
        <v>0</v>
      </c>
      <c r="F81" s="33">
        <v>0</v>
      </c>
      <c r="G81" s="33">
        <f t="shared" si="21"/>
        <v>0</v>
      </c>
      <c r="H81" s="33">
        <v>0</v>
      </c>
      <c r="I81" s="33">
        <v>0</v>
      </c>
      <c r="J81" s="33">
        <f t="shared" si="22"/>
        <v>0</v>
      </c>
      <c r="K81" s="33">
        <f t="shared" si="23"/>
        <v>0</v>
      </c>
      <c r="L81" s="33">
        <f t="shared" si="23"/>
        <v>0</v>
      </c>
      <c r="M81" s="7"/>
    </row>
    <row r="82" spans="2:13" s="3" customFormat="1" ht="13.5" customHeight="1" x14ac:dyDescent="0.25">
      <c r="B82" s="10"/>
      <c r="C82" s="11" t="s">
        <v>11</v>
      </c>
      <c r="D82" s="33">
        <f t="shared" si="20"/>
        <v>0</v>
      </c>
      <c r="E82" s="33">
        <v>0</v>
      </c>
      <c r="F82" s="33">
        <v>0</v>
      </c>
      <c r="G82" s="33">
        <f t="shared" si="21"/>
        <v>0</v>
      </c>
      <c r="H82" s="33">
        <v>0</v>
      </c>
      <c r="I82" s="33">
        <v>0</v>
      </c>
      <c r="J82" s="33">
        <f t="shared" si="22"/>
        <v>0</v>
      </c>
      <c r="K82" s="33">
        <f t="shared" si="23"/>
        <v>0</v>
      </c>
      <c r="L82" s="33">
        <f t="shared" si="23"/>
        <v>0</v>
      </c>
      <c r="M82" s="7"/>
    </row>
    <row r="83" spans="2:13" s="3" customFormat="1" ht="13.5" customHeight="1" x14ac:dyDescent="0.25">
      <c r="B83" s="10"/>
      <c r="C83" s="11" t="s">
        <v>12</v>
      </c>
      <c r="D83" s="33">
        <f t="shared" si="20"/>
        <v>0</v>
      </c>
      <c r="E83" s="33">
        <v>0</v>
      </c>
      <c r="F83" s="33">
        <v>0</v>
      </c>
      <c r="G83" s="33">
        <f t="shared" si="21"/>
        <v>0</v>
      </c>
      <c r="H83" s="33">
        <v>0</v>
      </c>
      <c r="I83" s="33">
        <v>0</v>
      </c>
      <c r="J83" s="33">
        <f t="shared" si="22"/>
        <v>0</v>
      </c>
      <c r="K83" s="33">
        <f t="shared" si="23"/>
        <v>0</v>
      </c>
      <c r="L83" s="33">
        <f t="shared" si="23"/>
        <v>0</v>
      </c>
      <c r="M83" s="7"/>
    </row>
    <row r="84" spans="2:13" s="3" customFormat="1" ht="13.5" customHeight="1" x14ac:dyDescent="0.25">
      <c r="B84" s="10"/>
      <c r="C84" s="11" t="s">
        <v>13</v>
      </c>
      <c r="D84" s="33">
        <f t="shared" si="20"/>
        <v>0</v>
      </c>
      <c r="E84" s="33">
        <v>0</v>
      </c>
      <c r="F84" s="33">
        <v>0</v>
      </c>
      <c r="G84" s="33">
        <f t="shared" si="21"/>
        <v>0</v>
      </c>
      <c r="H84" s="33">
        <v>0</v>
      </c>
      <c r="I84" s="33">
        <v>0</v>
      </c>
      <c r="J84" s="33">
        <f t="shared" si="22"/>
        <v>0</v>
      </c>
      <c r="K84" s="33">
        <f t="shared" si="23"/>
        <v>0</v>
      </c>
      <c r="L84" s="33">
        <f t="shared" si="23"/>
        <v>0</v>
      </c>
      <c r="M84" s="7"/>
    </row>
    <row r="85" spans="2:13" s="3" customFormat="1" ht="13.5" customHeight="1" x14ac:dyDescent="0.25">
      <c r="B85" s="10"/>
      <c r="C85" s="11" t="s">
        <v>14</v>
      </c>
      <c r="D85" s="33">
        <f t="shared" si="20"/>
        <v>0</v>
      </c>
      <c r="E85" s="33">
        <v>0</v>
      </c>
      <c r="F85" s="33">
        <v>0</v>
      </c>
      <c r="G85" s="33">
        <f t="shared" si="21"/>
        <v>0</v>
      </c>
      <c r="H85" s="33">
        <v>0</v>
      </c>
      <c r="I85" s="33">
        <v>0</v>
      </c>
      <c r="J85" s="33">
        <f t="shared" si="22"/>
        <v>0</v>
      </c>
      <c r="K85" s="33">
        <f t="shared" si="23"/>
        <v>0</v>
      </c>
      <c r="L85" s="33">
        <f t="shared" si="23"/>
        <v>0</v>
      </c>
      <c r="M85" s="7"/>
    </row>
    <row r="86" spans="2:13" s="3" customFormat="1" ht="13.5" customHeight="1" x14ac:dyDescent="0.25">
      <c r="B86" s="10"/>
      <c r="C86" s="11" t="s">
        <v>15</v>
      </c>
      <c r="D86" s="33">
        <f t="shared" si="20"/>
        <v>0</v>
      </c>
      <c r="E86" s="33">
        <v>0</v>
      </c>
      <c r="F86" s="33">
        <v>0</v>
      </c>
      <c r="G86" s="33">
        <f t="shared" si="21"/>
        <v>0</v>
      </c>
      <c r="H86" s="33">
        <v>0</v>
      </c>
      <c r="I86" s="33">
        <v>0</v>
      </c>
      <c r="J86" s="33">
        <f t="shared" si="22"/>
        <v>0</v>
      </c>
      <c r="K86" s="33">
        <f t="shared" si="23"/>
        <v>0</v>
      </c>
      <c r="L86" s="33">
        <f t="shared" si="23"/>
        <v>0</v>
      </c>
      <c r="M86" s="7"/>
    </row>
    <row r="87" spans="2:13" s="3" customFormat="1" ht="13.5" customHeight="1" x14ac:dyDescent="0.25">
      <c r="B87" s="10"/>
      <c r="C87" s="11" t="s">
        <v>16</v>
      </c>
      <c r="D87" s="33">
        <f t="shared" si="20"/>
        <v>0</v>
      </c>
      <c r="E87" s="33">
        <v>0</v>
      </c>
      <c r="F87" s="33">
        <v>0</v>
      </c>
      <c r="G87" s="33">
        <f t="shared" si="21"/>
        <v>0</v>
      </c>
      <c r="H87" s="33">
        <v>0</v>
      </c>
      <c r="I87" s="33">
        <v>0</v>
      </c>
      <c r="J87" s="33">
        <f t="shared" si="22"/>
        <v>0</v>
      </c>
      <c r="K87" s="33">
        <f t="shared" si="23"/>
        <v>0</v>
      </c>
      <c r="L87" s="33">
        <f t="shared" si="23"/>
        <v>0</v>
      </c>
      <c r="M87" s="7"/>
    </row>
    <row r="88" spans="2:13" s="3" customFormat="1" ht="13.5" customHeight="1" x14ac:dyDescent="0.25">
      <c r="B88" s="10"/>
      <c r="C88" s="11" t="s">
        <v>17</v>
      </c>
      <c r="D88" s="33">
        <f t="shared" si="20"/>
        <v>0</v>
      </c>
      <c r="E88" s="33">
        <v>0</v>
      </c>
      <c r="F88" s="33">
        <v>0</v>
      </c>
      <c r="G88" s="33">
        <f t="shared" si="21"/>
        <v>0</v>
      </c>
      <c r="H88" s="33">
        <v>0</v>
      </c>
      <c r="I88" s="33">
        <v>0</v>
      </c>
      <c r="J88" s="33">
        <f t="shared" si="22"/>
        <v>0</v>
      </c>
      <c r="K88" s="33">
        <f t="shared" si="23"/>
        <v>0</v>
      </c>
      <c r="L88" s="33">
        <f t="shared" si="23"/>
        <v>0</v>
      </c>
      <c r="M88" s="7"/>
    </row>
    <row r="89" spans="2:13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1"/>
    </row>
    <row r="90" spans="2:13" ht="16.5" x14ac:dyDescent="0.15">
      <c r="B90" s="2" t="s">
        <v>26</v>
      </c>
      <c r="C90" s="8"/>
      <c r="D90" s="29">
        <f>SUM(E90+F90)</f>
        <v>1</v>
      </c>
      <c r="E90" s="29">
        <f>SUM(E91:E102)</f>
        <v>1</v>
      </c>
      <c r="F90" s="29">
        <f>SUM(F91:F102)</f>
        <v>0</v>
      </c>
      <c r="G90" s="29">
        <f>SUM(H90+I90)</f>
        <v>3</v>
      </c>
      <c r="H90" s="29">
        <f>SUM(H91:H102)</f>
        <v>2</v>
      </c>
      <c r="I90" s="29">
        <f>SUM(I91:I102)</f>
        <v>1</v>
      </c>
      <c r="J90" s="29">
        <f>SUM(K90+L90)</f>
        <v>-2</v>
      </c>
      <c r="K90" s="29">
        <f>SUM(K91:K102)</f>
        <v>-1</v>
      </c>
      <c r="L90" s="29">
        <f>SUM(L91:L102)</f>
        <v>-1</v>
      </c>
      <c r="M90" s="1"/>
    </row>
    <row r="91" spans="2:13" s="3" customFormat="1" ht="13.5" customHeight="1" x14ac:dyDescent="0.25">
      <c r="B91" s="10"/>
      <c r="C91" s="11" t="s">
        <v>6</v>
      </c>
      <c r="D91" s="33">
        <f>SUM(E91+F91)</f>
        <v>0</v>
      </c>
      <c r="E91" s="33">
        <v>0</v>
      </c>
      <c r="F91" s="33">
        <v>0</v>
      </c>
      <c r="G91" s="33">
        <f>SUM(H91+I91)</f>
        <v>0</v>
      </c>
      <c r="H91" s="33">
        <v>0</v>
      </c>
      <c r="I91" s="33">
        <v>0</v>
      </c>
      <c r="J91" s="33">
        <f>SUM(K91+L91)</f>
        <v>0</v>
      </c>
      <c r="K91" s="33">
        <f>SUM(E91-H91)</f>
        <v>0</v>
      </c>
      <c r="L91" s="33">
        <f>SUM(F91-I91)</f>
        <v>0</v>
      </c>
      <c r="M91" s="7"/>
    </row>
    <row r="92" spans="2:13" s="3" customFormat="1" ht="13.5" customHeight="1" x14ac:dyDescent="0.25">
      <c r="B92" s="10"/>
      <c r="C92" s="11" t="s">
        <v>7</v>
      </c>
      <c r="D92" s="33">
        <f t="shared" ref="D92:D102" si="24">SUM(E92+F92)</f>
        <v>0</v>
      </c>
      <c r="E92" s="33">
        <v>0</v>
      </c>
      <c r="F92" s="33">
        <v>0</v>
      </c>
      <c r="G92" s="33">
        <f t="shared" ref="G92:G102" si="25">SUM(H92+I92)</f>
        <v>1</v>
      </c>
      <c r="H92" s="33">
        <v>1</v>
      </c>
      <c r="I92" s="33">
        <v>0</v>
      </c>
      <c r="J92" s="33">
        <f t="shared" ref="J92:J102" si="26">SUM(K92+L92)</f>
        <v>-1</v>
      </c>
      <c r="K92" s="33">
        <f t="shared" ref="K92:L102" si="27">SUM(E92-H92)</f>
        <v>-1</v>
      </c>
      <c r="L92" s="33">
        <f t="shared" si="27"/>
        <v>0</v>
      </c>
      <c r="M92" s="7"/>
    </row>
    <row r="93" spans="2:13" s="3" customFormat="1" ht="13.5" customHeight="1" x14ac:dyDescent="0.25">
      <c r="B93" s="10"/>
      <c r="C93" s="11" t="s">
        <v>8</v>
      </c>
      <c r="D93" s="33">
        <f t="shared" si="24"/>
        <v>0</v>
      </c>
      <c r="E93" s="33">
        <v>0</v>
      </c>
      <c r="F93" s="33">
        <v>0</v>
      </c>
      <c r="G93" s="33">
        <f t="shared" si="25"/>
        <v>0</v>
      </c>
      <c r="H93" s="33">
        <v>0</v>
      </c>
      <c r="I93" s="33">
        <v>0</v>
      </c>
      <c r="J93" s="33">
        <f t="shared" si="26"/>
        <v>0</v>
      </c>
      <c r="K93" s="33">
        <f t="shared" si="27"/>
        <v>0</v>
      </c>
      <c r="L93" s="33">
        <f t="shared" si="27"/>
        <v>0</v>
      </c>
      <c r="M93" s="7"/>
    </row>
    <row r="94" spans="2:13" s="3" customFormat="1" ht="13.5" customHeight="1" x14ac:dyDescent="0.25">
      <c r="B94" s="10"/>
      <c r="C94" s="11" t="s">
        <v>9</v>
      </c>
      <c r="D94" s="33">
        <f t="shared" si="24"/>
        <v>1</v>
      </c>
      <c r="E94" s="33">
        <v>1</v>
      </c>
      <c r="F94" s="33">
        <v>0</v>
      </c>
      <c r="G94" s="33">
        <f t="shared" si="25"/>
        <v>0</v>
      </c>
      <c r="H94" s="33">
        <v>0</v>
      </c>
      <c r="I94" s="33">
        <v>0</v>
      </c>
      <c r="J94" s="33">
        <f t="shared" si="26"/>
        <v>1</v>
      </c>
      <c r="K94" s="33">
        <f t="shared" si="27"/>
        <v>1</v>
      </c>
      <c r="L94" s="33">
        <f t="shared" si="27"/>
        <v>0</v>
      </c>
      <c r="M94" s="7"/>
    </row>
    <row r="95" spans="2:13" s="3" customFormat="1" ht="13.5" customHeight="1" x14ac:dyDescent="0.25">
      <c r="B95" s="10"/>
      <c r="C95" s="11" t="s">
        <v>10</v>
      </c>
      <c r="D95" s="33">
        <f t="shared" si="24"/>
        <v>0</v>
      </c>
      <c r="E95" s="33">
        <v>0</v>
      </c>
      <c r="F95" s="33">
        <v>0</v>
      </c>
      <c r="G95" s="33">
        <f t="shared" si="25"/>
        <v>0</v>
      </c>
      <c r="H95" s="33">
        <v>0</v>
      </c>
      <c r="I95" s="33">
        <v>0</v>
      </c>
      <c r="J95" s="33">
        <f t="shared" si="26"/>
        <v>0</v>
      </c>
      <c r="K95" s="33">
        <f t="shared" si="27"/>
        <v>0</v>
      </c>
      <c r="L95" s="33">
        <f t="shared" si="27"/>
        <v>0</v>
      </c>
      <c r="M95" s="7"/>
    </row>
    <row r="96" spans="2:13" s="3" customFormat="1" ht="13.5" customHeight="1" x14ac:dyDescent="0.25">
      <c r="B96" s="10"/>
      <c r="C96" s="11" t="s">
        <v>11</v>
      </c>
      <c r="D96" s="33">
        <f t="shared" si="24"/>
        <v>0</v>
      </c>
      <c r="E96" s="33">
        <v>0</v>
      </c>
      <c r="F96" s="33">
        <v>0</v>
      </c>
      <c r="G96" s="33">
        <f t="shared" si="25"/>
        <v>0</v>
      </c>
      <c r="H96" s="33">
        <v>0</v>
      </c>
      <c r="I96" s="33">
        <v>0</v>
      </c>
      <c r="J96" s="33">
        <f t="shared" si="26"/>
        <v>0</v>
      </c>
      <c r="K96" s="33">
        <f t="shared" si="27"/>
        <v>0</v>
      </c>
      <c r="L96" s="33">
        <f t="shared" si="27"/>
        <v>0</v>
      </c>
      <c r="M96" s="7"/>
    </row>
    <row r="97" spans="2:13" s="3" customFormat="1" ht="13.5" customHeight="1" x14ac:dyDescent="0.25">
      <c r="B97" s="10"/>
      <c r="C97" s="11" t="s">
        <v>12</v>
      </c>
      <c r="D97" s="33">
        <f t="shared" si="24"/>
        <v>0</v>
      </c>
      <c r="E97" s="33">
        <v>0</v>
      </c>
      <c r="F97" s="33">
        <v>0</v>
      </c>
      <c r="G97" s="33">
        <f t="shared" si="25"/>
        <v>0</v>
      </c>
      <c r="H97" s="33">
        <v>0</v>
      </c>
      <c r="I97" s="33">
        <v>0</v>
      </c>
      <c r="J97" s="33">
        <f t="shared" si="26"/>
        <v>0</v>
      </c>
      <c r="K97" s="33">
        <f t="shared" si="27"/>
        <v>0</v>
      </c>
      <c r="L97" s="33">
        <f t="shared" si="27"/>
        <v>0</v>
      </c>
      <c r="M97" s="7"/>
    </row>
    <row r="98" spans="2:13" s="3" customFormat="1" ht="13.5" customHeight="1" x14ac:dyDescent="0.25">
      <c r="B98" s="10"/>
      <c r="C98" s="11" t="s">
        <v>13</v>
      </c>
      <c r="D98" s="33">
        <f t="shared" si="24"/>
        <v>0</v>
      </c>
      <c r="E98" s="33">
        <v>0</v>
      </c>
      <c r="F98" s="33">
        <v>0</v>
      </c>
      <c r="G98" s="33">
        <f t="shared" si="25"/>
        <v>0</v>
      </c>
      <c r="H98" s="33">
        <v>0</v>
      </c>
      <c r="I98" s="33">
        <v>0</v>
      </c>
      <c r="J98" s="33">
        <f t="shared" si="26"/>
        <v>0</v>
      </c>
      <c r="K98" s="33">
        <f t="shared" si="27"/>
        <v>0</v>
      </c>
      <c r="L98" s="33">
        <f t="shared" si="27"/>
        <v>0</v>
      </c>
      <c r="M98" s="7"/>
    </row>
    <row r="99" spans="2:13" s="3" customFormat="1" ht="13.5" customHeight="1" x14ac:dyDescent="0.25">
      <c r="B99" s="10"/>
      <c r="C99" s="11" t="s">
        <v>14</v>
      </c>
      <c r="D99" s="33">
        <f t="shared" si="24"/>
        <v>0</v>
      </c>
      <c r="E99" s="33">
        <v>0</v>
      </c>
      <c r="F99" s="33">
        <v>0</v>
      </c>
      <c r="G99" s="33">
        <f t="shared" si="25"/>
        <v>2</v>
      </c>
      <c r="H99" s="33">
        <v>1</v>
      </c>
      <c r="I99" s="33">
        <v>1</v>
      </c>
      <c r="J99" s="33">
        <f t="shared" si="26"/>
        <v>-2</v>
      </c>
      <c r="K99" s="33">
        <f t="shared" si="27"/>
        <v>-1</v>
      </c>
      <c r="L99" s="33">
        <f t="shared" si="27"/>
        <v>-1</v>
      </c>
      <c r="M99" s="7"/>
    </row>
    <row r="100" spans="2:13" s="3" customFormat="1" ht="13.5" customHeight="1" x14ac:dyDescent="0.25">
      <c r="B100" s="10"/>
      <c r="C100" s="11" t="s">
        <v>15</v>
      </c>
      <c r="D100" s="33">
        <f t="shared" si="24"/>
        <v>0</v>
      </c>
      <c r="E100" s="33">
        <v>0</v>
      </c>
      <c r="F100" s="33">
        <v>0</v>
      </c>
      <c r="G100" s="33">
        <f t="shared" si="25"/>
        <v>0</v>
      </c>
      <c r="H100" s="33">
        <v>0</v>
      </c>
      <c r="I100" s="33">
        <v>0</v>
      </c>
      <c r="J100" s="33">
        <f t="shared" si="26"/>
        <v>0</v>
      </c>
      <c r="K100" s="33">
        <f t="shared" si="27"/>
        <v>0</v>
      </c>
      <c r="L100" s="33">
        <f t="shared" si="27"/>
        <v>0</v>
      </c>
      <c r="M100" s="7"/>
    </row>
    <row r="101" spans="2:13" s="3" customFormat="1" ht="13.5" customHeight="1" x14ac:dyDescent="0.25">
      <c r="B101" s="10"/>
      <c r="C101" s="11" t="s">
        <v>16</v>
      </c>
      <c r="D101" s="33">
        <f t="shared" si="24"/>
        <v>0</v>
      </c>
      <c r="E101" s="33">
        <v>0</v>
      </c>
      <c r="F101" s="33">
        <v>0</v>
      </c>
      <c r="G101" s="33">
        <f t="shared" si="25"/>
        <v>0</v>
      </c>
      <c r="H101" s="33">
        <v>0</v>
      </c>
      <c r="I101" s="33">
        <v>0</v>
      </c>
      <c r="J101" s="33">
        <f t="shared" si="26"/>
        <v>0</v>
      </c>
      <c r="K101" s="33">
        <f t="shared" si="27"/>
        <v>0</v>
      </c>
      <c r="L101" s="33">
        <f t="shared" si="27"/>
        <v>0</v>
      </c>
      <c r="M101" s="7"/>
    </row>
    <row r="102" spans="2:13" s="3" customFormat="1" ht="13.5" customHeight="1" x14ac:dyDescent="0.25">
      <c r="B102" s="10"/>
      <c r="C102" s="11" t="s">
        <v>17</v>
      </c>
      <c r="D102" s="33">
        <f t="shared" si="24"/>
        <v>0</v>
      </c>
      <c r="E102" s="33">
        <v>0</v>
      </c>
      <c r="F102" s="33">
        <v>0</v>
      </c>
      <c r="G102" s="33">
        <f t="shared" si="25"/>
        <v>0</v>
      </c>
      <c r="H102" s="33">
        <v>0</v>
      </c>
      <c r="I102" s="33">
        <v>0</v>
      </c>
      <c r="J102" s="33">
        <f t="shared" si="26"/>
        <v>0</v>
      </c>
      <c r="K102" s="33">
        <f t="shared" si="27"/>
        <v>0</v>
      </c>
      <c r="L102" s="33">
        <f t="shared" si="27"/>
        <v>0</v>
      </c>
      <c r="M102" s="7"/>
    </row>
    <row r="103" spans="2:13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1"/>
    </row>
    <row r="104" spans="2:13" ht="16.5" x14ac:dyDescent="0.15">
      <c r="B104" s="2" t="s">
        <v>27</v>
      </c>
      <c r="C104" s="8"/>
      <c r="D104" s="29">
        <f>SUM(E104+F104)</f>
        <v>2</v>
      </c>
      <c r="E104" s="29">
        <f>SUM(E105:E116)</f>
        <v>2</v>
      </c>
      <c r="F104" s="29">
        <f>SUM(F105:F116)</f>
        <v>0</v>
      </c>
      <c r="G104" s="29">
        <f>SUM(H104+I104)</f>
        <v>0</v>
      </c>
      <c r="H104" s="29">
        <f>SUM(H105:H116)</f>
        <v>0</v>
      </c>
      <c r="I104" s="29">
        <f>SUM(I105:I116)</f>
        <v>0</v>
      </c>
      <c r="J104" s="29">
        <f>SUM(K104+L104)</f>
        <v>2</v>
      </c>
      <c r="K104" s="29">
        <f>SUM(K105:K116)</f>
        <v>2</v>
      </c>
      <c r="L104" s="29">
        <f>SUM(L105:L116)</f>
        <v>0</v>
      </c>
      <c r="M104" s="1"/>
    </row>
    <row r="105" spans="2:13" s="3" customFormat="1" ht="13.5" customHeight="1" x14ac:dyDescent="0.25">
      <c r="B105" s="10"/>
      <c r="C105" s="11" t="s">
        <v>6</v>
      </c>
      <c r="D105" s="33">
        <f>SUM(E105+F105)</f>
        <v>0</v>
      </c>
      <c r="E105" s="33">
        <v>0</v>
      </c>
      <c r="F105" s="33">
        <v>0</v>
      </c>
      <c r="G105" s="33">
        <f>SUM(H105+I105)</f>
        <v>0</v>
      </c>
      <c r="H105" s="33">
        <v>0</v>
      </c>
      <c r="I105" s="33">
        <v>0</v>
      </c>
      <c r="J105" s="33">
        <v>0</v>
      </c>
      <c r="K105" s="33">
        <f>SUM(E105-H105)</f>
        <v>0</v>
      </c>
      <c r="L105" s="33">
        <f>SUM(F105-I105)</f>
        <v>0</v>
      </c>
      <c r="M105" s="7"/>
    </row>
    <row r="106" spans="2:13" s="3" customFormat="1" ht="13.5" customHeight="1" x14ac:dyDescent="0.25">
      <c r="B106" s="10"/>
      <c r="C106" s="11" t="s">
        <v>7</v>
      </c>
      <c r="D106" s="33">
        <f t="shared" ref="D106:D116" si="28">SUM(E106+F106)</f>
        <v>0</v>
      </c>
      <c r="E106" s="33">
        <v>0</v>
      </c>
      <c r="F106" s="33">
        <v>0</v>
      </c>
      <c r="G106" s="33">
        <f t="shared" ref="G106:G116" si="29">SUM(H106+I106)</f>
        <v>0</v>
      </c>
      <c r="H106" s="33">
        <v>0</v>
      </c>
      <c r="I106" s="33">
        <v>0</v>
      </c>
      <c r="J106" s="33">
        <f>SUM(K106+L106)</f>
        <v>0</v>
      </c>
      <c r="K106" s="33">
        <f t="shared" ref="K106:L116" si="30">SUM(E106-H106)</f>
        <v>0</v>
      </c>
      <c r="L106" s="33">
        <f t="shared" si="30"/>
        <v>0</v>
      </c>
      <c r="M106" s="7"/>
    </row>
    <row r="107" spans="2:13" s="3" customFormat="1" ht="13.5" customHeight="1" x14ac:dyDescent="0.25">
      <c r="B107" s="10"/>
      <c r="C107" s="11" t="s">
        <v>8</v>
      </c>
      <c r="D107" s="33">
        <f t="shared" si="28"/>
        <v>0</v>
      </c>
      <c r="E107" s="33">
        <v>0</v>
      </c>
      <c r="F107" s="33">
        <v>0</v>
      </c>
      <c r="G107" s="33">
        <f t="shared" si="29"/>
        <v>0</v>
      </c>
      <c r="H107" s="33">
        <v>0</v>
      </c>
      <c r="I107" s="33">
        <v>0</v>
      </c>
      <c r="J107" s="33">
        <f t="shared" ref="J107:J117" si="31">SUM(K107+L107)</f>
        <v>0</v>
      </c>
      <c r="K107" s="33">
        <f t="shared" si="30"/>
        <v>0</v>
      </c>
      <c r="L107" s="33">
        <f t="shared" si="30"/>
        <v>0</v>
      </c>
      <c r="M107" s="7"/>
    </row>
    <row r="108" spans="2:13" s="3" customFormat="1" ht="13.5" customHeight="1" x14ac:dyDescent="0.25">
      <c r="B108" s="10"/>
      <c r="C108" s="11" t="s">
        <v>9</v>
      </c>
      <c r="D108" s="33">
        <f t="shared" si="28"/>
        <v>0</v>
      </c>
      <c r="E108" s="33">
        <v>0</v>
      </c>
      <c r="F108" s="33">
        <v>0</v>
      </c>
      <c r="G108" s="33">
        <f t="shared" si="29"/>
        <v>0</v>
      </c>
      <c r="H108" s="33">
        <v>0</v>
      </c>
      <c r="I108" s="33">
        <v>0</v>
      </c>
      <c r="J108" s="33">
        <f t="shared" si="31"/>
        <v>0</v>
      </c>
      <c r="K108" s="33">
        <f t="shared" si="30"/>
        <v>0</v>
      </c>
      <c r="L108" s="33">
        <f t="shared" si="30"/>
        <v>0</v>
      </c>
      <c r="M108" s="7"/>
    </row>
    <row r="109" spans="2:13" s="3" customFormat="1" ht="13.5" customHeight="1" x14ac:dyDescent="0.25">
      <c r="B109" s="10"/>
      <c r="C109" s="11" t="s">
        <v>10</v>
      </c>
      <c r="D109" s="33">
        <f t="shared" si="28"/>
        <v>0</v>
      </c>
      <c r="E109" s="33">
        <v>0</v>
      </c>
      <c r="F109" s="33">
        <v>0</v>
      </c>
      <c r="G109" s="33">
        <f t="shared" si="29"/>
        <v>0</v>
      </c>
      <c r="H109" s="33">
        <v>0</v>
      </c>
      <c r="I109" s="33">
        <v>0</v>
      </c>
      <c r="J109" s="33">
        <f t="shared" si="31"/>
        <v>0</v>
      </c>
      <c r="K109" s="33">
        <f t="shared" si="30"/>
        <v>0</v>
      </c>
      <c r="L109" s="33">
        <f t="shared" si="30"/>
        <v>0</v>
      </c>
      <c r="M109" s="7"/>
    </row>
    <row r="110" spans="2:13" s="3" customFormat="1" ht="13.5" customHeight="1" x14ac:dyDescent="0.25">
      <c r="B110" s="10"/>
      <c r="C110" s="11" t="s">
        <v>11</v>
      </c>
      <c r="D110" s="33">
        <f t="shared" si="28"/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f t="shared" si="31"/>
        <v>0</v>
      </c>
      <c r="K110" s="33">
        <f t="shared" si="30"/>
        <v>0</v>
      </c>
      <c r="L110" s="33">
        <f t="shared" si="30"/>
        <v>0</v>
      </c>
      <c r="M110" s="7"/>
    </row>
    <row r="111" spans="2:13" s="3" customFormat="1" ht="13.5" customHeight="1" x14ac:dyDescent="0.25">
      <c r="B111" s="10"/>
      <c r="C111" s="11" t="s">
        <v>12</v>
      </c>
      <c r="D111" s="33">
        <f t="shared" si="28"/>
        <v>1</v>
      </c>
      <c r="E111" s="33">
        <v>1</v>
      </c>
      <c r="F111" s="33">
        <v>0</v>
      </c>
      <c r="G111" s="33">
        <f t="shared" si="29"/>
        <v>0</v>
      </c>
      <c r="H111" s="33">
        <v>0</v>
      </c>
      <c r="I111" s="33">
        <v>0</v>
      </c>
      <c r="J111" s="33">
        <f t="shared" si="31"/>
        <v>1</v>
      </c>
      <c r="K111" s="33">
        <f t="shared" si="30"/>
        <v>1</v>
      </c>
      <c r="L111" s="33">
        <f t="shared" si="30"/>
        <v>0</v>
      </c>
      <c r="M111" s="7"/>
    </row>
    <row r="112" spans="2:13" s="3" customFormat="1" ht="13.5" customHeight="1" x14ac:dyDescent="0.25">
      <c r="B112" s="10"/>
      <c r="C112" s="11" t="s">
        <v>13</v>
      </c>
      <c r="D112" s="33">
        <f t="shared" si="28"/>
        <v>0</v>
      </c>
      <c r="E112" s="33">
        <v>0</v>
      </c>
      <c r="F112" s="33">
        <v>0</v>
      </c>
      <c r="G112" s="33">
        <f t="shared" si="29"/>
        <v>0</v>
      </c>
      <c r="H112" s="33">
        <v>0</v>
      </c>
      <c r="I112" s="33">
        <v>0</v>
      </c>
      <c r="J112" s="33">
        <f t="shared" si="31"/>
        <v>0</v>
      </c>
      <c r="K112" s="33">
        <f t="shared" si="30"/>
        <v>0</v>
      </c>
      <c r="L112" s="33">
        <f t="shared" si="30"/>
        <v>0</v>
      </c>
      <c r="M112" s="7"/>
    </row>
    <row r="113" spans="2:13" s="3" customFormat="1" ht="13.5" customHeight="1" x14ac:dyDescent="0.25">
      <c r="B113" s="10"/>
      <c r="C113" s="11" t="s">
        <v>14</v>
      </c>
      <c r="D113" s="33">
        <f t="shared" si="28"/>
        <v>0</v>
      </c>
      <c r="E113" s="33">
        <v>0</v>
      </c>
      <c r="F113" s="33">
        <v>0</v>
      </c>
      <c r="G113" s="33">
        <f t="shared" si="29"/>
        <v>0</v>
      </c>
      <c r="H113" s="33">
        <v>0</v>
      </c>
      <c r="I113" s="33">
        <v>0</v>
      </c>
      <c r="J113" s="33">
        <f t="shared" si="31"/>
        <v>0</v>
      </c>
      <c r="K113" s="33">
        <f t="shared" si="30"/>
        <v>0</v>
      </c>
      <c r="L113" s="33">
        <f t="shared" si="30"/>
        <v>0</v>
      </c>
      <c r="M113" s="7"/>
    </row>
    <row r="114" spans="2:13" s="3" customFormat="1" ht="13.5" customHeight="1" x14ac:dyDescent="0.25">
      <c r="B114" s="10"/>
      <c r="C114" s="11" t="s">
        <v>15</v>
      </c>
      <c r="D114" s="33">
        <f t="shared" si="28"/>
        <v>1</v>
      </c>
      <c r="E114" s="33">
        <v>1</v>
      </c>
      <c r="F114" s="33">
        <v>0</v>
      </c>
      <c r="G114" s="33">
        <f t="shared" si="29"/>
        <v>0</v>
      </c>
      <c r="H114" s="33">
        <v>0</v>
      </c>
      <c r="I114" s="33">
        <v>0</v>
      </c>
      <c r="J114" s="33">
        <f t="shared" si="31"/>
        <v>1</v>
      </c>
      <c r="K114" s="33">
        <f t="shared" si="30"/>
        <v>1</v>
      </c>
      <c r="L114" s="33">
        <f t="shared" si="30"/>
        <v>0</v>
      </c>
      <c r="M114" s="7"/>
    </row>
    <row r="115" spans="2:13" s="3" customFormat="1" ht="13.5" customHeight="1" x14ac:dyDescent="0.25">
      <c r="B115" s="10"/>
      <c r="C115" s="11" t="s">
        <v>16</v>
      </c>
      <c r="D115" s="33">
        <f t="shared" si="28"/>
        <v>0</v>
      </c>
      <c r="E115" s="33">
        <v>0</v>
      </c>
      <c r="F115" s="33">
        <v>0</v>
      </c>
      <c r="G115" s="33">
        <f t="shared" si="29"/>
        <v>0</v>
      </c>
      <c r="H115" s="33">
        <v>0</v>
      </c>
      <c r="I115" s="33">
        <v>0</v>
      </c>
      <c r="J115" s="33">
        <f t="shared" si="31"/>
        <v>0</v>
      </c>
      <c r="K115" s="33">
        <f t="shared" si="30"/>
        <v>0</v>
      </c>
      <c r="L115" s="33">
        <f t="shared" si="30"/>
        <v>0</v>
      </c>
      <c r="M115" s="7"/>
    </row>
    <row r="116" spans="2:13" s="3" customFormat="1" ht="13.5" customHeight="1" x14ac:dyDescent="0.25">
      <c r="B116" s="10"/>
      <c r="C116" s="11" t="s">
        <v>17</v>
      </c>
      <c r="D116" s="33">
        <f t="shared" si="28"/>
        <v>0</v>
      </c>
      <c r="E116" s="33">
        <v>0</v>
      </c>
      <c r="F116" s="33">
        <v>0</v>
      </c>
      <c r="G116" s="33">
        <f t="shared" si="29"/>
        <v>0</v>
      </c>
      <c r="H116" s="33">
        <v>0</v>
      </c>
      <c r="I116" s="33">
        <v>0</v>
      </c>
      <c r="J116" s="33">
        <f t="shared" si="31"/>
        <v>0</v>
      </c>
      <c r="K116" s="33">
        <f t="shared" si="30"/>
        <v>0</v>
      </c>
      <c r="L116" s="33">
        <f t="shared" si="30"/>
        <v>0</v>
      </c>
      <c r="M116" s="7"/>
    </row>
    <row r="117" spans="2:13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>
        <f t="shared" si="31"/>
        <v>0</v>
      </c>
      <c r="K117" s="29"/>
      <c r="L117" s="29"/>
      <c r="M117" s="1"/>
    </row>
    <row r="118" spans="2:13" ht="16.5" x14ac:dyDescent="0.15">
      <c r="B118" s="2" t="s">
        <v>28</v>
      </c>
      <c r="C118" s="8"/>
      <c r="D118" s="29">
        <f>SUM(E118+F118)</f>
        <v>3</v>
      </c>
      <c r="E118" s="29">
        <f>SUM(E119:E130)</f>
        <v>3</v>
      </c>
      <c r="F118" s="29">
        <f>SUM(F119:F130)</f>
        <v>0</v>
      </c>
      <c r="G118" s="29">
        <f>SUM(H118+I118)</f>
        <v>14</v>
      </c>
      <c r="H118" s="29">
        <f>SUM(H119:H130)</f>
        <v>4</v>
      </c>
      <c r="I118" s="29">
        <f>SUM(I119:I130)</f>
        <v>10</v>
      </c>
      <c r="J118" s="29">
        <f>SUM(K118+L118)</f>
        <v>-11</v>
      </c>
      <c r="K118" s="29">
        <f>SUM(K119:K130)</f>
        <v>-1</v>
      </c>
      <c r="L118" s="29">
        <f>SUM(L119:L130)</f>
        <v>-10</v>
      </c>
      <c r="M118" s="1"/>
    </row>
    <row r="119" spans="2:13" s="3" customFormat="1" ht="13.5" customHeight="1" x14ac:dyDescent="0.25">
      <c r="B119" s="10"/>
      <c r="C119" s="11" t="s">
        <v>6</v>
      </c>
      <c r="D119" s="33">
        <f>SUM(E119+F119)</f>
        <v>0</v>
      </c>
      <c r="E119" s="33">
        <v>0</v>
      </c>
      <c r="F119" s="33">
        <v>0</v>
      </c>
      <c r="G119" s="33">
        <f>SUM(H119+I119)</f>
        <v>0</v>
      </c>
      <c r="H119" s="33">
        <v>0</v>
      </c>
      <c r="I119" s="33">
        <v>0</v>
      </c>
      <c r="J119" s="33">
        <f>SUM(K119+L119)</f>
        <v>0</v>
      </c>
      <c r="K119" s="33">
        <f>SUM(E119-H119)</f>
        <v>0</v>
      </c>
      <c r="L119" s="33">
        <f>SUM(F119-I119)</f>
        <v>0</v>
      </c>
      <c r="M119" s="7"/>
    </row>
    <row r="120" spans="2:13" s="3" customFormat="1" ht="13.5" customHeight="1" x14ac:dyDescent="0.25">
      <c r="B120" s="10"/>
      <c r="C120" s="11" t="s">
        <v>7</v>
      </c>
      <c r="D120" s="33">
        <f t="shared" ref="D120:D130" si="32">SUM(E120+F120)</f>
        <v>0</v>
      </c>
      <c r="E120" s="33">
        <v>0</v>
      </c>
      <c r="F120" s="33">
        <v>0</v>
      </c>
      <c r="G120" s="33">
        <f t="shared" ref="G120:G130" si="33">SUM(H120+I120)</f>
        <v>1</v>
      </c>
      <c r="H120" s="33">
        <v>1</v>
      </c>
      <c r="I120" s="33">
        <v>0</v>
      </c>
      <c r="J120" s="33">
        <f t="shared" ref="J120:J130" si="34">SUM(K120+L120)</f>
        <v>-1</v>
      </c>
      <c r="K120" s="33">
        <f t="shared" ref="K120:L130" si="35">SUM(E120-H120)</f>
        <v>-1</v>
      </c>
      <c r="L120" s="33">
        <f t="shared" si="35"/>
        <v>0</v>
      </c>
      <c r="M120" s="7"/>
    </row>
    <row r="121" spans="2:13" s="3" customFormat="1" ht="13.5" customHeight="1" x14ac:dyDescent="0.25">
      <c r="B121" s="10"/>
      <c r="C121" s="11" t="s">
        <v>8</v>
      </c>
      <c r="D121" s="33">
        <f t="shared" si="32"/>
        <v>0</v>
      </c>
      <c r="E121" s="33">
        <v>0</v>
      </c>
      <c r="F121" s="33">
        <v>0</v>
      </c>
      <c r="G121" s="33">
        <f t="shared" si="33"/>
        <v>0</v>
      </c>
      <c r="H121" s="33">
        <v>0</v>
      </c>
      <c r="I121" s="33">
        <v>0</v>
      </c>
      <c r="J121" s="33">
        <f t="shared" si="34"/>
        <v>0</v>
      </c>
      <c r="K121" s="33">
        <f t="shared" si="35"/>
        <v>0</v>
      </c>
      <c r="L121" s="33">
        <f t="shared" si="35"/>
        <v>0</v>
      </c>
      <c r="M121" s="7"/>
    </row>
    <row r="122" spans="2:13" s="3" customFormat="1" ht="13.5" customHeight="1" x14ac:dyDescent="0.25">
      <c r="B122" s="10"/>
      <c r="C122" s="11" t="s">
        <v>9</v>
      </c>
      <c r="D122" s="33">
        <f t="shared" si="32"/>
        <v>1</v>
      </c>
      <c r="E122" s="33">
        <v>1</v>
      </c>
      <c r="F122" s="33">
        <v>0</v>
      </c>
      <c r="G122" s="33">
        <f t="shared" si="33"/>
        <v>0</v>
      </c>
      <c r="H122" s="33">
        <v>0</v>
      </c>
      <c r="I122" s="33">
        <v>0</v>
      </c>
      <c r="J122" s="33">
        <f t="shared" si="34"/>
        <v>1</v>
      </c>
      <c r="K122" s="33">
        <f t="shared" si="35"/>
        <v>1</v>
      </c>
      <c r="L122" s="33">
        <f t="shared" si="35"/>
        <v>0</v>
      </c>
      <c r="M122" s="7"/>
    </row>
    <row r="123" spans="2:13" s="3" customFormat="1" ht="13.5" customHeight="1" x14ac:dyDescent="0.25">
      <c r="B123" s="10"/>
      <c r="C123" s="11" t="s">
        <v>10</v>
      </c>
      <c r="D123" s="33">
        <f t="shared" si="32"/>
        <v>0</v>
      </c>
      <c r="E123" s="33">
        <v>0</v>
      </c>
      <c r="F123" s="33">
        <v>0</v>
      </c>
      <c r="G123" s="33">
        <f t="shared" si="33"/>
        <v>2</v>
      </c>
      <c r="H123" s="33">
        <v>0</v>
      </c>
      <c r="I123" s="33">
        <v>2</v>
      </c>
      <c r="J123" s="33">
        <f t="shared" si="34"/>
        <v>-2</v>
      </c>
      <c r="K123" s="33">
        <f t="shared" si="35"/>
        <v>0</v>
      </c>
      <c r="L123" s="33">
        <f t="shared" si="35"/>
        <v>-2</v>
      </c>
      <c r="M123" s="7"/>
    </row>
    <row r="124" spans="2:13" s="3" customFormat="1" ht="13.5" customHeight="1" x14ac:dyDescent="0.25">
      <c r="B124" s="10"/>
      <c r="C124" s="11" t="s">
        <v>11</v>
      </c>
      <c r="D124" s="33">
        <f t="shared" si="32"/>
        <v>0</v>
      </c>
      <c r="E124" s="33">
        <v>0</v>
      </c>
      <c r="F124" s="33">
        <v>0</v>
      </c>
      <c r="G124" s="33">
        <f t="shared" si="33"/>
        <v>0</v>
      </c>
      <c r="H124" s="33">
        <v>0</v>
      </c>
      <c r="I124" s="33">
        <v>0</v>
      </c>
      <c r="J124" s="33">
        <f t="shared" si="34"/>
        <v>0</v>
      </c>
      <c r="K124" s="33">
        <f t="shared" si="35"/>
        <v>0</v>
      </c>
      <c r="L124" s="33">
        <f t="shared" si="35"/>
        <v>0</v>
      </c>
      <c r="M124" s="7"/>
    </row>
    <row r="125" spans="2:13" s="3" customFormat="1" ht="13.5" customHeight="1" x14ac:dyDescent="0.25">
      <c r="B125" s="10"/>
      <c r="C125" s="11" t="s">
        <v>12</v>
      </c>
      <c r="D125" s="33">
        <f t="shared" si="32"/>
        <v>0</v>
      </c>
      <c r="E125" s="33">
        <v>0</v>
      </c>
      <c r="F125" s="33">
        <v>0</v>
      </c>
      <c r="G125" s="33">
        <f t="shared" si="33"/>
        <v>0</v>
      </c>
      <c r="H125" s="33">
        <v>0</v>
      </c>
      <c r="I125" s="33">
        <v>0</v>
      </c>
      <c r="J125" s="33">
        <f t="shared" si="34"/>
        <v>0</v>
      </c>
      <c r="K125" s="33">
        <f t="shared" si="35"/>
        <v>0</v>
      </c>
      <c r="L125" s="33">
        <f t="shared" si="35"/>
        <v>0</v>
      </c>
      <c r="M125" s="7"/>
    </row>
    <row r="126" spans="2:13" s="3" customFormat="1" ht="13.5" customHeight="1" x14ac:dyDescent="0.25">
      <c r="B126" s="10"/>
      <c r="C126" s="11" t="s">
        <v>13</v>
      </c>
      <c r="D126" s="33">
        <f t="shared" si="32"/>
        <v>1</v>
      </c>
      <c r="E126" s="33">
        <v>1</v>
      </c>
      <c r="F126" s="33">
        <v>0</v>
      </c>
      <c r="G126" s="33">
        <f t="shared" si="33"/>
        <v>1</v>
      </c>
      <c r="H126" s="33">
        <v>1</v>
      </c>
      <c r="I126" s="33">
        <v>0</v>
      </c>
      <c r="J126" s="33">
        <f t="shared" si="34"/>
        <v>0</v>
      </c>
      <c r="K126" s="33">
        <f t="shared" si="35"/>
        <v>0</v>
      </c>
      <c r="L126" s="33">
        <f t="shared" si="35"/>
        <v>0</v>
      </c>
      <c r="M126" s="7"/>
    </row>
    <row r="127" spans="2:13" s="3" customFormat="1" ht="13.5" customHeight="1" x14ac:dyDescent="0.25">
      <c r="B127" s="10"/>
      <c r="C127" s="11" t="s">
        <v>14</v>
      </c>
      <c r="D127" s="33">
        <f t="shared" si="32"/>
        <v>0</v>
      </c>
      <c r="E127" s="33">
        <v>0</v>
      </c>
      <c r="F127" s="33">
        <v>0</v>
      </c>
      <c r="G127" s="33">
        <f t="shared" si="33"/>
        <v>0</v>
      </c>
      <c r="H127" s="33">
        <v>0</v>
      </c>
      <c r="I127" s="33">
        <v>0</v>
      </c>
      <c r="J127" s="33">
        <f t="shared" si="34"/>
        <v>0</v>
      </c>
      <c r="K127" s="33">
        <f t="shared" si="35"/>
        <v>0</v>
      </c>
      <c r="L127" s="33">
        <f t="shared" si="35"/>
        <v>0</v>
      </c>
      <c r="M127" s="7"/>
    </row>
    <row r="128" spans="2:13" s="3" customFormat="1" ht="13.5" customHeight="1" x14ac:dyDescent="0.25">
      <c r="B128" s="10"/>
      <c r="C128" s="11" t="s">
        <v>15</v>
      </c>
      <c r="D128" s="33">
        <f t="shared" si="32"/>
        <v>1</v>
      </c>
      <c r="E128" s="33">
        <v>1</v>
      </c>
      <c r="F128" s="33">
        <v>0</v>
      </c>
      <c r="G128" s="33">
        <f t="shared" si="33"/>
        <v>10</v>
      </c>
      <c r="H128" s="33">
        <v>2</v>
      </c>
      <c r="I128" s="33">
        <v>8</v>
      </c>
      <c r="J128" s="33">
        <f t="shared" si="34"/>
        <v>-9</v>
      </c>
      <c r="K128" s="33">
        <f t="shared" si="35"/>
        <v>-1</v>
      </c>
      <c r="L128" s="33">
        <f t="shared" si="35"/>
        <v>-8</v>
      </c>
      <c r="M128" s="7"/>
    </row>
    <row r="129" spans="2:13" s="3" customFormat="1" ht="13.5" customHeight="1" x14ac:dyDescent="0.25">
      <c r="B129" s="10"/>
      <c r="C129" s="11" t="s">
        <v>16</v>
      </c>
      <c r="D129" s="33">
        <f t="shared" si="32"/>
        <v>0</v>
      </c>
      <c r="E129" s="33">
        <v>0</v>
      </c>
      <c r="F129" s="33">
        <v>0</v>
      </c>
      <c r="G129" s="33">
        <f t="shared" si="33"/>
        <v>0</v>
      </c>
      <c r="H129" s="33">
        <v>0</v>
      </c>
      <c r="I129" s="33">
        <v>0</v>
      </c>
      <c r="J129" s="33">
        <f t="shared" si="34"/>
        <v>0</v>
      </c>
      <c r="K129" s="33">
        <f t="shared" si="35"/>
        <v>0</v>
      </c>
      <c r="L129" s="33">
        <f t="shared" si="35"/>
        <v>0</v>
      </c>
      <c r="M129" s="7"/>
    </row>
    <row r="130" spans="2:13" s="3" customFormat="1" ht="13.5" customHeight="1" x14ac:dyDescent="0.25">
      <c r="B130" s="10"/>
      <c r="C130" s="11" t="s">
        <v>17</v>
      </c>
      <c r="D130" s="33">
        <f t="shared" si="32"/>
        <v>0</v>
      </c>
      <c r="E130" s="33">
        <v>0</v>
      </c>
      <c r="F130" s="33">
        <v>0</v>
      </c>
      <c r="G130" s="33">
        <f t="shared" si="33"/>
        <v>0</v>
      </c>
      <c r="H130" s="33">
        <v>0</v>
      </c>
      <c r="I130" s="33">
        <v>0</v>
      </c>
      <c r="J130" s="33">
        <f t="shared" si="34"/>
        <v>0</v>
      </c>
      <c r="K130" s="33">
        <f t="shared" si="35"/>
        <v>0</v>
      </c>
      <c r="L130" s="33">
        <f t="shared" si="35"/>
        <v>0</v>
      </c>
      <c r="M130" s="7"/>
    </row>
    <row r="131" spans="2:13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1"/>
    </row>
    <row r="132" spans="2:13" ht="16.5" x14ac:dyDescent="0.15">
      <c r="B132" s="2" t="s">
        <v>29</v>
      </c>
      <c r="C132" s="8"/>
      <c r="D132" s="29">
        <f>SUM(E132+F132)</f>
        <v>4</v>
      </c>
      <c r="E132" s="29">
        <f>SUM(E133:E144)</f>
        <v>1</v>
      </c>
      <c r="F132" s="29">
        <f>SUM(F133:F144)</f>
        <v>3</v>
      </c>
      <c r="G132" s="29">
        <f>SUM(H132+I132)</f>
        <v>7</v>
      </c>
      <c r="H132" s="29">
        <f>SUM(H133:H144)</f>
        <v>4</v>
      </c>
      <c r="I132" s="29">
        <f>SUM(I133:I144)</f>
        <v>3</v>
      </c>
      <c r="J132" s="29">
        <f>SUM(K132+L132)</f>
        <v>-3</v>
      </c>
      <c r="K132" s="29">
        <f>SUM(K133:K144)</f>
        <v>-3</v>
      </c>
      <c r="L132" s="29">
        <f>SUM(L133:L144)</f>
        <v>0</v>
      </c>
      <c r="M132" s="1"/>
    </row>
    <row r="133" spans="2:13" s="3" customFormat="1" ht="13.5" customHeight="1" x14ac:dyDescent="0.25">
      <c r="B133" s="10"/>
      <c r="C133" s="11" t="s">
        <v>6</v>
      </c>
      <c r="D133" s="33">
        <f>SUM(E133+F133)</f>
        <v>0</v>
      </c>
      <c r="E133" s="33">
        <v>0</v>
      </c>
      <c r="F133" s="33">
        <v>0</v>
      </c>
      <c r="G133" s="33">
        <f>SUM(H133+I133)</f>
        <v>4</v>
      </c>
      <c r="H133" s="33">
        <v>2</v>
      </c>
      <c r="I133" s="33">
        <v>2</v>
      </c>
      <c r="J133" s="33">
        <f>SUM(K133+L133)</f>
        <v>-4</v>
      </c>
      <c r="K133" s="33">
        <f>SUM(E133-H133)</f>
        <v>-2</v>
      </c>
      <c r="L133" s="33">
        <f>SUM(F133-I133)</f>
        <v>-2</v>
      </c>
      <c r="M133" s="7"/>
    </row>
    <row r="134" spans="2:13" s="3" customFormat="1" ht="13.5" customHeight="1" x14ac:dyDescent="0.25">
      <c r="B134" s="10"/>
      <c r="C134" s="11" t="s">
        <v>7</v>
      </c>
      <c r="D134" s="33">
        <f t="shared" ref="D134:D144" si="36">SUM(E134+F134)</f>
        <v>0</v>
      </c>
      <c r="E134" s="33">
        <v>0</v>
      </c>
      <c r="F134" s="33">
        <v>0</v>
      </c>
      <c r="G134" s="33">
        <f t="shared" ref="G134:G144" si="37">SUM(H134+I134)</f>
        <v>0</v>
      </c>
      <c r="H134" s="33">
        <v>0</v>
      </c>
      <c r="I134" s="33">
        <v>0</v>
      </c>
      <c r="J134" s="33">
        <f t="shared" ref="J134:J144" si="38">SUM(K134+L134)</f>
        <v>0</v>
      </c>
      <c r="K134" s="33">
        <f t="shared" ref="K134:L144" si="39">SUM(E134-H134)</f>
        <v>0</v>
      </c>
      <c r="L134" s="33">
        <f t="shared" si="39"/>
        <v>0</v>
      </c>
      <c r="M134" s="7"/>
    </row>
    <row r="135" spans="2:13" s="3" customFormat="1" ht="13.5" customHeight="1" x14ac:dyDescent="0.25">
      <c r="B135" s="10"/>
      <c r="C135" s="11" t="s">
        <v>8</v>
      </c>
      <c r="D135" s="33">
        <f t="shared" si="36"/>
        <v>0</v>
      </c>
      <c r="E135" s="33">
        <v>0</v>
      </c>
      <c r="F135" s="33">
        <v>0</v>
      </c>
      <c r="G135" s="33">
        <f t="shared" si="37"/>
        <v>0</v>
      </c>
      <c r="H135" s="33">
        <v>0</v>
      </c>
      <c r="I135" s="33">
        <v>0</v>
      </c>
      <c r="J135" s="33">
        <f t="shared" si="38"/>
        <v>0</v>
      </c>
      <c r="K135" s="33">
        <f t="shared" si="39"/>
        <v>0</v>
      </c>
      <c r="L135" s="33">
        <f t="shared" si="39"/>
        <v>0</v>
      </c>
      <c r="M135" s="7"/>
    </row>
    <row r="136" spans="2:13" s="3" customFormat="1" ht="13.5" customHeight="1" x14ac:dyDescent="0.25">
      <c r="B136" s="10"/>
      <c r="C136" s="11" t="s">
        <v>9</v>
      </c>
      <c r="D136" s="33">
        <f t="shared" si="36"/>
        <v>3</v>
      </c>
      <c r="E136" s="33">
        <v>0</v>
      </c>
      <c r="F136" s="33">
        <v>3</v>
      </c>
      <c r="G136" s="33">
        <f t="shared" si="37"/>
        <v>0</v>
      </c>
      <c r="H136" s="33">
        <v>0</v>
      </c>
      <c r="I136" s="33">
        <v>0</v>
      </c>
      <c r="J136" s="33">
        <f t="shared" si="38"/>
        <v>3</v>
      </c>
      <c r="K136" s="33">
        <f t="shared" si="39"/>
        <v>0</v>
      </c>
      <c r="L136" s="33">
        <f t="shared" si="39"/>
        <v>3</v>
      </c>
      <c r="M136" s="7"/>
    </row>
    <row r="137" spans="2:13" s="3" customFormat="1" ht="13.5" customHeight="1" x14ac:dyDescent="0.25">
      <c r="B137" s="10"/>
      <c r="C137" s="11" t="s">
        <v>10</v>
      </c>
      <c r="D137" s="33">
        <f t="shared" si="36"/>
        <v>1</v>
      </c>
      <c r="E137" s="33">
        <v>1</v>
      </c>
      <c r="F137" s="33">
        <v>0</v>
      </c>
      <c r="G137" s="33">
        <f t="shared" si="37"/>
        <v>2</v>
      </c>
      <c r="H137" s="33">
        <v>1</v>
      </c>
      <c r="I137" s="33">
        <v>1</v>
      </c>
      <c r="J137" s="33">
        <f t="shared" si="38"/>
        <v>-1</v>
      </c>
      <c r="K137" s="33">
        <f t="shared" si="39"/>
        <v>0</v>
      </c>
      <c r="L137" s="33">
        <f t="shared" si="39"/>
        <v>-1</v>
      </c>
      <c r="M137" s="7"/>
    </row>
    <row r="138" spans="2:13" s="3" customFormat="1" ht="13.5" customHeight="1" x14ac:dyDescent="0.25">
      <c r="B138" s="10"/>
      <c r="C138" s="11" t="s">
        <v>11</v>
      </c>
      <c r="D138" s="33">
        <f t="shared" si="36"/>
        <v>0</v>
      </c>
      <c r="E138" s="33">
        <v>0</v>
      </c>
      <c r="F138" s="33">
        <v>0</v>
      </c>
      <c r="G138" s="33">
        <f t="shared" si="37"/>
        <v>0</v>
      </c>
      <c r="H138" s="33">
        <v>0</v>
      </c>
      <c r="I138" s="33">
        <v>0</v>
      </c>
      <c r="J138" s="33">
        <f t="shared" si="38"/>
        <v>0</v>
      </c>
      <c r="K138" s="33">
        <f t="shared" si="39"/>
        <v>0</v>
      </c>
      <c r="L138" s="33">
        <f t="shared" si="39"/>
        <v>0</v>
      </c>
      <c r="M138" s="7"/>
    </row>
    <row r="139" spans="2:13" s="3" customFormat="1" ht="13.5" customHeight="1" x14ac:dyDescent="0.25">
      <c r="B139" s="10"/>
      <c r="C139" s="11" t="s">
        <v>12</v>
      </c>
      <c r="D139" s="33">
        <f t="shared" si="36"/>
        <v>0</v>
      </c>
      <c r="E139" s="33">
        <v>0</v>
      </c>
      <c r="F139" s="33">
        <v>0</v>
      </c>
      <c r="G139" s="33">
        <f t="shared" si="37"/>
        <v>0</v>
      </c>
      <c r="H139" s="33">
        <v>0</v>
      </c>
      <c r="I139" s="33">
        <v>0</v>
      </c>
      <c r="J139" s="33">
        <f t="shared" si="38"/>
        <v>0</v>
      </c>
      <c r="K139" s="33">
        <f t="shared" si="39"/>
        <v>0</v>
      </c>
      <c r="L139" s="33">
        <f t="shared" si="39"/>
        <v>0</v>
      </c>
      <c r="M139" s="7"/>
    </row>
    <row r="140" spans="2:13" s="3" customFormat="1" ht="13.5" customHeight="1" x14ac:dyDescent="0.25">
      <c r="B140" s="10"/>
      <c r="C140" s="11" t="s">
        <v>13</v>
      </c>
      <c r="D140" s="33">
        <f t="shared" si="36"/>
        <v>0</v>
      </c>
      <c r="E140" s="33">
        <v>0</v>
      </c>
      <c r="F140" s="33">
        <v>0</v>
      </c>
      <c r="G140" s="33">
        <f t="shared" si="37"/>
        <v>0</v>
      </c>
      <c r="H140" s="33">
        <v>0</v>
      </c>
      <c r="I140" s="33">
        <v>0</v>
      </c>
      <c r="J140" s="33">
        <f t="shared" si="38"/>
        <v>0</v>
      </c>
      <c r="K140" s="33">
        <f t="shared" si="39"/>
        <v>0</v>
      </c>
      <c r="L140" s="33">
        <f t="shared" si="39"/>
        <v>0</v>
      </c>
      <c r="M140" s="7"/>
    </row>
    <row r="141" spans="2:13" s="3" customFormat="1" ht="13.5" customHeight="1" x14ac:dyDescent="0.25">
      <c r="B141" s="10"/>
      <c r="C141" s="11" t="s">
        <v>14</v>
      </c>
      <c r="D141" s="33">
        <f t="shared" si="36"/>
        <v>0</v>
      </c>
      <c r="E141" s="33">
        <v>0</v>
      </c>
      <c r="F141" s="33">
        <v>0</v>
      </c>
      <c r="G141" s="33">
        <f t="shared" si="37"/>
        <v>1</v>
      </c>
      <c r="H141" s="33">
        <v>1</v>
      </c>
      <c r="I141" s="33">
        <v>0</v>
      </c>
      <c r="J141" s="33">
        <f t="shared" si="38"/>
        <v>-1</v>
      </c>
      <c r="K141" s="33">
        <f t="shared" si="39"/>
        <v>-1</v>
      </c>
      <c r="L141" s="33">
        <f t="shared" si="39"/>
        <v>0</v>
      </c>
      <c r="M141" s="7"/>
    </row>
    <row r="142" spans="2:13" s="3" customFormat="1" ht="13.5" customHeight="1" x14ac:dyDescent="0.25">
      <c r="B142" s="10"/>
      <c r="C142" s="11" t="s">
        <v>15</v>
      </c>
      <c r="D142" s="33">
        <f t="shared" si="36"/>
        <v>0</v>
      </c>
      <c r="E142" s="33">
        <v>0</v>
      </c>
      <c r="F142" s="33">
        <v>0</v>
      </c>
      <c r="G142" s="33">
        <f t="shared" si="37"/>
        <v>0</v>
      </c>
      <c r="H142" s="33">
        <v>0</v>
      </c>
      <c r="I142" s="33">
        <v>0</v>
      </c>
      <c r="J142" s="33">
        <f t="shared" si="38"/>
        <v>0</v>
      </c>
      <c r="K142" s="33">
        <f t="shared" si="39"/>
        <v>0</v>
      </c>
      <c r="L142" s="33">
        <f t="shared" si="39"/>
        <v>0</v>
      </c>
      <c r="M142" s="7"/>
    </row>
    <row r="143" spans="2:13" s="3" customFormat="1" ht="13.5" customHeight="1" x14ac:dyDescent="0.25">
      <c r="B143" s="10"/>
      <c r="C143" s="11" t="s">
        <v>16</v>
      </c>
      <c r="D143" s="33">
        <f t="shared" si="36"/>
        <v>0</v>
      </c>
      <c r="E143" s="33">
        <v>0</v>
      </c>
      <c r="F143" s="33">
        <v>0</v>
      </c>
      <c r="G143" s="33">
        <f t="shared" si="37"/>
        <v>0</v>
      </c>
      <c r="H143" s="33">
        <v>0</v>
      </c>
      <c r="I143" s="33">
        <v>0</v>
      </c>
      <c r="J143" s="33">
        <f t="shared" si="38"/>
        <v>0</v>
      </c>
      <c r="K143" s="33">
        <f t="shared" si="39"/>
        <v>0</v>
      </c>
      <c r="L143" s="33">
        <f t="shared" si="39"/>
        <v>0</v>
      </c>
      <c r="M143" s="7"/>
    </row>
    <row r="144" spans="2:13" s="3" customFormat="1" ht="13.5" customHeight="1" x14ac:dyDescent="0.25">
      <c r="B144" s="10"/>
      <c r="C144" s="11" t="s">
        <v>17</v>
      </c>
      <c r="D144" s="33">
        <f t="shared" si="36"/>
        <v>0</v>
      </c>
      <c r="E144" s="33">
        <v>0</v>
      </c>
      <c r="F144" s="33">
        <v>0</v>
      </c>
      <c r="G144" s="33">
        <f t="shared" si="37"/>
        <v>0</v>
      </c>
      <c r="H144" s="33">
        <v>0</v>
      </c>
      <c r="I144" s="33">
        <v>0</v>
      </c>
      <c r="J144" s="33">
        <f t="shared" si="38"/>
        <v>0</v>
      </c>
      <c r="K144" s="33">
        <f t="shared" si="39"/>
        <v>0</v>
      </c>
      <c r="L144" s="33">
        <f t="shared" si="39"/>
        <v>0</v>
      </c>
      <c r="M144" s="7"/>
    </row>
    <row r="145" spans="2:12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2:12" ht="16.5" x14ac:dyDescent="0.15">
      <c r="B146" s="2" t="s">
        <v>33</v>
      </c>
      <c r="C146" s="8"/>
      <c r="D146" s="29">
        <f>SUM(E146+F146)</f>
        <v>58</v>
      </c>
      <c r="E146" s="29">
        <f>SUM(E147:E158)</f>
        <v>35</v>
      </c>
      <c r="F146" s="29">
        <f>SUM(F147:F158)</f>
        <v>23</v>
      </c>
      <c r="G146" s="29">
        <f>SUM(H146+I146)</f>
        <v>85</v>
      </c>
      <c r="H146" s="29">
        <f>SUM(H147:H158)</f>
        <v>41</v>
      </c>
      <c r="I146" s="29">
        <f>SUM(I147:I158)</f>
        <v>44</v>
      </c>
      <c r="J146" s="29">
        <f>SUM(K146+L146)</f>
        <v>-27</v>
      </c>
      <c r="K146" s="29">
        <f>SUM(K147:K158)</f>
        <v>-6</v>
      </c>
      <c r="L146" s="29">
        <f>SUM(L147:L158)</f>
        <v>-21</v>
      </c>
    </row>
    <row r="147" spans="2:12" x14ac:dyDescent="0.25">
      <c r="B147" s="10"/>
      <c r="C147" s="11" t="s">
        <v>6</v>
      </c>
      <c r="D147" s="33">
        <f>SUM(E147+F147)</f>
        <v>0</v>
      </c>
      <c r="E147" s="33">
        <v>0</v>
      </c>
      <c r="F147" s="33">
        <v>0</v>
      </c>
      <c r="G147" s="33">
        <f>SUM(H147+I147)</f>
        <v>2</v>
      </c>
      <c r="H147" s="33">
        <v>0</v>
      </c>
      <c r="I147" s="33">
        <v>2</v>
      </c>
      <c r="J147" s="33">
        <f>SUM(K147+L147)</f>
        <v>-2</v>
      </c>
      <c r="K147" s="33">
        <f>SUM(E147-H147)</f>
        <v>0</v>
      </c>
      <c r="L147" s="33">
        <f>SUM(F147-I147)</f>
        <v>-2</v>
      </c>
    </row>
    <row r="148" spans="2:12" x14ac:dyDescent="0.25">
      <c r="B148" s="10"/>
      <c r="C148" s="11" t="s">
        <v>7</v>
      </c>
      <c r="D148" s="33">
        <f t="shared" ref="D148:D158" si="40">SUM(E148+F148)</f>
        <v>6</v>
      </c>
      <c r="E148" s="33">
        <v>2</v>
      </c>
      <c r="F148" s="33">
        <v>4</v>
      </c>
      <c r="G148" s="33">
        <f t="shared" ref="G148:G158" si="41">SUM(H148+I148)</f>
        <v>15</v>
      </c>
      <c r="H148" s="33">
        <v>12</v>
      </c>
      <c r="I148" s="33">
        <v>3</v>
      </c>
      <c r="J148" s="33">
        <f t="shared" ref="J148:J158" si="42">SUM(K148+L148)</f>
        <v>-9</v>
      </c>
      <c r="K148" s="33">
        <f t="shared" ref="K148:L158" si="43">SUM(E148-H148)</f>
        <v>-10</v>
      </c>
      <c r="L148" s="33">
        <f t="shared" si="43"/>
        <v>1</v>
      </c>
    </row>
    <row r="149" spans="2:12" x14ac:dyDescent="0.25">
      <c r="B149" s="10"/>
      <c r="C149" s="11" t="s">
        <v>8</v>
      </c>
      <c r="D149" s="33">
        <f t="shared" si="40"/>
        <v>1</v>
      </c>
      <c r="E149" s="33">
        <v>1</v>
      </c>
      <c r="F149" s="33">
        <v>0</v>
      </c>
      <c r="G149" s="33">
        <f t="shared" si="41"/>
        <v>2</v>
      </c>
      <c r="H149" s="33">
        <v>2</v>
      </c>
      <c r="I149" s="33">
        <v>0</v>
      </c>
      <c r="J149" s="33">
        <f t="shared" si="42"/>
        <v>-1</v>
      </c>
      <c r="K149" s="33">
        <f t="shared" si="43"/>
        <v>-1</v>
      </c>
      <c r="L149" s="33">
        <f t="shared" si="43"/>
        <v>0</v>
      </c>
    </row>
    <row r="150" spans="2:12" x14ac:dyDescent="0.25">
      <c r="B150" s="10"/>
      <c r="C150" s="11" t="s">
        <v>9</v>
      </c>
      <c r="D150" s="33">
        <f t="shared" si="40"/>
        <v>14</v>
      </c>
      <c r="E150" s="33">
        <v>12</v>
      </c>
      <c r="F150" s="33">
        <v>2</v>
      </c>
      <c r="G150" s="33">
        <f t="shared" si="41"/>
        <v>5</v>
      </c>
      <c r="H150" s="33">
        <v>5</v>
      </c>
      <c r="I150" s="33">
        <v>0</v>
      </c>
      <c r="J150" s="33">
        <f t="shared" si="42"/>
        <v>9</v>
      </c>
      <c r="K150" s="33">
        <f t="shared" si="43"/>
        <v>7</v>
      </c>
      <c r="L150" s="33">
        <f t="shared" si="43"/>
        <v>2</v>
      </c>
    </row>
    <row r="151" spans="2:12" x14ac:dyDescent="0.25">
      <c r="B151" s="10"/>
      <c r="C151" s="11" t="s">
        <v>10</v>
      </c>
      <c r="D151" s="33">
        <f t="shared" si="40"/>
        <v>8</v>
      </c>
      <c r="E151" s="33">
        <v>3</v>
      </c>
      <c r="F151" s="33">
        <v>5</v>
      </c>
      <c r="G151" s="33">
        <f t="shared" si="41"/>
        <v>6</v>
      </c>
      <c r="H151" s="33">
        <v>2</v>
      </c>
      <c r="I151" s="33">
        <v>4</v>
      </c>
      <c r="J151" s="33">
        <f t="shared" si="42"/>
        <v>2</v>
      </c>
      <c r="K151" s="33">
        <f t="shared" si="43"/>
        <v>1</v>
      </c>
      <c r="L151" s="33">
        <f t="shared" si="43"/>
        <v>1</v>
      </c>
    </row>
    <row r="152" spans="2:12" x14ac:dyDescent="0.25">
      <c r="B152" s="10"/>
      <c r="C152" s="11" t="s">
        <v>11</v>
      </c>
      <c r="D152" s="33">
        <f t="shared" si="40"/>
        <v>4</v>
      </c>
      <c r="E152" s="33">
        <v>3</v>
      </c>
      <c r="F152" s="33">
        <v>1</v>
      </c>
      <c r="G152" s="33">
        <f t="shared" si="41"/>
        <v>2</v>
      </c>
      <c r="H152" s="33">
        <v>2</v>
      </c>
      <c r="I152" s="33">
        <v>0</v>
      </c>
      <c r="J152" s="33">
        <f t="shared" si="42"/>
        <v>2</v>
      </c>
      <c r="K152" s="33">
        <f t="shared" si="43"/>
        <v>1</v>
      </c>
      <c r="L152" s="33">
        <f t="shared" si="43"/>
        <v>1</v>
      </c>
    </row>
    <row r="153" spans="2:12" x14ac:dyDescent="0.25">
      <c r="B153" s="10"/>
      <c r="C153" s="11" t="s">
        <v>12</v>
      </c>
      <c r="D153" s="33">
        <f t="shared" si="40"/>
        <v>1</v>
      </c>
      <c r="E153" s="33">
        <v>1</v>
      </c>
      <c r="F153" s="33">
        <v>0</v>
      </c>
      <c r="G153" s="33">
        <f t="shared" si="41"/>
        <v>10</v>
      </c>
      <c r="H153" s="33">
        <v>10</v>
      </c>
      <c r="I153" s="33">
        <v>0</v>
      </c>
      <c r="J153" s="33">
        <f t="shared" si="42"/>
        <v>-9</v>
      </c>
      <c r="K153" s="33">
        <f t="shared" si="43"/>
        <v>-9</v>
      </c>
      <c r="L153" s="33">
        <f t="shared" si="43"/>
        <v>0</v>
      </c>
    </row>
    <row r="154" spans="2:12" x14ac:dyDescent="0.25">
      <c r="B154" s="10"/>
      <c r="C154" s="11" t="s">
        <v>13</v>
      </c>
      <c r="D154" s="33">
        <f t="shared" si="40"/>
        <v>4</v>
      </c>
      <c r="E154" s="33">
        <v>4</v>
      </c>
      <c r="F154" s="33">
        <v>0</v>
      </c>
      <c r="G154" s="33">
        <f t="shared" si="41"/>
        <v>2</v>
      </c>
      <c r="H154" s="33">
        <v>1</v>
      </c>
      <c r="I154" s="33">
        <v>1</v>
      </c>
      <c r="J154" s="33">
        <f t="shared" si="42"/>
        <v>2</v>
      </c>
      <c r="K154" s="33">
        <f t="shared" si="43"/>
        <v>3</v>
      </c>
      <c r="L154" s="33">
        <f t="shared" si="43"/>
        <v>-1</v>
      </c>
    </row>
    <row r="155" spans="2:12" x14ac:dyDescent="0.25">
      <c r="B155" s="10"/>
      <c r="C155" s="11" t="s">
        <v>14</v>
      </c>
      <c r="D155" s="33">
        <f t="shared" si="40"/>
        <v>4</v>
      </c>
      <c r="E155" s="33">
        <v>3</v>
      </c>
      <c r="F155" s="33">
        <v>1</v>
      </c>
      <c r="G155" s="33">
        <f t="shared" si="41"/>
        <v>19</v>
      </c>
      <c r="H155" s="33">
        <v>2</v>
      </c>
      <c r="I155" s="33">
        <v>17</v>
      </c>
      <c r="J155" s="33">
        <f t="shared" si="42"/>
        <v>-15</v>
      </c>
      <c r="K155" s="33">
        <f t="shared" si="43"/>
        <v>1</v>
      </c>
      <c r="L155" s="33">
        <f t="shared" si="43"/>
        <v>-16</v>
      </c>
    </row>
    <row r="156" spans="2:12" x14ac:dyDescent="0.25">
      <c r="B156" s="10"/>
      <c r="C156" s="11" t="s">
        <v>15</v>
      </c>
      <c r="D156" s="33">
        <f t="shared" si="40"/>
        <v>7</v>
      </c>
      <c r="E156" s="33">
        <v>4</v>
      </c>
      <c r="F156" s="33">
        <v>3</v>
      </c>
      <c r="G156" s="33">
        <f t="shared" si="41"/>
        <v>15</v>
      </c>
      <c r="H156" s="33">
        <v>2</v>
      </c>
      <c r="I156" s="33">
        <v>13</v>
      </c>
      <c r="J156" s="33">
        <f t="shared" si="42"/>
        <v>-8</v>
      </c>
      <c r="K156" s="33">
        <f t="shared" si="43"/>
        <v>2</v>
      </c>
      <c r="L156" s="33">
        <f t="shared" si="43"/>
        <v>-10</v>
      </c>
    </row>
    <row r="157" spans="2:12" x14ac:dyDescent="0.25">
      <c r="B157" s="10"/>
      <c r="C157" s="11" t="s">
        <v>16</v>
      </c>
      <c r="D157" s="33">
        <f t="shared" si="40"/>
        <v>3</v>
      </c>
      <c r="E157" s="33">
        <v>1</v>
      </c>
      <c r="F157" s="33">
        <v>2</v>
      </c>
      <c r="G157" s="33">
        <f t="shared" si="41"/>
        <v>3</v>
      </c>
      <c r="H157" s="33">
        <v>2</v>
      </c>
      <c r="I157" s="33">
        <v>1</v>
      </c>
      <c r="J157" s="33">
        <f t="shared" si="42"/>
        <v>0</v>
      </c>
      <c r="K157" s="33">
        <f t="shared" si="43"/>
        <v>-1</v>
      </c>
      <c r="L157" s="33">
        <f t="shared" si="43"/>
        <v>1</v>
      </c>
    </row>
    <row r="158" spans="2:12" x14ac:dyDescent="0.25">
      <c r="B158" s="10"/>
      <c r="C158" s="11" t="s">
        <v>17</v>
      </c>
      <c r="D158" s="33">
        <f t="shared" si="40"/>
        <v>6</v>
      </c>
      <c r="E158" s="33">
        <v>1</v>
      </c>
      <c r="F158" s="33">
        <v>5</v>
      </c>
      <c r="G158" s="33">
        <f t="shared" si="41"/>
        <v>4</v>
      </c>
      <c r="H158" s="33">
        <v>1</v>
      </c>
      <c r="I158" s="33">
        <v>3</v>
      </c>
      <c r="J158" s="33">
        <f t="shared" si="42"/>
        <v>2</v>
      </c>
      <c r="K158" s="33">
        <f t="shared" si="43"/>
        <v>0</v>
      </c>
      <c r="L158" s="33">
        <f t="shared" si="43"/>
        <v>2</v>
      </c>
    </row>
    <row r="159" spans="2:12" x14ac:dyDescent="0.15">
      <c r="L159" s="23" t="s">
        <v>36</v>
      </c>
    </row>
    <row r="160" spans="2:12" x14ac:dyDescent="0.15">
      <c r="L160" s="24" t="s">
        <v>37</v>
      </c>
    </row>
  </sheetData>
  <mergeCells count="5">
    <mergeCell ref="B1:L1"/>
    <mergeCell ref="B3:C4"/>
    <mergeCell ref="D3:F3"/>
    <mergeCell ref="G3:I3"/>
    <mergeCell ref="J3:L3"/>
  </mergeCells>
  <phoneticPr fontId="2"/>
  <pageMargins left="0.74803149606299213" right="0.74803149606299213" top="0.6692913385826772" bottom="0.51181102362204722" header="0.51181102362204722" footer="0.27559055118110237"/>
  <pageSetup paperSize="9" scale="71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workbookViewId="0">
      <selection activeCell="B3" sqref="B3:C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45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</row>
    <row r="4" spans="2:8" x14ac:dyDescent="0.15">
      <c r="B4" s="124"/>
      <c r="C4" s="125"/>
      <c r="D4" s="21" t="s">
        <v>0</v>
      </c>
      <c r="E4" s="21" t="s">
        <v>1</v>
      </c>
      <c r="F4" s="21" t="s">
        <v>2</v>
      </c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SUM(E6+F6)</f>
        <v>60</v>
      </c>
      <c r="E6" s="29">
        <f>SUM(E7:E18)</f>
        <v>29</v>
      </c>
      <c r="F6" s="29">
        <f>SUM(F7:F18)</f>
        <v>31</v>
      </c>
    </row>
    <row r="7" spans="2:8" s="3" customFormat="1" ht="13.5" customHeight="1" x14ac:dyDescent="0.25">
      <c r="B7" s="10"/>
      <c r="C7" s="11" t="s">
        <v>6</v>
      </c>
      <c r="D7" s="33">
        <f>SUM(E7+F7)</f>
        <v>10</v>
      </c>
      <c r="E7" s="33">
        <v>12</v>
      </c>
      <c r="F7" s="33">
        <v>-2</v>
      </c>
      <c r="G7" s="7"/>
      <c r="H7" s="2"/>
    </row>
    <row r="8" spans="2:8" s="3" customFormat="1" ht="13.5" customHeight="1" x14ac:dyDescent="0.25">
      <c r="B8" s="10"/>
      <c r="C8" s="11" t="s">
        <v>7</v>
      </c>
      <c r="D8" s="33">
        <f t="shared" ref="D8:D18" si="0">SUM(E8+F8)</f>
        <v>15</v>
      </c>
      <c r="E8" s="33">
        <v>7</v>
      </c>
      <c r="F8" s="33">
        <v>8</v>
      </c>
      <c r="G8" s="7"/>
      <c r="H8" s="2"/>
    </row>
    <row r="9" spans="2:8" s="3" customFormat="1" ht="13.5" customHeight="1" x14ac:dyDescent="0.25">
      <c r="B9" s="10"/>
      <c r="C9" s="11" t="s">
        <v>8</v>
      </c>
      <c r="D9" s="33">
        <f t="shared" si="0"/>
        <v>-10</v>
      </c>
      <c r="E9" s="33">
        <v>-10</v>
      </c>
      <c r="F9" s="33">
        <v>0</v>
      </c>
      <c r="G9" s="7"/>
      <c r="H9" s="2"/>
    </row>
    <row r="10" spans="2:8" s="3" customFormat="1" ht="13.5" customHeight="1" x14ac:dyDescent="0.25">
      <c r="B10" s="10"/>
      <c r="C10" s="11" t="s">
        <v>9</v>
      </c>
      <c r="D10" s="33">
        <f t="shared" si="0"/>
        <v>83</v>
      </c>
      <c r="E10" s="33">
        <v>61</v>
      </c>
      <c r="F10" s="33">
        <v>22</v>
      </c>
      <c r="G10" s="7"/>
      <c r="H10" s="2"/>
    </row>
    <row r="11" spans="2:8" s="3" customFormat="1" ht="13.5" customHeight="1" x14ac:dyDescent="0.25">
      <c r="B11" s="10"/>
      <c r="C11" s="11" t="s">
        <v>10</v>
      </c>
      <c r="D11" s="33">
        <f t="shared" si="0"/>
        <v>-17</v>
      </c>
      <c r="E11" s="33">
        <v>-9</v>
      </c>
      <c r="F11" s="33">
        <v>-8</v>
      </c>
      <c r="G11" s="7"/>
      <c r="H11" s="2"/>
    </row>
    <row r="12" spans="2:8" s="3" customFormat="1" ht="13.5" customHeight="1" x14ac:dyDescent="0.25">
      <c r="B12" s="10"/>
      <c r="C12" s="11" t="s">
        <v>11</v>
      </c>
      <c r="D12" s="33">
        <f t="shared" si="0"/>
        <v>4</v>
      </c>
      <c r="E12" s="33">
        <v>0</v>
      </c>
      <c r="F12" s="33">
        <v>4</v>
      </c>
      <c r="G12" s="7"/>
      <c r="H12" s="2"/>
    </row>
    <row r="13" spans="2:8" s="3" customFormat="1" ht="13.5" customHeight="1" x14ac:dyDescent="0.25">
      <c r="B13" s="10"/>
      <c r="C13" s="11" t="s">
        <v>12</v>
      </c>
      <c r="D13" s="33">
        <f t="shared" si="0"/>
        <v>-14</v>
      </c>
      <c r="E13" s="33">
        <v>-8</v>
      </c>
      <c r="F13" s="33">
        <v>-6</v>
      </c>
      <c r="G13" s="7"/>
      <c r="H13" s="2"/>
    </row>
    <row r="14" spans="2:8" s="3" customFormat="1" ht="13.5" customHeight="1" x14ac:dyDescent="0.25">
      <c r="B14" s="10"/>
      <c r="C14" s="11" t="s">
        <v>13</v>
      </c>
      <c r="D14" s="33">
        <f t="shared" si="0"/>
        <v>-12</v>
      </c>
      <c r="E14" s="33">
        <v>-7</v>
      </c>
      <c r="F14" s="33">
        <v>-5</v>
      </c>
      <c r="G14" s="7"/>
      <c r="H14" s="2"/>
    </row>
    <row r="15" spans="2:8" s="3" customFormat="1" ht="13.5" customHeight="1" x14ac:dyDescent="0.25">
      <c r="B15" s="10"/>
      <c r="C15" s="11" t="s">
        <v>14</v>
      </c>
      <c r="D15" s="33">
        <f t="shared" si="0"/>
        <v>-22</v>
      </c>
      <c r="E15" s="33">
        <v>-17</v>
      </c>
      <c r="F15" s="33">
        <v>-5</v>
      </c>
      <c r="G15" s="7"/>
      <c r="H15" s="2"/>
    </row>
    <row r="16" spans="2:8" s="3" customFormat="1" ht="13.5" customHeight="1" x14ac:dyDescent="0.25">
      <c r="B16" s="10"/>
      <c r="C16" s="11" t="s">
        <v>15</v>
      </c>
      <c r="D16" s="33">
        <f t="shared" si="0"/>
        <v>-5</v>
      </c>
      <c r="E16" s="33">
        <v>-10</v>
      </c>
      <c r="F16" s="33">
        <v>5</v>
      </c>
      <c r="G16" s="7"/>
      <c r="H16" s="2"/>
    </row>
    <row r="17" spans="2:8" s="3" customFormat="1" ht="13.5" customHeight="1" x14ac:dyDescent="0.25">
      <c r="B17" s="10"/>
      <c r="C17" s="11" t="s">
        <v>16</v>
      </c>
      <c r="D17" s="33">
        <f t="shared" si="0"/>
        <v>11</v>
      </c>
      <c r="E17" s="33">
        <v>5</v>
      </c>
      <c r="F17" s="33">
        <v>6</v>
      </c>
      <c r="G17" s="7"/>
      <c r="H17" s="2"/>
    </row>
    <row r="18" spans="2:8" s="3" customFormat="1" ht="13.5" customHeight="1" x14ac:dyDescent="0.25">
      <c r="B18" s="10"/>
      <c r="C18" s="11" t="s">
        <v>17</v>
      </c>
      <c r="D18" s="33">
        <f t="shared" si="0"/>
        <v>17</v>
      </c>
      <c r="E18" s="33">
        <v>5</v>
      </c>
      <c r="F18" s="33">
        <v>12</v>
      </c>
      <c r="G18" s="7"/>
      <c r="H18" s="2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SUM(E20+F20)</f>
        <v>8</v>
      </c>
      <c r="E20" s="29">
        <f>SUM(E21:E32)</f>
        <v>9</v>
      </c>
      <c r="F20" s="29">
        <f>SUM(F21:F32)</f>
        <v>-1</v>
      </c>
      <c r="G20" s="1"/>
    </row>
    <row r="21" spans="2:8" s="3" customFormat="1" ht="13.5" customHeight="1" x14ac:dyDescent="0.25">
      <c r="B21" s="10"/>
      <c r="C21" s="11" t="s">
        <v>6</v>
      </c>
      <c r="D21" s="33">
        <f>SUM(E21+F21)</f>
        <v>11</v>
      </c>
      <c r="E21" s="33">
        <v>8</v>
      </c>
      <c r="F21" s="33">
        <v>3</v>
      </c>
      <c r="G21" s="7"/>
      <c r="H21" s="2"/>
    </row>
    <row r="22" spans="2:8" s="3" customFormat="1" ht="13.5" customHeight="1" x14ac:dyDescent="0.25">
      <c r="B22" s="10"/>
      <c r="C22" s="11" t="s">
        <v>7</v>
      </c>
      <c r="D22" s="33">
        <f t="shared" ref="D22:D32" si="1">SUM(E22+F22)</f>
        <v>-4</v>
      </c>
      <c r="E22" s="33">
        <v>-4</v>
      </c>
      <c r="F22" s="33">
        <v>0</v>
      </c>
      <c r="G22" s="7"/>
      <c r="H22" s="2"/>
    </row>
    <row r="23" spans="2:8" s="3" customFormat="1" ht="13.5" customHeight="1" x14ac:dyDescent="0.25">
      <c r="B23" s="10"/>
      <c r="C23" s="11" t="s">
        <v>8</v>
      </c>
      <c r="D23" s="33">
        <f t="shared" si="1"/>
        <v>-5</v>
      </c>
      <c r="E23" s="33">
        <v>-16</v>
      </c>
      <c r="F23" s="33">
        <v>11</v>
      </c>
      <c r="G23" s="7"/>
      <c r="H23" s="2"/>
    </row>
    <row r="24" spans="2:8" s="3" customFormat="1" ht="13.5" customHeight="1" x14ac:dyDescent="0.25">
      <c r="B24" s="10"/>
      <c r="C24" s="11" t="s">
        <v>9</v>
      </c>
      <c r="D24" s="33">
        <f t="shared" si="1"/>
        <v>24</v>
      </c>
      <c r="E24" s="33">
        <v>25</v>
      </c>
      <c r="F24" s="33">
        <v>-1</v>
      </c>
      <c r="G24" s="7"/>
      <c r="H24" s="2"/>
    </row>
    <row r="25" spans="2:8" s="3" customFormat="1" ht="13.5" customHeight="1" x14ac:dyDescent="0.25">
      <c r="B25" s="10"/>
      <c r="C25" s="11" t="s">
        <v>10</v>
      </c>
      <c r="D25" s="33">
        <f t="shared" si="1"/>
        <v>13</v>
      </c>
      <c r="E25" s="33">
        <v>10</v>
      </c>
      <c r="F25" s="33">
        <v>3</v>
      </c>
      <c r="G25" s="7"/>
      <c r="H25" s="2"/>
    </row>
    <row r="26" spans="2:8" s="3" customFormat="1" ht="13.5" customHeight="1" x14ac:dyDescent="0.25">
      <c r="B26" s="10"/>
      <c r="C26" s="11" t="s">
        <v>11</v>
      </c>
      <c r="D26" s="33">
        <f t="shared" si="1"/>
        <v>-14</v>
      </c>
      <c r="E26" s="33">
        <v>-10</v>
      </c>
      <c r="F26" s="33">
        <v>-4</v>
      </c>
      <c r="G26" s="7"/>
      <c r="H26" s="2"/>
    </row>
    <row r="27" spans="2:8" s="3" customFormat="1" ht="13.5" customHeight="1" x14ac:dyDescent="0.25">
      <c r="B27" s="10"/>
      <c r="C27" s="11" t="s">
        <v>12</v>
      </c>
      <c r="D27" s="33">
        <f t="shared" si="1"/>
        <v>-10</v>
      </c>
      <c r="E27" s="33">
        <v>-6</v>
      </c>
      <c r="F27" s="33">
        <v>-4</v>
      </c>
      <c r="G27" s="7"/>
      <c r="H27" s="2"/>
    </row>
    <row r="28" spans="2:8" s="3" customFormat="1" ht="13.5" customHeight="1" x14ac:dyDescent="0.25">
      <c r="B28" s="10"/>
      <c r="C28" s="11" t="s">
        <v>13</v>
      </c>
      <c r="D28" s="33">
        <f t="shared" si="1"/>
        <v>-16</v>
      </c>
      <c r="E28" s="33">
        <v>-7</v>
      </c>
      <c r="F28" s="33">
        <v>-9</v>
      </c>
      <c r="G28" s="7"/>
      <c r="H28" s="2"/>
    </row>
    <row r="29" spans="2:8" s="3" customFormat="1" ht="13.5" customHeight="1" x14ac:dyDescent="0.25">
      <c r="B29" s="10"/>
      <c r="C29" s="11" t="s">
        <v>14</v>
      </c>
      <c r="D29" s="33">
        <f t="shared" si="1"/>
        <v>-3</v>
      </c>
      <c r="E29" s="33">
        <v>0</v>
      </c>
      <c r="F29" s="33">
        <v>-3</v>
      </c>
      <c r="G29" s="7"/>
      <c r="H29" s="2"/>
    </row>
    <row r="30" spans="2:8" s="3" customFormat="1" ht="13.5" customHeight="1" x14ac:dyDescent="0.25">
      <c r="B30" s="10"/>
      <c r="C30" s="11" t="s">
        <v>15</v>
      </c>
      <c r="D30" s="33">
        <f t="shared" si="1"/>
        <v>22</v>
      </c>
      <c r="E30" s="33">
        <v>11</v>
      </c>
      <c r="F30" s="33">
        <v>11</v>
      </c>
      <c r="G30" s="7"/>
      <c r="H30" s="2"/>
    </row>
    <row r="31" spans="2:8" s="3" customFormat="1" ht="13.5" customHeight="1" x14ac:dyDescent="0.25">
      <c r="B31" s="10"/>
      <c r="C31" s="11" t="s">
        <v>16</v>
      </c>
      <c r="D31" s="33">
        <f t="shared" si="1"/>
        <v>-2</v>
      </c>
      <c r="E31" s="33">
        <v>-1</v>
      </c>
      <c r="F31" s="33">
        <v>-1</v>
      </c>
      <c r="G31" s="7"/>
      <c r="H31" s="2"/>
    </row>
    <row r="32" spans="2:8" s="3" customFormat="1" ht="13.5" customHeight="1" x14ac:dyDescent="0.25">
      <c r="B32" s="10"/>
      <c r="C32" s="11" t="s">
        <v>17</v>
      </c>
      <c r="D32" s="33">
        <f t="shared" si="1"/>
        <v>-8</v>
      </c>
      <c r="E32" s="33">
        <v>-1</v>
      </c>
      <c r="F32" s="33">
        <v>-7</v>
      </c>
      <c r="G32" s="7"/>
      <c r="H32" s="2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SUM(E34+F34)</f>
        <v>22</v>
      </c>
      <c r="E34" s="29">
        <f>SUM(E35:E46)</f>
        <v>11</v>
      </c>
      <c r="F34" s="29">
        <f>SUM(F35:F46)</f>
        <v>11</v>
      </c>
      <c r="G34" s="1"/>
    </row>
    <row r="35" spans="2:8" s="3" customFormat="1" ht="13.5" customHeight="1" x14ac:dyDescent="0.25">
      <c r="B35" s="10"/>
      <c r="C35" s="11" t="s">
        <v>6</v>
      </c>
      <c r="D35" s="33">
        <f>SUM(E35+F35)</f>
        <v>-4</v>
      </c>
      <c r="E35" s="33">
        <v>-1</v>
      </c>
      <c r="F35" s="33">
        <v>-3</v>
      </c>
      <c r="G35" s="7"/>
      <c r="H35" s="2"/>
    </row>
    <row r="36" spans="2:8" s="3" customFormat="1" ht="13.5" customHeight="1" x14ac:dyDescent="0.25">
      <c r="B36" s="10"/>
      <c r="C36" s="11" t="s">
        <v>7</v>
      </c>
      <c r="D36" s="33">
        <f t="shared" ref="D36:D46" si="2">SUM(E36+F36)</f>
        <v>-3</v>
      </c>
      <c r="E36" s="33">
        <v>-3</v>
      </c>
      <c r="F36" s="33">
        <v>0</v>
      </c>
      <c r="G36" s="7"/>
      <c r="H36" s="2"/>
    </row>
    <row r="37" spans="2:8" s="3" customFormat="1" ht="13.5" customHeight="1" x14ac:dyDescent="0.25">
      <c r="B37" s="10"/>
      <c r="C37" s="11" t="s">
        <v>8</v>
      </c>
      <c r="D37" s="33">
        <f t="shared" si="2"/>
        <v>11</v>
      </c>
      <c r="E37" s="33">
        <v>8</v>
      </c>
      <c r="F37" s="33">
        <v>3</v>
      </c>
      <c r="G37" s="7"/>
      <c r="H37" s="2"/>
    </row>
    <row r="38" spans="2:8" s="3" customFormat="1" ht="13.5" customHeight="1" x14ac:dyDescent="0.25">
      <c r="B38" s="10"/>
      <c r="C38" s="11" t="s">
        <v>9</v>
      </c>
      <c r="D38" s="33">
        <f t="shared" si="2"/>
        <v>4</v>
      </c>
      <c r="E38" s="33">
        <v>-1</v>
      </c>
      <c r="F38" s="33">
        <v>5</v>
      </c>
      <c r="G38" s="7"/>
      <c r="H38" s="2"/>
    </row>
    <row r="39" spans="2:8" s="3" customFormat="1" ht="13.5" customHeight="1" x14ac:dyDescent="0.25">
      <c r="B39" s="10"/>
      <c r="C39" s="11" t="s">
        <v>10</v>
      </c>
      <c r="D39" s="33">
        <f t="shared" si="2"/>
        <v>-2</v>
      </c>
      <c r="E39" s="33">
        <v>0</v>
      </c>
      <c r="F39" s="33">
        <v>-2</v>
      </c>
      <c r="G39" s="7"/>
      <c r="H39" s="2"/>
    </row>
    <row r="40" spans="2:8" s="3" customFormat="1" ht="13.5" customHeight="1" x14ac:dyDescent="0.25">
      <c r="B40" s="10"/>
      <c r="C40" s="11" t="s">
        <v>11</v>
      </c>
      <c r="D40" s="33">
        <f t="shared" si="2"/>
        <v>16</v>
      </c>
      <c r="E40" s="33">
        <v>8</v>
      </c>
      <c r="F40" s="33">
        <v>8</v>
      </c>
      <c r="G40" s="7"/>
      <c r="H40" s="2"/>
    </row>
    <row r="41" spans="2:8" s="3" customFormat="1" ht="13.5" customHeight="1" x14ac:dyDescent="0.25">
      <c r="B41" s="10"/>
      <c r="C41" s="11" t="s">
        <v>12</v>
      </c>
      <c r="D41" s="33">
        <f t="shared" si="2"/>
        <v>3</v>
      </c>
      <c r="E41" s="33">
        <v>-1</v>
      </c>
      <c r="F41" s="33">
        <v>4</v>
      </c>
      <c r="G41" s="7"/>
      <c r="H41" s="2"/>
    </row>
    <row r="42" spans="2:8" s="3" customFormat="1" ht="13.5" customHeight="1" x14ac:dyDescent="0.25">
      <c r="B42" s="10"/>
      <c r="C42" s="11" t="s">
        <v>13</v>
      </c>
      <c r="D42" s="33">
        <f t="shared" si="2"/>
        <v>0</v>
      </c>
      <c r="E42" s="33">
        <v>0</v>
      </c>
      <c r="F42" s="33">
        <v>0</v>
      </c>
      <c r="G42" s="7"/>
      <c r="H42" s="2"/>
    </row>
    <row r="43" spans="2:8" s="3" customFormat="1" ht="13.5" customHeight="1" x14ac:dyDescent="0.25">
      <c r="B43" s="10"/>
      <c r="C43" s="11" t="s">
        <v>14</v>
      </c>
      <c r="D43" s="33">
        <f t="shared" si="2"/>
        <v>4</v>
      </c>
      <c r="E43" s="33">
        <v>4</v>
      </c>
      <c r="F43" s="33">
        <v>0</v>
      </c>
      <c r="G43" s="7"/>
      <c r="H43" s="2"/>
    </row>
    <row r="44" spans="2:8" s="3" customFormat="1" ht="13.5" customHeight="1" x14ac:dyDescent="0.25">
      <c r="B44" s="10"/>
      <c r="C44" s="11" t="s">
        <v>15</v>
      </c>
      <c r="D44" s="33">
        <f t="shared" si="2"/>
        <v>-10</v>
      </c>
      <c r="E44" s="33">
        <v>-2</v>
      </c>
      <c r="F44" s="33">
        <v>-8</v>
      </c>
      <c r="G44" s="7"/>
      <c r="H44" s="2"/>
    </row>
    <row r="45" spans="2:8" s="3" customFormat="1" ht="13.5" customHeight="1" x14ac:dyDescent="0.25">
      <c r="B45" s="10"/>
      <c r="C45" s="11" t="s">
        <v>16</v>
      </c>
      <c r="D45" s="33">
        <f t="shared" si="2"/>
        <v>9</v>
      </c>
      <c r="E45" s="33">
        <v>1</v>
      </c>
      <c r="F45" s="33">
        <v>8</v>
      </c>
      <c r="G45" s="7"/>
      <c r="H45" s="2"/>
    </row>
    <row r="46" spans="2:8" s="3" customFormat="1" ht="13.5" customHeight="1" x14ac:dyDescent="0.25">
      <c r="B46" s="10"/>
      <c r="C46" s="11" t="s">
        <v>17</v>
      </c>
      <c r="D46" s="33">
        <f t="shared" si="2"/>
        <v>-6</v>
      </c>
      <c r="E46" s="33">
        <v>-2</v>
      </c>
      <c r="F46" s="33">
        <v>-4</v>
      </c>
      <c r="G46" s="7"/>
      <c r="H46" s="2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SUM(E48+F48)</f>
        <v>7</v>
      </c>
      <c r="E48" s="29">
        <f>SUM(E49:E60)</f>
        <v>35</v>
      </c>
      <c r="F48" s="29">
        <f>SUM(F49:F60)</f>
        <v>-28</v>
      </c>
      <c r="G48" s="1"/>
    </row>
    <row r="49" spans="2:8" s="3" customFormat="1" ht="13.5" customHeight="1" x14ac:dyDescent="0.25">
      <c r="B49" s="10"/>
      <c r="C49" s="11" t="s">
        <v>6</v>
      </c>
      <c r="D49" s="33">
        <f>SUM(E49+F49)</f>
        <v>17</v>
      </c>
      <c r="E49" s="33">
        <v>12</v>
      </c>
      <c r="F49" s="33">
        <v>5</v>
      </c>
      <c r="G49" s="7"/>
      <c r="H49" s="2"/>
    </row>
    <row r="50" spans="2:8" s="3" customFormat="1" ht="13.5" customHeight="1" x14ac:dyDescent="0.25">
      <c r="B50" s="10"/>
      <c r="C50" s="11" t="s">
        <v>7</v>
      </c>
      <c r="D50" s="33">
        <f t="shared" ref="D50:D60" si="3">SUM(E50+F50)</f>
        <v>-4</v>
      </c>
      <c r="E50" s="33">
        <v>2</v>
      </c>
      <c r="F50" s="33">
        <v>-6</v>
      </c>
      <c r="G50" s="7"/>
      <c r="H50" s="2"/>
    </row>
    <row r="51" spans="2:8" s="3" customFormat="1" ht="13.5" customHeight="1" x14ac:dyDescent="0.25">
      <c r="B51" s="10"/>
      <c r="C51" s="11" t="s">
        <v>8</v>
      </c>
      <c r="D51" s="33">
        <f t="shared" si="3"/>
        <v>-20</v>
      </c>
      <c r="E51" s="33">
        <v>-2</v>
      </c>
      <c r="F51" s="33">
        <v>-18</v>
      </c>
      <c r="G51" s="7"/>
      <c r="H51" s="2"/>
    </row>
    <row r="52" spans="2:8" s="3" customFormat="1" ht="13.5" customHeight="1" x14ac:dyDescent="0.25">
      <c r="B52" s="10"/>
      <c r="C52" s="11" t="s">
        <v>9</v>
      </c>
      <c r="D52" s="33">
        <f t="shared" si="3"/>
        <v>40</v>
      </c>
      <c r="E52" s="33">
        <v>30</v>
      </c>
      <c r="F52" s="33">
        <v>10</v>
      </c>
      <c r="G52" s="7"/>
      <c r="H52" s="2"/>
    </row>
    <row r="53" spans="2:8" s="3" customFormat="1" ht="13.5" customHeight="1" x14ac:dyDescent="0.25">
      <c r="B53" s="10"/>
      <c r="C53" s="11" t="s">
        <v>10</v>
      </c>
      <c r="D53" s="33">
        <f t="shared" si="3"/>
        <v>-10</v>
      </c>
      <c r="E53" s="33">
        <v>-7</v>
      </c>
      <c r="F53" s="33">
        <v>-3</v>
      </c>
      <c r="G53" s="7"/>
      <c r="H53" s="2"/>
    </row>
    <row r="54" spans="2:8" s="3" customFormat="1" ht="13.5" customHeight="1" x14ac:dyDescent="0.25">
      <c r="B54" s="10"/>
      <c r="C54" s="11" t="s">
        <v>11</v>
      </c>
      <c r="D54" s="33">
        <f t="shared" si="3"/>
        <v>-5</v>
      </c>
      <c r="E54" s="33">
        <v>-5</v>
      </c>
      <c r="F54" s="33">
        <v>0</v>
      </c>
      <c r="G54" s="7"/>
      <c r="H54" s="2"/>
    </row>
    <row r="55" spans="2:8" s="3" customFormat="1" ht="13.5" customHeight="1" x14ac:dyDescent="0.25">
      <c r="B55" s="10"/>
      <c r="C55" s="11" t="s">
        <v>12</v>
      </c>
      <c r="D55" s="33">
        <f t="shared" si="3"/>
        <v>6</v>
      </c>
      <c r="E55" s="33">
        <v>0</v>
      </c>
      <c r="F55" s="33">
        <v>6</v>
      </c>
      <c r="G55" s="7"/>
      <c r="H55" s="2"/>
    </row>
    <row r="56" spans="2:8" s="3" customFormat="1" ht="13.5" customHeight="1" x14ac:dyDescent="0.25">
      <c r="B56" s="10"/>
      <c r="C56" s="11" t="s">
        <v>13</v>
      </c>
      <c r="D56" s="33">
        <f t="shared" si="3"/>
        <v>2</v>
      </c>
      <c r="E56" s="33">
        <v>1</v>
      </c>
      <c r="F56" s="33">
        <v>1</v>
      </c>
      <c r="G56" s="7"/>
      <c r="H56" s="2"/>
    </row>
    <row r="57" spans="2:8" s="3" customFormat="1" ht="13.5" customHeight="1" x14ac:dyDescent="0.25">
      <c r="B57" s="10"/>
      <c r="C57" s="11" t="s">
        <v>14</v>
      </c>
      <c r="D57" s="33">
        <f t="shared" si="3"/>
        <v>-27</v>
      </c>
      <c r="E57" s="33">
        <v>-6</v>
      </c>
      <c r="F57" s="33">
        <v>-21</v>
      </c>
      <c r="G57" s="7"/>
      <c r="H57" s="2"/>
    </row>
    <row r="58" spans="2:8" s="3" customFormat="1" ht="13.5" customHeight="1" x14ac:dyDescent="0.25">
      <c r="B58" s="10"/>
      <c r="C58" s="11" t="s">
        <v>15</v>
      </c>
      <c r="D58" s="33">
        <f t="shared" si="3"/>
        <v>-3</v>
      </c>
      <c r="E58" s="33">
        <v>1</v>
      </c>
      <c r="F58" s="33">
        <v>-4</v>
      </c>
      <c r="G58" s="7"/>
      <c r="H58" s="2"/>
    </row>
    <row r="59" spans="2:8" s="3" customFormat="1" ht="13.5" customHeight="1" x14ac:dyDescent="0.25">
      <c r="B59" s="10"/>
      <c r="C59" s="11" t="s">
        <v>16</v>
      </c>
      <c r="D59" s="33">
        <f t="shared" si="3"/>
        <v>4</v>
      </c>
      <c r="E59" s="33">
        <v>4</v>
      </c>
      <c r="F59" s="33">
        <v>0</v>
      </c>
      <c r="G59" s="7"/>
      <c r="H59" s="2"/>
    </row>
    <row r="60" spans="2:8" s="3" customFormat="1" ht="13.5" customHeight="1" x14ac:dyDescent="0.25">
      <c r="B60" s="10"/>
      <c r="C60" s="11" t="s">
        <v>17</v>
      </c>
      <c r="D60" s="33">
        <f t="shared" si="3"/>
        <v>7</v>
      </c>
      <c r="E60" s="33">
        <v>5</v>
      </c>
      <c r="F60" s="33">
        <v>2</v>
      </c>
      <c r="G60" s="7"/>
      <c r="H60" s="2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SUM(E62+F62)</f>
        <v>-66</v>
      </c>
      <c r="E62" s="29">
        <f>SUM(E63:E74)</f>
        <v>-50</v>
      </c>
      <c r="F62" s="29">
        <f>SUM(F63:F74)</f>
        <v>-16</v>
      </c>
      <c r="G62" s="1"/>
    </row>
    <row r="63" spans="2:8" s="3" customFormat="1" ht="13.5" customHeight="1" x14ac:dyDescent="0.25">
      <c r="B63" s="10"/>
      <c r="C63" s="11" t="s">
        <v>6</v>
      </c>
      <c r="D63" s="33">
        <f>SUM(E63+F63)</f>
        <v>-18</v>
      </c>
      <c r="E63" s="33">
        <v>-9</v>
      </c>
      <c r="F63" s="33">
        <v>-9</v>
      </c>
      <c r="G63" s="7"/>
      <c r="H63" s="2"/>
    </row>
    <row r="64" spans="2:8" s="3" customFormat="1" ht="13.5" customHeight="1" x14ac:dyDescent="0.25">
      <c r="B64" s="10"/>
      <c r="C64" s="11" t="s">
        <v>7</v>
      </c>
      <c r="D64" s="33">
        <f t="shared" ref="D64:D74" si="4">SUM(E64+F64)</f>
        <v>-23</v>
      </c>
      <c r="E64" s="33">
        <v>-15</v>
      </c>
      <c r="F64" s="33">
        <v>-8</v>
      </c>
      <c r="G64" s="7"/>
      <c r="H64" s="2"/>
    </row>
    <row r="65" spans="2:8" s="3" customFormat="1" ht="13.5" customHeight="1" x14ac:dyDescent="0.25">
      <c r="B65" s="10"/>
      <c r="C65" s="11" t="s">
        <v>8</v>
      </c>
      <c r="D65" s="33">
        <f t="shared" si="4"/>
        <v>-38</v>
      </c>
      <c r="E65" s="33">
        <v>-35</v>
      </c>
      <c r="F65" s="33">
        <v>-3</v>
      </c>
      <c r="G65" s="7"/>
      <c r="H65" s="2"/>
    </row>
    <row r="66" spans="2:8" s="3" customFormat="1" ht="13.5" customHeight="1" x14ac:dyDescent="0.25">
      <c r="B66" s="10"/>
      <c r="C66" s="11" t="s">
        <v>9</v>
      </c>
      <c r="D66" s="33">
        <f t="shared" si="4"/>
        <v>-14</v>
      </c>
      <c r="E66" s="33">
        <v>-8</v>
      </c>
      <c r="F66" s="33">
        <v>-6</v>
      </c>
      <c r="G66" s="7"/>
      <c r="H66" s="2"/>
    </row>
    <row r="67" spans="2:8" s="3" customFormat="1" ht="13.5" customHeight="1" x14ac:dyDescent="0.25">
      <c r="B67" s="10"/>
      <c r="C67" s="11" t="s">
        <v>10</v>
      </c>
      <c r="D67" s="33">
        <f t="shared" si="4"/>
        <v>9</v>
      </c>
      <c r="E67" s="33">
        <v>8</v>
      </c>
      <c r="F67" s="33">
        <v>1</v>
      </c>
      <c r="G67" s="7"/>
      <c r="H67" s="2"/>
    </row>
    <row r="68" spans="2:8" s="3" customFormat="1" ht="13.5" customHeight="1" x14ac:dyDescent="0.25">
      <c r="B68" s="10"/>
      <c r="C68" s="11" t="s">
        <v>11</v>
      </c>
      <c r="D68" s="33">
        <f t="shared" si="4"/>
        <v>11</v>
      </c>
      <c r="E68" s="33">
        <v>8</v>
      </c>
      <c r="F68" s="33">
        <v>3</v>
      </c>
      <c r="G68" s="7"/>
      <c r="H68" s="2"/>
    </row>
    <row r="69" spans="2:8" s="3" customFormat="1" ht="13.5" customHeight="1" x14ac:dyDescent="0.25">
      <c r="B69" s="10"/>
      <c r="C69" s="11" t="s">
        <v>12</v>
      </c>
      <c r="D69" s="33">
        <f t="shared" si="4"/>
        <v>-8</v>
      </c>
      <c r="E69" s="33">
        <v>-11</v>
      </c>
      <c r="F69" s="33">
        <v>3</v>
      </c>
      <c r="G69" s="7"/>
      <c r="H69" s="2"/>
    </row>
    <row r="70" spans="2:8" s="3" customFormat="1" ht="13.5" customHeight="1" x14ac:dyDescent="0.25">
      <c r="B70" s="10"/>
      <c r="C70" s="11" t="s">
        <v>13</v>
      </c>
      <c r="D70" s="33">
        <f t="shared" si="4"/>
        <v>0</v>
      </c>
      <c r="E70" s="33">
        <v>-2</v>
      </c>
      <c r="F70" s="33">
        <v>2</v>
      </c>
      <c r="G70" s="7"/>
      <c r="H70" s="2"/>
    </row>
    <row r="71" spans="2:8" s="3" customFormat="1" ht="13.5" customHeight="1" x14ac:dyDescent="0.25">
      <c r="B71" s="10"/>
      <c r="C71" s="11" t="s">
        <v>14</v>
      </c>
      <c r="D71" s="33">
        <f t="shared" si="4"/>
        <v>7</v>
      </c>
      <c r="E71" s="33">
        <v>8</v>
      </c>
      <c r="F71" s="33">
        <v>-1</v>
      </c>
      <c r="G71" s="7"/>
      <c r="H71" s="2"/>
    </row>
    <row r="72" spans="2:8" s="3" customFormat="1" ht="13.5" customHeight="1" x14ac:dyDescent="0.25">
      <c r="B72" s="10"/>
      <c r="C72" s="11" t="s">
        <v>15</v>
      </c>
      <c r="D72" s="33">
        <f t="shared" si="4"/>
        <v>2</v>
      </c>
      <c r="E72" s="33">
        <v>0</v>
      </c>
      <c r="F72" s="33">
        <v>2</v>
      </c>
      <c r="G72" s="7"/>
      <c r="H72" s="2"/>
    </row>
    <row r="73" spans="2:8" s="3" customFormat="1" ht="13.5" customHeight="1" x14ac:dyDescent="0.25">
      <c r="B73" s="10"/>
      <c r="C73" s="11" t="s">
        <v>16</v>
      </c>
      <c r="D73" s="33">
        <f t="shared" si="4"/>
        <v>1</v>
      </c>
      <c r="E73" s="33">
        <v>2</v>
      </c>
      <c r="F73" s="33">
        <v>-1</v>
      </c>
      <c r="G73" s="7"/>
      <c r="H73" s="2"/>
    </row>
    <row r="74" spans="2:8" s="3" customFormat="1" ht="13.5" customHeight="1" x14ac:dyDescent="0.25">
      <c r="B74" s="10"/>
      <c r="C74" s="11" t="s">
        <v>17</v>
      </c>
      <c r="D74" s="33">
        <f t="shared" si="4"/>
        <v>5</v>
      </c>
      <c r="E74" s="33">
        <v>4</v>
      </c>
      <c r="F74" s="33">
        <v>1</v>
      </c>
      <c r="G74" s="7"/>
      <c r="H74" s="2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SUM(E76+F76)</f>
        <v>-3</v>
      </c>
      <c r="E76" s="29">
        <f>SUM(E77:E88)</f>
        <v>-5</v>
      </c>
      <c r="F76" s="29">
        <f>SUM(F77:F88)</f>
        <v>2</v>
      </c>
      <c r="G76" s="1"/>
    </row>
    <row r="77" spans="2:8" s="3" customFormat="1" ht="13.5" customHeight="1" x14ac:dyDescent="0.25">
      <c r="B77" s="10"/>
      <c r="C77" s="11" t="s">
        <v>6</v>
      </c>
      <c r="D77" s="33">
        <f>SUM(E77+F77)</f>
        <v>5</v>
      </c>
      <c r="E77" s="33">
        <v>-1</v>
      </c>
      <c r="F77" s="33">
        <v>6</v>
      </c>
      <c r="G77" s="7"/>
      <c r="H77" s="2"/>
    </row>
    <row r="78" spans="2:8" s="3" customFormat="1" ht="13.5" customHeight="1" x14ac:dyDescent="0.25">
      <c r="B78" s="10"/>
      <c r="C78" s="11" t="s">
        <v>7</v>
      </c>
      <c r="D78" s="33">
        <f t="shared" ref="D78:D88" si="5">SUM(E78+F78)</f>
        <v>-3</v>
      </c>
      <c r="E78" s="33">
        <v>-2</v>
      </c>
      <c r="F78" s="33">
        <v>-1</v>
      </c>
      <c r="G78" s="7"/>
      <c r="H78" s="2"/>
    </row>
    <row r="79" spans="2:8" s="3" customFormat="1" ht="13.5" customHeight="1" x14ac:dyDescent="0.25">
      <c r="B79" s="10"/>
      <c r="C79" s="11" t="s">
        <v>8</v>
      </c>
      <c r="D79" s="33">
        <f t="shared" si="5"/>
        <v>-3</v>
      </c>
      <c r="E79" s="33">
        <v>0</v>
      </c>
      <c r="F79" s="33">
        <v>-3</v>
      </c>
      <c r="G79" s="7"/>
      <c r="H79" s="2"/>
    </row>
    <row r="80" spans="2:8" s="3" customFormat="1" ht="13.5" customHeight="1" x14ac:dyDescent="0.25">
      <c r="B80" s="10"/>
      <c r="C80" s="11" t="s">
        <v>9</v>
      </c>
      <c r="D80" s="33">
        <f t="shared" si="5"/>
        <v>-6</v>
      </c>
      <c r="E80" s="33">
        <v>-6</v>
      </c>
      <c r="F80" s="33">
        <v>0</v>
      </c>
      <c r="G80" s="7"/>
      <c r="H80" s="2"/>
    </row>
    <row r="81" spans="2:8" s="3" customFormat="1" ht="13.5" customHeight="1" x14ac:dyDescent="0.25">
      <c r="B81" s="10"/>
      <c r="C81" s="11" t="s">
        <v>10</v>
      </c>
      <c r="D81" s="33">
        <f t="shared" si="5"/>
        <v>2</v>
      </c>
      <c r="E81" s="33">
        <v>0</v>
      </c>
      <c r="F81" s="33">
        <v>2</v>
      </c>
      <c r="G81" s="7"/>
      <c r="H81" s="2"/>
    </row>
    <row r="82" spans="2:8" s="3" customFormat="1" ht="13.5" customHeight="1" x14ac:dyDescent="0.25">
      <c r="B82" s="10"/>
      <c r="C82" s="11" t="s">
        <v>11</v>
      </c>
      <c r="D82" s="33">
        <f t="shared" si="5"/>
        <v>-7</v>
      </c>
      <c r="E82" s="33">
        <v>-2</v>
      </c>
      <c r="F82" s="33">
        <v>-5</v>
      </c>
      <c r="G82" s="7"/>
      <c r="H82" s="2"/>
    </row>
    <row r="83" spans="2:8" s="3" customFormat="1" ht="13.5" customHeight="1" x14ac:dyDescent="0.25">
      <c r="B83" s="10"/>
      <c r="C83" s="11" t="s">
        <v>12</v>
      </c>
      <c r="D83" s="33">
        <f t="shared" si="5"/>
        <v>-2</v>
      </c>
      <c r="E83" s="33">
        <v>-2</v>
      </c>
      <c r="F83" s="33">
        <v>0</v>
      </c>
      <c r="G83" s="7"/>
      <c r="H83" s="2"/>
    </row>
    <row r="84" spans="2:8" s="3" customFormat="1" ht="13.5" customHeight="1" x14ac:dyDescent="0.25">
      <c r="B84" s="10"/>
      <c r="C84" s="11" t="s">
        <v>13</v>
      </c>
      <c r="D84" s="33">
        <f t="shared" si="5"/>
        <v>6</v>
      </c>
      <c r="E84" s="33">
        <v>5</v>
      </c>
      <c r="F84" s="33">
        <v>1</v>
      </c>
      <c r="G84" s="7"/>
      <c r="H84" s="2"/>
    </row>
    <row r="85" spans="2:8" s="3" customFormat="1" ht="13.5" customHeight="1" x14ac:dyDescent="0.25">
      <c r="B85" s="10"/>
      <c r="C85" s="11" t="s">
        <v>14</v>
      </c>
      <c r="D85" s="33">
        <f t="shared" si="5"/>
        <v>4</v>
      </c>
      <c r="E85" s="33">
        <v>4</v>
      </c>
      <c r="F85" s="33">
        <v>0</v>
      </c>
      <c r="G85" s="7"/>
      <c r="H85" s="2"/>
    </row>
    <row r="86" spans="2:8" s="3" customFormat="1" ht="13.5" customHeight="1" x14ac:dyDescent="0.25">
      <c r="B86" s="10"/>
      <c r="C86" s="11" t="s">
        <v>15</v>
      </c>
      <c r="D86" s="33">
        <f t="shared" si="5"/>
        <v>0</v>
      </c>
      <c r="E86" s="33">
        <v>1</v>
      </c>
      <c r="F86" s="33">
        <v>-1</v>
      </c>
      <c r="G86" s="7"/>
      <c r="H86" s="2"/>
    </row>
    <row r="87" spans="2:8" s="3" customFormat="1" ht="13.5" customHeight="1" x14ac:dyDescent="0.25">
      <c r="B87" s="10"/>
      <c r="C87" s="11" t="s">
        <v>16</v>
      </c>
      <c r="D87" s="33">
        <f t="shared" si="5"/>
        <v>-1</v>
      </c>
      <c r="E87" s="33">
        <v>-2</v>
      </c>
      <c r="F87" s="33">
        <v>1</v>
      </c>
      <c r="G87" s="7"/>
      <c r="H87" s="2"/>
    </row>
    <row r="88" spans="2:8" s="3" customFormat="1" ht="13.5" customHeight="1" x14ac:dyDescent="0.25">
      <c r="B88" s="10"/>
      <c r="C88" s="11" t="s">
        <v>17</v>
      </c>
      <c r="D88" s="33">
        <f t="shared" si="5"/>
        <v>2</v>
      </c>
      <c r="E88" s="33">
        <v>0</v>
      </c>
      <c r="F88" s="33">
        <v>2</v>
      </c>
      <c r="G88" s="7"/>
      <c r="H88" s="2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SUM(E90+F90)</f>
        <v>23</v>
      </c>
      <c r="E90" s="29">
        <f>SUM(E91:E102)</f>
        <v>16</v>
      </c>
      <c r="F90" s="29">
        <f>SUM(F91:F102)</f>
        <v>7</v>
      </c>
      <c r="G90" s="1"/>
    </row>
    <row r="91" spans="2:8" s="3" customFormat="1" ht="13.5" customHeight="1" x14ac:dyDescent="0.25">
      <c r="B91" s="10"/>
      <c r="C91" s="11" t="s">
        <v>6</v>
      </c>
      <c r="D91" s="33">
        <f>SUM(E91+F91)</f>
        <v>2</v>
      </c>
      <c r="E91" s="33">
        <v>-1</v>
      </c>
      <c r="F91" s="33">
        <v>3</v>
      </c>
      <c r="G91" s="7"/>
      <c r="H91" s="2"/>
    </row>
    <row r="92" spans="2:8" s="3" customFormat="1" ht="13.5" customHeight="1" x14ac:dyDescent="0.25">
      <c r="B92" s="10"/>
      <c r="C92" s="11" t="s">
        <v>7</v>
      </c>
      <c r="D92" s="33">
        <f t="shared" ref="D92:D102" si="6">SUM(E92+F92)</f>
        <v>-4</v>
      </c>
      <c r="E92" s="33">
        <v>-5</v>
      </c>
      <c r="F92" s="33">
        <v>1</v>
      </c>
      <c r="G92" s="7"/>
      <c r="H92" s="2"/>
    </row>
    <row r="93" spans="2:8" s="3" customFormat="1" ht="13.5" customHeight="1" x14ac:dyDescent="0.25">
      <c r="B93" s="10"/>
      <c r="C93" s="11" t="s">
        <v>8</v>
      </c>
      <c r="D93" s="33">
        <f t="shared" si="6"/>
        <v>25</v>
      </c>
      <c r="E93" s="33">
        <v>21</v>
      </c>
      <c r="F93" s="33">
        <v>4</v>
      </c>
      <c r="G93" s="7"/>
      <c r="H93" s="2"/>
    </row>
    <row r="94" spans="2:8" s="3" customFormat="1" ht="13.5" customHeight="1" x14ac:dyDescent="0.25">
      <c r="B94" s="10"/>
      <c r="C94" s="11" t="s">
        <v>9</v>
      </c>
      <c r="D94" s="33">
        <f t="shared" si="6"/>
        <v>10</v>
      </c>
      <c r="E94" s="33">
        <v>4</v>
      </c>
      <c r="F94" s="33">
        <v>6</v>
      </c>
      <c r="G94" s="7"/>
      <c r="H94" s="2"/>
    </row>
    <row r="95" spans="2:8" s="3" customFormat="1" ht="13.5" customHeight="1" x14ac:dyDescent="0.25">
      <c r="B95" s="10"/>
      <c r="C95" s="11" t="s">
        <v>10</v>
      </c>
      <c r="D95" s="33">
        <f t="shared" si="6"/>
        <v>-6</v>
      </c>
      <c r="E95" s="33">
        <v>-3</v>
      </c>
      <c r="F95" s="33">
        <v>-3</v>
      </c>
      <c r="G95" s="7"/>
      <c r="H95" s="2"/>
    </row>
    <row r="96" spans="2:8" s="3" customFormat="1" ht="13.5" customHeight="1" x14ac:dyDescent="0.25">
      <c r="B96" s="10"/>
      <c r="C96" s="11" t="s">
        <v>11</v>
      </c>
      <c r="D96" s="33">
        <f t="shared" si="6"/>
        <v>-2</v>
      </c>
      <c r="E96" s="33">
        <v>-2</v>
      </c>
      <c r="F96" s="33">
        <v>0</v>
      </c>
      <c r="G96" s="7"/>
      <c r="H96" s="2"/>
    </row>
    <row r="97" spans="2:8" s="3" customFormat="1" ht="13.5" customHeight="1" x14ac:dyDescent="0.25">
      <c r="B97" s="10"/>
      <c r="C97" s="11" t="s">
        <v>12</v>
      </c>
      <c r="D97" s="33">
        <f t="shared" si="6"/>
        <v>-3</v>
      </c>
      <c r="E97" s="33">
        <v>-1</v>
      </c>
      <c r="F97" s="33">
        <v>-2</v>
      </c>
      <c r="G97" s="7"/>
      <c r="H97" s="2"/>
    </row>
    <row r="98" spans="2:8" s="3" customFormat="1" ht="13.5" customHeight="1" x14ac:dyDescent="0.25">
      <c r="B98" s="10"/>
      <c r="C98" s="11" t="s">
        <v>13</v>
      </c>
      <c r="D98" s="33">
        <f t="shared" si="6"/>
        <v>12</v>
      </c>
      <c r="E98" s="33">
        <v>12</v>
      </c>
      <c r="F98" s="33">
        <v>0</v>
      </c>
      <c r="G98" s="7"/>
      <c r="H98" s="2"/>
    </row>
    <row r="99" spans="2:8" s="3" customFormat="1" ht="13.5" customHeight="1" x14ac:dyDescent="0.25">
      <c r="B99" s="10"/>
      <c r="C99" s="11" t="s">
        <v>14</v>
      </c>
      <c r="D99" s="33">
        <f t="shared" si="6"/>
        <v>-12</v>
      </c>
      <c r="E99" s="33">
        <v>-3</v>
      </c>
      <c r="F99" s="33">
        <v>-9</v>
      </c>
      <c r="G99" s="7"/>
      <c r="H99" s="2"/>
    </row>
    <row r="100" spans="2:8" s="3" customFormat="1" ht="13.5" customHeight="1" x14ac:dyDescent="0.25">
      <c r="B100" s="10"/>
      <c r="C100" s="11" t="s">
        <v>15</v>
      </c>
      <c r="D100" s="33">
        <f t="shared" si="6"/>
        <v>5</v>
      </c>
      <c r="E100" s="33">
        <v>1</v>
      </c>
      <c r="F100" s="33">
        <v>4</v>
      </c>
      <c r="G100" s="7"/>
      <c r="H100" s="2"/>
    </row>
    <row r="101" spans="2:8" s="3" customFormat="1" ht="13.5" customHeight="1" x14ac:dyDescent="0.25">
      <c r="B101" s="10"/>
      <c r="C101" s="11" t="s">
        <v>16</v>
      </c>
      <c r="D101" s="33">
        <f t="shared" si="6"/>
        <v>-3</v>
      </c>
      <c r="E101" s="33">
        <v>-4</v>
      </c>
      <c r="F101" s="33">
        <v>1</v>
      </c>
      <c r="G101" s="7"/>
      <c r="H101" s="2"/>
    </row>
    <row r="102" spans="2:8" s="3" customFormat="1" ht="13.5" customHeight="1" x14ac:dyDescent="0.25">
      <c r="B102" s="10"/>
      <c r="C102" s="11" t="s">
        <v>17</v>
      </c>
      <c r="D102" s="33">
        <f t="shared" si="6"/>
        <v>-1</v>
      </c>
      <c r="E102" s="33">
        <v>-3</v>
      </c>
      <c r="F102" s="33">
        <v>2</v>
      </c>
      <c r="G102" s="7"/>
      <c r="H102" s="2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SUM(E104+F104)</f>
        <v>-30</v>
      </c>
      <c r="E104" s="29">
        <f>SUM(E105:E116)</f>
        <v>-11</v>
      </c>
      <c r="F104" s="29">
        <f>SUM(F105:F116)</f>
        <v>-19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SUM(E105+F105)</f>
        <v>-3</v>
      </c>
      <c r="E105" s="33">
        <v>2</v>
      </c>
      <c r="F105" s="33">
        <v>-5</v>
      </c>
      <c r="G105" s="7"/>
      <c r="H105" s="2"/>
    </row>
    <row r="106" spans="2:8" s="3" customFormat="1" ht="13.5" customHeight="1" x14ac:dyDescent="0.25">
      <c r="B106" s="10"/>
      <c r="C106" s="11" t="s">
        <v>7</v>
      </c>
      <c r="D106" s="33">
        <f t="shared" ref="D106:D116" si="7">SUM(E106+F106)</f>
        <v>4</v>
      </c>
      <c r="E106" s="33">
        <v>4</v>
      </c>
      <c r="F106" s="33">
        <v>0</v>
      </c>
      <c r="G106" s="7"/>
      <c r="H106" s="2"/>
    </row>
    <row r="107" spans="2:8" s="3" customFormat="1" ht="13.5" customHeight="1" x14ac:dyDescent="0.25">
      <c r="B107" s="10"/>
      <c r="C107" s="11" t="s">
        <v>8</v>
      </c>
      <c r="D107" s="33">
        <f t="shared" si="7"/>
        <v>-16</v>
      </c>
      <c r="E107" s="33">
        <v>-5</v>
      </c>
      <c r="F107" s="33">
        <v>-11</v>
      </c>
      <c r="G107" s="7"/>
      <c r="H107" s="2"/>
    </row>
    <row r="108" spans="2:8" s="3" customFormat="1" ht="13.5" customHeight="1" x14ac:dyDescent="0.25">
      <c r="B108" s="10"/>
      <c r="C108" s="11" t="s">
        <v>9</v>
      </c>
      <c r="D108" s="33">
        <f t="shared" si="7"/>
        <v>1</v>
      </c>
      <c r="E108" s="33">
        <v>4</v>
      </c>
      <c r="F108" s="33">
        <v>-3</v>
      </c>
      <c r="G108" s="7"/>
      <c r="H108" s="2"/>
    </row>
    <row r="109" spans="2:8" s="3" customFormat="1" ht="13.5" customHeight="1" x14ac:dyDescent="0.25">
      <c r="B109" s="10"/>
      <c r="C109" s="11" t="s">
        <v>10</v>
      </c>
      <c r="D109" s="33">
        <f t="shared" si="7"/>
        <v>-8</v>
      </c>
      <c r="E109" s="33">
        <v>-7</v>
      </c>
      <c r="F109" s="33">
        <v>-1</v>
      </c>
      <c r="G109" s="7"/>
      <c r="H109" s="2"/>
    </row>
    <row r="110" spans="2:8" s="3" customFormat="1" ht="13.5" customHeight="1" x14ac:dyDescent="0.25">
      <c r="B110" s="10"/>
      <c r="C110" s="11" t="s">
        <v>11</v>
      </c>
      <c r="D110" s="33">
        <f t="shared" si="7"/>
        <v>2</v>
      </c>
      <c r="E110" s="33">
        <v>0</v>
      </c>
      <c r="F110" s="33">
        <v>2</v>
      </c>
      <c r="G110" s="7"/>
      <c r="H110" s="2"/>
    </row>
    <row r="111" spans="2:8" s="3" customFormat="1" ht="13.5" customHeight="1" x14ac:dyDescent="0.25">
      <c r="B111" s="10"/>
      <c r="C111" s="11" t="s">
        <v>12</v>
      </c>
      <c r="D111" s="33">
        <f t="shared" si="7"/>
        <v>1</v>
      </c>
      <c r="E111" s="33">
        <v>0</v>
      </c>
      <c r="F111" s="33">
        <v>1</v>
      </c>
      <c r="G111" s="7"/>
      <c r="H111" s="2"/>
    </row>
    <row r="112" spans="2:8" s="3" customFormat="1" ht="13.5" customHeight="1" x14ac:dyDescent="0.25">
      <c r="B112" s="10"/>
      <c r="C112" s="11" t="s">
        <v>13</v>
      </c>
      <c r="D112" s="33">
        <f t="shared" si="7"/>
        <v>-4</v>
      </c>
      <c r="E112" s="33">
        <v>-1</v>
      </c>
      <c r="F112" s="33">
        <v>-3</v>
      </c>
      <c r="G112" s="7"/>
      <c r="H112" s="2"/>
    </row>
    <row r="113" spans="2:8" s="3" customFormat="1" ht="13.5" customHeight="1" x14ac:dyDescent="0.25">
      <c r="B113" s="10"/>
      <c r="C113" s="11" t="s">
        <v>14</v>
      </c>
      <c r="D113" s="33">
        <f t="shared" si="7"/>
        <v>10</v>
      </c>
      <c r="E113" s="33">
        <v>3</v>
      </c>
      <c r="F113" s="33">
        <v>7</v>
      </c>
      <c r="G113" s="7"/>
      <c r="H113" s="2"/>
    </row>
    <row r="114" spans="2:8" s="3" customFormat="1" ht="13.5" customHeight="1" x14ac:dyDescent="0.25">
      <c r="B114" s="10"/>
      <c r="C114" s="11" t="s">
        <v>15</v>
      </c>
      <c r="D114" s="33">
        <f t="shared" si="7"/>
        <v>-6</v>
      </c>
      <c r="E114" s="33">
        <v>-4</v>
      </c>
      <c r="F114" s="33">
        <v>-2</v>
      </c>
      <c r="G114" s="7"/>
      <c r="H114" s="2"/>
    </row>
    <row r="115" spans="2:8" s="3" customFormat="1" ht="13.5" customHeight="1" x14ac:dyDescent="0.25">
      <c r="B115" s="10"/>
      <c r="C115" s="11" t="s">
        <v>16</v>
      </c>
      <c r="D115" s="33">
        <f t="shared" si="7"/>
        <v>-3</v>
      </c>
      <c r="E115" s="33">
        <v>0</v>
      </c>
      <c r="F115" s="33">
        <v>-3</v>
      </c>
      <c r="G115" s="7"/>
      <c r="H115" s="2"/>
    </row>
    <row r="116" spans="2:8" s="3" customFormat="1" ht="13.5" customHeight="1" x14ac:dyDescent="0.25">
      <c r="B116" s="10"/>
      <c r="C116" s="11" t="s">
        <v>17</v>
      </c>
      <c r="D116" s="33">
        <f t="shared" si="7"/>
        <v>-8</v>
      </c>
      <c r="E116" s="33">
        <v>-7</v>
      </c>
      <c r="F116" s="33">
        <v>-1</v>
      </c>
      <c r="G116" s="7"/>
      <c r="H116" s="2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SUM(E118+F118)</f>
        <v>-6</v>
      </c>
      <c r="E118" s="29">
        <f>SUM(E119:E130)</f>
        <v>-3</v>
      </c>
      <c r="F118" s="29">
        <f>SUM(F119:F130)</f>
        <v>-3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SUM(E119+F119)</f>
        <v>-9</v>
      </c>
      <c r="E119" s="33">
        <v>-2</v>
      </c>
      <c r="F119" s="33">
        <v>-7</v>
      </c>
      <c r="G119" s="7"/>
      <c r="H119" s="2"/>
    </row>
    <row r="120" spans="2:8" s="3" customFormat="1" ht="13.5" customHeight="1" x14ac:dyDescent="0.25">
      <c r="B120" s="10"/>
      <c r="C120" s="11" t="s">
        <v>7</v>
      </c>
      <c r="D120" s="33">
        <f t="shared" ref="D120:D130" si="8">SUM(E120+F120)</f>
        <v>-6</v>
      </c>
      <c r="E120" s="33">
        <v>-1</v>
      </c>
      <c r="F120" s="33">
        <v>-5</v>
      </c>
      <c r="G120" s="7"/>
      <c r="H120" s="2"/>
    </row>
    <row r="121" spans="2:8" s="3" customFormat="1" ht="13.5" customHeight="1" x14ac:dyDescent="0.25">
      <c r="B121" s="10"/>
      <c r="C121" s="11" t="s">
        <v>8</v>
      </c>
      <c r="D121" s="33">
        <f t="shared" si="8"/>
        <v>-23</v>
      </c>
      <c r="E121" s="33">
        <v>-16</v>
      </c>
      <c r="F121" s="33">
        <v>-7</v>
      </c>
      <c r="G121" s="7"/>
      <c r="H121" s="2"/>
    </row>
    <row r="122" spans="2:8" s="3" customFormat="1" ht="13.5" customHeight="1" x14ac:dyDescent="0.25">
      <c r="B122" s="10"/>
      <c r="C122" s="11" t="s">
        <v>9</v>
      </c>
      <c r="D122" s="33">
        <f t="shared" si="8"/>
        <v>6</v>
      </c>
      <c r="E122" s="33">
        <v>1</v>
      </c>
      <c r="F122" s="33">
        <v>5</v>
      </c>
      <c r="G122" s="7"/>
      <c r="H122" s="2"/>
    </row>
    <row r="123" spans="2:8" s="3" customFormat="1" ht="13.5" customHeight="1" x14ac:dyDescent="0.25">
      <c r="B123" s="10"/>
      <c r="C123" s="11" t="s">
        <v>10</v>
      </c>
      <c r="D123" s="33">
        <f t="shared" si="8"/>
        <v>4</v>
      </c>
      <c r="E123" s="33">
        <v>2</v>
      </c>
      <c r="F123" s="33">
        <v>2</v>
      </c>
      <c r="G123" s="7"/>
      <c r="H123" s="2"/>
    </row>
    <row r="124" spans="2:8" s="3" customFormat="1" ht="13.5" customHeight="1" x14ac:dyDescent="0.25">
      <c r="B124" s="10"/>
      <c r="C124" s="11" t="s">
        <v>11</v>
      </c>
      <c r="D124" s="33">
        <f t="shared" si="8"/>
        <v>7</v>
      </c>
      <c r="E124" s="33">
        <v>4</v>
      </c>
      <c r="F124" s="33">
        <v>3</v>
      </c>
      <c r="G124" s="7"/>
      <c r="H124" s="2"/>
    </row>
    <row r="125" spans="2:8" s="3" customFormat="1" ht="13.5" customHeight="1" x14ac:dyDescent="0.25">
      <c r="B125" s="10"/>
      <c r="C125" s="11" t="s">
        <v>12</v>
      </c>
      <c r="D125" s="33">
        <f t="shared" si="8"/>
        <v>11</v>
      </c>
      <c r="E125" s="33">
        <v>4</v>
      </c>
      <c r="F125" s="33">
        <v>7</v>
      </c>
      <c r="G125" s="7"/>
      <c r="H125" s="2"/>
    </row>
    <row r="126" spans="2:8" s="3" customFormat="1" ht="13.5" customHeight="1" x14ac:dyDescent="0.25">
      <c r="B126" s="10"/>
      <c r="C126" s="11" t="s">
        <v>13</v>
      </c>
      <c r="D126" s="33">
        <f t="shared" si="8"/>
        <v>-5</v>
      </c>
      <c r="E126" s="33">
        <v>-1</v>
      </c>
      <c r="F126" s="33">
        <v>-4</v>
      </c>
      <c r="G126" s="7"/>
      <c r="H126" s="2"/>
    </row>
    <row r="127" spans="2:8" s="3" customFormat="1" ht="13.5" customHeight="1" x14ac:dyDescent="0.25">
      <c r="B127" s="10"/>
      <c r="C127" s="11" t="s">
        <v>14</v>
      </c>
      <c r="D127" s="33">
        <f t="shared" si="8"/>
        <v>1</v>
      </c>
      <c r="E127" s="33">
        <v>-1</v>
      </c>
      <c r="F127" s="33">
        <v>2</v>
      </c>
      <c r="G127" s="7"/>
      <c r="H127" s="2"/>
    </row>
    <row r="128" spans="2:8" s="3" customFormat="1" ht="13.5" customHeight="1" x14ac:dyDescent="0.25">
      <c r="B128" s="10"/>
      <c r="C128" s="11" t="s">
        <v>15</v>
      </c>
      <c r="D128" s="33">
        <f t="shared" si="8"/>
        <v>-7</v>
      </c>
      <c r="E128" s="33">
        <v>1</v>
      </c>
      <c r="F128" s="33">
        <v>-8</v>
      </c>
      <c r="G128" s="7"/>
      <c r="H128" s="2"/>
    </row>
    <row r="129" spans="2:8" s="3" customFormat="1" ht="13.5" customHeight="1" x14ac:dyDescent="0.25">
      <c r="B129" s="10"/>
      <c r="C129" s="11" t="s">
        <v>16</v>
      </c>
      <c r="D129" s="33">
        <f t="shared" si="8"/>
        <v>-5</v>
      </c>
      <c r="E129" s="33">
        <v>-2</v>
      </c>
      <c r="F129" s="33">
        <v>-3</v>
      </c>
      <c r="G129" s="7"/>
      <c r="H129" s="2"/>
    </row>
    <row r="130" spans="2:8" s="3" customFormat="1" ht="13.5" customHeight="1" x14ac:dyDescent="0.25">
      <c r="B130" s="10"/>
      <c r="C130" s="11" t="s">
        <v>17</v>
      </c>
      <c r="D130" s="33">
        <f t="shared" si="8"/>
        <v>20</v>
      </c>
      <c r="E130" s="33">
        <v>8</v>
      </c>
      <c r="F130" s="33">
        <v>12</v>
      </c>
      <c r="G130" s="7"/>
      <c r="H130" s="2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SUM(E132+F132)</f>
        <v>-6</v>
      </c>
      <c r="E132" s="29">
        <f>SUM(E133:E144)</f>
        <v>-12</v>
      </c>
      <c r="F132" s="29">
        <f>SUM(F133:F144)</f>
        <v>6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SUM(E133+F133)</f>
        <v>4</v>
      </c>
      <c r="E133" s="33">
        <v>-5</v>
      </c>
      <c r="F133" s="33">
        <v>9</v>
      </c>
      <c r="G133" s="7"/>
      <c r="H133" s="2"/>
    </row>
    <row r="134" spans="2:8" s="3" customFormat="1" ht="13.5" customHeight="1" x14ac:dyDescent="0.25">
      <c r="B134" s="10"/>
      <c r="C134" s="11" t="s">
        <v>7</v>
      </c>
      <c r="D134" s="33">
        <f t="shared" ref="D134:D144" si="9">SUM(E134+F134)</f>
        <v>-7</v>
      </c>
      <c r="E134" s="33">
        <v>-3</v>
      </c>
      <c r="F134" s="33">
        <v>-4</v>
      </c>
      <c r="G134" s="7"/>
      <c r="H134" s="2"/>
    </row>
    <row r="135" spans="2:8" s="3" customFormat="1" ht="13.5" customHeight="1" x14ac:dyDescent="0.25">
      <c r="B135" s="10"/>
      <c r="C135" s="11" t="s">
        <v>8</v>
      </c>
      <c r="D135" s="33">
        <f t="shared" si="9"/>
        <v>-11</v>
      </c>
      <c r="E135" s="33">
        <v>-2</v>
      </c>
      <c r="F135" s="33">
        <v>-9</v>
      </c>
      <c r="G135" s="7"/>
      <c r="H135" s="2"/>
    </row>
    <row r="136" spans="2:8" s="3" customFormat="1" ht="13.5" customHeight="1" x14ac:dyDescent="0.25">
      <c r="B136" s="10"/>
      <c r="C136" s="11" t="s">
        <v>9</v>
      </c>
      <c r="D136" s="33">
        <f t="shared" si="9"/>
        <v>10</v>
      </c>
      <c r="E136" s="33">
        <v>5</v>
      </c>
      <c r="F136" s="33">
        <v>5</v>
      </c>
      <c r="G136" s="7"/>
      <c r="H136" s="2"/>
    </row>
    <row r="137" spans="2:8" s="3" customFormat="1" ht="13.5" customHeight="1" x14ac:dyDescent="0.25">
      <c r="B137" s="10"/>
      <c r="C137" s="11" t="s">
        <v>10</v>
      </c>
      <c r="D137" s="33">
        <f t="shared" si="9"/>
        <v>-8</v>
      </c>
      <c r="E137" s="33">
        <v>-2</v>
      </c>
      <c r="F137" s="33">
        <v>-6</v>
      </c>
      <c r="G137" s="7"/>
      <c r="H137" s="2"/>
    </row>
    <row r="138" spans="2:8" s="3" customFormat="1" ht="13.5" customHeight="1" x14ac:dyDescent="0.25">
      <c r="B138" s="10"/>
      <c r="C138" s="11" t="s">
        <v>11</v>
      </c>
      <c r="D138" s="33">
        <f t="shared" si="9"/>
        <v>-5</v>
      </c>
      <c r="E138" s="33">
        <v>-5</v>
      </c>
      <c r="F138" s="33">
        <v>0</v>
      </c>
      <c r="G138" s="7"/>
      <c r="H138" s="2"/>
    </row>
    <row r="139" spans="2:8" s="3" customFormat="1" ht="13.5" customHeight="1" x14ac:dyDescent="0.25">
      <c r="B139" s="10"/>
      <c r="C139" s="11" t="s">
        <v>12</v>
      </c>
      <c r="D139" s="33">
        <f t="shared" si="9"/>
        <v>8</v>
      </c>
      <c r="E139" s="33">
        <v>6</v>
      </c>
      <c r="F139" s="33">
        <v>2</v>
      </c>
      <c r="G139" s="7"/>
      <c r="H139" s="2"/>
    </row>
    <row r="140" spans="2:8" s="3" customFormat="1" ht="13.5" customHeight="1" x14ac:dyDescent="0.25">
      <c r="B140" s="10"/>
      <c r="C140" s="11" t="s">
        <v>13</v>
      </c>
      <c r="D140" s="33">
        <f t="shared" si="9"/>
        <v>10</v>
      </c>
      <c r="E140" s="33">
        <v>6</v>
      </c>
      <c r="F140" s="33">
        <v>4</v>
      </c>
      <c r="G140" s="7"/>
      <c r="H140" s="2"/>
    </row>
    <row r="141" spans="2:8" s="3" customFormat="1" ht="13.5" customHeight="1" x14ac:dyDescent="0.25">
      <c r="B141" s="10"/>
      <c r="C141" s="11" t="s">
        <v>14</v>
      </c>
      <c r="D141" s="33">
        <f t="shared" si="9"/>
        <v>0</v>
      </c>
      <c r="E141" s="33">
        <v>1</v>
      </c>
      <c r="F141" s="33">
        <v>-1</v>
      </c>
      <c r="G141" s="7"/>
      <c r="H141" s="2"/>
    </row>
    <row r="142" spans="2:8" s="3" customFormat="1" ht="13.5" customHeight="1" x14ac:dyDescent="0.25">
      <c r="B142" s="10"/>
      <c r="C142" s="11" t="s">
        <v>15</v>
      </c>
      <c r="D142" s="33">
        <f t="shared" si="9"/>
        <v>-5</v>
      </c>
      <c r="E142" s="33">
        <v>-5</v>
      </c>
      <c r="F142" s="33">
        <v>0</v>
      </c>
      <c r="G142" s="7"/>
      <c r="H142" s="2"/>
    </row>
    <row r="143" spans="2:8" s="3" customFormat="1" ht="13.5" customHeight="1" x14ac:dyDescent="0.25">
      <c r="B143" s="10"/>
      <c r="C143" s="11" t="s">
        <v>16</v>
      </c>
      <c r="D143" s="33">
        <f t="shared" si="9"/>
        <v>3</v>
      </c>
      <c r="E143" s="33">
        <v>-4</v>
      </c>
      <c r="F143" s="33">
        <v>7</v>
      </c>
      <c r="G143" s="7"/>
      <c r="H143" s="2"/>
    </row>
    <row r="144" spans="2:8" s="3" customFormat="1" ht="13.5" customHeight="1" x14ac:dyDescent="0.25">
      <c r="B144" s="10"/>
      <c r="C144" s="11" t="s">
        <v>17</v>
      </c>
      <c r="D144" s="33">
        <f t="shared" si="9"/>
        <v>-5</v>
      </c>
      <c r="E144" s="33">
        <v>-4</v>
      </c>
      <c r="F144" s="33">
        <f>-3+2</f>
        <v>-1</v>
      </c>
      <c r="G144" s="7"/>
      <c r="H144" s="2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SUM(D6+D20+D34+D48+D62+D76+D90+D104+D118+D132)</f>
        <v>9</v>
      </c>
      <c r="E146" s="29">
        <f>SUM(E6+E20+E34+E48+E62+E76+E90+E104+E118+E132)</f>
        <v>19</v>
      </c>
      <c r="F146" s="29">
        <f>SUM(F6+F20+F34+F48+F62+F76+F90+F104+F118+F132)</f>
        <v>-10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SUM(E147+F147)</f>
        <v>15</v>
      </c>
      <c r="E147" s="33">
        <v>15</v>
      </c>
      <c r="F147" s="33">
        <v>0</v>
      </c>
      <c r="G147" s="7"/>
      <c r="H147" s="2"/>
    </row>
    <row r="148" spans="2:8" s="3" customFormat="1" ht="13.5" customHeight="1" x14ac:dyDescent="0.25">
      <c r="B148" s="10"/>
      <c r="C148" s="11" t="s">
        <v>7</v>
      </c>
      <c r="D148" s="33">
        <f t="shared" ref="D148:D158" si="10">SUM(E148+F148)</f>
        <v>-35</v>
      </c>
      <c r="E148" s="33">
        <v>-20</v>
      </c>
      <c r="F148" s="33">
        <v>-15</v>
      </c>
      <c r="G148" s="7"/>
      <c r="H148" s="2"/>
    </row>
    <row r="149" spans="2:8" s="3" customFormat="1" ht="13.5" customHeight="1" x14ac:dyDescent="0.25">
      <c r="B149" s="10"/>
      <c r="C149" s="11" t="s">
        <v>8</v>
      </c>
      <c r="D149" s="33">
        <f t="shared" si="10"/>
        <v>-90</v>
      </c>
      <c r="E149" s="33">
        <v>-57</v>
      </c>
      <c r="F149" s="33">
        <v>-33</v>
      </c>
      <c r="G149" s="7"/>
      <c r="H149" s="2"/>
    </row>
    <row r="150" spans="2:8" s="3" customFormat="1" ht="13.5" customHeight="1" x14ac:dyDescent="0.25">
      <c r="B150" s="10"/>
      <c r="C150" s="11" t="s">
        <v>9</v>
      </c>
      <c r="D150" s="33">
        <f t="shared" si="10"/>
        <v>158</v>
      </c>
      <c r="E150" s="33">
        <v>115</v>
      </c>
      <c r="F150" s="33">
        <v>43</v>
      </c>
      <c r="G150" s="7"/>
      <c r="H150" s="2"/>
    </row>
    <row r="151" spans="2:8" s="3" customFormat="1" ht="13.5" customHeight="1" x14ac:dyDescent="0.25">
      <c r="B151" s="10"/>
      <c r="C151" s="11" t="s">
        <v>10</v>
      </c>
      <c r="D151" s="33">
        <f t="shared" si="10"/>
        <v>-23</v>
      </c>
      <c r="E151" s="33">
        <v>-8</v>
      </c>
      <c r="F151" s="33">
        <v>-15</v>
      </c>
      <c r="G151" s="7"/>
      <c r="H151" s="2"/>
    </row>
    <row r="152" spans="2:8" s="3" customFormat="1" ht="13.5" customHeight="1" x14ac:dyDescent="0.25">
      <c r="B152" s="10"/>
      <c r="C152" s="11" t="s">
        <v>11</v>
      </c>
      <c r="D152" s="33">
        <f t="shared" si="10"/>
        <v>7</v>
      </c>
      <c r="E152" s="33">
        <v>-4</v>
      </c>
      <c r="F152" s="33">
        <v>11</v>
      </c>
      <c r="G152" s="7"/>
      <c r="H152" s="2"/>
    </row>
    <row r="153" spans="2:8" s="3" customFormat="1" ht="13.5" customHeight="1" x14ac:dyDescent="0.25">
      <c r="B153" s="10"/>
      <c r="C153" s="11" t="s">
        <v>12</v>
      </c>
      <c r="D153" s="33">
        <f t="shared" si="10"/>
        <v>-8</v>
      </c>
      <c r="E153" s="33">
        <v>-19</v>
      </c>
      <c r="F153" s="33">
        <v>11</v>
      </c>
      <c r="G153" s="7"/>
      <c r="H153" s="2"/>
    </row>
    <row r="154" spans="2:8" s="3" customFormat="1" ht="13.5" customHeight="1" x14ac:dyDescent="0.25">
      <c r="B154" s="10"/>
      <c r="C154" s="11" t="s">
        <v>13</v>
      </c>
      <c r="D154" s="33">
        <f t="shared" si="10"/>
        <v>-6</v>
      </c>
      <c r="E154" s="33">
        <v>7</v>
      </c>
      <c r="F154" s="33">
        <v>-13</v>
      </c>
      <c r="G154" s="7"/>
      <c r="H154" s="2"/>
    </row>
    <row r="155" spans="2:8" s="3" customFormat="1" ht="13.5" customHeight="1" x14ac:dyDescent="0.25">
      <c r="B155" s="10"/>
      <c r="C155" s="11" t="s">
        <v>14</v>
      </c>
      <c r="D155" s="33">
        <f t="shared" si="10"/>
        <v>-38</v>
      </c>
      <c r="E155" s="33">
        <v>-7</v>
      </c>
      <c r="F155" s="33">
        <v>-31</v>
      </c>
      <c r="G155" s="7"/>
      <c r="H155" s="2"/>
    </row>
    <row r="156" spans="2:8" s="3" customFormat="1" ht="13.5" customHeight="1" x14ac:dyDescent="0.25">
      <c r="B156" s="10"/>
      <c r="C156" s="11" t="s">
        <v>15</v>
      </c>
      <c r="D156" s="33">
        <f t="shared" si="10"/>
        <v>-7</v>
      </c>
      <c r="E156" s="33">
        <v>-6</v>
      </c>
      <c r="F156" s="33">
        <v>-1</v>
      </c>
      <c r="G156" s="41"/>
      <c r="H156" s="2"/>
    </row>
    <row r="157" spans="2:8" s="3" customFormat="1" ht="13.5" customHeight="1" x14ac:dyDescent="0.25">
      <c r="B157" s="10"/>
      <c r="C157" s="11" t="s">
        <v>16</v>
      </c>
      <c r="D157" s="33">
        <f t="shared" si="10"/>
        <v>14</v>
      </c>
      <c r="E157" s="33">
        <v>-1</v>
      </c>
      <c r="F157" s="33">
        <v>15</v>
      </c>
      <c r="G157" s="7"/>
      <c r="H157" s="2"/>
    </row>
    <row r="158" spans="2:8" s="3" customFormat="1" ht="13.5" customHeight="1" x14ac:dyDescent="0.25">
      <c r="B158" s="10"/>
      <c r="C158" s="11" t="s">
        <v>17</v>
      </c>
      <c r="D158" s="33">
        <f t="shared" si="10"/>
        <v>23</v>
      </c>
      <c r="E158" s="33">
        <v>5</v>
      </c>
      <c r="F158" s="33">
        <v>18</v>
      </c>
      <c r="G158" s="7"/>
      <c r="H158" s="2"/>
    </row>
    <row r="159" spans="2:8" x14ac:dyDescent="0.15">
      <c r="F159" s="23" t="s">
        <v>36</v>
      </c>
    </row>
    <row r="160" spans="2:8" x14ac:dyDescent="0.15">
      <c r="F160" s="24" t="s">
        <v>37</v>
      </c>
    </row>
  </sheetData>
  <mergeCells count="3">
    <mergeCell ref="B1:F1"/>
    <mergeCell ref="B3:C4"/>
    <mergeCell ref="D3:F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58"/>
  <sheetViews>
    <sheetView zoomScaleNormal="100" zoomScaleSheetLayoutView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6" sqref="D6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16" ht="32.25" customHeight="1" x14ac:dyDescent="0.15">
      <c r="B1" s="121" t="s">
        <v>44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</row>
    <row r="2" spans="2:16" x14ac:dyDescent="0.15">
      <c r="B2" t="s">
        <v>3</v>
      </c>
    </row>
    <row r="3" spans="2:16" x14ac:dyDescent="0.15">
      <c r="B3" s="122" t="s">
        <v>5</v>
      </c>
      <c r="C3" s="123"/>
      <c r="D3" s="126" t="s">
        <v>38</v>
      </c>
      <c r="E3" s="126"/>
      <c r="F3" s="126"/>
      <c r="G3" s="126" t="s">
        <v>39</v>
      </c>
      <c r="H3" s="126"/>
      <c r="I3" s="126"/>
      <c r="J3" s="126" t="s">
        <v>35</v>
      </c>
      <c r="K3" s="126"/>
      <c r="L3" s="126"/>
      <c r="M3" s="126" t="s">
        <v>4</v>
      </c>
      <c r="N3" s="126"/>
      <c r="O3" s="127"/>
    </row>
    <row r="4" spans="2:16" x14ac:dyDescent="0.15">
      <c r="B4" s="124"/>
      <c r="C4" s="125"/>
      <c r="D4" s="18" t="s">
        <v>0</v>
      </c>
      <c r="E4" s="18" t="s">
        <v>1</v>
      </c>
      <c r="F4" s="18" t="s">
        <v>2</v>
      </c>
      <c r="G4" s="19" t="s">
        <v>0</v>
      </c>
      <c r="H4" s="18" t="s">
        <v>1</v>
      </c>
      <c r="I4" s="18" t="s">
        <v>2</v>
      </c>
      <c r="J4" s="18" t="s">
        <v>0</v>
      </c>
      <c r="K4" s="18" t="s">
        <v>1</v>
      </c>
      <c r="L4" s="18" t="s">
        <v>2</v>
      </c>
      <c r="M4" s="4" t="s">
        <v>0</v>
      </c>
      <c r="N4" s="4" t="s">
        <v>1</v>
      </c>
      <c r="O4" s="5" t="s">
        <v>2</v>
      </c>
    </row>
    <row r="5" spans="2:16" ht="6" customHeight="1" x14ac:dyDescent="0.15">
      <c r="C5" s="6"/>
    </row>
    <row r="6" spans="2:16" ht="16.5" x14ac:dyDescent="0.15">
      <c r="B6" s="2" t="s">
        <v>18</v>
      </c>
      <c r="C6" s="8"/>
      <c r="D6" s="14">
        <v>562</v>
      </c>
      <c r="E6" s="14">
        <v>313</v>
      </c>
      <c r="F6" s="14">
        <v>249</v>
      </c>
      <c r="G6" s="14">
        <v>509</v>
      </c>
      <c r="H6" s="14">
        <v>277</v>
      </c>
      <c r="I6" s="14">
        <v>232</v>
      </c>
      <c r="J6" s="14">
        <v>40</v>
      </c>
      <c r="K6" s="14">
        <v>22</v>
      </c>
      <c r="L6" s="14">
        <v>18</v>
      </c>
      <c r="M6" s="14">
        <v>93</v>
      </c>
      <c r="N6" s="14">
        <v>58</v>
      </c>
      <c r="O6" s="14">
        <v>35</v>
      </c>
    </row>
    <row r="7" spans="2:16" s="3" customFormat="1" ht="13.5" customHeight="1" x14ac:dyDescent="0.25">
      <c r="B7" s="10"/>
      <c r="C7" s="11" t="s">
        <v>6</v>
      </c>
      <c r="D7" s="12">
        <v>23</v>
      </c>
      <c r="E7" s="16">
        <v>11</v>
      </c>
      <c r="F7" s="16">
        <v>12</v>
      </c>
      <c r="G7" s="12">
        <v>25</v>
      </c>
      <c r="H7" s="12">
        <v>14</v>
      </c>
      <c r="I7" s="12">
        <v>11</v>
      </c>
      <c r="J7" s="12">
        <v>-2</v>
      </c>
      <c r="K7" s="12">
        <v>-2</v>
      </c>
      <c r="L7" s="12">
        <v>0</v>
      </c>
      <c r="M7" s="12">
        <v>-4</v>
      </c>
      <c r="N7" s="12">
        <v>-5</v>
      </c>
      <c r="O7" s="12">
        <v>1</v>
      </c>
      <c r="P7" s="7"/>
    </row>
    <row r="8" spans="2:16" s="3" customFormat="1" ht="13.5" customHeight="1" x14ac:dyDescent="0.25">
      <c r="B8" s="10"/>
      <c r="C8" s="11" t="s">
        <v>7</v>
      </c>
      <c r="D8" s="12">
        <v>25</v>
      </c>
      <c r="E8" s="16">
        <v>18</v>
      </c>
      <c r="F8" s="16">
        <v>7</v>
      </c>
      <c r="G8" s="12">
        <v>50</v>
      </c>
      <c r="H8" s="12">
        <v>25</v>
      </c>
      <c r="I8" s="12">
        <v>25</v>
      </c>
      <c r="J8" s="12">
        <v>3</v>
      </c>
      <c r="K8" s="12">
        <v>-3</v>
      </c>
      <c r="L8" s="12">
        <v>6</v>
      </c>
      <c r="M8" s="12">
        <v>-22</v>
      </c>
      <c r="N8" s="12">
        <v>-10</v>
      </c>
      <c r="O8" s="12">
        <v>-12</v>
      </c>
      <c r="P8" s="7"/>
    </row>
    <row r="9" spans="2:16" s="3" customFormat="1" ht="13.5" customHeight="1" x14ac:dyDescent="0.25">
      <c r="B9" s="10"/>
      <c r="C9" s="11" t="s">
        <v>8</v>
      </c>
      <c r="D9" s="12">
        <v>113</v>
      </c>
      <c r="E9" s="16">
        <v>56</v>
      </c>
      <c r="F9" s="16">
        <v>57</v>
      </c>
      <c r="G9" s="12">
        <v>161</v>
      </c>
      <c r="H9" s="12">
        <v>95</v>
      </c>
      <c r="I9" s="12">
        <v>66</v>
      </c>
      <c r="J9" s="12">
        <v>-7</v>
      </c>
      <c r="K9" s="12">
        <v>0</v>
      </c>
      <c r="L9" s="12">
        <v>-7</v>
      </c>
      <c r="M9" s="12">
        <v>-55</v>
      </c>
      <c r="N9" s="12">
        <v>-39</v>
      </c>
      <c r="O9" s="12">
        <v>-16</v>
      </c>
      <c r="P9" s="7"/>
    </row>
    <row r="10" spans="2:16" s="3" customFormat="1" ht="13.5" customHeight="1" x14ac:dyDescent="0.25">
      <c r="B10" s="10"/>
      <c r="C10" s="11" t="s">
        <v>9</v>
      </c>
      <c r="D10" s="12">
        <v>86</v>
      </c>
      <c r="E10" s="16">
        <v>53</v>
      </c>
      <c r="F10" s="16">
        <v>33</v>
      </c>
      <c r="G10" s="12">
        <v>52</v>
      </c>
      <c r="H10" s="12">
        <v>29</v>
      </c>
      <c r="I10" s="12">
        <v>23</v>
      </c>
      <c r="J10" s="12">
        <v>13</v>
      </c>
      <c r="K10" s="12">
        <v>7</v>
      </c>
      <c r="L10" s="12">
        <v>6</v>
      </c>
      <c r="M10" s="12">
        <v>47</v>
      </c>
      <c r="N10" s="12">
        <v>31</v>
      </c>
      <c r="O10" s="12">
        <v>16</v>
      </c>
      <c r="P10" s="7"/>
    </row>
    <row r="11" spans="2:16" s="3" customFormat="1" ht="13.5" customHeight="1" x14ac:dyDescent="0.25">
      <c r="B11" s="10"/>
      <c r="C11" s="11" t="s">
        <v>10</v>
      </c>
      <c r="D11" s="12">
        <v>34</v>
      </c>
      <c r="E11" s="16">
        <v>18</v>
      </c>
      <c r="F11" s="16">
        <v>16</v>
      </c>
      <c r="G11" s="12">
        <v>31</v>
      </c>
      <c r="H11" s="12">
        <v>18</v>
      </c>
      <c r="I11" s="12">
        <v>13</v>
      </c>
      <c r="J11" s="12">
        <v>-9</v>
      </c>
      <c r="K11" s="12">
        <v>-5</v>
      </c>
      <c r="L11" s="12">
        <v>-4</v>
      </c>
      <c r="M11" s="12">
        <v>-6</v>
      </c>
      <c r="N11" s="12">
        <v>-5</v>
      </c>
      <c r="O11" s="12">
        <v>-1</v>
      </c>
      <c r="P11" s="7"/>
    </row>
    <row r="12" spans="2:16" s="3" customFormat="1" ht="13.5" customHeight="1" x14ac:dyDescent="0.25">
      <c r="B12" s="10"/>
      <c r="C12" s="11" t="s">
        <v>11</v>
      </c>
      <c r="D12" s="12">
        <v>41</v>
      </c>
      <c r="E12" s="16">
        <v>23</v>
      </c>
      <c r="F12" s="16">
        <v>18</v>
      </c>
      <c r="G12" s="12">
        <v>20</v>
      </c>
      <c r="H12" s="12">
        <v>10</v>
      </c>
      <c r="I12" s="12">
        <v>10</v>
      </c>
      <c r="J12" s="12">
        <v>1</v>
      </c>
      <c r="K12" s="12">
        <v>2</v>
      </c>
      <c r="L12" s="12">
        <v>-1</v>
      </c>
      <c r="M12" s="12">
        <v>22</v>
      </c>
      <c r="N12" s="12">
        <v>15</v>
      </c>
      <c r="O12" s="12">
        <v>7</v>
      </c>
      <c r="P12" s="7"/>
    </row>
    <row r="13" spans="2:16" s="3" customFormat="1" ht="13.5" customHeight="1" x14ac:dyDescent="0.25">
      <c r="B13" s="10"/>
      <c r="C13" s="11" t="s">
        <v>12</v>
      </c>
      <c r="D13" s="12">
        <v>26</v>
      </c>
      <c r="E13" s="16">
        <v>15</v>
      </c>
      <c r="F13" s="16">
        <v>11</v>
      </c>
      <c r="G13" s="12">
        <v>42</v>
      </c>
      <c r="H13" s="12">
        <v>23</v>
      </c>
      <c r="I13" s="12">
        <v>19</v>
      </c>
      <c r="J13" s="12">
        <v>2</v>
      </c>
      <c r="K13" s="12">
        <v>3</v>
      </c>
      <c r="L13" s="12">
        <v>-1</v>
      </c>
      <c r="M13" s="12">
        <v>-14</v>
      </c>
      <c r="N13" s="12">
        <v>-5</v>
      </c>
      <c r="O13" s="12">
        <v>-9</v>
      </c>
      <c r="P13" s="7"/>
    </row>
    <row r="14" spans="2:16" s="3" customFormat="1" ht="13.5" customHeight="1" x14ac:dyDescent="0.25">
      <c r="B14" s="10"/>
      <c r="C14" s="11" t="s">
        <v>13</v>
      </c>
      <c r="D14" s="12">
        <v>33</v>
      </c>
      <c r="E14" s="16">
        <v>16</v>
      </c>
      <c r="F14" s="16">
        <v>17</v>
      </c>
      <c r="G14" s="12">
        <v>25</v>
      </c>
      <c r="H14" s="12">
        <v>12</v>
      </c>
      <c r="I14" s="12">
        <v>13</v>
      </c>
      <c r="J14" s="12">
        <v>10</v>
      </c>
      <c r="K14" s="12">
        <v>4</v>
      </c>
      <c r="L14" s="12">
        <v>6</v>
      </c>
      <c r="M14" s="12">
        <v>18</v>
      </c>
      <c r="N14" s="12">
        <v>8</v>
      </c>
      <c r="O14" s="12">
        <v>10</v>
      </c>
      <c r="P14" s="7"/>
    </row>
    <row r="15" spans="2:16" s="3" customFormat="1" ht="13.5" customHeight="1" x14ac:dyDescent="0.25">
      <c r="B15" s="10"/>
      <c r="C15" s="11" t="s">
        <v>14</v>
      </c>
      <c r="D15" s="12">
        <v>48</v>
      </c>
      <c r="E15" s="16">
        <v>30</v>
      </c>
      <c r="F15" s="16">
        <v>18</v>
      </c>
      <c r="G15" s="12">
        <v>34</v>
      </c>
      <c r="H15" s="12">
        <v>15</v>
      </c>
      <c r="I15" s="12">
        <v>19</v>
      </c>
      <c r="J15" s="12">
        <v>-4</v>
      </c>
      <c r="K15" s="12">
        <v>-1</v>
      </c>
      <c r="L15" s="12">
        <v>-3</v>
      </c>
      <c r="M15" s="12">
        <v>10</v>
      </c>
      <c r="N15" s="12">
        <v>14</v>
      </c>
      <c r="O15" s="12">
        <v>-4</v>
      </c>
      <c r="P15" s="7"/>
    </row>
    <row r="16" spans="2:16" s="3" customFormat="1" ht="13.5" customHeight="1" x14ac:dyDescent="0.25">
      <c r="B16" s="10"/>
      <c r="C16" s="11" t="s">
        <v>15</v>
      </c>
      <c r="D16" s="12">
        <v>39</v>
      </c>
      <c r="E16" s="16">
        <v>27</v>
      </c>
      <c r="F16" s="16">
        <v>12</v>
      </c>
      <c r="G16" s="12">
        <v>23</v>
      </c>
      <c r="H16" s="12">
        <v>11</v>
      </c>
      <c r="I16" s="12">
        <v>12</v>
      </c>
      <c r="J16" s="12">
        <v>13</v>
      </c>
      <c r="K16" s="12">
        <v>7</v>
      </c>
      <c r="L16" s="12">
        <v>6</v>
      </c>
      <c r="M16" s="12">
        <v>29</v>
      </c>
      <c r="N16" s="12">
        <v>23</v>
      </c>
      <c r="O16" s="12">
        <v>6</v>
      </c>
      <c r="P16" s="7"/>
    </row>
    <row r="17" spans="2:16" s="3" customFormat="1" ht="13.5" customHeight="1" x14ac:dyDescent="0.25">
      <c r="B17" s="10"/>
      <c r="C17" s="11" t="s">
        <v>16</v>
      </c>
      <c r="D17" s="12">
        <v>41</v>
      </c>
      <c r="E17" s="16">
        <v>19</v>
      </c>
      <c r="F17" s="16">
        <v>22</v>
      </c>
      <c r="G17" s="12">
        <v>21</v>
      </c>
      <c r="H17" s="12">
        <v>13</v>
      </c>
      <c r="I17" s="12">
        <v>8</v>
      </c>
      <c r="J17" s="12">
        <v>14</v>
      </c>
      <c r="K17" s="12">
        <v>8</v>
      </c>
      <c r="L17" s="12">
        <v>6</v>
      </c>
      <c r="M17" s="12">
        <v>34</v>
      </c>
      <c r="N17" s="12">
        <v>14</v>
      </c>
      <c r="O17" s="12">
        <v>20</v>
      </c>
      <c r="P17" s="7"/>
    </row>
    <row r="18" spans="2:16" s="3" customFormat="1" ht="13.5" customHeight="1" x14ac:dyDescent="0.25">
      <c r="B18" s="10"/>
      <c r="C18" s="11" t="s">
        <v>17</v>
      </c>
      <c r="D18" s="12">
        <v>53</v>
      </c>
      <c r="E18" s="16">
        <v>27</v>
      </c>
      <c r="F18" s="16">
        <v>26</v>
      </c>
      <c r="G18" s="12">
        <v>25</v>
      </c>
      <c r="H18" s="12">
        <v>12</v>
      </c>
      <c r="I18" s="12">
        <v>13</v>
      </c>
      <c r="J18" s="12">
        <v>6</v>
      </c>
      <c r="K18" s="12">
        <v>2</v>
      </c>
      <c r="L18" s="12">
        <v>4</v>
      </c>
      <c r="M18" s="12">
        <v>34</v>
      </c>
      <c r="N18" s="12">
        <v>17</v>
      </c>
      <c r="O18" s="12">
        <v>17</v>
      </c>
      <c r="P18" s="7"/>
    </row>
    <row r="19" spans="2:16" ht="6" customHeight="1" x14ac:dyDescent="0.25">
      <c r="B19" s="9"/>
      <c r="C19" s="8"/>
      <c r="D19" s="9"/>
      <c r="E19" s="9"/>
      <c r="F19" s="9"/>
      <c r="G19" s="9"/>
      <c r="H19" s="9"/>
      <c r="I19" s="9"/>
      <c r="J19" s="9"/>
      <c r="K19" s="9"/>
      <c r="L19" s="9"/>
      <c r="M19" s="12"/>
      <c r="N19" s="12"/>
      <c r="O19" s="12"/>
      <c r="P19" s="1"/>
    </row>
    <row r="20" spans="2:16" ht="16.5" x14ac:dyDescent="0.15">
      <c r="B20" s="2" t="s">
        <v>21</v>
      </c>
      <c r="C20" s="8"/>
      <c r="D20" s="9">
        <v>404</v>
      </c>
      <c r="E20" s="9">
        <v>211</v>
      </c>
      <c r="F20" s="9">
        <v>193</v>
      </c>
      <c r="G20" s="9">
        <v>372</v>
      </c>
      <c r="H20" s="9">
        <v>182</v>
      </c>
      <c r="I20" s="9">
        <v>190</v>
      </c>
      <c r="J20" s="9">
        <v>8</v>
      </c>
      <c r="K20" s="9">
        <v>2</v>
      </c>
      <c r="L20" s="9">
        <v>6</v>
      </c>
      <c r="M20" s="9">
        <v>40</v>
      </c>
      <c r="N20" s="9">
        <v>31</v>
      </c>
      <c r="O20" s="9">
        <v>9</v>
      </c>
      <c r="P20" s="1"/>
    </row>
    <row r="21" spans="2:16" s="3" customFormat="1" ht="13.5" customHeight="1" x14ac:dyDescent="0.25">
      <c r="B21" s="10"/>
      <c r="C21" s="11" t="s">
        <v>6</v>
      </c>
      <c r="D21" s="12">
        <v>19</v>
      </c>
      <c r="E21" s="16">
        <v>12</v>
      </c>
      <c r="F21" s="16">
        <v>7</v>
      </c>
      <c r="G21" s="12">
        <v>19</v>
      </c>
      <c r="H21" s="16">
        <v>11</v>
      </c>
      <c r="I21" s="16">
        <v>8</v>
      </c>
      <c r="J21" s="12">
        <v>0</v>
      </c>
      <c r="K21" s="12">
        <v>0</v>
      </c>
      <c r="L21" s="12">
        <v>0</v>
      </c>
      <c r="M21" s="12">
        <v>0</v>
      </c>
      <c r="N21" s="12">
        <v>1</v>
      </c>
      <c r="O21" s="12">
        <v>-1</v>
      </c>
      <c r="P21" s="7"/>
    </row>
    <row r="22" spans="2:16" s="3" customFormat="1" ht="13.5" customHeight="1" x14ac:dyDescent="0.25">
      <c r="B22" s="10"/>
      <c r="C22" s="11" t="s">
        <v>7</v>
      </c>
      <c r="D22" s="12">
        <v>34</v>
      </c>
      <c r="E22" s="16">
        <v>18</v>
      </c>
      <c r="F22" s="16">
        <v>16</v>
      </c>
      <c r="G22" s="12">
        <v>29</v>
      </c>
      <c r="H22" s="16">
        <v>19</v>
      </c>
      <c r="I22" s="16">
        <v>10</v>
      </c>
      <c r="J22" s="12">
        <v>3</v>
      </c>
      <c r="K22" s="12">
        <v>3</v>
      </c>
      <c r="L22" s="12">
        <v>0</v>
      </c>
      <c r="M22" s="12">
        <v>8</v>
      </c>
      <c r="N22" s="12">
        <v>2</v>
      </c>
      <c r="O22" s="12">
        <v>6</v>
      </c>
      <c r="P22" s="7"/>
    </row>
    <row r="23" spans="2:16" s="3" customFormat="1" ht="13.5" customHeight="1" x14ac:dyDescent="0.25">
      <c r="B23" s="10"/>
      <c r="C23" s="11" t="s">
        <v>8</v>
      </c>
      <c r="D23" s="12">
        <v>76</v>
      </c>
      <c r="E23" s="16">
        <v>37</v>
      </c>
      <c r="F23" s="16">
        <v>39</v>
      </c>
      <c r="G23" s="12">
        <v>108</v>
      </c>
      <c r="H23" s="16">
        <v>47</v>
      </c>
      <c r="I23" s="16">
        <v>61</v>
      </c>
      <c r="J23" s="12">
        <v>5</v>
      </c>
      <c r="K23" s="12">
        <v>1</v>
      </c>
      <c r="L23" s="12">
        <v>4</v>
      </c>
      <c r="M23" s="12">
        <v>-27</v>
      </c>
      <c r="N23" s="12">
        <v>-9</v>
      </c>
      <c r="O23" s="12">
        <v>-18</v>
      </c>
      <c r="P23" s="7"/>
    </row>
    <row r="24" spans="2:16" s="3" customFormat="1" ht="13.5" customHeight="1" x14ac:dyDescent="0.25">
      <c r="B24" s="10"/>
      <c r="C24" s="11" t="s">
        <v>9</v>
      </c>
      <c r="D24" s="12">
        <v>38</v>
      </c>
      <c r="E24" s="16">
        <v>21</v>
      </c>
      <c r="F24" s="16">
        <v>17</v>
      </c>
      <c r="G24" s="12">
        <v>27</v>
      </c>
      <c r="H24" s="16">
        <v>8</v>
      </c>
      <c r="I24" s="16">
        <v>19</v>
      </c>
      <c r="J24" s="12">
        <v>5</v>
      </c>
      <c r="K24" s="12">
        <v>5</v>
      </c>
      <c r="L24" s="12">
        <v>0</v>
      </c>
      <c r="M24" s="12">
        <v>16</v>
      </c>
      <c r="N24" s="12">
        <v>18</v>
      </c>
      <c r="O24" s="12">
        <v>-2</v>
      </c>
      <c r="P24" s="7"/>
    </row>
    <row r="25" spans="2:16" s="3" customFormat="1" ht="13.5" customHeight="1" x14ac:dyDescent="0.25">
      <c r="B25" s="10"/>
      <c r="C25" s="11" t="s">
        <v>10</v>
      </c>
      <c r="D25" s="12">
        <v>36</v>
      </c>
      <c r="E25" s="16">
        <v>20</v>
      </c>
      <c r="F25" s="16">
        <v>16</v>
      </c>
      <c r="G25" s="12">
        <v>19</v>
      </c>
      <c r="H25" s="16">
        <v>10</v>
      </c>
      <c r="I25" s="16">
        <v>9</v>
      </c>
      <c r="J25" s="12">
        <v>6</v>
      </c>
      <c r="K25" s="12">
        <v>3</v>
      </c>
      <c r="L25" s="12">
        <v>3</v>
      </c>
      <c r="M25" s="12">
        <v>23</v>
      </c>
      <c r="N25" s="12">
        <v>13</v>
      </c>
      <c r="O25" s="12">
        <v>10</v>
      </c>
      <c r="P25" s="7"/>
    </row>
    <row r="26" spans="2:16" s="3" customFormat="1" ht="13.5" customHeight="1" x14ac:dyDescent="0.25">
      <c r="B26" s="10"/>
      <c r="C26" s="11" t="s">
        <v>11</v>
      </c>
      <c r="D26" s="12">
        <v>26</v>
      </c>
      <c r="E26" s="16">
        <v>15</v>
      </c>
      <c r="F26" s="16">
        <v>11</v>
      </c>
      <c r="G26" s="12">
        <v>22</v>
      </c>
      <c r="H26" s="16">
        <v>11</v>
      </c>
      <c r="I26" s="16">
        <v>11</v>
      </c>
      <c r="J26" s="12">
        <v>-8</v>
      </c>
      <c r="K26" s="12">
        <v>-6</v>
      </c>
      <c r="L26" s="12">
        <v>-2</v>
      </c>
      <c r="M26" s="12">
        <v>-4</v>
      </c>
      <c r="N26" s="12">
        <v>-2</v>
      </c>
      <c r="O26" s="12">
        <v>-2</v>
      </c>
      <c r="P26" s="7"/>
    </row>
    <row r="27" spans="2:16" s="3" customFormat="1" ht="13.5" customHeight="1" x14ac:dyDescent="0.25">
      <c r="B27" s="10"/>
      <c r="C27" s="11" t="s">
        <v>12</v>
      </c>
      <c r="D27" s="12">
        <v>35</v>
      </c>
      <c r="E27" s="16">
        <v>17</v>
      </c>
      <c r="F27" s="16">
        <v>18</v>
      </c>
      <c r="G27" s="12">
        <v>19</v>
      </c>
      <c r="H27" s="16">
        <v>11</v>
      </c>
      <c r="I27" s="16">
        <v>8</v>
      </c>
      <c r="J27" s="12">
        <v>-3</v>
      </c>
      <c r="K27" s="12">
        <v>-1</v>
      </c>
      <c r="L27" s="12">
        <v>-2</v>
      </c>
      <c r="M27" s="12">
        <v>13</v>
      </c>
      <c r="N27" s="12">
        <v>5</v>
      </c>
      <c r="O27" s="12">
        <v>8</v>
      </c>
      <c r="P27" s="7"/>
    </row>
    <row r="28" spans="2:16" s="3" customFormat="1" ht="13.5" customHeight="1" x14ac:dyDescent="0.25">
      <c r="B28" s="10"/>
      <c r="C28" s="11" t="s">
        <v>13</v>
      </c>
      <c r="D28" s="12">
        <v>28</v>
      </c>
      <c r="E28" s="16">
        <v>14</v>
      </c>
      <c r="F28" s="16">
        <v>14</v>
      </c>
      <c r="G28" s="12">
        <v>38</v>
      </c>
      <c r="H28" s="16">
        <v>18</v>
      </c>
      <c r="I28" s="16">
        <v>20</v>
      </c>
      <c r="J28" s="12">
        <v>-2</v>
      </c>
      <c r="K28" s="12">
        <v>-1</v>
      </c>
      <c r="L28" s="12">
        <v>-1</v>
      </c>
      <c r="M28" s="12">
        <v>-12</v>
      </c>
      <c r="N28" s="12">
        <v>-5</v>
      </c>
      <c r="O28" s="12">
        <v>-7</v>
      </c>
      <c r="P28" s="7"/>
    </row>
    <row r="29" spans="2:16" s="3" customFormat="1" ht="13.5" customHeight="1" x14ac:dyDescent="0.25">
      <c r="B29" s="10"/>
      <c r="C29" s="11" t="s">
        <v>14</v>
      </c>
      <c r="D29" s="12">
        <v>33</v>
      </c>
      <c r="E29" s="16">
        <v>20</v>
      </c>
      <c r="F29" s="16">
        <v>13</v>
      </c>
      <c r="G29" s="12">
        <v>21</v>
      </c>
      <c r="H29" s="16">
        <v>10</v>
      </c>
      <c r="I29" s="16">
        <v>11</v>
      </c>
      <c r="J29" s="12">
        <v>8</v>
      </c>
      <c r="K29" s="12">
        <v>3</v>
      </c>
      <c r="L29" s="12">
        <v>5</v>
      </c>
      <c r="M29" s="12">
        <v>20</v>
      </c>
      <c r="N29" s="12">
        <v>13</v>
      </c>
      <c r="O29" s="12">
        <v>7</v>
      </c>
      <c r="P29" s="7"/>
    </row>
    <row r="30" spans="2:16" s="3" customFormat="1" ht="13.5" customHeight="1" x14ac:dyDescent="0.25">
      <c r="B30" s="10"/>
      <c r="C30" s="11" t="s">
        <v>15</v>
      </c>
      <c r="D30" s="12">
        <v>31</v>
      </c>
      <c r="E30" s="16">
        <v>16</v>
      </c>
      <c r="F30" s="16">
        <v>15</v>
      </c>
      <c r="G30" s="12">
        <v>25</v>
      </c>
      <c r="H30" s="16">
        <v>16</v>
      </c>
      <c r="I30" s="16">
        <v>9</v>
      </c>
      <c r="J30" s="12">
        <v>1</v>
      </c>
      <c r="K30" s="12">
        <v>-2</v>
      </c>
      <c r="L30" s="12">
        <v>3</v>
      </c>
      <c r="M30" s="12">
        <v>7</v>
      </c>
      <c r="N30" s="12">
        <v>-2</v>
      </c>
      <c r="O30" s="12">
        <v>9</v>
      </c>
      <c r="P30" s="7"/>
    </row>
    <row r="31" spans="2:16" s="3" customFormat="1" ht="13.5" customHeight="1" x14ac:dyDescent="0.25">
      <c r="B31" s="10"/>
      <c r="C31" s="11" t="s">
        <v>16</v>
      </c>
      <c r="D31" s="12">
        <v>17</v>
      </c>
      <c r="E31" s="16">
        <v>7</v>
      </c>
      <c r="F31" s="16">
        <v>10</v>
      </c>
      <c r="G31" s="12">
        <v>23</v>
      </c>
      <c r="H31" s="16">
        <v>12</v>
      </c>
      <c r="I31" s="16">
        <v>11</v>
      </c>
      <c r="J31" s="12">
        <v>-5</v>
      </c>
      <c r="K31" s="12">
        <v>-2</v>
      </c>
      <c r="L31" s="12">
        <v>-3</v>
      </c>
      <c r="M31" s="12">
        <v>-11</v>
      </c>
      <c r="N31" s="12">
        <v>-7</v>
      </c>
      <c r="O31" s="12">
        <v>-4</v>
      </c>
      <c r="P31" s="7"/>
    </row>
    <row r="32" spans="2:16" s="3" customFormat="1" ht="13.5" customHeight="1" x14ac:dyDescent="0.25">
      <c r="B32" s="10"/>
      <c r="C32" s="11" t="s">
        <v>17</v>
      </c>
      <c r="D32" s="12">
        <v>31</v>
      </c>
      <c r="E32" s="16">
        <v>14</v>
      </c>
      <c r="F32" s="16">
        <v>17</v>
      </c>
      <c r="G32" s="12">
        <v>22</v>
      </c>
      <c r="H32" s="16">
        <v>9</v>
      </c>
      <c r="I32" s="16">
        <v>13</v>
      </c>
      <c r="J32" s="12">
        <v>-2</v>
      </c>
      <c r="K32" s="12">
        <v>-1</v>
      </c>
      <c r="L32" s="12">
        <v>-1</v>
      </c>
      <c r="M32" s="12">
        <v>7</v>
      </c>
      <c r="N32" s="12">
        <v>4</v>
      </c>
      <c r="O32" s="12">
        <v>3</v>
      </c>
      <c r="P32" s="7"/>
    </row>
    <row r="33" spans="2:16" ht="6" customHeight="1" x14ac:dyDescent="0.15">
      <c r="B33" s="9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1"/>
    </row>
    <row r="34" spans="2:16" ht="16.5" x14ac:dyDescent="0.15">
      <c r="B34" s="2" t="s">
        <v>22</v>
      </c>
      <c r="C34" s="8"/>
      <c r="D34" s="9">
        <v>91</v>
      </c>
      <c r="E34" s="9">
        <v>51</v>
      </c>
      <c r="F34" s="9">
        <v>40</v>
      </c>
      <c r="G34" s="9">
        <v>76</v>
      </c>
      <c r="H34" s="9">
        <v>37</v>
      </c>
      <c r="I34" s="9">
        <v>39</v>
      </c>
      <c r="J34" s="9">
        <v>-22</v>
      </c>
      <c r="K34" s="9">
        <v>-15</v>
      </c>
      <c r="L34" s="9">
        <v>-7</v>
      </c>
      <c r="M34" s="9">
        <v>-7</v>
      </c>
      <c r="N34" s="9">
        <v>-1</v>
      </c>
      <c r="O34" s="9">
        <v>-6</v>
      </c>
      <c r="P34" s="1"/>
    </row>
    <row r="35" spans="2:16" s="3" customFormat="1" ht="13.5" customHeight="1" x14ac:dyDescent="0.25">
      <c r="B35" s="10"/>
      <c r="C35" s="11" t="s">
        <v>6</v>
      </c>
      <c r="D35" s="12">
        <v>1</v>
      </c>
      <c r="E35" s="16">
        <v>1</v>
      </c>
      <c r="F35" s="16">
        <v>0</v>
      </c>
      <c r="G35" s="12">
        <v>6</v>
      </c>
      <c r="H35" s="16">
        <v>3</v>
      </c>
      <c r="I35" s="16">
        <v>3</v>
      </c>
      <c r="J35" s="12">
        <v>-5</v>
      </c>
      <c r="K35" s="12">
        <v>-3</v>
      </c>
      <c r="L35" s="12">
        <v>-2</v>
      </c>
      <c r="M35" s="12">
        <v>-10</v>
      </c>
      <c r="N35" s="12">
        <v>-5</v>
      </c>
      <c r="O35" s="12">
        <v>-5</v>
      </c>
      <c r="P35" s="7"/>
    </row>
    <row r="36" spans="2:16" s="3" customFormat="1" ht="13.5" customHeight="1" x14ac:dyDescent="0.25">
      <c r="B36" s="10"/>
      <c r="C36" s="11" t="s">
        <v>7</v>
      </c>
      <c r="D36" s="12">
        <v>8</v>
      </c>
      <c r="E36" s="16">
        <v>4</v>
      </c>
      <c r="F36" s="16">
        <v>4</v>
      </c>
      <c r="G36" s="12">
        <v>10</v>
      </c>
      <c r="H36" s="16">
        <v>4</v>
      </c>
      <c r="I36" s="16">
        <v>6</v>
      </c>
      <c r="J36" s="12">
        <v>4</v>
      </c>
      <c r="K36" s="12">
        <v>3</v>
      </c>
      <c r="L36" s="12">
        <v>1</v>
      </c>
      <c r="M36" s="12">
        <v>2</v>
      </c>
      <c r="N36" s="12">
        <v>3</v>
      </c>
      <c r="O36" s="12">
        <v>-1</v>
      </c>
      <c r="P36" s="7"/>
    </row>
    <row r="37" spans="2:16" s="3" customFormat="1" ht="13.5" customHeight="1" x14ac:dyDescent="0.25">
      <c r="B37" s="10"/>
      <c r="C37" s="11" t="s">
        <v>8</v>
      </c>
      <c r="D37" s="12">
        <v>19</v>
      </c>
      <c r="E37" s="16">
        <v>10</v>
      </c>
      <c r="F37" s="16">
        <v>9</v>
      </c>
      <c r="G37" s="12">
        <v>17</v>
      </c>
      <c r="H37" s="16">
        <v>9</v>
      </c>
      <c r="I37" s="16">
        <v>8</v>
      </c>
      <c r="J37" s="12">
        <v>-6</v>
      </c>
      <c r="K37" s="12">
        <v>-2</v>
      </c>
      <c r="L37" s="12">
        <v>-4</v>
      </c>
      <c r="M37" s="12">
        <v>-4</v>
      </c>
      <c r="N37" s="12">
        <v>-1</v>
      </c>
      <c r="O37" s="12">
        <v>-3</v>
      </c>
      <c r="P37" s="7"/>
    </row>
    <row r="38" spans="2:16" s="3" customFormat="1" ht="13.5" customHeight="1" x14ac:dyDescent="0.25">
      <c r="B38" s="10"/>
      <c r="C38" s="11" t="s">
        <v>9</v>
      </c>
      <c r="D38" s="12">
        <v>4</v>
      </c>
      <c r="E38" s="16">
        <v>4</v>
      </c>
      <c r="F38" s="16">
        <v>0</v>
      </c>
      <c r="G38" s="12">
        <v>6</v>
      </c>
      <c r="H38" s="16">
        <v>3</v>
      </c>
      <c r="I38" s="16">
        <v>3</v>
      </c>
      <c r="J38" s="12">
        <v>4</v>
      </c>
      <c r="K38" s="12">
        <v>0</v>
      </c>
      <c r="L38" s="12">
        <v>4</v>
      </c>
      <c r="M38" s="12">
        <v>2</v>
      </c>
      <c r="N38" s="12">
        <v>1</v>
      </c>
      <c r="O38" s="12">
        <v>1</v>
      </c>
      <c r="P38" s="7"/>
    </row>
    <row r="39" spans="2:16" s="3" customFormat="1" ht="13.5" customHeight="1" x14ac:dyDescent="0.25">
      <c r="B39" s="10"/>
      <c r="C39" s="11" t="s">
        <v>10</v>
      </c>
      <c r="D39" s="12">
        <v>7</v>
      </c>
      <c r="E39" s="16">
        <v>3</v>
      </c>
      <c r="F39" s="16">
        <v>4</v>
      </c>
      <c r="G39" s="12">
        <v>5</v>
      </c>
      <c r="H39" s="16">
        <v>1</v>
      </c>
      <c r="I39" s="16">
        <v>4</v>
      </c>
      <c r="J39" s="12">
        <v>6</v>
      </c>
      <c r="K39" s="12">
        <v>2</v>
      </c>
      <c r="L39" s="12">
        <v>4</v>
      </c>
      <c r="M39" s="12">
        <v>8</v>
      </c>
      <c r="N39" s="12">
        <v>4</v>
      </c>
      <c r="O39" s="12">
        <v>4</v>
      </c>
      <c r="P39" s="7"/>
    </row>
    <row r="40" spans="2:16" s="3" customFormat="1" ht="13.5" customHeight="1" x14ac:dyDescent="0.25">
      <c r="B40" s="10"/>
      <c r="C40" s="11" t="s">
        <v>11</v>
      </c>
      <c r="D40" s="12">
        <v>7</v>
      </c>
      <c r="E40" s="16">
        <v>1</v>
      </c>
      <c r="F40" s="16">
        <v>6</v>
      </c>
      <c r="G40" s="12">
        <v>4</v>
      </c>
      <c r="H40" s="16">
        <v>3</v>
      </c>
      <c r="I40" s="16">
        <v>1</v>
      </c>
      <c r="J40" s="12">
        <v>-2</v>
      </c>
      <c r="K40" s="12">
        <v>-1</v>
      </c>
      <c r="L40" s="12">
        <v>-1</v>
      </c>
      <c r="M40" s="12">
        <v>1</v>
      </c>
      <c r="N40" s="12">
        <v>-3</v>
      </c>
      <c r="O40" s="12">
        <v>4</v>
      </c>
      <c r="P40" s="7"/>
    </row>
    <row r="41" spans="2:16" s="3" customFormat="1" ht="13.5" customHeight="1" x14ac:dyDescent="0.25">
      <c r="B41" s="10"/>
      <c r="C41" s="11" t="s">
        <v>12</v>
      </c>
      <c r="D41" s="12">
        <v>7</v>
      </c>
      <c r="E41" s="16">
        <v>5</v>
      </c>
      <c r="F41" s="16">
        <v>2</v>
      </c>
      <c r="G41" s="12">
        <v>3</v>
      </c>
      <c r="H41" s="16">
        <v>1</v>
      </c>
      <c r="I41" s="16">
        <v>2</v>
      </c>
      <c r="J41" s="12">
        <v>-5</v>
      </c>
      <c r="K41" s="12">
        <v>-4</v>
      </c>
      <c r="L41" s="12">
        <v>-1</v>
      </c>
      <c r="M41" s="12">
        <v>-1</v>
      </c>
      <c r="N41" s="12">
        <v>0</v>
      </c>
      <c r="O41" s="12">
        <v>-1</v>
      </c>
      <c r="P41" s="7"/>
    </row>
    <row r="42" spans="2:16" s="3" customFormat="1" ht="13.5" customHeight="1" x14ac:dyDescent="0.25">
      <c r="B42" s="10"/>
      <c r="C42" s="11" t="s">
        <v>13</v>
      </c>
      <c r="D42" s="12">
        <v>4</v>
      </c>
      <c r="E42" s="16">
        <v>1</v>
      </c>
      <c r="F42" s="16">
        <v>3</v>
      </c>
      <c r="G42" s="12">
        <v>2</v>
      </c>
      <c r="H42" s="16">
        <v>0</v>
      </c>
      <c r="I42" s="16">
        <v>2</v>
      </c>
      <c r="J42" s="12">
        <v>-7</v>
      </c>
      <c r="K42" s="12">
        <v>-3</v>
      </c>
      <c r="L42" s="12">
        <v>-4</v>
      </c>
      <c r="M42" s="12">
        <v>-5</v>
      </c>
      <c r="N42" s="12">
        <v>-2</v>
      </c>
      <c r="O42" s="12">
        <v>-3</v>
      </c>
      <c r="P42" s="7"/>
    </row>
    <row r="43" spans="2:16" s="3" customFormat="1" ht="13.5" customHeight="1" x14ac:dyDescent="0.25">
      <c r="B43" s="10"/>
      <c r="C43" s="11" t="s">
        <v>14</v>
      </c>
      <c r="D43" s="12">
        <v>3</v>
      </c>
      <c r="E43" s="16">
        <v>2</v>
      </c>
      <c r="F43" s="16">
        <v>1</v>
      </c>
      <c r="G43" s="12">
        <v>5</v>
      </c>
      <c r="H43" s="16">
        <v>3</v>
      </c>
      <c r="I43" s="16">
        <v>2</v>
      </c>
      <c r="J43" s="12">
        <v>-6</v>
      </c>
      <c r="K43" s="12">
        <v>-3</v>
      </c>
      <c r="L43" s="12">
        <v>-3</v>
      </c>
      <c r="M43" s="12">
        <v>-8</v>
      </c>
      <c r="N43" s="12">
        <v>-4</v>
      </c>
      <c r="O43" s="12">
        <v>-4</v>
      </c>
      <c r="P43" s="7"/>
    </row>
    <row r="44" spans="2:16" s="3" customFormat="1" ht="13.5" customHeight="1" x14ac:dyDescent="0.25">
      <c r="B44" s="10"/>
      <c r="C44" s="11" t="s">
        <v>15</v>
      </c>
      <c r="D44" s="12">
        <v>12</v>
      </c>
      <c r="E44" s="16">
        <v>9</v>
      </c>
      <c r="F44" s="16">
        <v>3</v>
      </c>
      <c r="G44" s="12">
        <v>6</v>
      </c>
      <c r="H44" s="16">
        <v>3</v>
      </c>
      <c r="I44" s="16">
        <v>3</v>
      </c>
      <c r="J44" s="12">
        <v>2</v>
      </c>
      <c r="K44" s="12">
        <v>1</v>
      </c>
      <c r="L44" s="12">
        <v>1</v>
      </c>
      <c r="M44" s="12">
        <v>8</v>
      </c>
      <c r="N44" s="12">
        <v>7</v>
      </c>
      <c r="O44" s="12">
        <v>1</v>
      </c>
      <c r="P44" s="7"/>
    </row>
    <row r="45" spans="2:16" s="3" customFormat="1" ht="13.5" customHeight="1" x14ac:dyDescent="0.25">
      <c r="B45" s="10"/>
      <c r="C45" s="11" t="s">
        <v>16</v>
      </c>
      <c r="D45" s="12">
        <v>12</v>
      </c>
      <c r="E45" s="16">
        <v>7</v>
      </c>
      <c r="F45" s="16">
        <v>5</v>
      </c>
      <c r="G45" s="12">
        <v>6</v>
      </c>
      <c r="H45" s="16">
        <v>4</v>
      </c>
      <c r="I45" s="16">
        <v>2</v>
      </c>
      <c r="J45" s="12">
        <v>-1</v>
      </c>
      <c r="K45" s="12">
        <v>-2</v>
      </c>
      <c r="L45" s="12">
        <v>1</v>
      </c>
      <c r="M45" s="12">
        <v>5</v>
      </c>
      <c r="N45" s="12">
        <v>1</v>
      </c>
      <c r="O45" s="12">
        <v>4</v>
      </c>
      <c r="P45" s="7"/>
    </row>
    <row r="46" spans="2:16" s="3" customFormat="1" ht="13.5" customHeight="1" x14ac:dyDescent="0.25">
      <c r="B46" s="10"/>
      <c r="C46" s="11" t="s">
        <v>17</v>
      </c>
      <c r="D46" s="12">
        <v>7</v>
      </c>
      <c r="E46" s="16">
        <v>4</v>
      </c>
      <c r="F46" s="16">
        <v>3</v>
      </c>
      <c r="G46" s="12">
        <v>6</v>
      </c>
      <c r="H46" s="16">
        <v>3</v>
      </c>
      <c r="I46" s="16">
        <v>3</v>
      </c>
      <c r="J46" s="12">
        <v>-6</v>
      </c>
      <c r="K46" s="12">
        <v>-3</v>
      </c>
      <c r="L46" s="12">
        <v>-3</v>
      </c>
      <c r="M46" s="12">
        <v>-5</v>
      </c>
      <c r="N46" s="12">
        <v>-2</v>
      </c>
      <c r="O46" s="12">
        <v>-3</v>
      </c>
      <c r="P46" s="7"/>
    </row>
    <row r="47" spans="2:16" ht="6" customHeight="1" x14ac:dyDescent="0.15">
      <c r="B47" s="9"/>
      <c r="C47" s="8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1"/>
    </row>
    <row r="48" spans="2:16" ht="16.5" x14ac:dyDescent="0.15">
      <c r="B48" s="2" t="s">
        <v>23</v>
      </c>
      <c r="C48" s="8"/>
      <c r="D48" s="9">
        <v>215</v>
      </c>
      <c r="E48" s="9">
        <v>127</v>
      </c>
      <c r="F48" s="9">
        <v>88</v>
      </c>
      <c r="G48" s="9">
        <v>196</v>
      </c>
      <c r="H48" s="9">
        <v>112</v>
      </c>
      <c r="I48" s="9">
        <v>84</v>
      </c>
      <c r="J48" s="9">
        <v>-11</v>
      </c>
      <c r="K48" s="9">
        <v>5</v>
      </c>
      <c r="L48" s="9">
        <v>-16</v>
      </c>
      <c r="M48" s="9">
        <v>8</v>
      </c>
      <c r="N48" s="9">
        <v>20</v>
      </c>
      <c r="O48" s="9">
        <v>-12</v>
      </c>
      <c r="P48" s="1"/>
    </row>
    <row r="49" spans="2:16" s="3" customFormat="1" ht="13.5" customHeight="1" x14ac:dyDescent="0.25">
      <c r="B49" s="10"/>
      <c r="C49" s="11" t="s">
        <v>6</v>
      </c>
      <c r="D49" s="12">
        <v>4</v>
      </c>
      <c r="E49" s="16">
        <v>3</v>
      </c>
      <c r="F49" s="16">
        <v>1</v>
      </c>
      <c r="G49" s="12">
        <v>9</v>
      </c>
      <c r="H49" s="16">
        <v>5</v>
      </c>
      <c r="I49" s="16">
        <v>4</v>
      </c>
      <c r="J49" s="12">
        <v>5</v>
      </c>
      <c r="K49" s="12">
        <v>3</v>
      </c>
      <c r="L49" s="12">
        <v>2</v>
      </c>
      <c r="M49" s="12">
        <v>0</v>
      </c>
      <c r="N49" s="12">
        <v>1</v>
      </c>
      <c r="O49" s="12">
        <v>-1</v>
      </c>
      <c r="P49" s="7"/>
    </row>
    <row r="50" spans="2:16" s="3" customFormat="1" ht="13.5" customHeight="1" x14ac:dyDescent="0.25">
      <c r="B50" s="10"/>
      <c r="C50" s="11" t="s">
        <v>7</v>
      </c>
      <c r="D50" s="12">
        <v>9</v>
      </c>
      <c r="E50" s="16">
        <v>7</v>
      </c>
      <c r="F50" s="16">
        <v>2</v>
      </c>
      <c r="G50" s="12">
        <v>13</v>
      </c>
      <c r="H50" s="16">
        <v>7</v>
      </c>
      <c r="I50" s="16">
        <v>6</v>
      </c>
      <c r="J50" s="12">
        <v>-5</v>
      </c>
      <c r="K50" s="12">
        <v>-1</v>
      </c>
      <c r="L50" s="12">
        <v>-4</v>
      </c>
      <c r="M50" s="12">
        <v>-9</v>
      </c>
      <c r="N50" s="12">
        <v>-1</v>
      </c>
      <c r="O50" s="12">
        <v>-8</v>
      </c>
      <c r="P50" s="7"/>
    </row>
    <row r="51" spans="2:16" s="3" customFormat="1" ht="13.5" customHeight="1" x14ac:dyDescent="0.25">
      <c r="B51" s="10"/>
      <c r="C51" s="11" t="s">
        <v>8</v>
      </c>
      <c r="D51" s="12">
        <v>37</v>
      </c>
      <c r="E51" s="16">
        <v>24</v>
      </c>
      <c r="F51" s="16">
        <v>13</v>
      </c>
      <c r="G51" s="12">
        <v>51</v>
      </c>
      <c r="H51" s="16">
        <v>32</v>
      </c>
      <c r="I51" s="16">
        <v>19</v>
      </c>
      <c r="J51" s="12">
        <v>0</v>
      </c>
      <c r="K51" s="12">
        <v>2</v>
      </c>
      <c r="L51" s="12">
        <v>-2</v>
      </c>
      <c r="M51" s="12">
        <v>-14</v>
      </c>
      <c r="N51" s="12">
        <v>-6</v>
      </c>
      <c r="O51" s="12">
        <v>-8</v>
      </c>
      <c r="P51" s="7"/>
    </row>
    <row r="52" spans="2:16" s="3" customFormat="1" ht="13.5" customHeight="1" x14ac:dyDescent="0.25">
      <c r="B52" s="10"/>
      <c r="C52" s="11" t="s">
        <v>9</v>
      </c>
      <c r="D52" s="12">
        <v>46</v>
      </c>
      <c r="E52" s="16">
        <v>34</v>
      </c>
      <c r="F52" s="16">
        <v>12</v>
      </c>
      <c r="G52" s="12">
        <v>15</v>
      </c>
      <c r="H52" s="16">
        <v>9</v>
      </c>
      <c r="I52" s="16">
        <v>6</v>
      </c>
      <c r="J52" s="12">
        <v>-2</v>
      </c>
      <c r="K52" s="12">
        <v>1</v>
      </c>
      <c r="L52" s="12">
        <v>-3</v>
      </c>
      <c r="M52" s="12">
        <v>29</v>
      </c>
      <c r="N52" s="12">
        <v>26</v>
      </c>
      <c r="O52" s="12">
        <v>3</v>
      </c>
      <c r="P52" s="7"/>
    </row>
    <row r="53" spans="2:16" s="3" customFormat="1" ht="13.5" customHeight="1" x14ac:dyDescent="0.25">
      <c r="B53" s="10"/>
      <c r="C53" s="11" t="s">
        <v>10</v>
      </c>
      <c r="D53" s="12">
        <v>13</v>
      </c>
      <c r="E53" s="16">
        <v>6</v>
      </c>
      <c r="F53" s="16">
        <v>7</v>
      </c>
      <c r="G53" s="12">
        <v>23</v>
      </c>
      <c r="H53" s="16">
        <v>18</v>
      </c>
      <c r="I53" s="16">
        <v>5</v>
      </c>
      <c r="J53" s="12">
        <v>-9</v>
      </c>
      <c r="K53" s="12">
        <v>-2</v>
      </c>
      <c r="L53" s="12">
        <v>-7</v>
      </c>
      <c r="M53" s="12">
        <v>-19</v>
      </c>
      <c r="N53" s="12">
        <v>-14</v>
      </c>
      <c r="O53" s="12">
        <v>-5</v>
      </c>
      <c r="P53" s="7"/>
    </row>
    <row r="54" spans="2:16" s="3" customFormat="1" ht="13.5" customHeight="1" x14ac:dyDescent="0.25">
      <c r="B54" s="10"/>
      <c r="C54" s="11" t="s">
        <v>11</v>
      </c>
      <c r="D54" s="12">
        <v>8</v>
      </c>
      <c r="E54" s="16">
        <v>4</v>
      </c>
      <c r="F54" s="16">
        <v>4</v>
      </c>
      <c r="G54" s="12">
        <v>15</v>
      </c>
      <c r="H54" s="16">
        <v>8</v>
      </c>
      <c r="I54" s="16">
        <v>7</v>
      </c>
      <c r="J54" s="12">
        <v>-3</v>
      </c>
      <c r="K54" s="12">
        <v>-1</v>
      </c>
      <c r="L54" s="12">
        <v>-2</v>
      </c>
      <c r="M54" s="12">
        <v>-10</v>
      </c>
      <c r="N54" s="12">
        <v>-5</v>
      </c>
      <c r="O54" s="12">
        <v>-5</v>
      </c>
      <c r="P54" s="7"/>
    </row>
    <row r="55" spans="2:16" s="3" customFormat="1" ht="13.5" customHeight="1" x14ac:dyDescent="0.25">
      <c r="B55" s="10"/>
      <c r="C55" s="11" t="s">
        <v>12</v>
      </c>
      <c r="D55" s="12">
        <v>23</v>
      </c>
      <c r="E55" s="16">
        <v>10</v>
      </c>
      <c r="F55" s="16">
        <v>13</v>
      </c>
      <c r="G55" s="12">
        <v>11</v>
      </c>
      <c r="H55" s="16">
        <v>4</v>
      </c>
      <c r="I55" s="16">
        <v>7</v>
      </c>
      <c r="J55" s="12">
        <v>2</v>
      </c>
      <c r="K55" s="12">
        <v>0</v>
      </c>
      <c r="L55" s="12">
        <v>2</v>
      </c>
      <c r="M55" s="12">
        <v>14</v>
      </c>
      <c r="N55" s="12">
        <v>6</v>
      </c>
      <c r="O55" s="12">
        <v>8</v>
      </c>
      <c r="P55" s="7"/>
    </row>
    <row r="56" spans="2:16" s="3" customFormat="1" ht="13.5" customHeight="1" x14ac:dyDescent="0.25">
      <c r="B56" s="10"/>
      <c r="C56" s="11" t="s">
        <v>13</v>
      </c>
      <c r="D56" s="12">
        <v>11</v>
      </c>
      <c r="E56" s="16">
        <v>7</v>
      </c>
      <c r="F56" s="16">
        <v>4</v>
      </c>
      <c r="G56" s="12">
        <v>8</v>
      </c>
      <c r="H56" s="16">
        <v>5</v>
      </c>
      <c r="I56" s="16">
        <v>3</v>
      </c>
      <c r="J56" s="12">
        <v>7</v>
      </c>
      <c r="K56" s="12">
        <v>5</v>
      </c>
      <c r="L56" s="12">
        <v>2</v>
      </c>
      <c r="M56" s="12">
        <v>10</v>
      </c>
      <c r="N56" s="12">
        <v>7</v>
      </c>
      <c r="O56" s="12">
        <v>3</v>
      </c>
      <c r="P56" s="7"/>
    </row>
    <row r="57" spans="2:16" s="3" customFormat="1" ht="13.5" customHeight="1" x14ac:dyDescent="0.25">
      <c r="B57" s="10"/>
      <c r="C57" s="11" t="s">
        <v>14</v>
      </c>
      <c r="D57" s="12">
        <v>19</v>
      </c>
      <c r="E57" s="16">
        <v>11</v>
      </c>
      <c r="F57" s="16">
        <v>8</v>
      </c>
      <c r="G57" s="12">
        <v>16</v>
      </c>
      <c r="H57" s="16">
        <v>9</v>
      </c>
      <c r="I57" s="16">
        <v>7</v>
      </c>
      <c r="J57" s="12">
        <v>-3</v>
      </c>
      <c r="K57" s="12">
        <v>-3</v>
      </c>
      <c r="L57" s="12">
        <v>0</v>
      </c>
      <c r="M57" s="12">
        <v>0</v>
      </c>
      <c r="N57" s="12">
        <v>-1</v>
      </c>
      <c r="O57" s="12">
        <v>1</v>
      </c>
      <c r="P57" s="7"/>
    </row>
    <row r="58" spans="2:16" s="3" customFormat="1" ht="13.5" customHeight="1" x14ac:dyDescent="0.25">
      <c r="B58" s="10"/>
      <c r="C58" s="11" t="s">
        <v>15</v>
      </c>
      <c r="D58" s="12">
        <v>14</v>
      </c>
      <c r="E58" s="16">
        <v>6</v>
      </c>
      <c r="F58" s="16">
        <v>8</v>
      </c>
      <c r="G58" s="12">
        <v>11</v>
      </c>
      <c r="H58" s="16">
        <v>5</v>
      </c>
      <c r="I58" s="16">
        <v>6</v>
      </c>
      <c r="J58" s="12">
        <v>-5</v>
      </c>
      <c r="K58" s="12">
        <v>-1</v>
      </c>
      <c r="L58" s="12">
        <v>-4</v>
      </c>
      <c r="M58" s="12">
        <v>-2</v>
      </c>
      <c r="N58" s="12">
        <v>0</v>
      </c>
      <c r="O58" s="12">
        <v>-2</v>
      </c>
      <c r="P58" s="7"/>
    </row>
    <row r="59" spans="2:16" s="3" customFormat="1" ht="13.5" customHeight="1" x14ac:dyDescent="0.25">
      <c r="B59" s="10"/>
      <c r="C59" s="11" t="s">
        <v>16</v>
      </c>
      <c r="D59" s="12">
        <v>21</v>
      </c>
      <c r="E59" s="16">
        <v>9</v>
      </c>
      <c r="F59" s="16">
        <v>12</v>
      </c>
      <c r="G59" s="12">
        <v>17</v>
      </c>
      <c r="H59" s="16">
        <v>8</v>
      </c>
      <c r="I59" s="16">
        <v>9</v>
      </c>
      <c r="J59" s="12">
        <v>2</v>
      </c>
      <c r="K59" s="12">
        <v>1</v>
      </c>
      <c r="L59" s="12">
        <v>1</v>
      </c>
      <c r="M59" s="12">
        <v>6</v>
      </c>
      <c r="N59" s="12">
        <v>2</v>
      </c>
      <c r="O59" s="12">
        <v>4</v>
      </c>
      <c r="P59" s="7"/>
    </row>
    <row r="60" spans="2:16" s="3" customFormat="1" ht="13.5" customHeight="1" x14ac:dyDescent="0.25">
      <c r="B60" s="10"/>
      <c r="C60" s="11" t="s">
        <v>17</v>
      </c>
      <c r="D60" s="12">
        <v>10</v>
      </c>
      <c r="E60" s="16">
        <v>6</v>
      </c>
      <c r="F60" s="16">
        <v>4</v>
      </c>
      <c r="G60" s="12">
        <v>7</v>
      </c>
      <c r="H60" s="16">
        <v>2</v>
      </c>
      <c r="I60" s="16">
        <v>5</v>
      </c>
      <c r="J60" s="12">
        <v>0</v>
      </c>
      <c r="K60" s="12">
        <v>1</v>
      </c>
      <c r="L60" s="12">
        <v>-1</v>
      </c>
      <c r="M60" s="12">
        <v>3</v>
      </c>
      <c r="N60" s="12">
        <v>5</v>
      </c>
      <c r="O60" s="12">
        <v>-2</v>
      </c>
      <c r="P60" s="7"/>
    </row>
    <row r="61" spans="2:16" ht="6" customHeight="1" x14ac:dyDescent="0.25">
      <c r="B61" s="1"/>
      <c r="C61" s="13"/>
      <c r="D61" s="1"/>
      <c r="E61" s="1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2:16" ht="16.5" x14ac:dyDescent="0.15">
      <c r="B62" s="2" t="s">
        <v>24</v>
      </c>
      <c r="C62" s="8"/>
      <c r="D62" s="9">
        <v>317</v>
      </c>
      <c r="E62" s="9">
        <v>173</v>
      </c>
      <c r="F62" s="9">
        <v>144</v>
      </c>
      <c r="G62" s="9">
        <v>325</v>
      </c>
      <c r="H62" s="9">
        <v>182</v>
      </c>
      <c r="I62" s="9">
        <v>143</v>
      </c>
      <c r="J62" s="9">
        <v>-12</v>
      </c>
      <c r="K62" s="9">
        <v>-8</v>
      </c>
      <c r="L62" s="9">
        <v>-4</v>
      </c>
      <c r="M62" s="9">
        <v>-20</v>
      </c>
      <c r="N62" s="9">
        <v>-17</v>
      </c>
      <c r="O62" s="9">
        <v>-3</v>
      </c>
    </row>
    <row r="63" spans="2:16" s="3" customFormat="1" ht="13.5" customHeight="1" x14ac:dyDescent="0.25">
      <c r="B63" s="10"/>
      <c r="C63" s="11" t="s">
        <v>6</v>
      </c>
      <c r="D63" s="12">
        <v>16</v>
      </c>
      <c r="E63" s="16">
        <v>9</v>
      </c>
      <c r="F63" s="16">
        <v>7</v>
      </c>
      <c r="G63" s="12">
        <v>25</v>
      </c>
      <c r="H63" s="16">
        <v>13</v>
      </c>
      <c r="I63" s="16">
        <v>12</v>
      </c>
      <c r="J63" s="12">
        <v>7</v>
      </c>
      <c r="K63" s="12">
        <v>5</v>
      </c>
      <c r="L63" s="12">
        <v>2</v>
      </c>
      <c r="M63" s="12">
        <v>-2</v>
      </c>
      <c r="N63" s="12">
        <v>1</v>
      </c>
      <c r="O63" s="12">
        <v>-3</v>
      </c>
      <c r="P63" s="7"/>
    </row>
    <row r="64" spans="2:16" s="3" customFormat="1" ht="13.5" customHeight="1" x14ac:dyDescent="0.25">
      <c r="B64" s="10"/>
      <c r="C64" s="11" t="s">
        <v>7</v>
      </c>
      <c r="D64" s="12">
        <v>22</v>
      </c>
      <c r="E64" s="16">
        <v>12</v>
      </c>
      <c r="F64" s="16">
        <v>10</v>
      </c>
      <c r="G64" s="12">
        <v>24</v>
      </c>
      <c r="H64" s="16">
        <v>13</v>
      </c>
      <c r="I64" s="16">
        <v>11</v>
      </c>
      <c r="J64" s="12">
        <v>-6</v>
      </c>
      <c r="K64" s="12">
        <v>-3</v>
      </c>
      <c r="L64" s="12">
        <v>-3</v>
      </c>
      <c r="M64" s="12">
        <v>-8</v>
      </c>
      <c r="N64" s="12">
        <v>-4</v>
      </c>
      <c r="O64" s="12">
        <v>-4</v>
      </c>
      <c r="P64" s="7"/>
    </row>
    <row r="65" spans="2:16" s="3" customFormat="1" ht="13.5" customHeight="1" x14ac:dyDescent="0.25">
      <c r="B65" s="10"/>
      <c r="C65" s="11" t="s">
        <v>8</v>
      </c>
      <c r="D65" s="12">
        <v>77</v>
      </c>
      <c r="E65" s="16">
        <v>44</v>
      </c>
      <c r="F65" s="16">
        <v>33</v>
      </c>
      <c r="G65" s="12">
        <v>113</v>
      </c>
      <c r="H65" s="16">
        <v>66</v>
      </c>
      <c r="I65" s="16">
        <v>47</v>
      </c>
      <c r="J65" s="12">
        <v>-3</v>
      </c>
      <c r="K65" s="12">
        <v>-2</v>
      </c>
      <c r="L65" s="12">
        <v>-1</v>
      </c>
      <c r="M65" s="12">
        <v>-39</v>
      </c>
      <c r="N65" s="12">
        <v>-24</v>
      </c>
      <c r="O65" s="12">
        <v>-15</v>
      </c>
      <c r="P65" s="7"/>
    </row>
    <row r="66" spans="2:16" s="3" customFormat="1" ht="13.5" customHeight="1" x14ac:dyDescent="0.25">
      <c r="B66" s="10"/>
      <c r="C66" s="11" t="s">
        <v>9</v>
      </c>
      <c r="D66" s="12">
        <v>43</v>
      </c>
      <c r="E66" s="16">
        <v>24</v>
      </c>
      <c r="F66" s="16">
        <v>19</v>
      </c>
      <c r="G66" s="12">
        <v>19</v>
      </c>
      <c r="H66" s="16">
        <v>16</v>
      </c>
      <c r="I66" s="16">
        <v>3</v>
      </c>
      <c r="J66" s="12">
        <v>-14</v>
      </c>
      <c r="K66" s="12">
        <v>-10</v>
      </c>
      <c r="L66" s="12">
        <v>-4</v>
      </c>
      <c r="M66" s="12">
        <v>10</v>
      </c>
      <c r="N66" s="12">
        <v>-2</v>
      </c>
      <c r="O66" s="12">
        <v>12</v>
      </c>
      <c r="P66" s="7"/>
    </row>
    <row r="67" spans="2:16" s="3" customFormat="1" ht="13.5" customHeight="1" x14ac:dyDescent="0.25">
      <c r="B67" s="10"/>
      <c r="C67" s="11" t="s">
        <v>10</v>
      </c>
      <c r="D67" s="12">
        <v>23</v>
      </c>
      <c r="E67" s="16">
        <v>12</v>
      </c>
      <c r="F67" s="16">
        <v>11</v>
      </c>
      <c r="G67" s="12">
        <v>23</v>
      </c>
      <c r="H67" s="16">
        <v>10</v>
      </c>
      <c r="I67" s="16">
        <v>13</v>
      </c>
      <c r="J67" s="12">
        <v>8</v>
      </c>
      <c r="K67" s="12">
        <v>5</v>
      </c>
      <c r="L67" s="12">
        <v>3</v>
      </c>
      <c r="M67" s="12">
        <v>8</v>
      </c>
      <c r="N67" s="12">
        <v>7</v>
      </c>
      <c r="O67" s="12">
        <v>1</v>
      </c>
      <c r="P67" s="7"/>
    </row>
    <row r="68" spans="2:16" s="3" customFormat="1" ht="13.5" customHeight="1" x14ac:dyDescent="0.25">
      <c r="B68" s="10"/>
      <c r="C68" s="11" t="s">
        <v>11</v>
      </c>
      <c r="D68" s="12">
        <v>16</v>
      </c>
      <c r="E68" s="16">
        <v>7</v>
      </c>
      <c r="F68" s="16">
        <v>9</v>
      </c>
      <c r="G68" s="12">
        <v>13</v>
      </c>
      <c r="H68" s="16">
        <v>5</v>
      </c>
      <c r="I68" s="16">
        <v>8</v>
      </c>
      <c r="J68" s="12">
        <v>6</v>
      </c>
      <c r="K68" s="12">
        <v>3</v>
      </c>
      <c r="L68" s="12">
        <v>3</v>
      </c>
      <c r="M68" s="12">
        <v>9</v>
      </c>
      <c r="N68" s="12">
        <v>5</v>
      </c>
      <c r="O68" s="12">
        <v>4</v>
      </c>
      <c r="P68" s="7"/>
    </row>
    <row r="69" spans="2:16" s="3" customFormat="1" ht="13.5" customHeight="1" x14ac:dyDescent="0.25">
      <c r="B69" s="10"/>
      <c r="C69" s="11" t="s">
        <v>12</v>
      </c>
      <c r="D69" s="12">
        <v>18</v>
      </c>
      <c r="E69" s="16">
        <v>11</v>
      </c>
      <c r="F69" s="16">
        <v>7</v>
      </c>
      <c r="G69" s="12">
        <v>15</v>
      </c>
      <c r="H69" s="16">
        <v>9</v>
      </c>
      <c r="I69" s="16">
        <v>6</v>
      </c>
      <c r="J69" s="12">
        <v>7</v>
      </c>
      <c r="K69" s="12">
        <v>3</v>
      </c>
      <c r="L69" s="12">
        <v>4</v>
      </c>
      <c r="M69" s="12">
        <v>10</v>
      </c>
      <c r="N69" s="12">
        <v>5</v>
      </c>
      <c r="O69" s="12">
        <v>5</v>
      </c>
      <c r="P69" s="7"/>
    </row>
    <row r="70" spans="2:16" s="3" customFormat="1" ht="13.5" customHeight="1" x14ac:dyDescent="0.25">
      <c r="B70" s="10"/>
      <c r="C70" s="11" t="s">
        <v>13</v>
      </c>
      <c r="D70" s="12">
        <v>25</v>
      </c>
      <c r="E70" s="16">
        <v>14</v>
      </c>
      <c r="F70" s="16">
        <v>11</v>
      </c>
      <c r="G70" s="12">
        <v>17</v>
      </c>
      <c r="H70" s="16">
        <v>7</v>
      </c>
      <c r="I70" s="16">
        <v>10</v>
      </c>
      <c r="J70" s="12">
        <v>-8</v>
      </c>
      <c r="K70" s="12">
        <v>-3</v>
      </c>
      <c r="L70" s="12">
        <v>-5</v>
      </c>
      <c r="M70" s="12">
        <v>0</v>
      </c>
      <c r="N70" s="12">
        <v>4</v>
      </c>
      <c r="O70" s="12">
        <v>-4</v>
      </c>
      <c r="P70" s="7"/>
    </row>
    <row r="71" spans="2:16" s="3" customFormat="1" ht="13.5" customHeight="1" x14ac:dyDescent="0.25">
      <c r="B71" s="10"/>
      <c r="C71" s="11" t="s">
        <v>14</v>
      </c>
      <c r="D71" s="12">
        <v>10</v>
      </c>
      <c r="E71" s="16">
        <v>5</v>
      </c>
      <c r="F71" s="16">
        <v>5</v>
      </c>
      <c r="G71" s="12">
        <v>15</v>
      </c>
      <c r="H71" s="16">
        <v>8</v>
      </c>
      <c r="I71" s="16">
        <v>7</v>
      </c>
      <c r="J71" s="12">
        <v>-1</v>
      </c>
      <c r="K71" s="12">
        <v>-2</v>
      </c>
      <c r="L71" s="12">
        <v>1</v>
      </c>
      <c r="M71" s="12">
        <v>-6</v>
      </c>
      <c r="N71" s="12">
        <v>-5</v>
      </c>
      <c r="O71" s="12">
        <v>-1</v>
      </c>
      <c r="P71" s="7"/>
    </row>
    <row r="72" spans="2:16" s="3" customFormat="1" ht="13.5" customHeight="1" x14ac:dyDescent="0.25">
      <c r="B72" s="10"/>
      <c r="C72" s="11" t="s">
        <v>15</v>
      </c>
      <c r="D72" s="12">
        <v>14</v>
      </c>
      <c r="E72" s="16">
        <v>7</v>
      </c>
      <c r="F72" s="16">
        <v>7</v>
      </c>
      <c r="G72" s="12">
        <v>25</v>
      </c>
      <c r="H72" s="16">
        <v>16</v>
      </c>
      <c r="I72" s="16">
        <v>9</v>
      </c>
      <c r="J72" s="12">
        <v>-1</v>
      </c>
      <c r="K72" s="12">
        <v>-3</v>
      </c>
      <c r="L72" s="12">
        <v>2</v>
      </c>
      <c r="M72" s="12">
        <v>-12</v>
      </c>
      <c r="N72" s="12">
        <v>-12</v>
      </c>
      <c r="O72" s="12">
        <v>0</v>
      </c>
      <c r="P72" s="7"/>
    </row>
    <row r="73" spans="2:16" s="3" customFormat="1" ht="13.5" customHeight="1" x14ac:dyDescent="0.25">
      <c r="B73" s="10"/>
      <c r="C73" s="11" t="s">
        <v>16</v>
      </c>
      <c r="D73" s="12">
        <v>28</v>
      </c>
      <c r="E73" s="16">
        <v>12</v>
      </c>
      <c r="F73" s="16">
        <v>16</v>
      </c>
      <c r="G73" s="12">
        <v>19</v>
      </c>
      <c r="H73" s="16">
        <v>11</v>
      </c>
      <c r="I73" s="16">
        <v>8</v>
      </c>
      <c r="J73" s="12">
        <v>-6</v>
      </c>
      <c r="K73" s="12">
        <v>0</v>
      </c>
      <c r="L73" s="12">
        <v>-6</v>
      </c>
      <c r="M73" s="12">
        <v>3</v>
      </c>
      <c r="N73" s="12">
        <v>1</v>
      </c>
      <c r="O73" s="12">
        <v>2</v>
      </c>
      <c r="P73" s="7"/>
    </row>
    <row r="74" spans="2:16" s="3" customFormat="1" ht="13.5" customHeight="1" x14ac:dyDescent="0.25">
      <c r="B74" s="10"/>
      <c r="C74" s="11" t="s">
        <v>17</v>
      </c>
      <c r="D74" s="12">
        <v>25</v>
      </c>
      <c r="E74" s="16">
        <v>16</v>
      </c>
      <c r="F74" s="16">
        <v>9</v>
      </c>
      <c r="G74" s="12">
        <v>17</v>
      </c>
      <c r="H74" s="16">
        <v>8</v>
      </c>
      <c r="I74" s="16">
        <v>9</v>
      </c>
      <c r="J74" s="12">
        <v>-1</v>
      </c>
      <c r="K74" s="12">
        <v>-1</v>
      </c>
      <c r="L74" s="12">
        <v>0</v>
      </c>
      <c r="M74" s="12">
        <v>7</v>
      </c>
      <c r="N74" s="12">
        <v>7</v>
      </c>
      <c r="O74" s="12">
        <v>0</v>
      </c>
      <c r="P74" s="7"/>
    </row>
    <row r="75" spans="2:16" ht="6" customHeight="1" x14ac:dyDescent="0.25">
      <c r="B75" s="9"/>
      <c r="C75" s="8"/>
      <c r="D75" s="9"/>
      <c r="E75" s="9"/>
      <c r="F75" s="9"/>
      <c r="G75" s="9"/>
      <c r="H75" s="9"/>
      <c r="I75" s="9"/>
      <c r="J75" s="9"/>
      <c r="K75" s="9"/>
      <c r="L75" s="9"/>
      <c r="M75" s="12"/>
      <c r="N75" s="12"/>
      <c r="O75" s="12"/>
      <c r="P75" s="1"/>
    </row>
    <row r="76" spans="2:16" ht="16.5" x14ac:dyDescent="0.15">
      <c r="B76" s="2" t="s">
        <v>25</v>
      </c>
      <c r="C76" s="8"/>
      <c r="D76" s="9">
        <v>56</v>
      </c>
      <c r="E76" s="9">
        <v>27</v>
      </c>
      <c r="F76" s="9">
        <v>29</v>
      </c>
      <c r="G76" s="9">
        <v>52</v>
      </c>
      <c r="H76" s="9">
        <v>23</v>
      </c>
      <c r="I76" s="9">
        <v>29</v>
      </c>
      <c r="J76" s="9">
        <v>7</v>
      </c>
      <c r="K76" s="9">
        <v>4</v>
      </c>
      <c r="L76" s="9">
        <v>3</v>
      </c>
      <c r="M76" s="9">
        <v>11</v>
      </c>
      <c r="N76" s="9">
        <v>8</v>
      </c>
      <c r="O76" s="9">
        <v>3</v>
      </c>
      <c r="P76" s="1"/>
    </row>
    <row r="77" spans="2:16" s="3" customFormat="1" ht="13.5" customHeight="1" x14ac:dyDescent="0.25">
      <c r="B77" s="10"/>
      <c r="C77" s="11" t="s">
        <v>6</v>
      </c>
      <c r="D77" s="12">
        <v>1</v>
      </c>
      <c r="E77" s="16">
        <v>0</v>
      </c>
      <c r="F77" s="16">
        <v>1</v>
      </c>
      <c r="G77" s="12">
        <v>2</v>
      </c>
      <c r="H77" s="16">
        <v>0</v>
      </c>
      <c r="I77" s="16">
        <v>2</v>
      </c>
      <c r="J77" s="12">
        <v>-3</v>
      </c>
      <c r="K77" s="12">
        <v>-2</v>
      </c>
      <c r="L77" s="12">
        <v>-1</v>
      </c>
      <c r="M77" s="12">
        <v>-4</v>
      </c>
      <c r="N77" s="12">
        <v>-2</v>
      </c>
      <c r="O77" s="12">
        <v>-2</v>
      </c>
      <c r="P77" s="7"/>
    </row>
    <row r="78" spans="2:16" s="3" customFormat="1" ht="13.5" customHeight="1" x14ac:dyDescent="0.25">
      <c r="B78" s="10"/>
      <c r="C78" s="11" t="s">
        <v>7</v>
      </c>
      <c r="D78" s="12">
        <v>4</v>
      </c>
      <c r="E78" s="16">
        <v>1</v>
      </c>
      <c r="F78" s="16">
        <v>3</v>
      </c>
      <c r="G78" s="12">
        <v>6</v>
      </c>
      <c r="H78" s="16">
        <v>5</v>
      </c>
      <c r="I78" s="16">
        <v>1</v>
      </c>
      <c r="J78" s="12">
        <v>-2</v>
      </c>
      <c r="K78" s="12">
        <v>-1</v>
      </c>
      <c r="L78" s="12">
        <v>-1</v>
      </c>
      <c r="M78" s="12">
        <v>-4</v>
      </c>
      <c r="N78" s="12">
        <v>-5</v>
      </c>
      <c r="O78" s="12">
        <v>1</v>
      </c>
      <c r="P78" s="7"/>
    </row>
    <row r="79" spans="2:16" s="3" customFormat="1" ht="13.5" customHeight="1" x14ac:dyDescent="0.25">
      <c r="B79" s="10"/>
      <c r="C79" s="11" t="s">
        <v>8</v>
      </c>
      <c r="D79" s="12">
        <v>11</v>
      </c>
      <c r="E79" s="16">
        <v>7</v>
      </c>
      <c r="F79" s="16">
        <v>4</v>
      </c>
      <c r="G79" s="12">
        <v>12</v>
      </c>
      <c r="H79" s="16">
        <v>2</v>
      </c>
      <c r="I79" s="16">
        <v>10</v>
      </c>
      <c r="J79" s="12">
        <v>7</v>
      </c>
      <c r="K79" s="12">
        <v>3</v>
      </c>
      <c r="L79" s="12">
        <v>4</v>
      </c>
      <c r="M79" s="12">
        <v>6</v>
      </c>
      <c r="N79" s="12">
        <v>8</v>
      </c>
      <c r="O79" s="12">
        <v>-2</v>
      </c>
      <c r="P79" s="7"/>
    </row>
    <row r="80" spans="2:16" s="3" customFormat="1" ht="13.5" customHeight="1" x14ac:dyDescent="0.25">
      <c r="B80" s="10"/>
      <c r="C80" s="11" t="s">
        <v>9</v>
      </c>
      <c r="D80" s="12">
        <v>7</v>
      </c>
      <c r="E80" s="16">
        <v>3</v>
      </c>
      <c r="F80" s="16">
        <v>4</v>
      </c>
      <c r="G80" s="12">
        <v>3</v>
      </c>
      <c r="H80" s="16">
        <v>1</v>
      </c>
      <c r="I80" s="16">
        <v>2</v>
      </c>
      <c r="J80" s="12">
        <v>-3</v>
      </c>
      <c r="K80" s="12">
        <v>-1</v>
      </c>
      <c r="L80" s="12">
        <v>-2</v>
      </c>
      <c r="M80" s="12">
        <v>1</v>
      </c>
      <c r="N80" s="12">
        <v>1</v>
      </c>
      <c r="O80" s="12">
        <v>0</v>
      </c>
      <c r="P80" s="7"/>
    </row>
    <row r="81" spans="2:16" s="3" customFormat="1" ht="13.5" customHeight="1" x14ac:dyDescent="0.25">
      <c r="B81" s="10"/>
      <c r="C81" s="11" t="s">
        <v>10</v>
      </c>
      <c r="D81" s="12">
        <v>7</v>
      </c>
      <c r="E81" s="16">
        <v>2</v>
      </c>
      <c r="F81" s="16">
        <v>5</v>
      </c>
      <c r="G81" s="12">
        <v>1</v>
      </c>
      <c r="H81" s="16">
        <v>0</v>
      </c>
      <c r="I81" s="16">
        <v>1</v>
      </c>
      <c r="J81" s="12">
        <v>-2</v>
      </c>
      <c r="K81" s="12">
        <v>-2</v>
      </c>
      <c r="L81" s="12">
        <v>0</v>
      </c>
      <c r="M81" s="12">
        <v>4</v>
      </c>
      <c r="N81" s="12">
        <v>0</v>
      </c>
      <c r="O81" s="12">
        <v>4</v>
      </c>
      <c r="P81" s="7"/>
    </row>
    <row r="82" spans="2:16" s="3" customFormat="1" ht="13.5" customHeight="1" x14ac:dyDescent="0.25">
      <c r="B82" s="10"/>
      <c r="C82" s="11" t="s">
        <v>11</v>
      </c>
      <c r="D82" s="12">
        <v>2</v>
      </c>
      <c r="E82" s="16">
        <v>1</v>
      </c>
      <c r="F82" s="16">
        <v>1</v>
      </c>
      <c r="G82" s="12">
        <v>5</v>
      </c>
      <c r="H82" s="16">
        <v>2</v>
      </c>
      <c r="I82" s="16">
        <v>3</v>
      </c>
      <c r="J82" s="12">
        <v>0</v>
      </c>
      <c r="K82" s="12">
        <v>0</v>
      </c>
      <c r="L82" s="12">
        <v>0</v>
      </c>
      <c r="M82" s="12">
        <v>-3</v>
      </c>
      <c r="N82" s="12">
        <v>-1</v>
      </c>
      <c r="O82" s="12">
        <v>-2</v>
      </c>
      <c r="P82" s="7"/>
    </row>
    <row r="83" spans="2:16" s="3" customFormat="1" ht="13.5" customHeight="1" x14ac:dyDescent="0.25">
      <c r="B83" s="10"/>
      <c r="C83" s="11" t="s">
        <v>12</v>
      </c>
      <c r="D83" s="12">
        <v>3</v>
      </c>
      <c r="E83" s="16">
        <v>2</v>
      </c>
      <c r="F83" s="16">
        <v>1</v>
      </c>
      <c r="G83" s="12">
        <v>1</v>
      </c>
      <c r="H83" s="16">
        <v>1</v>
      </c>
      <c r="I83" s="16">
        <v>0</v>
      </c>
      <c r="J83" s="12">
        <v>-1</v>
      </c>
      <c r="K83" s="12">
        <v>-1</v>
      </c>
      <c r="L83" s="12">
        <v>0</v>
      </c>
      <c r="M83" s="12">
        <v>1</v>
      </c>
      <c r="N83" s="12">
        <v>0</v>
      </c>
      <c r="O83" s="12">
        <v>1</v>
      </c>
      <c r="P83" s="7"/>
    </row>
    <row r="84" spans="2:16" s="3" customFormat="1" ht="13.5" customHeight="1" x14ac:dyDescent="0.25">
      <c r="B84" s="10"/>
      <c r="C84" s="11" t="s">
        <v>13</v>
      </c>
      <c r="D84" s="12">
        <v>3</v>
      </c>
      <c r="E84" s="16">
        <v>2</v>
      </c>
      <c r="F84" s="16">
        <v>1</v>
      </c>
      <c r="G84" s="12">
        <v>3</v>
      </c>
      <c r="H84" s="16">
        <v>2</v>
      </c>
      <c r="I84" s="16">
        <v>1</v>
      </c>
      <c r="J84" s="12">
        <v>0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7"/>
    </row>
    <row r="85" spans="2:16" s="3" customFormat="1" ht="13.5" customHeight="1" x14ac:dyDescent="0.25">
      <c r="B85" s="10"/>
      <c r="C85" s="11" t="s">
        <v>14</v>
      </c>
      <c r="D85" s="12">
        <v>4</v>
      </c>
      <c r="E85" s="16">
        <v>1</v>
      </c>
      <c r="F85" s="16">
        <v>3</v>
      </c>
      <c r="G85" s="12">
        <v>2</v>
      </c>
      <c r="H85" s="16">
        <v>2</v>
      </c>
      <c r="I85" s="16">
        <v>0</v>
      </c>
      <c r="J85" s="12">
        <v>6</v>
      </c>
      <c r="K85" s="12">
        <v>5</v>
      </c>
      <c r="L85" s="12">
        <v>1</v>
      </c>
      <c r="M85" s="12">
        <v>8</v>
      </c>
      <c r="N85" s="12">
        <v>4</v>
      </c>
      <c r="O85" s="12">
        <v>4</v>
      </c>
      <c r="P85" s="7"/>
    </row>
    <row r="86" spans="2:16" s="3" customFormat="1" ht="13.5" customHeight="1" x14ac:dyDescent="0.25">
      <c r="B86" s="10"/>
      <c r="C86" s="11" t="s">
        <v>15</v>
      </c>
      <c r="D86" s="12">
        <v>3</v>
      </c>
      <c r="E86" s="16">
        <v>2</v>
      </c>
      <c r="F86" s="16">
        <v>1</v>
      </c>
      <c r="G86" s="12">
        <v>1</v>
      </c>
      <c r="H86" s="16">
        <v>1</v>
      </c>
      <c r="I86" s="16">
        <v>0</v>
      </c>
      <c r="J86" s="12">
        <v>1</v>
      </c>
      <c r="K86" s="12">
        <v>1</v>
      </c>
      <c r="L86" s="12">
        <v>0</v>
      </c>
      <c r="M86" s="12">
        <v>3</v>
      </c>
      <c r="N86" s="12">
        <v>2</v>
      </c>
      <c r="O86" s="12">
        <v>1</v>
      </c>
      <c r="P86" s="7"/>
    </row>
    <row r="87" spans="2:16" s="3" customFormat="1" ht="13.5" customHeight="1" x14ac:dyDescent="0.25">
      <c r="B87" s="10"/>
      <c r="C87" s="11" t="s">
        <v>16</v>
      </c>
      <c r="D87" s="12">
        <v>4</v>
      </c>
      <c r="E87" s="16">
        <v>2</v>
      </c>
      <c r="F87" s="16">
        <v>2</v>
      </c>
      <c r="G87" s="12">
        <v>9</v>
      </c>
      <c r="H87" s="16">
        <v>4</v>
      </c>
      <c r="I87" s="16">
        <v>5</v>
      </c>
      <c r="J87" s="12">
        <v>0</v>
      </c>
      <c r="K87" s="12">
        <v>0</v>
      </c>
      <c r="L87" s="12">
        <v>0</v>
      </c>
      <c r="M87" s="12">
        <v>-5</v>
      </c>
      <c r="N87" s="12">
        <v>-2</v>
      </c>
      <c r="O87" s="12">
        <v>-3</v>
      </c>
      <c r="P87" s="7"/>
    </row>
    <row r="88" spans="2:16" s="3" customFormat="1" ht="13.5" customHeight="1" x14ac:dyDescent="0.25">
      <c r="B88" s="10"/>
      <c r="C88" s="11" t="s">
        <v>17</v>
      </c>
      <c r="D88" s="12">
        <v>7</v>
      </c>
      <c r="E88" s="16">
        <v>4</v>
      </c>
      <c r="F88" s="16">
        <v>3</v>
      </c>
      <c r="G88" s="12">
        <v>7</v>
      </c>
      <c r="H88" s="16">
        <v>3</v>
      </c>
      <c r="I88" s="16">
        <v>4</v>
      </c>
      <c r="J88" s="12">
        <v>4</v>
      </c>
      <c r="K88" s="12">
        <v>2</v>
      </c>
      <c r="L88" s="12">
        <v>2</v>
      </c>
      <c r="M88" s="12">
        <v>4</v>
      </c>
      <c r="N88" s="12">
        <v>3</v>
      </c>
      <c r="O88" s="12">
        <v>1</v>
      </c>
      <c r="P88" s="7"/>
    </row>
    <row r="89" spans="2:16" ht="6" customHeight="1" x14ac:dyDescent="0.15">
      <c r="B89" s="9"/>
      <c r="C89" s="8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1"/>
    </row>
    <row r="90" spans="2:16" ht="16.5" x14ac:dyDescent="0.15">
      <c r="B90" s="2" t="s">
        <v>26</v>
      </c>
      <c r="C90" s="8"/>
      <c r="D90" s="9">
        <v>69</v>
      </c>
      <c r="E90" s="9">
        <v>44</v>
      </c>
      <c r="F90" s="9">
        <v>25</v>
      </c>
      <c r="G90" s="9">
        <v>67</v>
      </c>
      <c r="H90" s="9">
        <v>42</v>
      </c>
      <c r="I90" s="9">
        <v>25</v>
      </c>
      <c r="J90" s="9">
        <v>-10</v>
      </c>
      <c r="K90" s="9">
        <v>-4</v>
      </c>
      <c r="L90" s="9">
        <v>-6</v>
      </c>
      <c r="M90" s="9">
        <v>-8</v>
      </c>
      <c r="N90" s="9">
        <v>-2</v>
      </c>
      <c r="O90" s="9">
        <v>-6</v>
      </c>
      <c r="P90" s="1"/>
    </row>
    <row r="91" spans="2:16" s="3" customFormat="1" ht="13.5" customHeight="1" x14ac:dyDescent="0.25">
      <c r="B91" s="10"/>
      <c r="C91" s="11" t="s">
        <v>6</v>
      </c>
      <c r="D91" s="12">
        <v>1</v>
      </c>
      <c r="E91" s="16">
        <v>1</v>
      </c>
      <c r="F91" s="16">
        <v>0</v>
      </c>
      <c r="G91" s="12">
        <v>8</v>
      </c>
      <c r="H91" s="16">
        <v>5</v>
      </c>
      <c r="I91" s="16">
        <v>3</v>
      </c>
      <c r="J91" s="12">
        <v>-3</v>
      </c>
      <c r="K91" s="12">
        <v>0</v>
      </c>
      <c r="L91" s="12">
        <v>-3</v>
      </c>
      <c r="M91" s="12">
        <v>-10</v>
      </c>
      <c r="N91" s="12">
        <v>-4</v>
      </c>
      <c r="O91" s="12">
        <v>-6</v>
      </c>
      <c r="P91" s="7"/>
    </row>
    <row r="92" spans="2:16" s="3" customFormat="1" ht="13.5" customHeight="1" x14ac:dyDescent="0.25">
      <c r="B92" s="10"/>
      <c r="C92" s="11" t="s">
        <v>7</v>
      </c>
      <c r="D92" s="12">
        <v>4</v>
      </c>
      <c r="E92" s="16">
        <v>4</v>
      </c>
      <c r="F92" s="16">
        <v>0</v>
      </c>
      <c r="G92" s="12">
        <v>4</v>
      </c>
      <c r="H92" s="16">
        <v>2</v>
      </c>
      <c r="I92" s="16">
        <v>2</v>
      </c>
      <c r="J92" s="12">
        <v>1</v>
      </c>
      <c r="K92" s="12">
        <v>0</v>
      </c>
      <c r="L92" s="12">
        <v>1</v>
      </c>
      <c r="M92" s="12">
        <v>1</v>
      </c>
      <c r="N92" s="12">
        <v>2</v>
      </c>
      <c r="O92" s="12">
        <v>-1</v>
      </c>
      <c r="P92" s="7"/>
    </row>
    <row r="93" spans="2:16" s="3" customFormat="1" ht="13.5" customHeight="1" x14ac:dyDescent="0.25">
      <c r="B93" s="10"/>
      <c r="C93" s="11" t="s">
        <v>8</v>
      </c>
      <c r="D93" s="12">
        <v>25</v>
      </c>
      <c r="E93" s="16">
        <v>21</v>
      </c>
      <c r="F93" s="16">
        <v>4</v>
      </c>
      <c r="G93" s="12">
        <v>15</v>
      </c>
      <c r="H93" s="16">
        <v>10</v>
      </c>
      <c r="I93" s="16">
        <v>5</v>
      </c>
      <c r="J93" s="12">
        <v>2</v>
      </c>
      <c r="K93" s="12">
        <v>0</v>
      </c>
      <c r="L93" s="12">
        <v>2</v>
      </c>
      <c r="M93" s="12">
        <v>12</v>
      </c>
      <c r="N93" s="12">
        <v>11</v>
      </c>
      <c r="O93" s="12">
        <v>1</v>
      </c>
      <c r="P93" s="7"/>
    </row>
    <row r="94" spans="2:16" s="3" customFormat="1" ht="13.5" customHeight="1" x14ac:dyDescent="0.25">
      <c r="B94" s="10"/>
      <c r="C94" s="11" t="s">
        <v>9</v>
      </c>
      <c r="D94" s="12">
        <v>6</v>
      </c>
      <c r="E94" s="16">
        <v>3</v>
      </c>
      <c r="F94" s="16">
        <v>3</v>
      </c>
      <c r="G94" s="12">
        <v>4</v>
      </c>
      <c r="H94" s="16">
        <v>1</v>
      </c>
      <c r="I94" s="16">
        <v>3</v>
      </c>
      <c r="J94" s="12">
        <v>-6</v>
      </c>
      <c r="K94" s="12">
        <v>-1</v>
      </c>
      <c r="L94" s="12">
        <v>-5</v>
      </c>
      <c r="M94" s="12">
        <v>-4</v>
      </c>
      <c r="N94" s="12">
        <v>1</v>
      </c>
      <c r="O94" s="12">
        <v>-5</v>
      </c>
      <c r="P94" s="7"/>
    </row>
    <row r="95" spans="2:16" s="3" customFormat="1" ht="13.5" customHeight="1" x14ac:dyDescent="0.25">
      <c r="B95" s="10"/>
      <c r="C95" s="11" t="s">
        <v>10</v>
      </c>
      <c r="D95" s="12">
        <v>6</v>
      </c>
      <c r="E95" s="16">
        <v>5</v>
      </c>
      <c r="F95" s="16">
        <v>1</v>
      </c>
      <c r="G95" s="12">
        <v>5</v>
      </c>
      <c r="H95" s="16">
        <v>4</v>
      </c>
      <c r="I95" s="16">
        <v>1</v>
      </c>
      <c r="J95" s="12">
        <v>3</v>
      </c>
      <c r="K95" s="12">
        <v>1</v>
      </c>
      <c r="L95" s="12">
        <v>2</v>
      </c>
      <c r="M95" s="12">
        <v>4</v>
      </c>
      <c r="N95" s="12">
        <v>2</v>
      </c>
      <c r="O95" s="12">
        <v>2</v>
      </c>
      <c r="P95" s="7"/>
    </row>
    <row r="96" spans="2:16" s="3" customFormat="1" ht="13.5" customHeight="1" x14ac:dyDescent="0.25">
      <c r="B96" s="10"/>
      <c r="C96" s="11" t="s">
        <v>11</v>
      </c>
      <c r="D96" s="12">
        <v>2</v>
      </c>
      <c r="E96" s="16">
        <v>1</v>
      </c>
      <c r="F96" s="16">
        <v>1</v>
      </c>
      <c r="G96" s="12">
        <v>5</v>
      </c>
      <c r="H96" s="16">
        <v>4</v>
      </c>
      <c r="I96" s="16">
        <v>1</v>
      </c>
      <c r="J96" s="12">
        <v>4</v>
      </c>
      <c r="K96" s="12">
        <v>2</v>
      </c>
      <c r="L96" s="12">
        <v>2</v>
      </c>
      <c r="M96" s="12">
        <v>1</v>
      </c>
      <c r="N96" s="12">
        <v>-1</v>
      </c>
      <c r="O96" s="12">
        <v>2</v>
      </c>
      <c r="P96" s="7"/>
    </row>
    <row r="97" spans="2:16" s="3" customFormat="1" ht="13.5" customHeight="1" x14ac:dyDescent="0.25">
      <c r="B97" s="10"/>
      <c r="C97" s="11" t="s">
        <v>12</v>
      </c>
      <c r="D97" s="12">
        <v>2</v>
      </c>
      <c r="E97" s="16">
        <v>1</v>
      </c>
      <c r="F97" s="16">
        <v>1</v>
      </c>
      <c r="G97" s="12">
        <v>4</v>
      </c>
      <c r="H97" s="16">
        <v>2</v>
      </c>
      <c r="I97" s="16">
        <v>2</v>
      </c>
      <c r="J97" s="12">
        <v>0</v>
      </c>
      <c r="K97" s="12">
        <v>0</v>
      </c>
      <c r="L97" s="12">
        <v>0</v>
      </c>
      <c r="M97" s="12">
        <v>-2</v>
      </c>
      <c r="N97" s="12">
        <v>-1</v>
      </c>
      <c r="O97" s="12">
        <v>-1</v>
      </c>
      <c r="P97" s="7"/>
    </row>
    <row r="98" spans="2:16" s="3" customFormat="1" ht="13.5" customHeight="1" x14ac:dyDescent="0.25">
      <c r="B98" s="10"/>
      <c r="C98" s="11" t="s">
        <v>13</v>
      </c>
      <c r="D98" s="12">
        <v>6</v>
      </c>
      <c r="E98" s="16">
        <v>2</v>
      </c>
      <c r="F98" s="16">
        <v>4</v>
      </c>
      <c r="G98" s="12">
        <v>8</v>
      </c>
      <c r="H98" s="16">
        <v>5</v>
      </c>
      <c r="I98" s="16">
        <v>3</v>
      </c>
      <c r="J98" s="12">
        <v>-1</v>
      </c>
      <c r="K98" s="12">
        <v>-2</v>
      </c>
      <c r="L98" s="12">
        <v>1</v>
      </c>
      <c r="M98" s="12">
        <v>-3</v>
      </c>
      <c r="N98" s="12">
        <v>-5</v>
      </c>
      <c r="O98" s="12">
        <v>2</v>
      </c>
      <c r="P98" s="7"/>
    </row>
    <row r="99" spans="2:16" s="3" customFormat="1" ht="13.5" customHeight="1" x14ac:dyDescent="0.25">
      <c r="B99" s="10"/>
      <c r="C99" s="11" t="s">
        <v>14</v>
      </c>
      <c r="D99" s="12">
        <v>2</v>
      </c>
      <c r="E99" s="16">
        <v>0</v>
      </c>
      <c r="F99" s="16">
        <v>2</v>
      </c>
      <c r="G99" s="12">
        <v>3</v>
      </c>
      <c r="H99" s="16">
        <v>0</v>
      </c>
      <c r="I99" s="16">
        <v>3</v>
      </c>
      <c r="J99" s="12">
        <v>-3</v>
      </c>
      <c r="K99" s="12">
        <v>-1</v>
      </c>
      <c r="L99" s="12">
        <v>-2</v>
      </c>
      <c r="M99" s="12">
        <v>-4</v>
      </c>
      <c r="N99" s="12">
        <v>-1</v>
      </c>
      <c r="O99" s="12">
        <v>-3</v>
      </c>
      <c r="P99" s="7"/>
    </row>
    <row r="100" spans="2:16" s="3" customFormat="1" ht="13.5" customHeight="1" x14ac:dyDescent="0.25">
      <c r="B100" s="10"/>
      <c r="C100" s="11" t="s">
        <v>15</v>
      </c>
      <c r="D100" s="12">
        <v>4</v>
      </c>
      <c r="E100" s="16">
        <v>1</v>
      </c>
      <c r="F100" s="16">
        <v>3</v>
      </c>
      <c r="G100" s="12">
        <v>2</v>
      </c>
      <c r="H100" s="16">
        <v>2</v>
      </c>
      <c r="I100" s="16">
        <v>0</v>
      </c>
      <c r="J100" s="12">
        <v>-6</v>
      </c>
      <c r="K100" s="12">
        <v>-1</v>
      </c>
      <c r="L100" s="12">
        <v>-5</v>
      </c>
      <c r="M100" s="12">
        <v>-4</v>
      </c>
      <c r="N100" s="12">
        <v>-2</v>
      </c>
      <c r="O100" s="12">
        <v>-2</v>
      </c>
      <c r="P100" s="7"/>
    </row>
    <row r="101" spans="2:16" s="3" customFormat="1" ht="13.5" customHeight="1" x14ac:dyDescent="0.25">
      <c r="B101" s="10"/>
      <c r="C101" s="11" t="s">
        <v>16</v>
      </c>
      <c r="D101" s="12">
        <v>6</v>
      </c>
      <c r="E101" s="16">
        <v>4</v>
      </c>
      <c r="F101" s="16">
        <v>2</v>
      </c>
      <c r="G101" s="12">
        <v>2</v>
      </c>
      <c r="H101" s="16">
        <v>1</v>
      </c>
      <c r="I101" s="16">
        <v>1</v>
      </c>
      <c r="J101" s="12">
        <v>0</v>
      </c>
      <c r="K101" s="12">
        <v>-1</v>
      </c>
      <c r="L101" s="12">
        <v>1</v>
      </c>
      <c r="M101" s="12">
        <v>4</v>
      </c>
      <c r="N101" s="12">
        <v>2</v>
      </c>
      <c r="O101" s="12">
        <v>2</v>
      </c>
      <c r="P101" s="7"/>
    </row>
    <row r="102" spans="2:16" s="3" customFormat="1" ht="13.5" customHeight="1" x14ac:dyDescent="0.25">
      <c r="B102" s="10"/>
      <c r="C102" s="11" t="s">
        <v>17</v>
      </c>
      <c r="D102" s="12">
        <v>5</v>
      </c>
      <c r="E102" s="16">
        <v>1</v>
      </c>
      <c r="F102" s="16">
        <v>4</v>
      </c>
      <c r="G102" s="12">
        <v>7</v>
      </c>
      <c r="H102" s="16">
        <v>6</v>
      </c>
      <c r="I102" s="16">
        <v>1</v>
      </c>
      <c r="J102" s="12">
        <v>-1</v>
      </c>
      <c r="K102" s="12">
        <v>-1</v>
      </c>
      <c r="L102" s="12">
        <v>0</v>
      </c>
      <c r="M102" s="12">
        <v>-3</v>
      </c>
      <c r="N102" s="12">
        <v>-6</v>
      </c>
      <c r="O102" s="12">
        <v>3</v>
      </c>
      <c r="P102" s="7"/>
    </row>
    <row r="103" spans="2:16" ht="6" customHeight="1" x14ac:dyDescent="0.15">
      <c r="B103" s="9"/>
      <c r="C103" s="8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1"/>
    </row>
    <row r="104" spans="2:16" ht="16.5" x14ac:dyDescent="0.15">
      <c r="B104" s="2" t="s">
        <v>27</v>
      </c>
      <c r="C104" s="8"/>
      <c r="D104" s="9">
        <v>51</v>
      </c>
      <c r="E104" s="9">
        <v>24</v>
      </c>
      <c r="F104" s="9">
        <v>27</v>
      </c>
      <c r="G104" s="9">
        <v>60</v>
      </c>
      <c r="H104" s="9">
        <v>29</v>
      </c>
      <c r="I104" s="9">
        <v>31</v>
      </c>
      <c r="J104" s="9">
        <v>26</v>
      </c>
      <c r="K104" s="9">
        <v>15</v>
      </c>
      <c r="L104" s="9">
        <v>11</v>
      </c>
      <c r="M104" s="9">
        <v>17</v>
      </c>
      <c r="N104" s="9">
        <v>10</v>
      </c>
      <c r="O104" s="9">
        <v>7</v>
      </c>
      <c r="P104" s="1"/>
    </row>
    <row r="105" spans="2:16" s="3" customFormat="1" ht="13.5" customHeight="1" x14ac:dyDescent="0.25">
      <c r="B105" s="10"/>
      <c r="C105" s="11" t="s">
        <v>6</v>
      </c>
      <c r="D105" s="12">
        <v>0</v>
      </c>
      <c r="E105" s="16">
        <v>0</v>
      </c>
      <c r="F105" s="16">
        <v>0</v>
      </c>
      <c r="G105" s="12">
        <v>4</v>
      </c>
      <c r="H105" s="16">
        <v>2</v>
      </c>
      <c r="I105" s="16">
        <v>2</v>
      </c>
      <c r="J105" s="12">
        <v>4</v>
      </c>
      <c r="K105" s="12">
        <v>0</v>
      </c>
      <c r="L105" s="12">
        <v>4</v>
      </c>
      <c r="M105" s="12">
        <v>0</v>
      </c>
      <c r="N105" s="12">
        <v>-2</v>
      </c>
      <c r="O105" s="12">
        <v>2</v>
      </c>
      <c r="P105" s="7"/>
    </row>
    <row r="106" spans="2:16" s="3" customFormat="1" ht="13.5" customHeight="1" x14ac:dyDescent="0.25">
      <c r="B106" s="10"/>
      <c r="C106" s="11" t="s">
        <v>7</v>
      </c>
      <c r="D106" s="12">
        <v>2</v>
      </c>
      <c r="E106" s="16">
        <v>1</v>
      </c>
      <c r="F106" s="16">
        <v>1</v>
      </c>
      <c r="G106" s="12">
        <v>2</v>
      </c>
      <c r="H106" s="16">
        <v>0</v>
      </c>
      <c r="I106" s="16">
        <v>2</v>
      </c>
      <c r="J106" s="12">
        <v>3</v>
      </c>
      <c r="K106" s="12">
        <v>1</v>
      </c>
      <c r="L106" s="12">
        <v>2</v>
      </c>
      <c r="M106" s="12">
        <v>3</v>
      </c>
      <c r="N106" s="12">
        <v>2</v>
      </c>
      <c r="O106" s="12">
        <v>1</v>
      </c>
      <c r="P106" s="7"/>
    </row>
    <row r="107" spans="2:16" s="3" customFormat="1" ht="13.5" customHeight="1" x14ac:dyDescent="0.25">
      <c r="B107" s="10"/>
      <c r="C107" s="11" t="s">
        <v>8</v>
      </c>
      <c r="D107" s="12">
        <v>18</v>
      </c>
      <c r="E107" s="16">
        <v>8</v>
      </c>
      <c r="F107" s="16">
        <v>10</v>
      </c>
      <c r="G107" s="12">
        <v>16</v>
      </c>
      <c r="H107" s="16">
        <v>8</v>
      </c>
      <c r="I107" s="16">
        <v>8</v>
      </c>
      <c r="J107" s="12">
        <v>-4</v>
      </c>
      <c r="K107" s="12">
        <v>-1</v>
      </c>
      <c r="L107" s="12">
        <v>-3</v>
      </c>
      <c r="M107" s="12">
        <v>-2</v>
      </c>
      <c r="N107" s="12">
        <v>-1</v>
      </c>
      <c r="O107" s="12">
        <v>-1</v>
      </c>
      <c r="P107" s="7"/>
    </row>
    <row r="108" spans="2:16" s="3" customFormat="1" ht="13.5" customHeight="1" x14ac:dyDescent="0.25">
      <c r="B108" s="10"/>
      <c r="C108" s="11" t="s">
        <v>9</v>
      </c>
      <c r="D108" s="12">
        <v>3</v>
      </c>
      <c r="E108" s="16">
        <v>1</v>
      </c>
      <c r="F108" s="16">
        <v>2</v>
      </c>
      <c r="G108" s="12">
        <v>8</v>
      </c>
      <c r="H108" s="16">
        <v>4</v>
      </c>
      <c r="I108" s="16">
        <v>4</v>
      </c>
      <c r="J108" s="12">
        <v>4</v>
      </c>
      <c r="K108" s="12">
        <v>0</v>
      </c>
      <c r="L108" s="12">
        <v>4</v>
      </c>
      <c r="M108" s="12">
        <v>-1</v>
      </c>
      <c r="N108" s="12">
        <v>-3</v>
      </c>
      <c r="O108" s="12">
        <v>2</v>
      </c>
      <c r="P108" s="7"/>
    </row>
    <row r="109" spans="2:16" s="3" customFormat="1" ht="13.5" customHeight="1" x14ac:dyDescent="0.25">
      <c r="B109" s="10"/>
      <c r="C109" s="11" t="s">
        <v>10</v>
      </c>
      <c r="D109" s="12">
        <v>8</v>
      </c>
      <c r="E109" s="16">
        <v>4</v>
      </c>
      <c r="F109" s="16">
        <v>4</v>
      </c>
      <c r="G109" s="12">
        <v>2</v>
      </c>
      <c r="H109" s="16">
        <v>0</v>
      </c>
      <c r="I109" s="16">
        <v>2</v>
      </c>
      <c r="J109" s="12">
        <v>3</v>
      </c>
      <c r="K109" s="12">
        <v>1</v>
      </c>
      <c r="L109" s="12">
        <v>2</v>
      </c>
      <c r="M109" s="12">
        <v>9</v>
      </c>
      <c r="N109" s="12">
        <v>5</v>
      </c>
      <c r="O109" s="12">
        <v>4</v>
      </c>
      <c r="P109" s="7"/>
    </row>
    <row r="110" spans="2:16" s="3" customFormat="1" ht="13.5" customHeight="1" x14ac:dyDescent="0.25">
      <c r="B110" s="10"/>
      <c r="C110" s="11" t="s">
        <v>11</v>
      </c>
      <c r="D110" s="12">
        <v>4</v>
      </c>
      <c r="E110" s="16">
        <v>2</v>
      </c>
      <c r="F110" s="16">
        <v>2</v>
      </c>
      <c r="G110" s="12">
        <v>3</v>
      </c>
      <c r="H110" s="16">
        <v>1</v>
      </c>
      <c r="I110" s="16">
        <v>2</v>
      </c>
      <c r="J110" s="12">
        <v>6</v>
      </c>
      <c r="K110" s="12">
        <v>4</v>
      </c>
      <c r="L110" s="12">
        <v>2</v>
      </c>
      <c r="M110" s="12">
        <v>7</v>
      </c>
      <c r="N110" s="12">
        <v>5</v>
      </c>
      <c r="O110" s="12">
        <v>2</v>
      </c>
      <c r="P110" s="7"/>
    </row>
    <row r="111" spans="2:16" s="3" customFormat="1" ht="13.5" customHeight="1" x14ac:dyDescent="0.25">
      <c r="B111" s="10"/>
      <c r="C111" s="11" t="s">
        <v>12</v>
      </c>
      <c r="D111" s="12">
        <v>4</v>
      </c>
      <c r="E111" s="16">
        <v>2</v>
      </c>
      <c r="F111" s="16">
        <v>2</v>
      </c>
      <c r="G111" s="12">
        <v>3</v>
      </c>
      <c r="H111" s="16">
        <v>2</v>
      </c>
      <c r="I111" s="16">
        <v>1</v>
      </c>
      <c r="J111" s="12">
        <v>0</v>
      </c>
      <c r="K111" s="12">
        <v>0</v>
      </c>
      <c r="L111" s="12">
        <v>0</v>
      </c>
      <c r="M111" s="12">
        <v>1</v>
      </c>
      <c r="N111" s="12">
        <v>0</v>
      </c>
      <c r="O111" s="12">
        <v>1</v>
      </c>
      <c r="P111" s="7"/>
    </row>
    <row r="112" spans="2:16" s="3" customFormat="1" ht="13.5" customHeight="1" x14ac:dyDescent="0.25">
      <c r="B112" s="10"/>
      <c r="C112" s="11" t="s">
        <v>13</v>
      </c>
      <c r="D112" s="12">
        <v>5</v>
      </c>
      <c r="E112" s="16">
        <v>2</v>
      </c>
      <c r="F112" s="16">
        <v>3</v>
      </c>
      <c r="G112" s="12">
        <v>10</v>
      </c>
      <c r="H112" s="16">
        <v>4</v>
      </c>
      <c r="I112" s="16">
        <v>6</v>
      </c>
      <c r="J112" s="12">
        <v>-6</v>
      </c>
      <c r="K112" s="12">
        <v>0</v>
      </c>
      <c r="L112" s="12">
        <v>-6</v>
      </c>
      <c r="M112" s="12">
        <v>-11</v>
      </c>
      <c r="N112" s="12">
        <v>-2</v>
      </c>
      <c r="O112" s="12">
        <v>-9</v>
      </c>
      <c r="P112" s="7"/>
    </row>
    <row r="113" spans="2:16" s="3" customFormat="1" ht="13.5" customHeight="1" x14ac:dyDescent="0.25">
      <c r="B113" s="10"/>
      <c r="C113" s="11" t="s">
        <v>14</v>
      </c>
      <c r="D113" s="12">
        <v>4</v>
      </c>
      <c r="E113" s="16">
        <v>2</v>
      </c>
      <c r="F113" s="16">
        <v>2</v>
      </c>
      <c r="G113" s="12">
        <v>1</v>
      </c>
      <c r="H113" s="16">
        <v>1</v>
      </c>
      <c r="I113" s="16">
        <v>0</v>
      </c>
      <c r="J113" s="12">
        <v>12</v>
      </c>
      <c r="K113" s="12">
        <v>7</v>
      </c>
      <c r="L113" s="12">
        <v>5</v>
      </c>
      <c r="M113" s="12">
        <v>15</v>
      </c>
      <c r="N113" s="12">
        <v>8</v>
      </c>
      <c r="O113" s="12">
        <v>7</v>
      </c>
      <c r="P113" s="7"/>
    </row>
    <row r="114" spans="2:16" s="3" customFormat="1" ht="13.5" customHeight="1" x14ac:dyDescent="0.25">
      <c r="B114" s="10"/>
      <c r="C114" s="11" t="s">
        <v>15</v>
      </c>
      <c r="D114" s="12">
        <v>2</v>
      </c>
      <c r="E114" s="16">
        <v>1</v>
      </c>
      <c r="F114" s="16">
        <v>1</v>
      </c>
      <c r="G114" s="12">
        <v>5</v>
      </c>
      <c r="H114" s="16">
        <v>3</v>
      </c>
      <c r="I114" s="16">
        <v>2</v>
      </c>
      <c r="J114" s="12">
        <v>-3</v>
      </c>
      <c r="K114" s="12">
        <v>-1</v>
      </c>
      <c r="L114" s="12">
        <v>-2</v>
      </c>
      <c r="M114" s="12">
        <v>-6</v>
      </c>
      <c r="N114" s="12">
        <v>-3</v>
      </c>
      <c r="O114" s="12">
        <v>-3</v>
      </c>
      <c r="P114" s="7"/>
    </row>
    <row r="115" spans="2:16" s="3" customFormat="1" ht="13.5" customHeight="1" x14ac:dyDescent="0.25">
      <c r="B115" s="10"/>
      <c r="C115" s="11" t="s">
        <v>16</v>
      </c>
      <c r="D115" s="12">
        <v>1</v>
      </c>
      <c r="E115" s="16">
        <v>1</v>
      </c>
      <c r="F115" s="16">
        <v>0</v>
      </c>
      <c r="G115" s="12">
        <v>0</v>
      </c>
      <c r="H115" s="16">
        <v>0</v>
      </c>
      <c r="I115" s="16">
        <v>0</v>
      </c>
      <c r="J115" s="12">
        <v>7</v>
      </c>
      <c r="K115" s="12">
        <v>3</v>
      </c>
      <c r="L115" s="12">
        <v>4</v>
      </c>
      <c r="M115" s="12">
        <v>8</v>
      </c>
      <c r="N115" s="12">
        <v>4</v>
      </c>
      <c r="O115" s="12">
        <v>4</v>
      </c>
      <c r="P115" s="7"/>
    </row>
    <row r="116" spans="2:16" s="3" customFormat="1" ht="13.5" customHeight="1" x14ac:dyDescent="0.25">
      <c r="B116" s="10"/>
      <c r="C116" s="11" t="s">
        <v>17</v>
      </c>
      <c r="D116" s="12">
        <v>0</v>
      </c>
      <c r="E116" s="16">
        <v>0</v>
      </c>
      <c r="F116" s="16">
        <v>0</v>
      </c>
      <c r="G116" s="12">
        <v>6</v>
      </c>
      <c r="H116" s="16">
        <v>4</v>
      </c>
      <c r="I116" s="16">
        <v>2</v>
      </c>
      <c r="J116" s="12">
        <v>0</v>
      </c>
      <c r="K116" s="12">
        <v>1</v>
      </c>
      <c r="L116" s="12">
        <v>-1</v>
      </c>
      <c r="M116" s="12">
        <v>-6</v>
      </c>
      <c r="N116" s="12">
        <v>-3</v>
      </c>
      <c r="O116" s="12">
        <v>-3</v>
      </c>
      <c r="P116" s="7"/>
    </row>
    <row r="117" spans="2:16" ht="6" customHeight="1" x14ac:dyDescent="0.15">
      <c r="B117" s="9"/>
      <c r="C117" s="8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1"/>
    </row>
    <row r="118" spans="2:16" ht="16.5" x14ac:dyDescent="0.15">
      <c r="B118" s="2" t="s">
        <v>28</v>
      </c>
      <c r="C118" s="8"/>
      <c r="D118" s="9">
        <v>178</v>
      </c>
      <c r="E118" s="9">
        <v>92</v>
      </c>
      <c r="F118" s="9">
        <v>86</v>
      </c>
      <c r="G118" s="9">
        <v>167</v>
      </c>
      <c r="H118" s="9">
        <v>88</v>
      </c>
      <c r="I118" s="9">
        <v>79</v>
      </c>
      <c r="J118" s="9">
        <v>-3</v>
      </c>
      <c r="K118" s="9">
        <v>-5</v>
      </c>
      <c r="L118" s="9">
        <v>2</v>
      </c>
      <c r="M118" s="9">
        <v>8</v>
      </c>
      <c r="N118" s="9">
        <v>-1</v>
      </c>
      <c r="O118" s="9">
        <v>9</v>
      </c>
      <c r="P118" s="1"/>
    </row>
    <row r="119" spans="2:16" s="3" customFormat="1" ht="13.5" customHeight="1" x14ac:dyDescent="0.25">
      <c r="B119" s="10"/>
      <c r="C119" s="11" t="s">
        <v>6</v>
      </c>
      <c r="D119" s="12">
        <v>9</v>
      </c>
      <c r="E119" s="16">
        <v>6</v>
      </c>
      <c r="F119" s="16">
        <v>3</v>
      </c>
      <c r="G119" s="12">
        <v>11</v>
      </c>
      <c r="H119" s="16">
        <v>7</v>
      </c>
      <c r="I119" s="16">
        <v>4</v>
      </c>
      <c r="J119" s="12">
        <v>-4</v>
      </c>
      <c r="K119" s="12">
        <v>-1</v>
      </c>
      <c r="L119" s="12">
        <v>-3</v>
      </c>
      <c r="M119" s="12">
        <v>-6</v>
      </c>
      <c r="N119" s="12">
        <v>-2</v>
      </c>
      <c r="O119" s="12">
        <v>-4</v>
      </c>
      <c r="P119" s="7"/>
    </row>
    <row r="120" spans="2:16" s="3" customFormat="1" ht="13.5" customHeight="1" x14ac:dyDescent="0.25">
      <c r="B120" s="10"/>
      <c r="C120" s="11" t="s">
        <v>7</v>
      </c>
      <c r="D120" s="12">
        <v>11</v>
      </c>
      <c r="E120" s="16">
        <v>4</v>
      </c>
      <c r="F120" s="16">
        <v>7</v>
      </c>
      <c r="G120" s="12">
        <v>3</v>
      </c>
      <c r="H120" s="16">
        <v>2</v>
      </c>
      <c r="I120" s="16">
        <v>1</v>
      </c>
      <c r="J120" s="12">
        <v>0</v>
      </c>
      <c r="K120" s="12">
        <v>-1</v>
      </c>
      <c r="L120" s="12">
        <v>1</v>
      </c>
      <c r="M120" s="12">
        <v>8</v>
      </c>
      <c r="N120" s="12">
        <v>1</v>
      </c>
      <c r="O120" s="12">
        <v>7</v>
      </c>
      <c r="P120" s="7"/>
    </row>
    <row r="121" spans="2:16" s="3" customFormat="1" ht="13.5" customHeight="1" x14ac:dyDescent="0.25">
      <c r="B121" s="10"/>
      <c r="C121" s="11" t="s">
        <v>8</v>
      </c>
      <c r="D121" s="12">
        <v>40</v>
      </c>
      <c r="E121" s="16">
        <v>18</v>
      </c>
      <c r="F121" s="16">
        <v>22</v>
      </c>
      <c r="G121" s="12">
        <v>40</v>
      </c>
      <c r="H121" s="16">
        <v>19</v>
      </c>
      <c r="I121" s="16">
        <v>21</v>
      </c>
      <c r="J121" s="12">
        <v>3</v>
      </c>
      <c r="K121" s="12">
        <v>-2</v>
      </c>
      <c r="L121" s="12">
        <v>5</v>
      </c>
      <c r="M121" s="12">
        <v>3</v>
      </c>
      <c r="N121" s="12">
        <v>-3</v>
      </c>
      <c r="O121" s="12">
        <v>6</v>
      </c>
      <c r="P121" s="7"/>
    </row>
    <row r="122" spans="2:16" s="3" customFormat="1" ht="13.5" customHeight="1" x14ac:dyDescent="0.25">
      <c r="B122" s="10"/>
      <c r="C122" s="11" t="s">
        <v>9</v>
      </c>
      <c r="D122" s="12">
        <v>27</v>
      </c>
      <c r="E122" s="16">
        <v>14</v>
      </c>
      <c r="F122" s="16">
        <v>13</v>
      </c>
      <c r="G122" s="12">
        <v>17</v>
      </c>
      <c r="H122" s="16">
        <v>9</v>
      </c>
      <c r="I122" s="16">
        <v>8</v>
      </c>
      <c r="J122" s="12">
        <v>5</v>
      </c>
      <c r="K122" s="12">
        <v>3</v>
      </c>
      <c r="L122" s="12">
        <v>2</v>
      </c>
      <c r="M122" s="12">
        <v>15</v>
      </c>
      <c r="N122" s="12">
        <v>8</v>
      </c>
      <c r="O122" s="12">
        <v>7</v>
      </c>
      <c r="P122" s="7"/>
    </row>
    <row r="123" spans="2:16" s="3" customFormat="1" ht="13.5" customHeight="1" x14ac:dyDescent="0.25">
      <c r="B123" s="10"/>
      <c r="C123" s="11" t="s">
        <v>10</v>
      </c>
      <c r="D123" s="12">
        <v>13</v>
      </c>
      <c r="E123" s="16">
        <v>9</v>
      </c>
      <c r="F123" s="16">
        <v>4</v>
      </c>
      <c r="G123" s="12">
        <v>9</v>
      </c>
      <c r="H123" s="16">
        <v>5</v>
      </c>
      <c r="I123" s="16">
        <v>4</v>
      </c>
      <c r="J123" s="12">
        <v>-6</v>
      </c>
      <c r="K123" s="12">
        <v>-3</v>
      </c>
      <c r="L123" s="12">
        <v>-3</v>
      </c>
      <c r="M123" s="12">
        <v>-2</v>
      </c>
      <c r="N123" s="12">
        <v>1</v>
      </c>
      <c r="O123" s="12">
        <v>-3</v>
      </c>
      <c r="P123" s="7"/>
    </row>
    <row r="124" spans="2:16" s="3" customFormat="1" ht="13.5" customHeight="1" x14ac:dyDescent="0.25">
      <c r="B124" s="10"/>
      <c r="C124" s="11" t="s">
        <v>11</v>
      </c>
      <c r="D124" s="12">
        <v>14</v>
      </c>
      <c r="E124" s="16">
        <v>6</v>
      </c>
      <c r="F124" s="16">
        <v>8</v>
      </c>
      <c r="G124" s="12">
        <v>9</v>
      </c>
      <c r="H124" s="16">
        <v>5</v>
      </c>
      <c r="I124" s="16">
        <v>4</v>
      </c>
      <c r="J124" s="12">
        <v>1</v>
      </c>
      <c r="K124" s="12">
        <v>1</v>
      </c>
      <c r="L124" s="12">
        <v>0</v>
      </c>
      <c r="M124" s="12">
        <v>6</v>
      </c>
      <c r="N124" s="12">
        <v>2</v>
      </c>
      <c r="O124" s="12">
        <v>4</v>
      </c>
      <c r="P124" s="7"/>
    </row>
    <row r="125" spans="2:16" s="3" customFormat="1" ht="13.5" customHeight="1" x14ac:dyDescent="0.25">
      <c r="B125" s="10"/>
      <c r="C125" s="11" t="s">
        <v>12</v>
      </c>
      <c r="D125" s="12">
        <v>21</v>
      </c>
      <c r="E125" s="16">
        <v>10</v>
      </c>
      <c r="F125" s="16">
        <v>11</v>
      </c>
      <c r="G125" s="12">
        <v>18</v>
      </c>
      <c r="H125" s="16">
        <v>11</v>
      </c>
      <c r="I125" s="16">
        <v>7</v>
      </c>
      <c r="J125" s="12">
        <v>1</v>
      </c>
      <c r="K125" s="12">
        <v>0</v>
      </c>
      <c r="L125" s="12">
        <v>1</v>
      </c>
      <c r="M125" s="12">
        <v>4</v>
      </c>
      <c r="N125" s="12">
        <v>-1</v>
      </c>
      <c r="O125" s="12">
        <v>5</v>
      </c>
      <c r="P125" s="7"/>
    </row>
    <row r="126" spans="2:16" s="3" customFormat="1" ht="13.5" customHeight="1" x14ac:dyDescent="0.25">
      <c r="B126" s="10"/>
      <c r="C126" s="11" t="s">
        <v>13</v>
      </c>
      <c r="D126" s="12">
        <v>8</v>
      </c>
      <c r="E126" s="16">
        <v>5</v>
      </c>
      <c r="F126" s="16">
        <v>3</v>
      </c>
      <c r="G126" s="12">
        <v>15</v>
      </c>
      <c r="H126" s="16">
        <v>4</v>
      </c>
      <c r="I126" s="16">
        <v>11</v>
      </c>
      <c r="J126" s="12">
        <v>0</v>
      </c>
      <c r="K126" s="12">
        <v>0</v>
      </c>
      <c r="L126" s="12">
        <v>0</v>
      </c>
      <c r="M126" s="12">
        <v>-7</v>
      </c>
      <c r="N126" s="12">
        <v>1</v>
      </c>
      <c r="O126" s="12">
        <v>-8</v>
      </c>
      <c r="P126" s="7"/>
    </row>
    <row r="127" spans="2:16" s="3" customFormat="1" ht="13.5" customHeight="1" x14ac:dyDescent="0.25">
      <c r="B127" s="10"/>
      <c r="C127" s="11" t="s">
        <v>14</v>
      </c>
      <c r="D127" s="12">
        <v>11</v>
      </c>
      <c r="E127" s="16">
        <v>5</v>
      </c>
      <c r="F127" s="16">
        <v>6</v>
      </c>
      <c r="G127" s="12">
        <v>8</v>
      </c>
      <c r="H127" s="16">
        <v>5</v>
      </c>
      <c r="I127" s="16">
        <v>3</v>
      </c>
      <c r="J127" s="12">
        <v>-1</v>
      </c>
      <c r="K127" s="12">
        <v>0</v>
      </c>
      <c r="L127" s="12">
        <v>-1</v>
      </c>
      <c r="M127" s="12">
        <v>2</v>
      </c>
      <c r="N127" s="12">
        <v>0</v>
      </c>
      <c r="O127" s="12">
        <v>2</v>
      </c>
      <c r="P127" s="7"/>
    </row>
    <row r="128" spans="2:16" s="3" customFormat="1" ht="13.5" customHeight="1" x14ac:dyDescent="0.25">
      <c r="B128" s="10"/>
      <c r="C128" s="11" t="s">
        <v>15</v>
      </c>
      <c r="D128" s="12">
        <v>8</v>
      </c>
      <c r="E128" s="16">
        <v>6</v>
      </c>
      <c r="F128" s="16">
        <v>2</v>
      </c>
      <c r="G128" s="12">
        <v>18</v>
      </c>
      <c r="H128" s="16">
        <v>11</v>
      </c>
      <c r="I128" s="16">
        <v>7</v>
      </c>
      <c r="J128" s="12">
        <v>-1</v>
      </c>
      <c r="K128" s="12">
        <v>-1</v>
      </c>
      <c r="L128" s="12">
        <v>0</v>
      </c>
      <c r="M128" s="12">
        <v>-11</v>
      </c>
      <c r="N128" s="12">
        <v>-6</v>
      </c>
      <c r="O128" s="12">
        <v>-5</v>
      </c>
      <c r="P128" s="7"/>
    </row>
    <row r="129" spans="2:16" s="3" customFormat="1" ht="13.5" customHeight="1" x14ac:dyDescent="0.25">
      <c r="B129" s="10"/>
      <c r="C129" s="11" t="s">
        <v>16</v>
      </c>
      <c r="D129" s="12">
        <v>10</v>
      </c>
      <c r="E129" s="16">
        <v>6</v>
      </c>
      <c r="F129" s="16">
        <v>4</v>
      </c>
      <c r="G129" s="12">
        <v>11</v>
      </c>
      <c r="H129" s="16">
        <v>4</v>
      </c>
      <c r="I129" s="16">
        <v>7</v>
      </c>
      <c r="J129" s="12">
        <v>0</v>
      </c>
      <c r="K129" s="12">
        <v>0</v>
      </c>
      <c r="L129" s="12">
        <v>0</v>
      </c>
      <c r="M129" s="12">
        <v>-1</v>
      </c>
      <c r="N129" s="12">
        <v>2</v>
      </c>
      <c r="O129" s="12">
        <v>-3</v>
      </c>
      <c r="P129" s="7"/>
    </row>
    <row r="130" spans="2:16" s="3" customFormat="1" ht="13.5" customHeight="1" x14ac:dyDescent="0.25">
      <c r="B130" s="10"/>
      <c r="C130" s="11" t="s">
        <v>17</v>
      </c>
      <c r="D130" s="12">
        <v>6</v>
      </c>
      <c r="E130" s="16">
        <v>3</v>
      </c>
      <c r="F130" s="16">
        <v>3</v>
      </c>
      <c r="G130" s="12">
        <v>8</v>
      </c>
      <c r="H130" s="16">
        <v>6</v>
      </c>
      <c r="I130" s="16">
        <v>2</v>
      </c>
      <c r="J130" s="12">
        <v>-1</v>
      </c>
      <c r="K130" s="12">
        <v>-1</v>
      </c>
      <c r="L130" s="12">
        <v>0</v>
      </c>
      <c r="M130" s="12">
        <v>-3</v>
      </c>
      <c r="N130" s="12">
        <v>-4</v>
      </c>
      <c r="O130" s="12">
        <v>1</v>
      </c>
      <c r="P130" s="7"/>
    </row>
    <row r="131" spans="2:16" ht="6" customHeight="1" x14ac:dyDescent="0.15">
      <c r="B131" s="9"/>
      <c r="C131" s="8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1"/>
    </row>
    <row r="132" spans="2:16" ht="16.5" x14ac:dyDescent="0.15">
      <c r="B132" s="2" t="s">
        <v>29</v>
      </c>
      <c r="C132" s="8"/>
      <c r="D132" s="9">
        <v>68</v>
      </c>
      <c r="E132" s="9">
        <v>38</v>
      </c>
      <c r="F132" s="9">
        <v>30</v>
      </c>
      <c r="G132" s="9">
        <v>97</v>
      </c>
      <c r="H132" s="9">
        <v>53</v>
      </c>
      <c r="I132" s="9">
        <v>44</v>
      </c>
      <c r="J132" s="9">
        <v>-23</v>
      </c>
      <c r="K132" s="9">
        <v>-16</v>
      </c>
      <c r="L132" s="9">
        <v>-7</v>
      </c>
      <c r="M132" s="9">
        <v>-52</v>
      </c>
      <c r="N132" s="9">
        <v>-31</v>
      </c>
      <c r="O132" s="9">
        <v>-21</v>
      </c>
      <c r="P132" s="1"/>
    </row>
    <row r="133" spans="2:16" s="3" customFormat="1" ht="13.5" customHeight="1" x14ac:dyDescent="0.25">
      <c r="B133" s="10"/>
      <c r="C133" s="11" t="s">
        <v>6</v>
      </c>
      <c r="D133" s="12">
        <v>6</v>
      </c>
      <c r="E133" s="16">
        <v>4</v>
      </c>
      <c r="F133" s="16">
        <v>2</v>
      </c>
      <c r="G133" s="12">
        <v>6</v>
      </c>
      <c r="H133" s="16">
        <v>3</v>
      </c>
      <c r="I133" s="16">
        <v>3</v>
      </c>
      <c r="J133" s="12">
        <v>1</v>
      </c>
      <c r="K133" s="12">
        <v>0</v>
      </c>
      <c r="L133" s="12">
        <v>1</v>
      </c>
      <c r="M133" s="12">
        <v>1</v>
      </c>
      <c r="N133" s="12">
        <v>1</v>
      </c>
      <c r="O133" s="12">
        <v>0</v>
      </c>
      <c r="P133" s="7"/>
    </row>
    <row r="134" spans="2:16" s="3" customFormat="1" ht="13.5" customHeight="1" x14ac:dyDescent="0.25">
      <c r="B134" s="10"/>
      <c r="C134" s="11" t="s">
        <v>7</v>
      </c>
      <c r="D134" s="12">
        <v>1</v>
      </c>
      <c r="E134" s="16">
        <v>0</v>
      </c>
      <c r="F134" s="16">
        <v>1</v>
      </c>
      <c r="G134" s="12">
        <v>7</v>
      </c>
      <c r="H134" s="16">
        <v>3</v>
      </c>
      <c r="I134" s="16">
        <v>4</v>
      </c>
      <c r="J134" s="12">
        <v>-1</v>
      </c>
      <c r="K134" s="12">
        <v>2</v>
      </c>
      <c r="L134" s="12">
        <v>-3</v>
      </c>
      <c r="M134" s="12">
        <v>-7</v>
      </c>
      <c r="N134" s="12">
        <v>-1</v>
      </c>
      <c r="O134" s="12">
        <v>-6</v>
      </c>
      <c r="P134" s="7"/>
    </row>
    <row r="135" spans="2:16" s="3" customFormat="1" ht="13.5" customHeight="1" x14ac:dyDescent="0.25">
      <c r="B135" s="10"/>
      <c r="C135" s="11" t="s">
        <v>8</v>
      </c>
      <c r="D135" s="12">
        <v>12</v>
      </c>
      <c r="E135" s="16">
        <v>7</v>
      </c>
      <c r="F135" s="16">
        <v>5</v>
      </c>
      <c r="G135" s="12">
        <v>30</v>
      </c>
      <c r="H135" s="16">
        <v>18</v>
      </c>
      <c r="I135" s="16">
        <v>12</v>
      </c>
      <c r="J135" s="12">
        <v>3</v>
      </c>
      <c r="K135" s="12">
        <v>1</v>
      </c>
      <c r="L135" s="12">
        <v>2</v>
      </c>
      <c r="M135" s="12">
        <v>-15</v>
      </c>
      <c r="N135" s="12">
        <v>-10</v>
      </c>
      <c r="O135" s="12">
        <v>-5</v>
      </c>
      <c r="P135" s="7"/>
    </row>
    <row r="136" spans="2:16" s="3" customFormat="1" ht="13.5" customHeight="1" x14ac:dyDescent="0.25">
      <c r="B136" s="10"/>
      <c r="C136" s="11" t="s">
        <v>9</v>
      </c>
      <c r="D136" s="12">
        <v>4</v>
      </c>
      <c r="E136" s="16">
        <v>4</v>
      </c>
      <c r="F136" s="16">
        <v>0</v>
      </c>
      <c r="G136" s="12">
        <v>13</v>
      </c>
      <c r="H136" s="16">
        <v>6</v>
      </c>
      <c r="I136" s="16">
        <v>7</v>
      </c>
      <c r="J136" s="12">
        <v>-6</v>
      </c>
      <c r="K136" s="12">
        <v>-4</v>
      </c>
      <c r="L136" s="12">
        <v>-2</v>
      </c>
      <c r="M136" s="12">
        <v>-15</v>
      </c>
      <c r="N136" s="12">
        <v>-6</v>
      </c>
      <c r="O136" s="12">
        <v>-9</v>
      </c>
      <c r="P136" s="7"/>
    </row>
    <row r="137" spans="2:16" s="3" customFormat="1" ht="13.5" customHeight="1" x14ac:dyDescent="0.25">
      <c r="B137" s="10"/>
      <c r="C137" s="11" t="s">
        <v>10</v>
      </c>
      <c r="D137" s="12">
        <v>11</v>
      </c>
      <c r="E137" s="16">
        <v>6</v>
      </c>
      <c r="F137" s="16">
        <v>5</v>
      </c>
      <c r="G137" s="12">
        <v>8</v>
      </c>
      <c r="H137" s="16">
        <v>4</v>
      </c>
      <c r="I137" s="16">
        <v>4</v>
      </c>
      <c r="J137" s="12">
        <v>0</v>
      </c>
      <c r="K137" s="12">
        <v>0</v>
      </c>
      <c r="L137" s="12">
        <v>0</v>
      </c>
      <c r="M137" s="12">
        <v>3</v>
      </c>
      <c r="N137" s="12">
        <v>2</v>
      </c>
      <c r="O137" s="12">
        <v>1</v>
      </c>
      <c r="P137" s="7"/>
    </row>
    <row r="138" spans="2:16" s="3" customFormat="1" ht="13.5" customHeight="1" x14ac:dyDescent="0.25">
      <c r="B138" s="10"/>
      <c r="C138" s="11" t="s">
        <v>11</v>
      </c>
      <c r="D138" s="12">
        <v>1</v>
      </c>
      <c r="E138" s="16">
        <v>1</v>
      </c>
      <c r="F138" s="16">
        <v>0</v>
      </c>
      <c r="G138" s="12">
        <v>5</v>
      </c>
      <c r="H138" s="16">
        <v>1</v>
      </c>
      <c r="I138" s="16">
        <v>4</v>
      </c>
      <c r="J138" s="12">
        <v>-5</v>
      </c>
      <c r="K138" s="12">
        <v>-4</v>
      </c>
      <c r="L138" s="12">
        <v>-1</v>
      </c>
      <c r="M138" s="12">
        <v>-9</v>
      </c>
      <c r="N138" s="12">
        <v>-4</v>
      </c>
      <c r="O138" s="12">
        <v>-5</v>
      </c>
      <c r="P138" s="7"/>
    </row>
    <row r="139" spans="2:16" s="3" customFormat="1" ht="13.5" customHeight="1" x14ac:dyDescent="0.25">
      <c r="B139" s="10"/>
      <c r="C139" s="11" t="s">
        <v>12</v>
      </c>
      <c r="D139" s="12">
        <v>7</v>
      </c>
      <c r="E139" s="16">
        <v>3</v>
      </c>
      <c r="F139" s="16">
        <v>4</v>
      </c>
      <c r="G139" s="12">
        <v>4</v>
      </c>
      <c r="H139" s="16">
        <v>2</v>
      </c>
      <c r="I139" s="16">
        <v>2</v>
      </c>
      <c r="J139" s="12">
        <v>-3</v>
      </c>
      <c r="K139" s="12">
        <v>0</v>
      </c>
      <c r="L139" s="12">
        <v>-3</v>
      </c>
      <c r="M139" s="12">
        <v>0</v>
      </c>
      <c r="N139" s="12">
        <v>1</v>
      </c>
      <c r="O139" s="12">
        <v>-1</v>
      </c>
      <c r="P139" s="7"/>
    </row>
    <row r="140" spans="2:16" s="3" customFormat="1" ht="13.5" customHeight="1" x14ac:dyDescent="0.25">
      <c r="B140" s="10"/>
      <c r="C140" s="11" t="s">
        <v>13</v>
      </c>
      <c r="D140" s="12">
        <v>5</v>
      </c>
      <c r="E140" s="16">
        <v>1</v>
      </c>
      <c r="F140" s="16">
        <v>4</v>
      </c>
      <c r="G140" s="12">
        <v>7</v>
      </c>
      <c r="H140" s="16">
        <v>5</v>
      </c>
      <c r="I140" s="16">
        <v>2</v>
      </c>
      <c r="J140" s="12">
        <v>7</v>
      </c>
      <c r="K140" s="12">
        <v>0</v>
      </c>
      <c r="L140" s="12">
        <v>7</v>
      </c>
      <c r="M140" s="12">
        <v>5</v>
      </c>
      <c r="N140" s="12">
        <v>-4</v>
      </c>
      <c r="O140" s="12">
        <v>9</v>
      </c>
      <c r="P140" s="7"/>
    </row>
    <row r="141" spans="2:16" s="3" customFormat="1" ht="13.5" customHeight="1" x14ac:dyDescent="0.25">
      <c r="B141" s="10"/>
      <c r="C141" s="11" t="s">
        <v>14</v>
      </c>
      <c r="D141" s="12">
        <v>5</v>
      </c>
      <c r="E141" s="16">
        <v>2</v>
      </c>
      <c r="F141" s="16">
        <v>3</v>
      </c>
      <c r="G141" s="12">
        <v>6</v>
      </c>
      <c r="H141" s="16">
        <v>4</v>
      </c>
      <c r="I141" s="16">
        <v>2</v>
      </c>
      <c r="J141" s="12">
        <v>-8</v>
      </c>
      <c r="K141" s="12">
        <v>-5</v>
      </c>
      <c r="L141" s="12">
        <v>-3</v>
      </c>
      <c r="M141" s="12">
        <v>-9</v>
      </c>
      <c r="N141" s="12">
        <v>-7</v>
      </c>
      <c r="O141" s="12">
        <v>-2</v>
      </c>
      <c r="P141" s="7"/>
    </row>
    <row r="142" spans="2:16" s="3" customFormat="1" ht="13.5" customHeight="1" x14ac:dyDescent="0.25">
      <c r="B142" s="10"/>
      <c r="C142" s="11" t="s">
        <v>15</v>
      </c>
      <c r="D142" s="12">
        <v>7</v>
      </c>
      <c r="E142" s="16">
        <v>6</v>
      </c>
      <c r="F142" s="16">
        <v>1</v>
      </c>
      <c r="G142" s="12">
        <v>1</v>
      </c>
      <c r="H142" s="16">
        <v>1</v>
      </c>
      <c r="I142" s="16">
        <v>0</v>
      </c>
      <c r="J142" s="12">
        <v>-1</v>
      </c>
      <c r="K142" s="12">
        <v>0</v>
      </c>
      <c r="L142" s="12">
        <v>-1</v>
      </c>
      <c r="M142" s="12">
        <v>5</v>
      </c>
      <c r="N142" s="12">
        <v>5</v>
      </c>
      <c r="O142" s="12">
        <v>0</v>
      </c>
      <c r="P142" s="7"/>
    </row>
    <row r="143" spans="2:16" s="3" customFormat="1" ht="13.5" customHeight="1" x14ac:dyDescent="0.25">
      <c r="B143" s="10"/>
      <c r="C143" s="11" t="s">
        <v>16</v>
      </c>
      <c r="D143" s="12">
        <v>4</v>
      </c>
      <c r="E143" s="16">
        <v>2</v>
      </c>
      <c r="F143" s="16">
        <v>2</v>
      </c>
      <c r="G143" s="12">
        <v>5</v>
      </c>
      <c r="H143" s="16">
        <v>2</v>
      </c>
      <c r="I143" s="16">
        <v>3</v>
      </c>
      <c r="J143" s="12">
        <v>-11</v>
      </c>
      <c r="K143" s="12">
        <v>-7</v>
      </c>
      <c r="L143" s="12">
        <v>-4</v>
      </c>
      <c r="M143" s="12">
        <v>-12</v>
      </c>
      <c r="N143" s="12">
        <v>-7</v>
      </c>
      <c r="O143" s="12">
        <v>-5</v>
      </c>
      <c r="P143" s="7"/>
    </row>
    <row r="144" spans="2:16" s="3" customFormat="1" ht="13.5" customHeight="1" x14ac:dyDescent="0.25">
      <c r="B144" s="10"/>
      <c r="C144" s="11" t="s">
        <v>17</v>
      </c>
      <c r="D144" s="12">
        <v>5</v>
      </c>
      <c r="E144" s="16">
        <v>2</v>
      </c>
      <c r="F144" s="16">
        <v>3</v>
      </c>
      <c r="G144" s="12">
        <v>5</v>
      </c>
      <c r="H144" s="16">
        <v>4</v>
      </c>
      <c r="I144" s="16">
        <v>1</v>
      </c>
      <c r="J144" s="12">
        <v>1</v>
      </c>
      <c r="K144" s="12">
        <v>1</v>
      </c>
      <c r="L144" s="12">
        <v>0</v>
      </c>
      <c r="M144" s="12">
        <v>1</v>
      </c>
      <c r="N144" s="12">
        <v>-1</v>
      </c>
      <c r="O144" s="12">
        <v>2</v>
      </c>
      <c r="P144" s="7"/>
    </row>
    <row r="145" spans="2:15" ht="16.5" x14ac:dyDescent="0.15">
      <c r="B145" s="9"/>
      <c r="C145" s="8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</row>
    <row r="146" spans="2:15" ht="16.5" x14ac:dyDescent="0.15">
      <c r="B146" s="2" t="s">
        <v>33</v>
      </c>
      <c r="C146" s="8"/>
      <c r="D146" s="15">
        <f>SUM(D6+D20+D34+D48+D62+D76+D90+D104+D118+D132)</f>
        <v>2011</v>
      </c>
      <c r="E146" s="15">
        <v>1100</v>
      </c>
      <c r="F146" s="15">
        <v>911</v>
      </c>
      <c r="G146" s="15">
        <v>1921</v>
      </c>
      <c r="H146" s="15">
        <v>1025</v>
      </c>
      <c r="I146" s="15">
        <v>896</v>
      </c>
      <c r="J146" s="9">
        <v>0</v>
      </c>
      <c r="K146" s="9">
        <v>0</v>
      </c>
      <c r="L146" s="9">
        <v>0</v>
      </c>
      <c r="M146" s="9">
        <v>90</v>
      </c>
      <c r="N146" s="9">
        <v>75</v>
      </c>
      <c r="O146" s="9">
        <v>15</v>
      </c>
    </row>
    <row r="147" spans="2:15" x14ac:dyDescent="0.25">
      <c r="B147" s="10"/>
      <c r="C147" s="11" t="s">
        <v>6</v>
      </c>
      <c r="D147" s="12">
        <v>80</v>
      </c>
      <c r="E147" s="12">
        <v>47</v>
      </c>
      <c r="F147" s="12">
        <v>33</v>
      </c>
      <c r="G147" s="12">
        <v>115</v>
      </c>
      <c r="H147" s="12">
        <v>63</v>
      </c>
      <c r="I147" s="12">
        <v>52</v>
      </c>
      <c r="J147" s="12">
        <v>0</v>
      </c>
      <c r="K147" s="12">
        <v>0</v>
      </c>
      <c r="L147" s="12">
        <v>0</v>
      </c>
      <c r="M147" s="12">
        <v>-35</v>
      </c>
      <c r="N147" s="12">
        <v>-16</v>
      </c>
      <c r="O147" s="12">
        <v>-19</v>
      </c>
    </row>
    <row r="148" spans="2:15" x14ac:dyDescent="0.25">
      <c r="B148" s="10"/>
      <c r="C148" s="11" t="s">
        <v>7</v>
      </c>
      <c r="D148" s="12">
        <v>120</v>
      </c>
      <c r="E148" s="12">
        <v>69</v>
      </c>
      <c r="F148" s="12">
        <v>51</v>
      </c>
      <c r="G148" s="12">
        <v>148</v>
      </c>
      <c r="H148" s="12">
        <v>80</v>
      </c>
      <c r="I148" s="12">
        <v>68</v>
      </c>
      <c r="J148" s="12">
        <v>0</v>
      </c>
      <c r="K148" s="12">
        <v>0</v>
      </c>
      <c r="L148" s="12">
        <v>0</v>
      </c>
      <c r="M148" s="12">
        <v>-28</v>
      </c>
      <c r="N148" s="12">
        <v>-11</v>
      </c>
      <c r="O148" s="12">
        <v>-17</v>
      </c>
    </row>
    <row r="149" spans="2:15" x14ac:dyDescent="0.25">
      <c r="B149" s="10"/>
      <c r="C149" s="11" t="s">
        <v>8</v>
      </c>
      <c r="D149" s="12">
        <v>428</v>
      </c>
      <c r="E149" s="12">
        <v>232</v>
      </c>
      <c r="F149" s="12">
        <v>196</v>
      </c>
      <c r="G149" s="12">
        <v>563</v>
      </c>
      <c r="H149" s="12">
        <v>306</v>
      </c>
      <c r="I149" s="12">
        <v>257</v>
      </c>
      <c r="J149" s="12">
        <v>0</v>
      </c>
      <c r="K149" s="12">
        <v>0</v>
      </c>
      <c r="L149" s="12">
        <v>0</v>
      </c>
      <c r="M149" s="12">
        <v>-135</v>
      </c>
      <c r="N149" s="12">
        <v>-74</v>
      </c>
      <c r="O149" s="12">
        <v>-61</v>
      </c>
    </row>
    <row r="150" spans="2:15" x14ac:dyDescent="0.25">
      <c r="B150" s="10"/>
      <c r="C150" s="11" t="s">
        <v>9</v>
      </c>
      <c r="D150" s="12">
        <v>264</v>
      </c>
      <c r="E150" s="12">
        <v>161</v>
      </c>
      <c r="F150" s="12">
        <v>103</v>
      </c>
      <c r="G150" s="12">
        <v>164</v>
      </c>
      <c r="H150" s="12">
        <v>86</v>
      </c>
      <c r="I150" s="12">
        <v>78</v>
      </c>
      <c r="J150" s="12">
        <v>0</v>
      </c>
      <c r="K150" s="12">
        <v>0</v>
      </c>
      <c r="L150" s="12">
        <v>0</v>
      </c>
      <c r="M150" s="12">
        <v>100</v>
      </c>
      <c r="N150" s="12">
        <v>75</v>
      </c>
      <c r="O150" s="12">
        <v>25</v>
      </c>
    </row>
    <row r="151" spans="2:15" x14ac:dyDescent="0.25">
      <c r="B151" s="10"/>
      <c r="C151" s="11" t="s">
        <v>10</v>
      </c>
      <c r="D151" s="12">
        <v>158</v>
      </c>
      <c r="E151" s="12">
        <v>85</v>
      </c>
      <c r="F151" s="12">
        <v>73</v>
      </c>
      <c r="G151" s="12">
        <v>126</v>
      </c>
      <c r="H151" s="12">
        <v>70</v>
      </c>
      <c r="I151" s="12">
        <v>56</v>
      </c>
      <c r="J151" s="12">
        <v>0</v>
      </c>
      <c r="K151" s="12">
        <v>0</v>
      </c>
      <c r="L151" s="12">
        <v>0</v>
      </c>
      <c r="M151" s="12">
        <v>32</v>
      </c>
      <c r="N151" s="12">
        <v>15</v>
      </c>
      <c r="O151" s="12">
        <v>17</v>
      </c>
    </row>
    <row r="152" spans="2:15" x14ac:dyDescent="0.25">
      <c r="B152" s="10"/>
      <c r="C152" s="11" t="s">
        <v>11</v>
      </c>
      <c r="D152" s="12">
        <v>121</v>
      </c>
      <c r="E152" s="12">
        <v>61</v>
      </c>
      <c r="F152" s="12">
        <v>60</v>
      </c>
      <c r="G152" s="12">
        <v>101</v>
      </c>
      <c r="H152" s="12">
        <v>50</v>
      </c>
      <c r="I152" s="12">
        <v>51</v>
      </c>
      <c r="J152" s="12">
        <v>0</v>
      </c>
      <c r="K152" s="12">
        <v>0</v>
      </c>
      <c r="L152" s="12">
        <v>0</v>
      </c>
      <c r="M152" s="12">
        <v>20</v>
      </c>
      <c r="N152" s="12">
        <v>11</v>
      </c>
      <c r="O152" s="12">
        <v>9</v>
      </c>
    </row>
    <row r="153" spans="2:15" x14ac:dyDescent="0.25">
      <c r="B153" s="10"/>
      <c r="C153" s="11" t="s">
        <v>12</v>
      </c>
      <c r="D153" s="12">
        <v>146</v>
      </c>
      <c r="E153" s="12">
        <v>76</v>
      </c>
      <c r="F153" s="12">
        <v>70</v>
      </c>
      <c r="G153" s="12">
        <v>120</v>
      </c>
      <c r="H153" s="12">
        <v>66</v>
      </c>
      <c r="I153" s="12">
        <v>54</v>
      </c>
      <c r="J153" s="12">
        <v>0</v>
      </c>
      <c r="K153" s="12">
        <v>0</v>
      </c>
      <c r="L153" s="12">
        <v>0</v>
      </c>
      <c r="M153" s="12">
        <v>26</v>
      </c>
      <c r="N153" s="12">
        <v>10</v>
      </c>
      <c r="O153" s="12">
        <v>16</v>
      </c>
    </row>
    <row r="154" spans="2:15" x14ac:dyDescent="0.25">
      <c r="B154" s="10"/>
      <c r="C154" s="11" t="s">
        <v>13</v>
      </c>
      <c r="D154" s="12">
        <v>128</v>
      </c>
      <c r="E154" s="12">
        <v>64</v>
      </c>
      <c r="F154" s="12">
        <v>64</v>
      </c>
      <c r="G154" s="12">
        <v>133</v>
      </c>
      <c r="H154" s="12">
        <v>62</v>
      </c>
      <c r="I154" s="12">
        <v>71</v>
      </c>
      <c r="J154" s="12">
        <v>0</v>
      </c>
      <c r="K154" s="12">
        <v>0</v>
      </c>
      <c r="L154" s="12">
        <v>0</v>
      </c>
      <c r="M154" s="12">
        <v>-5</v>
      </c>
      <c r="N154" s="12">
        <v>2</v>
      </c>
      <c r="O154" s="12">
        <v>-7</v>
      </c>
    </row>
    <row r="155" spans="2:15" x14ac:dyDescent="0.25">
      <c r="B155" s="10"/>
      <c r="C155" s="11" t="s">
        <v>14</v>
      </c>
      <c r="D155" s="12">
        <v>139</v>
      </c>
      <c r="E155" s="12">
        <v>78</v>
      </c>
      <c r="F155" s="12">
        <v>61</v>
      </c>
      <c r="G155" s="12">
        <v>111</v>
      </c>
      <c r="H155" s="12">
        <v>57</v>
      </c>
      <c r="I155" s="12">
        <v>54</v>
      </c>
      <c r="J155" s="12">
        <v>0</v>
      </c>
      <c r="K155" s="12">
        <v>0</v>
      </c>
      <c r="L155" s="12">
        <v>0</v>
      </c>
      <c r="M155" s="12">
        <v>28</v>
      </c>
      <c r="N155" s="12">
        <v>21</v>
      </c>
      <c r="O155" s="12">
        <v>7</v>
      </c>
    </row>
    <row r="156" spans="2:15" x14ac:dyDescent="0.25">
      <c r="B156" s="10"/>
      <c r="C156" s="11" t="s">
        <v>15</v>
      </c>
      <c r="D156" s="12">
        <v>134</v>
      </c>
      <c r="E156" s="12">
        <v>81</v>
      </c>
      <c r="F156" s="12">
        <v>53</v>
      </c>
      <c r="G156" s="12">
        <v>117</v>
      </c>
      <c r="H156" s="12">
        <v>69</v>
      </c>
      <c r="I156" s="12">
        <v>48</v>
      </c>
      <c r="J156" s="12">
        <v>0</v>
      </c>
      <c r="K156" s="12">
        <v>0</v>
      </c>
      <c r="L156" s="12">
        <v>0</v>
      </c>
      <c r="M156" s="12">
        <v>17</v>
      </c>
      <c r="N156" s="12">
        <v>12</v>
      </c>
      <c r="O156" s="12">
        <v>5</v>
      </c>
    </row>
    <row r="157" spans="2:15" x14ac:dyDescent="0.25">
      <c r="B157" s="10"/>
      <c r="C157" s="11" t="s">
        <v>16</v>
      </c>
      <c r="D157" s="12">
        <v>144</v>
      </c>
      <c r="E157" s="12">
        <v>69</v>
      </c>
      <c r="F157" s="12">
        <v>75</v>
      </c>
      <c r="G157" s="12">
        <v>113</v>
      </c>
      <c r="H157" s="12">
        <v>59</v>
      </c>
      <c r="I157" s="12">
        <v>54</v>
      </c>
      <c r="J157" s="12">
        <v>0</v>
      </c>
      <c r="K157" s="12">
        <v>0</v>
      </c>
      <c r="L157" s="12">
        <v>0</v>
      </c>
      <c r="M157" s="12">
        <v>31</v>
      </c>
      <c r="N157" s="12">
        <v>10</v>
      </c>
      <c r="O157" s="12">
        <v>21</v>
      </c>
    </row>
    <row r="158" spans="2:15" x14ac:dyDescent="0.25">
      <c r="B158" s="10"/>
      <c r="C158" s="11" t="s">
        <v>17</v>
      </c>
      <c r="D158" s="12">
        <v>149</v>
      </c>
      <c r="E158" s="12">
        <v>77</v>
      </c>
      <c r="F158" s="12">
        <v>72</v>
      </c>
      <c r="G158" s="12">
        <v>110</v>
      </c>
      <c r="H158" s="12">
        <v>57</v>
      </c>
      <c r="I158" s="12">
        <v>53</v>
      </c>
      <c r="J158" s="12">
        <v>0</v>
      </c>
      <c r="K158" s="12">
        <v>0</v>
      </c>
      <c r="L158" s="12">
        <v>0</v>
      </c>
      <c r="M158" s="12">
        <v>39</v>
      </c>
      <c r="N158" s="12">
        <v>20</v>
      </c>
      <c r="O158" s="12">
        <v>19</v>
      </c>
    </row>
  </sheetData>
  <mergeCells count="6">
    <mergeCell ref="B1:O1"/>
    <mergeCell ref="M3:O3"/>
    <mergeCell ref="B3:C4"/>
    <mergeCell ref="J3:L3"/>
    <mergeCell ref="D3:F3"/>
    <mergeCell ref="G3:I3"/>
  </mergeCells>
  <phoneticPr fontId="2"/>
  <printOptions horizontalCentered="1"/>
  <pageMargins left="0.39370078740157483" right="0.39370078740157483" top="0.55118110236220474" bottom="0.31496062992125984" header="0.27559055118110237" footer="0.19685039370078741"/>
  <pageSetup paperSize="9" scale="73" fitToHeight="2" orientation="portrait" r:id="rId1"/>
  <headerFooter alignWithMargins="0"/>
  <rowBreaks count="1" manualBreakCount="1">
    <brk id="88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01"/>
  <sheetViews>
    <sheetView zoomScaleNormal="10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D7" sqref="D7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7" max="7" width="9.125" customWidth="1"/>
  </cols>
  <sheetData>
    <row r="1" spans="2:13" ht="32.25" customHeight="1" x14ac:dyDescent="0.15">
      <c r="B1" s="121" t="s">
        <v>43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</row>
    <row r="3" spans="2:13" x14ac:dyDescent="0.15">
      <c r="B3" s="122" t="s">
        <v>5</v>
      </c>
      <c r="C3" s="123"/>
      <c r="D3" s="126" t="s">
        <v>19</v>
      </c>
      <c r="E3" s="126"/>
      <c r="F3" s="126"/>
      <c r="G3" s="130" t="s">
        <v>34</v>
      </c>
      <c r="H3" s="132"/>
      <c r="I3" s="131"/>
      <c r="J3" s="126" t="s">
        <v>20</v>
      </c>
      <c r="K3" s="126"/>
      <c r="L3" s="126"/>
    </row>
    <row r="4" spans="2:13" x14ac:dyDescent="0.15">
      <c r="B4" s="124"/>
      <c r="C4" s="125"/>
      <c r="D4" s="4" t="s">
        <v>0</v>
      </c>
      <c r="E4" s="4" t="s">
        <v>1</v>
      </c>
      <c r="F4" s="4" t="s">
        <v>2</v>
      </c>
      <c r="G4" s="19" t="s">
        <v>0</v>
      </c>
      <c r="H4" s="4" t="s">
        <v>1</v>
      </c>
      <c r="I4" s="4" t="s">
        <v>2</v>
      </c>
      <c r="J4" s="4" t="s">
        <v>0</v>
      </c>
      <c r="K4" s="4" t="s">
        <v>1</v>
      </c>
      <c r="L4" s="4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14">
        <v>93</v>
      </c>
      <c r="E6" s="9">
        <v>56</v>
      </c>
      <c r="F6" s="9">
        <v>37</v>
      </c>
      <c r="G6" s="14">
        <v>113</v>
      </c>
      <c r="H6" s="9">
        <v>55</v>
      </c>
      <c r="I6" s="9">
        <v>58</v>
      </c>
      <c r="J6" s="14">
        <v>-20</v>
      </c>
      <c r="K6" s="9">
        <v>1</v>
      </c>
      <c r="L6" s="9">
        <v>-21</v>
      </c>
    </row>
    <row r="7" spans="2:13" s="3" customFormat="1" ht="13.5" customHeight="1" x14ac:dyDescent="0.25">
      <c r="B7" s="10"/>
      <c r="C7" s="11" t="s">
        <v>6</v>
      </c>
      <c r="D7" s="12">
        <v>7</v>
      </c>
      <c r="E7" s="16">
        <v>5</v>
      </c>
      <c r="F7" s="16">
        <v>2</v>
      </c>
      <c r="G7" s="12">
        <v>5</v>
      </c>
      <c r="H7" s="16">
        <v>3</v>
      </c>
      <c r="I7" s="16">
        <v>2</v>
      </c>
      <c r="J7" s="12">
        <v>2</v>
      </c>
      <c r="K7" s="12">
        <v>2</v>
      </c>
      <c r="L7" s="12">
        <v>0</v>
      </c>
      <c r="M7" s="7"/>
    </row>
    <row r="8" spans="2:13" s="3" customFormat="1" ht="13.5" customHeight="1" x14ac:dyDescent="0.25">
      <c r="B8" s="10"/>
      <c r="C8" s="11" t="s">
        <v>7</v>
      </c>
      <c r="D8" s="12">
        <v>9</v>
      </c>
      <c r="E8" s="16">
        <v>6</v>
      </c>
      <c r="F8" s="16">
        <v>3</v>
      </c>
      <c r="G8" s="12">
        <v>11</v>
      </c>
      <c r="H8" s="16">
        <v>3</v>
      </c>
      <c r="I8" s="16">
        <v>8</v>
      </c>
      <c r="J8" s="12">
        <v>-2</v>
      </c>
      <c r="K8" s="12">
        <v>3</v>
      </c>
      <c r="L8" s="12">
        <v>-5</v>
      </c>
      <c r="M8" s="7"/>
    </row>
    <row r="9" spans="2:13" s="3" customFormat="1" ht="13.5" customHeight="1" x14ac:dyDescent="0.25">
      <c r="B9" s="10"/>
      <c r="C9" s="11" t="s">
        <v>8</v>
      </c>
      <c r="D9" s="12">
        <v>8</v>
      </c>
      <c r="E9" s="16">
        <v>5</v>
      </c>
      <c r="F9" s="16">
        <v>3</v>
      </c>
      <c r="G9" s="12">
        <v>11</v>
      </c>
      <c r="H9" s="16">
        <v>3</v>
      </c>
      <c r="I9" s="16">
        <v>8</v>
      </c>
      <c r="J9" s="12">
        <v>-3</v>
      </c>
      <c r="K9" s="12">
        <v>2</v>
      </c>
      <c r="L9" s="12">
        <v>-5</v>
      </c>
      <c r="M9" s="7"/>
    </row>
    <row r="10" spans="2:13" s="3" customFormat="1" ht="13.5" customHeight="1" x14ac:dyDescent="0.25">
      <c r="B10" s="10"/>
      <c r="C10" s="11" t="s">
        <v>9</v>
      </c>
      <c r="D10" s="12">
        <v>6</v>
      </c>
      <c r="E10" s="16">
        <v>2</v>
      </c>
      <c r="F10" s="16">
        <v>4</v>
      </c>
      <c r="G10" s="12">
        <v>14</v>
      </c>
      <c r="H10" s="16">
        <v>8</v>
      </c>
      <c r="I10" s="16">
        <v>6</v>
      </c>
      <c r="J10" s="12">
        <v>-8</v>
      </c>
      <c r="K10" s="12">
        <v>-6</v>
      </c>
      <c r="L10" s="12">
        <v>-2</v>
      </c>
      <c r="M10" s="7"/>
    </row>
    <row r="11" spans="2:13" s="3" customFormat="1" ht="13.5" customHeight="1" x14ac:dyDescent="0.25">
      <c r="B11" s="10"/>
      <c r="C11" s="11" t="s">
        <v>10</v>
      </c>
      <c r="D11" s="12">
        <v>7</v>
      </c>
      <c r="E11" s="16">
        <v>2</v>
      </c>
      <c r="F11" s="16">
        <v>5</v>
      </c>
      <c r="G11" s="12">
        <v>9</v>
      </c>
      <c r="H11" s="16">
        <v>2</v>
      </c>
      <c r="I11" s="16">
        <v>7</v>
      </c>
      <c r="J11" s="12">
        <v>-2</v>
      </c>
      <c r="K11" s="12">
        <v>0</v>
      </c>
      <c r="L11" s="12">
        <v>-2</v>
      </c>
      <c r="M11" s="7"/>
    </row>
    <row r="12" spans="2:13" s="3" customFormat="1" ht="13.5" customHeight="1" x14ac:dyDescent="0.25">
      <c r="B12" s="10"/>
      <c r="C12" s="11" t="s">
        <v>11</v>
      </c>
      <c r="D12" s="12">
        <v>7</v>
      </c>
      <c r="E12" s="16">
        <v>5</v>
      </c>
      <c r="F12" s="16">
        <v>2</v>
      </c>
      <c r="G12" s="12">
        <v>16</v>
      </c>
      <c r="H12" s="16">
        <v>7</v>
      </c>
      <c r="I12" s="16">
        <v>9</v>
      </c>
      <c r="J12" s="12">
        <v>-9</v>
      </c>
      <c r="K12" s="12">
        <v>-2</v>
      </c>
      <c r="L12" s="12">
        <v>-7</v>
      </c>
      <c r="M12" s="7"/>
    </row>
    <row r="13" spans="2:13" s="3" customFormat="1" ht="13.5" customHeight="1" x14ac:dyDescent="0.25">
      <c r="B13" s="10"/>
      <c r="C13" s="11" t="s">
        <v>12</v>
      </c>
      <c r="D13" s="12">
        <v>9</v>
      </c>
      <c r="E13" s="16">
        <v>7</v>
      </c>
      <c r="F13" s="16">
        <v>2</v>
      </c>
      <c r="G13" s="12">
        <v>11</v>
      </c>
      <c r="H13" s="16">
        <v>7</v>
      </c>
      <c r="I13" s="16">
        <v>4</v>
      </c>
      <c r="J13" s="12">
        <v>-2</v>
      </c>
      <c r="K13" s="12">
        <v>0</v>
      </c>
      <c r="L13" s="12">
        <v>-2</v>
      </c>
      <c r="M13" s="7"/>
    </row>
    <row r="14" spans="2:13" s="3" customFormat="1" ht="13.5" customHeight="1" x14ac:dyDescent="0.25">
      <c r="B14" s="10"/>
      <c r="C14" s="11" t="s">
        <v>13</v>
      </c>
      <c r="D14" s="12">
        <v>14</v>
      </c>
      <c r="E14" s="16">
        <v>10</v>
      </c>
      <c r="F14" s="16">
        <v>4</v>
      </c>
      <c r="G14" s="12">
        <v>8</v>
      </c>
      <c r="H14" s="16">
        <v>6</v>
      </c>
      <c r="I14" s="16">
        <v>2</v>
      </c>
      <c r="J14" s="12">
        <v>6</v>
      </c>
      <c r="K14" s="12">
        <v>4</v>
      </c>
      <c r="L14" s="12">
        <v>2</v>
      </c>
      <c r="M14" s="7"/>
    </row>
    <row r="15" spans="2:13" s="3" customFormat="1" ht="13.5" customHeight="1" x14ac:dyDescent="0.25">
      <c r="B15" s="10"/>
      <c r="C15" s="11" t="s">
        <v>14</v>
      </c>
      <c r="D15" s="12">
        <v>6</v>
      </c>
      <c r="E15" s="16">
        <v>3</v>
      </c>
      <c r="F15" s="16">
        <v>3</v>
      </c>
      <c r="G15" s="12">
        <v>9</v>
      </c>
      <c r="H15" s="16">
        <v>5</v>
      </c>
      <c r="I15" s="16">
        <v>4</v>
      </c>
      <c r="J15" s="12">
        <v>-3</v>
      </c>
      <c r="K15" s="12">
        <v>-2</v>
      </c>
      <c r="L15" s="12">
        <v>-1</v>
      </c>
      <c r="M15" s="7"/>
    </row>
    <row r="16" spans="2:13" s="3" customFormat="1" ht="13.5" customHeight="1" x14ac:dyDescent="0.25">
      <c r="B16" s="10"/>
      <c r="C16" s="11" t="s">
        <v>15</v>
      </c>
      <c r="D16" s="12">
        <v>7</v>
      </c>
      <c r="E16" s="16">
        <v>3</v>
      </c>
      <c r="F16" s="16">
        <v>4</v>
      </c>
      <c r="G16" s="12">
        <v>7</v>
      </c>
      <c r="H16" s="16">
        <v>5</v>
      </c>
      <c r="I16" s="16">
        <v>2</v>
      </c>
      <c r="J16" s="12">
        <v>0</v>
      </c>
      <c r="K16" s="12">
        <v>-2</v>
      </c>
      <c r="L16" s="12">
        <v>2</v>
      </c>
      <c r="M16" s="7"/>
    </row>
    <row r="17" spans="2:13" s="3" customFormat="1" ht="13.5" customHeight="1" x14ac:dyDescent="0.25">
      <c r="B17" s="10"/>
      <c r="C17" s="11" t="s">
        <v>16</v>
      </c>
      <c r="D17" s="12">
        <v>5</v>
      </c>
      <c r="E17" s="16">
        <v>3</v>
      </c>
      <c r="F17" s="16">
        <v>2</v>
      </c>
      <c r="G17" s="12">
        <v>4</v>
      </c>
      <c r="H17" s="16">
        <v>0</v>
      </c>
      <c r="I17" s="16">
        <v>4</v>
      </c>
      <c r="J17" s="12">
        <v>1</v>
      </c>
      <c r="K17" s="12">
        <v>3</v>
      </c>
      <c r="L17" s="12">
        <v>-2</v>
      </c>
      <c r="M17" s="7"/>
    </row>
    <row r="18" spans="2:13" s="3" customFormat="1" ht="13.5" customHeight="1" x14ac:dyDescent="0.25">
      <c r="B18" s="10"/>
      <c r="C18" s="11" t="s">
        <v>17</v>
      </c>
      <c r="D18" s="12">
        <v>8</v>
      </c>
      <c r="E18" s="16">
        <v>5</v>
      </c>
      <c r="F18" s="16">
        <v>3</v>
      </c>
      <c r="G18" s="12">
        <v>8</v>
      </c>
      <c r="H18" s="16">
        <v>6</v>
      </c>
      <c r="I18" s="16">
        <v>2</v>
      </c>
      <c r="J18" s="12">
        <v>0</v>
      </c>
      <c r="K18" s="12">
        <v>-1</v>
      </c>
      <c r="L18" s="12">
        <v>1</v>
      </c>
      <c r="M18" s="7"/>
    </row>
    <row r="19" spans="2:13" ht="6" customHeight="1" x14ac:dyDescent="0.15">
      <c r="B19" s="9"/>
      <c r="C19" s="8"/>
      <c r="D19" s="9"/>
      <c r="E19" s="9"/>
      <c r="F19" s="9"/>
      <c r="G19" s="9"/>
      <c r="H19" s="9"/>
      <c r="I19" s="9"/>
      <c r="J19" s="9"/>
      <c r="K19" s="9"/>
      <c r="L19" s="9"/>
      <c r="M19" s="1"/>
    </row>
    <row r="20" spans="2:13" ht="16.5" x14ac:dyDescent="0.15">
      <c r="B20" s="2" t="s">
        <v>21</v>
      </c>
      <c r="C20" s="8"/>
      <c r="D20" s="9">
        <v>102</v>
      </c>
      <c r="E20" s="9">
        <v>53</v>
      </c>
      <c r="F20" s="9">
        <v>49</v>
      </c>
      <c r="G20" s="9">
        <v>112</v>
      </c>
      <c r="H20" s="9">
        <v>57</v>
      </c>
      <c r="I20" s="9">
        <v>55</v>
      </c>
      <c r="J20" s="9">
        <v>-10</v>
      </c>
      <c r="K20" s="9">
        <v>-4</v>
      </c>
      <c r="L20" s="9">
        <v>-6</v>
      </c>
      <c r="M20" s="1"/>
    </row>
    <row r="21" spans="2:13" s="3" customFormat="1" ht="13.5" customHeight="1" x14ac:dyDescent="0.25">
      <c r="B21" s="10"/>
      <c r="C21" s="11" t="s">
        <v>6</v>
      </c>
      <c r="D21" s="12">
        <v>11</v>
      </c>
      <c r="E21" s="16">
        <v>4</v>
      </c>
      <c r="F21" s="16">
        <v>7</v>
      </c>
      <c r="G21" s="12">
        <v>10</v>
      </c>
      <c r="H21" s="16">
        <v>8</v>
      </c>
      <c r="I21" s="16">
        <v>2</v>
      </c>
      <c r="J21" s="12">
        <v>1</v>
      </c>
      <c r="K21" s="12">
        <v>-4</v>
      </c>
      <c r="L21" s="12">
        <v>5</v>
      </c>
      <c r="M21" s="7"/>
    </row>
    <row r="22" spans="2:13" s="3" customFormat="1" ht="13.5" customHeight="1" x14ac:dyDescent="0.25">
      <c r="B22" s="10"/>
      <c r="C22" s="11" t="s">
        <v>7</v>
      </c>
      <c r="D22" s="12">
        <v>9</v>
      </c>
      <c r="E22" s="16">
        <v>4</v>
      </c>
      <c r="F22" s="16">
        <v>5</v>
      </c>
      <c r="G22" s="12">
        <v>7</v>
      </c>
      <c r="H22" s="16">
        <v>2</v>
      </c>
      <c r="I22" s="16">
        <v>5</v>
      </c>
      <c r="J22" s="12">
        <v>2</v>
      </c>
      <c r="K22" s="12">
        <v>2</v>
      </c>
      <c r="L22" s="12">
        <v>0</v>
      </c>
      <c r="M22" s="7"/>
    </row>
    <row r="23" spans="2:13" s="3" customFormat="1" ht="13.5" customHeight="1" x14ac:dyDescent="0.25">
      <c r="B23" s="10"/>
      <c r="C23" s="11" t="s">
        <v>8</v>
      </c>
      <c r="D23" s="12">
        <v>7</v>
      </c>
      <c r="E23" s="16">
        <v>3</v>
      </c>
      <c r="F23" s="16">
        <v>4</v>
      </c>
      <c r="G23" s="12">
        <v>12</v>
      </c>
      <c r="H23" s="16">
        <v>5</v>
      </c>
      <c r="I23" s="16">
        <v>7</v>
      </c>
      <c r="J23" s="12">
        <v>-5</v>
      </c>
      <c r="K23" s="12">
        <v>-2</v>
      </c>
      <c r="L23" s="12">
        <v>-3</v>
      </c>
      <c r="M23" s="7"/>
    </row>
    <row r="24" spans="2:13" s="3" customFormat="1" ht="13.5" customHeight="1" x14ac:dyDescent="0.25">
      <c r="B24" s="10"/>
      <c r="C24" s="11" t="s">
        <v>9</v>
      </c>
      <c r="D24" s="12">
        <v>9</v>
      </c>
      <c r="E24" s="16">
        <v>6</v>
      </c>
      <c r="F24" s="16">
        <v>3</v>
      </c>
      <c r="G24" s="12">
        <v>15</v>
      </c>
      <c r="H24" s="16">
        <v>7</v>
      </c>
      <c r="I24" s="16">
        <v>8</v>
      </c>
      <c r="J24" s="12">
        <v>-6</v>
      </c>
      <c r="K24" s="12">
        <v>-1</v>
      </c>
      <c r="L24" s="12">
        <v>-5</v>
      </c>
      <c r="M24" s="7"/>
    </row>
    <row r="25" spans="2:13" s="3" customFormat="1" ht="13.5" customHeight="1" x14ac:dyDescent="0.25">
      <c r="B25" s="10"/>
      <c r="C25" s="11" t="s">
        <v>10</v>
      </c>
      <c r="D25" s="12">
        <v>7</v>
      </c>
      <c r="E25" s="16">
        <v>5</v>
      </c>
      <c r="F25" s="16">
        <v>2</v>
      </c>
      <c r="G25" s="12">
        <v>12</v>
      </c>
      <c r="H25" s="16">
        <v>6</v>
      </c>
      <c r="I25" s="16">
        <v>6</v>
      </c>
      <c r="J25" s="12">
        <v>-5</v>
      </c>
      <c r="K25" s="12">
        <v>-1</v>
      </c>
      <c r="L25" s="12">
        <v>-4</v>
      </c>
      <c r="M25" s="7"/>
    </row>
    <row r="26" spans="2:13" s="3" customFormat="1" ht="13.5" customHeight="1" x14ac:dyDescent="0.25">
      <c r="B26" s="10"/>
      <c r="C26" s="11" t="s">
        <v>11</v>
      </c>
      <c r="D26" s="12">
        <v>9</v>
      </c>
      <c r="E26" s="16">
        <v>5</v>
      </c>
      <c r="F26" s="16">
        <v>4</v>
      </c>
      <c r="G26" s="12">
        <v>7</v>
      </c>
      <c r="H26" s="16">
        <v>1</v>
      </c>
      <c r="I26" s="16">
        <v>6</v>
      </c>
      <c r="J26" s="12">
        <v>2</v>
      </c>
      <c r="K26" s="12">
        <v>4</v>
      </c>
      <c r="L26" s="12">
        <v>-2</v>
      </c>
      <c r="M26" s="7"/>
    </row>
    <row r="27" spans="2:13" s="3" customFormat="1" ht="13.5" customHeight="1" x14ac:dyDescent="0.25">
      <c r="B27" s="10"/>
      <c r="C27" s="11" t="s">
        <v>12</v>
      </c>
      <c r="D27" s="12">
        <v>10</v>
      </c>
      <c r="E27" s="16">
        <v>5</v>
      </c>
      <c r="F27" s="16">
        <v>5</v>
      </c>
      <c r="G27" s="12">
        <v>4</v>
      </c>
      <c r="H27" s="16">
        <v>2</v>
      </c>
      <c r="I27" s="16">
        <v>2</v>
      </c>
      <c r="J27" s="12">
        <v>6</v>
      </c>
      <c r="K27" s="12">
        <v>3</v>
      </c>
      <c r="L27" s="12">
        <v>3</v>
      </c>
      <c r="M27" s="7"/>
    </row>
    <row r="28" spans="2:13" s="3" customFormat="1" ht="13.5" customHeight="1" x14ac:dyDescent="0.25">
      <c r="B28" s="10"/>
      <c r="C28" s="11" t="s">
        <v>13</v>
      </c>
      <c r="D28" s="12">
        <v>8</v>
      </c>
      <c r="E28" s="16">
        <v>3</v>
      </c>
      <c r="F28" s="16">
        <v>5</v>
      </c>
      <c r="G28" s="12">
        <v>7</v>
      </c>
      <c r="H28" s="16">
        <v>3</v>
      </c>
      <c r="I28" s="16">
        <v>4</v>
      </c>
      <c r="J28" s="12">
        <v>1</v>
      </c>
      <c r="K28" s="12">
        <v>0</v>
      </c>
      <c r="L28" s="12">
        <v>1</v>
      </c>
      <c r="M28" s="7"/>
    </row>
    <row r="29" spans="2:13" s="3" customFormat="1" ht="13.5" customHeight="1" x14ac:dyDescent="0.25">
      <c r="B29" s="10"/>
      <c r="C29" s="11" t="s">
        <v>14</v>
      </c>
      <c r="D29" s="12">
        <v>7</v>
      </c>
      <c r="E29" s="16">
        <v>6</v>
      </c>
      <c r="F29" s="16">
        <v>1</v>
      </c>
      <c r="G29" s="12">
        <v>6</v>
      </c>
      <c r="H29" s="16">
        <v>4</v>
      </c>
      <c r="I29" s="16">
        <v>2</v>
      </c>
      <c r="J29" s="12">
        <v>1</v>
      </c>
      <c r="K29" s="12">
        <v>2</v>
      </c>
      <c r="L29" s="12">
        <v>-1</v>
      </c>
      <c r="M29" s="7"/>
    </row>
    <row r="30" spans="2:13" s="3" customFormat="1" ht="13.5" customHeight="1" x14ac:dyDescent="0.25">
      <c r="B30" s="10"/>
      <c r="C30" s="11" t="s">
        <v>15</v>
      </c>
      <c r="D30" s="12">
        <v>7</v>
      </c>
      <c r="E30" s="16">
        <v>4</v>
      </c>
      <c r="F30" s="16">
        <v>3</v>
      </c>
      <c r="G30" s="12">
        <v>6</v>
      </c>
      <c r="H30" s="16">
        <v>5</v>
      </c>
      <c r="I30" s="16">
        <v>1</v>
      </c>
      <c r="J30" s="12">
        <v>1</v>
      </c>
      <c r="K30" s="12">
        <v>-1</v>
      </c>
      <c r="L30" s="12">
        <v>2</v>
      </c>
      <c r="M30" s="7"/>
    </row>
    <row r="31" spans="2:13" s="3" customFormat="1" ht="13.5" customHeight="1" x14ac:dyDescent="0.25">
      <c r="B31" s="10"/>
      <c r="C31" s="11" t="s">
        <v>16</v>
      </c>
      <c r="D31" s="12">
        <v>9</v>
      </c>
      <c r="E31" s="16">
        <v>4</v>
      </c>
      <c r="F31" s="16">
        <v>5</v>
      </c>
      <c r="G31" s="12">
        <v>13</v>
      </c>
      <c r="H31" s="16">
        <v>7</v>
      </c>
      <c r="I31" s="16">
        <v>6</v>
      </c>
      <c r="J31" s="12">
        <v>-4</v>
      </c>
      <c r="K31" s="12">
        <v>-3</v>
      </c>
      <c r="L31" s="12">
        <v>-1</v>
      </c>
      <c r="M31" s="7"/>
    </row>
    <row r="32" spans="2:13" s="3" customFormat="1" ht="13.5" customHeight="1" x14ac:dyDescent="0.25">
      <c r="B32" s="10"/>
      <c r="C32" s="11" t="s">
        <v>17</v>
      </c>
      <c r="D32" s="12">
        <v>9</v>
      </c>
      <c r="E32" s="16">
        <v>4</v>
      </c>
      <c r="F32" s="16">
        <v>5</v>
      </c>
      <c r="G32" s="12">
        <v>13</v>
      </c>
      <c r="H32" s="16">
        <v>7</v>
      </c>
      <c r="I32" s="16">
        <v>6</v>
      </c>
      <c r="J32" s="12">
        <v>-4</v>
      </c>
      <c r="K32" s="12">
        <v>-3</v>
      </c>
      <c r="L32" s="12">
        <v>-1</v>
      </c>
      <c r="M32" s="7"/>
    </row>
    <row r="33" spans="2:13" ht="6" customHeight="1" x14ac:dyDescent="0.15">
      <c r="B33" s="9"/>
      <c r="C33" s="8"/>
      <c r="D33" s="9"/>
      <c r="E33" s="9"/>
      <c r="F33" s="9"/>
      <c r="G33" s="9"/>
      <c r="H33" s="9"/>
      <c r="I33" s="9"/>
      <c r="J33" s="9"/>
      <c r="K33" s="9"/>
      <c r="L33" s="9"/>
      <c r="M33" s="1"/>
    </row>
    <row r="34" spans="2:13" ht="16.5" x14ac:dyDescent="0.15">
      <c r="B34" s="2" t="s">
        <v>22</v>
      </c>
      <c r="C34" s="8"/>
      <c r="D34" s="9">
        <v>24</v>
      </c>
      <c r="E34" s="9">
        <v>12</v>
      </c>
      <c r="F34" s="9">
        <v>12</v>
      </c>
      <c r="G34" s="9">
        <v>28</v>
      </c>
      <c r="H34" s="9">
        <v>15</v>
      </c>
      <c r="I34" s="9">
        <v>13</v>
      </c>
      <c r="J34" s="9">
        <v>-4</v>
      </c>
      <c r="K34" s="9">
        <v>-3</v>
      </c>
      <c r="L34" s="9">
        <v>-1</v>
      </c>
      <c r="M34" s="1"/>
    </row>
    <row r="35" spans="2:13" s="3" customFormat="1" ht="13.5" customHeight="1" x14ac:dyDescent="0.25">
      <c r="B35" s="10"/>
      <c r="C35" s="11" t="s">
        <v>6</v>
      </c>
      <c r="D35" s="12">
        <v>1</v>
      </c>
      <c r="E35" s="16">
        <v>0</v>
      </c>
      <c r="F35" s="16">
        <v>1</v>
      </c>
      <c r="G35" s="12">
        <v>1</v>
      </c>
      <c r="H35" s="16">
        <v>1</v>
      </c>
      <c r="I35" s="16">
        <v>0</v>
      </c>
      <c r="J35" s="12">
        <v>0</v>
      </c>
      <c r="K35" s="12">
        <v>-1</v>
      </c>
      <c r="L35" s="12">
        <v>1</v>
      </c>
      <c r="M35" s="7"/>
    </row>
    <row r="36" spans="2:13" s="3" customFormat="1" ht="13.5" customHeight="1" x14ac:dyDescent="0.25">
      <c r="B36" s="10"/>
      <c r="C36" s="11" t="s">
        <v>7</v>
      </c>
      <c r="D36" s="12">
        <v>2</v>
      </c>
      <c r="E36" s="16">
        <v>1</v>
      </c>
      <c r="F36" s="16">
        <v>1</v>
      </c>
      <c r="G36" s="12">
        <v>7</v>
      </c>
      <c r="H36" s="16">
        <v>2</v>
      </c>
      <c r="I36" s="16">
        <v>5</v>
      </c>
      <c r="J36" s="12">
        <v>-5</v>
      </c>
      <c r="K36" s="12">
        <v>-1</v>
      </c>
      <c r="L36" s="12">
        <v>-4</v>
      </c>
      <c r="M36" s="7"/>
    </row>
    <row r="37" spans="2:13" s="3" customFormat="1" ht="13.5" customHeight="1" x14ac:dyDescent="0.25">
      <c r="B37" s="10"/>
      <c r="C37" s="11" t="s">
        <v>8</v>
      </c>
      <c r="D37" s="12">
        <v>3</v>
      </c>
      <c r="E37" s="16">
        <v>1</v>
      </c>
      <c r="F37" s="16">
        <v>2</v>
      </c>
      <c r="G37" s="12">
        <v>4</v>
      </c>
      <c r="H37" s="16">
        <v>3</v>
      </c>
      <c r="I37" s="16">
        <v>1</v>
      </c>
      <c r="J37" s="12">
        <v>-1</v>
      </c>
      <c r="K37" s="12">
        <v>-2</v>
      </c>
      <c r="L37" s="12">
        <v>1</v>
      </c>
      <c r="M37" s="7"/>
    </row>
    <row r="38" spans="2:13" s="3" customFormat="1" ht="13.5" customHeight="1" x14ac:dyDescent="0.25">
      <c r="B38" s="10"/>
      <c r="C38" s="11" t="s">
        <v>9</v>
      </c>
      <c r="D38" s="12">
        <v>3</v>
      </c>
      <c r="E38" s="16">
        <v>1</v>
      </c>
      <c r="F38" s="16">
        <v>2</v>
      </c>
      <c r="G38" s="12">
        <v>2</v>
      </c>
      <c r="H38" s="16">
        <v>0</v>
      </c>
      <c r="I38" s="16">
        <v>2</v>
      </c>
      <c r="J38" s="12">
        <v>1</v>
      </c>
      <c r="K38" s="12">
        <v>1</v>
      </c>
      <c r="L38" s="12">
        <v>0</v>
      </c>
      <c r="M38" s="7"/>
    </row>
    <row r="39" spans="2:13" s="3" customFormat="1" ht="13.5" customHeight="1" x14ac:dyDescent="0.25">
      <c r="B39" s="10"/>
      <c r="C39" s="11" t="s">
        <v>10</v>
      </c>
      <c r="D39" s="12">
        <v>1</v>
      </c>
      <c r="E39" s="16">
        <v>1</v>
      </c>
      <c r="F39" s="16">
        <v>0</v>
      </c>
      <c r="G39" s="12">
        <v>2</v>
      </c>
      <c r="H39" s="16">
        <v>1</v>
      </c>
      <c r="I39" s="16">
        <v>1</v>
      </c>
      <c r="J39" s="12">
        <v>-1</v>
      </c>
      <c r="K39" s="12">
        <v>0</v>
      </c>
      <c r="L39" s="12">
        <v>-1</v>
      </c>
      <c r="M39" s="7"/>
    </row>
    <row r="40" spans="2:13" s="3" customFormat="1" ht="13.5" customHeight="1" x14ac:dyDescent="0.25">
      <c r="B40" s="10"/>
      <c r="C40" s="11" t="s">
        <v>11</v>
      </c>
      <c r="D40" s="12">
        <v>4</v>
      </c>
      <c r="E40" s="16">
        <v>4</v>
      </c>
      <c r="F40" s="16">
        <v>0</v>
      </c>
      <c r="G40" s="12">
        <v>3</v>
      </c>
      <c r="H40" s="16">
        <v>1</v>
      </c>
      <c r="I40" s="16">
        <v>2</v>
      </c>
      <c r="J40" s="12">
        <v>1</v>
      </c>
      <c r="K40" s="12">
        <v>3</v>
      </c>
      <c r="L40" s="12">
        <v>-2</v>
      </c>
      <c r="M40" s="7"/>
    </row>
    <row r="41" spans="2:13" s="3" customFormat="1" ht="13.5" customHeight="1" x14ac:dyDescent="0.25">
      <c r="B41" s="10"/>
      <c r="C41" s="11" t="s">
        <v>12</v>
      </c>
      <c r="D41" s="12">
        <v>0</v>
      </c>
      <c r="E41" s="16">
        <v>0</v>
      </c>
      <c r="F41" s="16">
        <v>0</v>
      </c>
      <c r="G41" s="12">
        <v>2</v>
      </c>
      <c r="H41" s="16">
        <v>2</v>
      </c>
      <c r="I41" s="16">
        <v>0</v>
      </c>
      <c r="J41" s="12">
        <v>-2</v>
      </c>
      <c r="K41" s="12">
        <v>-2</v>
      </c>
      <c r="L41" s="12">
        <v>0</v>
      </c>
      <c r="M41" s="7"/>
    </row>
    <row r="42" spans="2:13" s="3" customFormat="1" ht="13.5" customHeight="1" x14ac:dyDescent="0.25">
      <c r="B42" s="10"/>
      <c r="C42" s="11" t="s">
        <v>13</v>
      </c>
      <c r="D42" s="12">
        <v>0</v>
      </c>
      <c r="E42" s="16">
        <v>0</v>
      </c>
      <c r="F42" s="16">
        <v>0</v>
      </c>
      <c r="G42" s="12">
        <v>1</v>
      </c>
      <c r="H42" s="16">
        <v>1</v>
      </c>
      <c r="I42" s="16">
        <v>0</v>
      </c>
      <c r="J42" s="12">
        <v>-1</v>
      </c>
      <c r="K42" s="12">
        <v>-1</v>
      </c>
      <c r="L42" s="12">
        <v>0</v>
      </c>
      <c r="M42" s="7"/>
    </row>
    <row r="43" spans="2:13" s="3" customFormat="1" ht="13.5" customHeight="1" x14ac:dyDescent="0.25">
      <c r="B43" s="10"/>
      <c r="C43" s="11" t="s">
        <v>14</v>
      </c>
      <c r="D43" s="12">
        <v>4</v>
      </c>
      <c r="E43" s="16">
        <v>1</v>
      </c>
      <c r="F43" s="16">
        <v>3</v>
      </c>
      <c r="G43" s="12">
        <v>1</v>
      </c>
      <c r="H43" s="16">
        <v>1</v>
      </c>
      <c r="I43" s="16">
        <v>0</v>
      </c>
      <c r="J43" s="12">
        <v>3</v>
      </c>
      <c r="K43" s="12">
        <v>0</v>
      </c>
      <c r="L43" s="12">
        <v>3</v>
      </c>
      <c r="M43" s="7"/>
    </row>
    <row r="44" spans="2:13" s="3" customFormat="1" ht="13.5" customHeight="1" x14ac:dyDescent="0.25">
      <c r="B44" s="10"/>
      <c r="C44" s="11" t="s">
        <v>15</v>
      </c>
      <c r="D44" s="12">
        <v>1</v>
      </c>
      <c r="E44" s="16">
        <v>0</v>
      </c>
      <c r="F44" s="16">
        <v>1</v>
      </c>
      <c r="G44" s="12">
        <v>3</v>
      </c>
      <c r="H44" s="16">
        <v>1</v>
      </c>
      <c r="I44" s="16">
        <v>2</v>
      </c>
      <c r="J44" s="12">
        <v>-2</v>
      </c>
      <c r="K44" s="12">
        <v>-1</v>
      </c>
      <c r="L44" s="12">
        <v>-1</v>
      </c>
      <c r="M44" s="7"/>
    </row>
    <row r="45" spans="2:13" s="3" customFormat="1" ht="13.5" customHeight="1" x14ac:dyDescent="0.25">
      <c r="B45" s="10"/>
      <c r="C45" s="11" t="s">
        <v>16</v>
      </c>
      <c r="D45" s="12">
        <v>1</v>
      </c>
      <c r="E45" s="16">
        <v>1</v>
      </c>
      <c r="F45" s="16">
        <v>0</v>
      </c>
      <c r="G45" s="12">
        <v>0</v>
      </c>
      <c r="H45" s="16">
        <v>0</v>
      </c>
      <c r="I45" s="16">
        <v>0</v>
      </c>
      <c r="J45" s="12">
        <v>1</v>
      </c>
      <c r="K45" s="12">
        <v>1</v>
      </c>
      <c r="L45" s="12">
        <v>0</v>
      </c>
      <c r="M45" s="7"/>
    </row>
    <row r="46" spans="2:13" s="3" customFormat="1" ht="13.5" customHeight="1" x14ac:dyDescent="0.25">
      <c r="B46" s="10"/>
      <c r="C46" s="11" t="s">
        <v>17</v>
      </c>
      <c r="D46" s="12">
        <v>4</v>
      </c>
      <c r="E46" s="16">
        <v>2</v>
      </c>
      <c r="F46" s="16">
        <v>2</v>
      </c>
      <c r="G46" s="12">
        <v>2</v>
      </c>
      <c r="H46" s="16">
        <v>2</v>
      </c>
      <c r="I46" s="16">
        <v>0</v>
      </c>
      <c r="J46" s="12">
        <v>2</v>
      </c>
      <c r="K46" s="12">
        <v>0</v>
      </c>
      <c r="L46" s="12">
        <v>2</v>
      </c>
      <c r="M46" s="7"/>
    </row>
    <row r="47" spans="2:13" ht="6" customHeight="1" x14ac:dyDescent="0.15">
      <c r="B47" s="9"/>
      <c r="C47" s="8"/>
      <c r="D47" s="9"/>
      <c r="E47" s="9"/>
      <c r="F47" s="9"/>
      <c r="G47" s="9"/>
      <c r="H47" s="9"/>
      <c r="I47" s="9"/>
      <c r="J47" s="9"/>
      <c r="K47" s="9"/>
      <c r="L47" s="9"/>
      <c r="M47" s="1"/>
    </row>
    <row r="48" spans="2:13" ht="16.5" x14ac:dyDescent="0.15">
      <c r="B48" s="2" t="s">
        <v>23</v>
      </c>
      <c r="C48" s="8"/>
      <c r="D48" s="9">
        <v>31</v>
      </c>
      <c r="E48" s="9">
        <v>17</v>
      </c>
      <c r="F48" s="9">
        <v>14</v>
      </c>
      <c r="G48" s="9">
        <v>57</v>
      </c>
      <c r="H48" s="9">
        <v>22</v>
      </c>
      <c r="I48" s="9">
        <v>35</v>
      </c>
      <c r="J48" s="9">
        <v>-26</v>
      </c>
      <c r="K48" s="9">
        <v>-5</v>
      </c>
      <c r="L48" s="9">
        <v>-21</v>
      </c>
      <c r="M48" s="1"/>
    </row>
    <row r="49" spans="2:13" s="3" customFormat="1" ht="13.5" customHeight="1" x14ac:dyDescent="0.25">
      <c r="B49" s="10"/>
      <c r="C49" s="11" t="s">
        <v>6</v>
      </c>
      <c r="D49" s="12">
        <v>0</v>
      </c>
      <c r="E49" s="16">
        <v>0</v>
      </c>
      <c r="F49" s="16">
        <v>0</v>
      </c>
      <c r="G49" s="12">
        <v>8</v>
      </c>
      <c r="H49" s="16">
        <v>4</v>
      </c>
      <c r="I49" s="16">
        <v>4</v>
      </c>
      <c r="J49" s="12">
        <v>-8</v>
      </c>
      <c r="K49" s="12">
        <v>-4</v>
      </c>
      <c r="L49" s="12">
        <v>-4</v>
      </c>
      <c r="M49" s="7"/>
    </row>
    <row r="50" spans="2:13" s="3" customFormat="1" ht="13.5" customHeight="1" x14ac:dyDescent="0.25">
      <c r="B50" s="10"/>
      <c r="C50" s="11" t="s">
        <v>7</v>
      </c>
      <c r="D50" s="12">
        <v>0</v>
      </c>
      <c r="E50" s="16">
        <v>0</v>
      </c>
      <c r="F50" s="16">
        <v>0</v>
      </c>
      <c r="G50" s="12">
        <v>8</v>
      </c>
      <c r="H50" s="16">
        <v>3</v>
      </c>
      <c r="I50" s="16">
        <v>5</v>
      </c>
      <c r="J50" s="12">
        <v>-8</v>
      </c>
      <c r="K50" s="12">
        <v>-3</v>
      </c>
      <c r="L50" s="12">
        <v>-5</v>
      </c>
      <c r="M50" s="7"/>
    </row>
    <row r="51" spans="2:13" s="3" customFormat="1" ht="13.5" customHeight="1" x14ac:dyDescent="0.25">
      <c r="B51" s="10"/>
      <c r="C51" s="11" t="s">
        <v>8</v>
      </c>
      <c r="D51" s="12">
        <v>9</v>
      </c>
      <c r="E51" s="16">
        <v>6</v>
      </c>
      <c r="F51" s="16">
        <v>3</v>
      </c>
      <c r="G51" s="12">
        <v>5</v>
      </c>
      <c r="H51" s="16">
        <v>2</v>
      </c>
      <c r="I51" s="16">
        <v>3</v>
      </c>
      <c r="J51" s="12">
        <v>4</v>
      </c>
      <c r="K51" s="12">
        <v>4</v>
      </c>
      <c r="L51" s="12">
        <v>0</v>
      </c>
      <c r="M51" s="7"/>
    </row>
    <row r="52" spans="2:13" s="3" customFormat="1" ht="13.5" customHeight="1" x14ac:dyDescent="0.25">
      <c r="B52" s="10"/>
      <c r="C52" s="11" t="s">
        <v>9</v>
      </c>
      <c r="D52" s="12">
        <v>2</v>
      </c>
      <c r="E52" s="16">
        <v>2</v>
      </c>
      <c r="F52" s="16">
        <v>0</v>
      </c>
      <c r="G52" s="12">
        <v>3</v>
      </c>
      <c r="H52" s="16">
        <v>1</v>
      </c>
      <c r="I52" s="16">
        <v>2</v>
      </c>
      <c r="J52" s="12">
        <v>-1</v>
      </c>
      <c r="K52" s="12">
        <v>1</v>
      </c>
      <c r="L52" s="12">
        <v>-2</v>
      </c>
      <c r="M52" s="7"/>
    </row>
    <row r="53" spans="2:13" s="3" customFormat="1" ht="13.5" customHeight="1" x14ac:dyDescent="0.25">
      <c r="B53" s="10"/>
      <c r="C53" s="11" t="s">
        <v>10</v>
      </c>
      <c r="D53" s="12">
        <v>5</v>
      </c>
      <c r="E53" s="16">
        <v>2</v>
      </c>
      <c r="F53" s="16">
        <v>3</v>
      </c>
      <c r="G53" s="12">
        <v>5</v>
      </c>
      <c r="H53" s="16">
        <v>2</v>
      </c>
      <c r="I53" s="16">
        <v>3</v>
      </c>
      <c r="J53" s="12">
        <v>0</v>
      </c>
      <c r="K53" s="12">
        <v>0</v>
      </c>
      <c r="L53" s="12">
        <v>0</v>
      </c>
      <c r="M53" s="7"/>
    </row>
    <row r="54" spans="2:13" s="3" customFormat="1" ht="13.5" customHeight="1" x14ac:dyDescent="0.25">
      <c r="B54" s="10"/>
      <c r="C54" s="11" t="s">
        <v>11</v>
      </c>
      <c r="D54" s="12">
        <v>4</v>
      </c>
      <c r="E54" s="16">
        <v>2</v>
      </c>
      <c r="F54" s="16">
        <v>2</v>
      </c>
      <c r="G54" s="12">
        <v>3</v>
      </c>
      <c r="H54" s="16">
        <v>3</v>
      </c>
      <c r="I54" s="16">
        <v>0</v>
      </c>
      <c r="J54" s="12">
        <v>1</v>
      </c>
      <c r="K54" s="12">
        <v>-1</v>
      </c>
      <c r="L54" s="12">
        <v>2</v>
      </c>
      <c r="M54" s="7"/>
    </row>
    <row r="55" spans="2:13" s="3" customFormat="1" ht="13.5" customHeight="1" x14ac:dyDescent="0.25">
      <c r="B55" s="10"/>
      <c r="C55" s="11" t="s">
        <v>12</v>
      </c>
      <c r="D55" s="12">
        <v>1</v>
      </c>
      <c r="E55" s="16">
        <v>1</v>
      </c>
      <c r="F55" s="16">
        <v>0</v>
      </c>
      <c r="G55" s="12">
        <v>1</v>
      </c>
      <c r="H55" s="16">
        <v>0</v>
      </c>
      <c r="I55" s="16">
        <v>1</v>
      </c>
      <c r="J55" s="12">
        <v>0</v>
      </c>
      <c r="K55" s="12">
        <v>1</v>
      </c>
      <c r="L55" s="12">
        <v>-1</v>
      </c>
      <c r="M55" s="7"/>
    </row>
    <row r="56" spans="2:13" s="3" customFormat="1" ht="13.5" customHeight="1" x14ac:dyDescent="0.25">
      <c r="B56" s="10"/>
      <c r="C56" s="11" t="s">
        <v>13</v>
      </c>
      <c r="D56" s="12">
        <v>2</v>
      </c>
      <c r="E56" s="16">
        <v>1</v>
      </c>
      <c r="F56" s="16">
        <v>1</v>
      </c>
      <c r="G56" s="12">
        <v>5</v>
      </c>
      <c r="H56" s="16">
        <v>1</v>
      </c>
      <c r="I56" s="16">
        <v>4</v>
      </c>
      <c r="J56" s="12">
        <v>-3</v>
      </c>
      <c r="K56" s="12">
        <v>0</v>
      </c>
      <c r="L56" s="12">
        <v>-3</v>
      </c>
      <c r="M56" s="7"/>
    </row>
    <row r="57" spans="2:13" s="3" customFormat="1" ht="13.5" customHeight="1" x14ac:dyDescent="0.25">
      <c r="B57" s="10"/>
      <c r="C57" s="11" t="s">
        <v>14</v>
      </c>
      <c r="D57" s="12">
        <v>1</v>
      </c>
      <c r="E57" s="16">
        <v>0</v>
      </c>
      <c r="F57" s="16">
        <v>1</v>
      </c>
      <c r="G57" s="12">
        <v>6</v>
      </c>
      <c r="H57" s="16">
        <v>1</v>
      </c>
      <c r="I57" s="16">
        <v>5</v>
      </c>
      <c r="J57" s="12">
        <v>-5</v>
      </c>
      <c r="K57" s="12">
        <v>-1</v>
      </c>
      <c r="L57" s="12">
        <v>-4</v>
      </c>
      <c r="M57" s="7"/>
    </row>
    <row r="58" spans="2:13" s="3" customFormat="1" ht="13.5" customHeight="1" x14ac:dyDescent="0.25">
      <c r="B58" s="10"/>
      <c r="C58" s="11" t="s">
        <v>15</v>
      </c>
      <c r="D58" s="12">
        <v>2</v>
      </c>
      <c r="E58" s="16">
        <v>0</v>
      </c>
      <c r="F58" s="16">
        <v>2</v>
      </c>
      <c r="G58" s="12">
        <v>4</v>
      </c>
      <c r="H58" s="16">
        <v>1</v>
      </c>
      <c r="I58" s="16">
        <v>3</v>
      </c>
      <c r="J58" s="12">
        <v>-2</v>
      </c>
      <c r="K58" s="12">
        <v>-1</v>
      </c>
      <c r="L58" s="12">
        <v>-1</v>
      </c>
      <c r="M58" s="7"/>
    </row>
    <row r="59" spans="2:13" s="3" customFormat="1" ht="13.5" customHeight="1" x14ac:dyDescent="0.25">
      <c r="B59" s="10"/>
      <c r="C59" s="11" t="s">
        <v>16</v>
      </c>
      <c r="D59" s="12">
        <v>3</v>
      </c>
      <c r="E59" s="16">
        <v>3</v>
      </c>
      <c r="F59" s="16">
        <v>0</v>
      </c>
      <c r="G59" s="12">
        <v>4</v>
      </c>
      <c r="H59" s="16">
        <v>2</v>
      </c>
      <c r="I59" s="16">
        <v>2</v>
      </c>
      <c r="J59" s="12">
        <v>-1</v>
      </c>
      <c r="K59" s="12">
        <v>1</v>
      </c>
      <c r="L59" s="12">
        <v>-2</v>
      </c>
      <c r="M59" s="7"/>
    </row>
    <row r="60" spans="2:13" s="3" customFormat="1" ht="13.5" customHeight="1" x14ac:dyDescent="0.25">
      <c r="B60" s="10"/>
      <c r="C60" s="11" t="s">
        <v>17</v>
      </c>
      <c r="D60" s="12">
        <v>2</v>
      </c>
      <c r="E60" s="16">
        <v>0</v>
      </c>
      <c r="F60" s="16">
        <v>2</v>
      </c>
      <c r="G60" s="12">
        <v>5</v>
      </c>
      <c r="H60" s="16">
        <v>2</v>
      </c>
      <c r="I60" s="16">
        <v>3</v>
      </c>
      <c r="J60" s="12">
        <v>-3</v>
      </c>
      <c r="K60" s="12">
        <v>-2</v>
      </c>
      <c r="L60" s="12">
        <v>-1</v>
      </c>
      <c r="M60" s="7"/>
    </row>
    <row r="61" spans="2:13" ht="6" customHeight="1" x14ac:dyDescent="0.15">
      <c r="B61" s="9"/>
      <c r="C61" s="8"/>
      <c r="D61" s="9"/>
      <c r="E61" s="9"/>
      <c r="F61" s="9"/>
      <c r="G61" s="9"/>
      <c r="H61" s="9"/>
      <c r="I61" s="9"/>
      <c r="J61" s="9"/>
      <c r="K61" s="9"/>
      <c r="L61" s="9"/>
      <c r="M61" s="1"/>
    </row>
    <row r="62" spans="2:13" ht="16.5" x14ac:dyDescent="0.15">
      <c r="B62" s="2" t="s">
        <v>24</v>
      </c>
      <c r="C62" s="8"/>
      <c r="D62" s="9">
        <v>93</v>
      </c>
      <c r="E62" s="9">
        <v>51</v>
      </c>
      <c r="F62" s="9">
        <v>42</v>
      </c>
      <c r="G62" s="9">
        <v>103</v>
      </c>
      <c r="H62" s="9">
        <v>59</v>
      </c>
      <c r="I62" s="9">
        <v>44</v>
      </c>
      <c r="J62" s="9">
        <v>-10</v>
      </c>
      <c r="K62" s="9">
        <v>-8</v>
      </c>
      <c r="L62" s="9">
        <v>-2</v>
      </c>
      <c r="M62" s="1"/>
    </row>
    <row r="63" spans="2:13" s="3" customFormat="1" ht="13.5" customHeight="1" x14ac:dyDescent="0.25">
      <c r="B63" s="10"/>
      <c r="C63" s="11" t="s">
        <v>6</v>
      </c>
      <c r="D63" s="12">
        <v>9</v>
      </c>
      <c r="E63" s="16">
        <v>3</v>
      </c>
      <c r="F63" s="16">
        <v>6</v>
      </c>
      <c r="G63" s="12">
        <v>6</v>
      </c>
      <c r="H63" s="16">
        <v>2</v>
      </c>
      <c r="I63" s="16">
        <v>4</v>
      </c>
      <c r="J63" s="12">
        <v>3</v>
      </c>
      <c r="K63" s="12">
        <v>1</v>
      </c>
      <c r="L63" s="12">
        <v>2</v>
      </c>
      <c r="M63" s="7"/>
    </row>
    <row r="64" spans="2:13" s="3" customFormat="1" ht="13.5" customHeight="1" x14ac:dyDescent="0.25">
      <c r="B64" s="10"/>
      <c r="C64" s="11" t="s">
        <v>7</v>
      </c>
      <c r="D64" s="12">
        <v>4</v>
      </c>
      <c r="E64" s="16">
        <v>4</v>
      </c>
      <c r="F64" s="16">
        <v>0</v>
      </c>
      <c r="G64" s="12">
        <v>13</v>
      </c>
      <c r="H64" s="16">
        <v>6</v>
      </c>
      <c r="I64" s="16">
        <v>7</v>
      </c>
      <c r="J64" s="12">
        <v>-9</v>
      </c>
      <c r="K64" s="12">
        <v>-2</v>
      </c>
      <c r="L64" s="12">
        <v>-7</v>
      </c>
      <c r="M64" s="7"/>
    </row>
    <row r="65" spans="2:13" s="3" customFormat="1" ht="13.5" customHeight="1" x14ac:dyDescent="0.25">
      <c r="B65" s="10"/>
      <c r="C65" s="11" t="s">
        <v>8</v>
      </c>
      <c r="D65" s="12">
        <v>8</v>
      </c>
      <c r="E65" s="16">
        <v>3</v>
      </c>
      <c r="F65" s="16">
        <v>5</v>
      </c>
      <c r="G65" s="12">
        <v>11</v>
      </c>
      <c r="H65" s="16">
        <v>6</v>
      </c>
      <c r="I65" s="16">
        <v>5</v>
      </c>
      <c r="J65" s="12">
        <v>-3</v>
      </c>
      <c r="K65" s="12">
        <v>-3</v>
      </c>
      <c r="L65" s="12">
        <v>0</v>
      </c>
      <c r="M65" s="7"/>
    </row>
    <row r="66" spans="2:13" s="3" customFormat="1" ht="13.5" customHeight="1" x14ac:dyDescent="0.25">
      <c r="B66" s="10"/>
      <c r="C66" s="11" t="s">
        <v>9</v>
      </c>
      <c r="D66" s="12">
        <v>9</v>
      </c>
      <c r="E66" s="16">
        <v>3</v>
      </c>
      <c r="F66" s="16">
        <v>6</v>
      </c>
      <c r="G66" s="12">
        <v>10</v>
      </c>
      <c r="H66" s="16">
        <v>4</v>
      </c>
      <c r="I66" s="16">
        <v>6</v>
      </c>
      <c r="J66" s="12">
        <v>-1</v>
      </c>
      <c r="K66" s="12">
        <v>-1</v>
      </c>
      <c r="L66" s="12">
        <v>0</v>
      </c>
      <c r="M66" s="7"/>
    </row>
    <row r="67" spans="2:13" s="3" customFormat="1" ht="13.5" customHeight="1" x14ac:dyDescent="0.25">
      <c r="B67" s="10"/>
      <c r="C67" s="11" t="s">
        <v>10</v>
      </c>
      <c r="D67" s="12">
        <v>6</v>
      </c>
      <c r="E67" s="16">
        <v>6</v>
      </c>
      <c r="F67" s="16">
        <v>0</v>
      </c>
      <c r="G67" s="12">
        <v>12</v>
      </c>
      <c r="H67" s="16">
        <v>9</v>
      </c>
      <c r="I67" s="16">
        <v>3</v>
      </c>
      <c r="J67" s="12">
        <v>-6</v>
      </c>
      <c r="K67" s="12">
        <v>-3</v>
      </c>
      <c r="L67" s="12">
        <v>-3</v>
      </c>
      <c r="M67" s="7"/>
    </row>
    <row r="68" spans="2:13" s="3" customFormat="1" ht="13.5" customHeight="1" x14ac:dyDescent="0.25">
      <c r="B68" s="10"/>
      <c r="C68" s="11" t="s">
        <v>11</v>
      </c>
      <c r="D68" s="12">
        <v>7</v>
      </c>
      <c r="E68" s="16">
        <v>5</v>
      </c>
      <c r="F68" s="16">
        <v>2</v>
      </c>
      <c r="G68" s="12">
        <v>11</v>
      </c>
      <c r="H68" s="16">
        <v>10</v>
      </c>
      <c r="I68" s="16">
        <v>1</v>
      </c>
      <c r="J68" s="12">
        <v>-4</v>
      </c>
      <c r="K68" s="12">
        <v>-5</v>
      </c>
      <c r="L68" s="12">
        <v>1</v>
      </c>
      <c r="M68" s="7"/>
    </row>
    <row r="69" spans="2:13" s="3" customFormat="1" ht="13.5" customHeight="1" x14ac:dyDescent="0.25">
      <c r="B69" s="10"/>
      <c r="C69" s="11" t="s">
        <v>12</v>
      </c>
      <c r="D69" s="12">
        <v>12</v>
      </c>
      <c r="E69" s="16">
        <v>4</v>
      </c>
      <c r="F69" s="16">
        <v>8</v>
      </c>
      <c r="G69" s="12">
        <v>6</v>
      </c>
      <c r="H69" s="16">
        <v>2</v>
      </c>
      <c r="I69" s="16">
        <v>4</v>
      </c>
      <c r="J69" s="12">
        <v>6</v>
      </c>
      <c r="K69" s="12">
        <v>2</v>
      </c>
      <c r="L69" s="12">
        <v>4</v>
      </c>
      <c r="M69" s="7"/>
    </row>
    <row r="70" spans="2:13" s="3" customFormat="1" ht="13.5" customHeight="1" x14ac:dyDescent="0.25">
      <c r="B70" s="10"/>
      <c r="C70" s="11" t="s">
        <v>13</v>
      </c>
      <c r="D70" s="12">
        <v>14</v>
      </c>
      <c r="E70" s="16">
        <v>4</v>
      </c>
      <c r="F70" s="16">
        <v>10</v>
      </c>
      <c r="G70" s="12">
        <v>6</v>
      </c>
      <c r="H70" s="16">
        <v>2</v>
      </c>
      <c r="I70" s="16">
        <v>4</v>
      </c>
      <c r="J70" s="12">
        <v>8</v>
      </c>
      <c r="K70" s="12">
        <v>2</v>
      </c>
      <c r="L70" s="12">
        <v>6</v>
      </c>
      <c r="M70" s="7"/>
    </row>
    <row r="71" spans="2:13" s="3" customFormat="1" ht="13.5" customHeight="1" x14ac:dyDescent="0.25">
      <c r="B71" s="10"/>
      <c r="C71" s="11" t="s">
        <v>14</v>
      </c>
      <c r="D71" s="12">
        <v>10</v>
      </c>
      <c r="E71" s="16">
        <v>8</v>
      </c>
      <c r="F71" s="16">
        <v>2</v>
      </c>
      <c r="G71" s="12">
        <v>8</v>
      </c>
      <c r="H71" s="16">
        <v>4</v>
      </c>
      <c r="I71" s="16">
        <v>4</v>
      </c>
      <c r="J71" s="12">
        <v>2</v>
      </c>
      <c r="K71" s="12">
        <v>4</v>
      </c>
      <c r="L71" s="12">
        <v>-2</v>
      </c>
      <c r="M71" s="7"/>
    </row>
    <row r="72" spans="2:13" s="3" customFormat="1" ht="13.5" customHeight="1" x14ac:dyDescent="0.25">
      <c r="B72" s="10"/>
      <c r="C72" s="11" t="s">
        <v>15</v>
      </c>
      <c r="D72" s="12">
        <v>5</v>
      </c>
      <c r="E72" s="16">
        <v>2</v>
      </c>
      <c r="F72" s="16">
        <v>3</v>
      </c>
      <c r="G72" s="12">
        <v>8</v>
      </c>
      <c r="H72" s="16">
        <v>7</v>
      </c>
      <c r="I72" s="16">
        <v>1</v>
      </c>
      <c r="J72" s="12">
        <v>-3</v>
      </c>
      <c r="K72" s="12">
        <v>-5</v>
      </c>
      <c r="L72" s="12">
        <v>2</v>
      </c>
      <c r="M72" s="7"/>
    </row>
    <row r="73" spans="2:13" s="3" customFormat="1" ht="13.5" customHeight="1" x14ac:dyDescent="0.25">
      <c r="B73" s="10"/>
      <c r="C73" s="11" t="s">
        <v>16</v>
      </c>
      <c r="D73" s="12">
        <v>4</v>
      </c>
      <c r="E73" s="16">
        <v>4</v>
      </c>
      <c r="F73" s="16">
        <v>0</v>
      </c>
      <c r="G73" s="12">
        <v>3</v>
      </c>
      <c r="H73" s="16">
        <v>2</v>
      </c>
      <c r="I73" s="16">
        <v>1</v>
      </c>
      <c r="J73" s="12">
        <v>1</v>
      </c>
      <c r="K73" s="12">
        <v>2</v>
      </c>
      <c r="L73" s="12">
        <v>-1</v>
      </c>
      <c r="M73" s="7"/>
    </row>
    <row r="74" spans="2:13" s="3" customFormat="1" ht="13.5" customHeight="1" x14ac:dyDescent="0.25">
      <c r="B74" s="10"/>
      <c r="C74" s="11" t="s">
        <v>17</v>
      </c>
      <c r="D74" s="12">
        <v>5</v>
      </c>
      <c r="E74" s="16">
        <v>5</v>
      </c>
      <c r="F74" s="16">
        <v>0</v>
      </c>
      <c r="G74" s="12">
        <v>9</v>
      </c>
      <c r="H74" s="16">
        <v>5</v>
      </c>
      <c r="I74" s="16">
        <v>4</v>
      </c>
      <c r="J74" s="12">
        <v>-4</v>
      </c>
      <c r="K74" s="12">
        <v>0</v>
      </c>
      <c r="L74" s="12">
        <v>-4</v>
      </c>
      <c r="M74" s="7"/>
    </row>
    <row r="75" spans="2:13" ht="6" customHeight="1" x14ac:dyDescent="0.15">
      <c r="B75" s="9"/>
      <c r="C75" s="8"/>
      <c r="D75" s="9"/>
      <c r="E75" s="9"/>
      <c r="F75" s="9"/>
      <c r="G75" s="9"/>
      <c r="H75" s="9"/>
      <c r="I75" s="9"/>
      <c r="J75" s="9"/>
      <c r="K75" s="9"/>
      <c r="L75" s="9"/>
      <c r="M75" s="1"/>
    </row>
    <row r="76" spans="2:13" ht="16.5" x14ac:dyDescent="0.15">
      <c r="B76" s="2" t="s">
        <v>25</v>
      </c>
      <c r="C76" s="8"/>
      <c r="D76" s="9">
        <v>8</v>
      </c>
      <c r="E76" s="9">
        <v>6</v>
      </c>
      <c r="F76" s="9">
        <v>2</v>
      </c>
      <c r="G76" s="9">
        <v>32</v>
      </c>
      <c r="H76" s="9">
        <v>20</v>
      </c>
      <c r="I76" s="9">
        <v>12</v>
      </c>
      <c r="J76" s="9">
        <v>-24</v>
      </c>
      <c r="K76" s="9">
        <v>-14</v>
      </c>
      <c r="L76" s="9">
        <v>-10</v>
      </c>
      <c r="M76" s="1"/>
    </row>
    <row r="77" spans="2:13" s="3" customFormat="1" ht="13.5" customHeight="1" x14ac:dyDescent="0.25">
      <c r="B77" s="10"/>
      <c r="C77" s="11" t="s">
        <v>6</v>
      </c>
      <c r="D77" s="12">
        <v>0</v>
      </c>
      <c r="E77" s="16">
        <v>0</v>
      </c>
      <c r="F77" s="16">
        <v>0</v>
      </c>
      <c r="G77" s="12">
        <v>5</v>
      </c>
      <c r="H77" s="16">
        <v>4</v>
      </c>
      <c r="I77" s="16">
        <v>1</v>
      </c>
      <c r="J77" s="12">
        <v>-5</v>
      </c>
      <c r="K77" s="12">
        <v>-4</v>
      </c>
      <c r="L77" s="12">
        <v>-1</v>
      </c>
      <c r="M77" s="7"/>
    </row>
    <row r="78" spans="2:13" s="3" customFormat="1" ht="13.5" customHeight="1" x14ac:dyDescent="0.25">
      <c r="B78" s="10"/>
      <c r="C78" s="11" t="s">
        <v>7</v>
      </c>
      <c r="D78" s="12">
        <v>0</v>
      </c>
      <c r="E78" s="16">
        <v>0</v>
      </c>
      <c r="F78" s="16">
        <v>0</v>
      </c>
      <c r="G78" s="12">
        <v>6</v>
      </c>
      <c r="H78" s="16">
        <v>5</v>
      </c>
      <c r="I78" s="16">
        <v>1</v>
      </c>
      <c r="J78" s="12">
        <v>-6</v>
      </c>
      <c r="K78" s="12">
        <v>-5</v>
      </c>
      <c r="L78" s="12">
        <v>-1</v>
      </c>
      <c r="M78" s="7"/>
    </row>
    <row r="79" spans="2:13" s="3" customFormat="1" ht="13.5" customHeight="1" x14ac:dyDescent="0.25">
      <c r="B79" s="10"/>
      <c r="C79" s="11" t="s">
        <v>8</v>
      </c>
      <c r="D79" s="12">
        <v>0</v>
      </c>
      <c r="E79" s="16">
        <v>0</v>
      </c>
      <c r="F79" s="16">
        <v>0</v>
      </c>
      <c r="G79" s="12">
        <v>2</v>
      </c>
      <c r="H79" s="16">
        <v>1</v>
      </c>
      <c r="I79" s="16">
        <v>1</v>
      </c>
      <c r="J79" s="12">
        <v>-2</v>
      </c>
      <c r="K79" s="12">
        <v>-1</v>
      </c>
      <c r="L79" s="12">
        <v>-1</v>
      </c>
      <c r="M79" s="7"/>
    </row>
    <row r="80" spans="2:13" s="3" customFormat="1" ht="13.5" customHeight="1" x14ac:dyDescent="0.25">
      <c r="B80" s="10"/>
      <c r="C80" s="11" t="s">
        <v>9</v>
      </c>
      <c r="D80" s="12">
        <v>0</v>
      </c>
      <c r="E80" s="16">
        <v>0</v>
      </c>
      <c r="F80" s="16">
        <v>0</v>
      </c>
      <c r="G80" s="12">
        <v>0</v>
      </c>
      <c r="H80" s="16">
        <v>0</v>
      </c>
      <c r="I80" s="16">
        <v>0</v>
      </c>
      <c r="J80" s="12">
        <v>0</v>
      </c>
      <c r="K80" s="12">
        <v>0</v>
      </c>
      <c r="L80" s="12">
        <v>0</v>
      </c>
      <c r="M80" s="7"/>
    </row>
    <row r="81" spans="2:13" s="3" customFormat="1" ht="13.5" customHeight="1" x14ac:dyDescent="0.25">
      <c r="B81" s="10"/>
      <c r="C81" s="11" t="s">
        <v>10</v>
      </c>
      <c r="D81" s="12">
        <v>0</v>
      </c>
      <c r="E81" s="16">
        <v>0</v>
      </c>
      <c r="F81" s="16">
        <v>0</v>
      </c>
      <c r="G81" s="12">
        <v>3</v>
      </c>
      <c r="H81" s="16">
        <v>1</v>
      </c>
      <c r="I81" s="16">
        <v>2</v>
      </c>
      <c r="J81" s="12">
        <v>-3</v>
      </c>
      <c r="K81" s="12">
        <v>-1</v>
      </c>
      <c r="L81" s="12">
        <v>-2</v>
      </c>
      <c r="M81" s="7"/>
    </row>
    <row r="82" spans="2:13" s="3" customFormat="1" ht="13.5" customHeight="1" x14ac:dyDescent="0.25">
      <c r="B82" s="10"/>
      <c r="C82" s="11" t="s">
        <v>11</v>
      </c>
      <c r="D82" s="12">
        <v>1</v>
      </c>
      <c r="E82" s="16">
        <v>1</v>
      </c>
      <c r="F82" s="16">
        <v>0</v>
      </c>
      <c r="G82" s="12">
        <v>1</v>
      </c>
      <c r="H82" s="16">
        <v>1</v>
      </c>
      <c r="I82" s="16">
        <v>0</v>
      </c>
      <c r="J82" s="12">
        <v>0</v>
      </c>
      <c r="K82" s="12">
        <v>0</v>
      </c>
      <c r="L82" s="12">
        <v>0</v>
      </c>
      <c r="M82" s="7"/>
    </row>
    <row r="83" spans="2:13" s="3" customFormat="1" ht="13.5" customHeight="1" x14ac:dyDescent="0.25">
      <c r="B83" s="10"/>
      <c r="C83" s="11" t="s">
        <v>12</v>
      </c>
      <c r="D83" s="12">
        <v>1</v>
      </c>
      <c r="E83" s="16">
        <v>1</v>
      </c>
      <c r="F83" s="16">
        <v>0</v>
      </c>
      <c r="G83" s="12">
        <v>3</v>
      </c>
      <c r="H83" s="16">
        <v>2</v>
      </c>
      <c r="I83" s="16">
        <v>1</v>
      </c>
      <c r="J83" s="12">
        <v>-2</v>
      </c>
      <c r="K83" s="12">
        <v>-1</v>
      </c>
      <c r="L83" s="12">
        <v>-1</v>
      </c>
      <c r="M83" s="7"/>
    </row>
    <row r="84" spans="2:13" s="3" customFormat="1" ht="13.5" customHeight="1" x14ac:dyDescent="0.25">
      <c r="B84" s="10"/>
      <c r="C84" s="11" t="s">
        <v>13</v>
      </c>
      <c r="D84" s="12">
        <v>2</v>
      </c>
      <c r="E84" s="16">
        <v>1</v>
      </c>
      <c r="F84" s="16">
        <v>1</v>
      </c>
      <c r="G84" s="12">
        <v>4</v>
      </c>
      <c r="H84" s="16">
        <v>2</v>
      </c>
      <c r="I84" s="16">
        <v>2</v>
      </c>
      <c r="J84" s="12">
        <v>-2</v>
      </c>
      <c r="K84" s="12">
        <v>-1</v>
      </c>
      <c r="L84" s="12">
        <v>-1</v>
      </c>
      <c r="M84" s="7"/>
    </row>
    <row r="85" spans="2:13" s="3" customFormat="1" ht="13.5" customHeight="1" x14ac:dyDescent="0.25">
      <c r="B85" s="10"/>
      <c r="C85" s="11" t="s">
        <v>14</v>
      </c>
      <c r="D85" s="12">
        <v>2</v>
      </c>
      <c r="E85" s="16">
        <v>2</v>
      </c>
      <c r="F85" s="16">
        <v>0</v>
      </c>
      <c r="G85" s="12">
        <v>4</v>
      </c>
      <c r="H85" s="16">
        <v>3</v>
      </c>
      <c r="I85" s="16">
        <v>1</v>
      </c>
      <c r="J85" s="12">
        <v>-2</v>
      </c>
      <c r="K85" s="12">
        <v>-1</v>
      </c>
      <c r="L85" s="12">
        <v>-1</v>
      </c>
      <c r="M85" s="7"/>
    </row>
    <row r="86" spans="2:13" s="3" customFormat="1" ht="13.5" customHeight="1" x14ac:dyDescent="0.25">
      <c r="B86" s="10"/>
      <c r="C86" s="11" t="s">
        <v>15</v>
      </c>
      <c r="D86" s="12">
        <v>1</v>
      </c>
      <c r="E86" s="16">
        <v>1</v>
      </c>
      <c r="F86" s="16">
        <v>0</v>
      </c>
      <c r="G86" s="12">
        <v>1</v>
      </c>
      <c r="H86" s="16">
        <v>0</v>
      </c>
      <c r="I86" s="16">
        <v>1</v>
      </c>
      <c r="J86" s="12">
        <v>0</v>
      </c>
      <c r="K86" s="12">
        <v>1</v>
      </c>
      <c r="L86" s="12">
        <v>-1</v>
      </c>
      <c r="M86" s="7"/>
    </row>
    <row r="87" spans="2:13" s="3" customFormat="1" ht="13.5" customHeight="1" x14ac:dyDescent="0.25">
      <c r="B87" s="10"/>
      <c r="C87" s="11" t="s">
        <v>16</v>
      </c>
      <c r="D87" s="12">
        <v>0</v>
      </c>
      <c r="E87" s="16">
        <v>0</v>
      </c>
      <c r="F87" s="16">
        <v>0</v>
      </c>
      <c r="G87" s="12">
        <v>1</v>
      </c>
      <c r="H87" s="16">
        <v>1</v>
      </c>
      <c r="I87" s="16">
        <v>0</v>
      </c>
      <c r="J87" s="12">
        <v>-1</v>
      </c>
      <c r="K87" s="12">
        <v>-1</v>
      </c>
      <c r="L87" s="12">
        <v>0</v>
      </c>
      <c r="M87" s="7"/>
    </row>
    <row r="88" spans="2:13" s="3" customFormat="1" ht="13.5" customHeight="1" x14ac:dyDescent="0.25">
      <c r="B88" s="10"/>
      <c r="C88" s="11" t="s">
        <v>17</v>
      </c>
      <c r="D88" s="12">
        <v>1</v>
      </c>
      <c r="E88" s="16">
        <v>0</v>
      </c>
      <c r="F88" s="16">
        <v>1</v>
      </c>
      <c r="G88" s="12">
        <v>2</v>
      </c>
      <c r="H88" s="16">
        <v>0</v>
      </c>
      <c r="I88" s="16">
        <v>2</v>
      </c>
      <c r="J88" s="12">
        <v>-1</v>
      </c>
      <c r="K88" s="12">
        <v>0</v>
      </c>
      <c r="L88" s="12">
        <v>-1</v>
      </c>
      <c r="M88" s="7"/>
    </row>
    <row r="89" spans="2:13" ht="6" customHeight="1" x14ac:dyDescent="0.15">
      <c r="B89" s="9"/>
      <c r="C89" s="8"/>
      <c r="D89" s="9"/>
      <c r="E89" s="9"/>
      <c r="F89" s="9"/>
      <c r="G89" s="9"/>
      <c r="H89" s="9"/>
      <c r="I89" s="9"/>
      <c r="J89" s="9"/>
      <c r="K89" s="9"/>
      <c r="L89" s="9"/>
      <c r="M89" s="1"/>
    </row>
    <row r="90" spans="2:13" ht="16.5" x14ac:dyDescent="0.15">
      <c r="B90" s="2" t="s">
        <v>26</v>
      </c>
      <c r="C90" s="8"/>
      <c r="D90" s="9">
        <v>7</v>
      </c>
      <c r="E90" s="9">
        <v>5</v>
      </c>
      <c r="F90" s="9">
        <v>2</v>
      </c>
      <c r="G90" s="9">
        <v>31</v>
      </c>
      <c r="H90" s="9">
        <v>18</v>
      </c>
      <c r="I90" s="9">
        <v>13</v>
      </c>
      <c r="J90" s="9">
        <v>-24</v>
      </c>
      <c r="K90" s="9">
        <v>-13</v>
      </c>
      <c r="L90" s="9">
        <v>-11</v>
      </c>
      <c r="M90" s="1"/>
    </row>
    <row r="91" spans="2:13" s="3" customFormat="1" ht="13.5" customHeight="1" x14ac:dyDescent="0.25">
      <c r="B91" s="10"/>
      <c r="C91" s="11" t="s">
        <v>6</v>
      </c>
      <c r="D91" s="12">
        <v>0</v>
      </c>
      <c r="E91" s="16">
        <v>0</v>
      </c>
      <c r="F91" s="16">
        <v>0</v>
      </c>
      <c r="G91" s="12">
        <v>1</v>
      </c>
      <c r="H91" s="16">
        <v>1</v>
      </c>
      <c r="I91" s="16">
        <v>0</v>
      </c>
      <c r="J91" s="12">
        <v>-1</v>
      </c>
      <c r="K91" s="12">
        <v>-1</v>
      </c>
      <c r="L91" s="12">
        <v>0</v>
      </c>
      <c r="M91" s="7"/>
    </row>
    <row r="92" spans="2:13" s="3" customFormat="1" ht="13.5" customHeight="1" x14ac:dyDescent="0.25">
      <c r="B92" s="10"/>
      <c r="C92" s="11" t="s">
        <v>7</v>
      </c>
      <c r="D92" s="12">
        <v>0</v>
      </c>
      <c r="E92" s="16">
        <v>0</v>
      </c>
      <c r="F92" s="16">
        <v>0</v>
      </c>
      <c r="G92" s="12">
        <v>5</v>
      </c>
      <c r="H92" s="16">
        <v>4</v>
      </c>
      <c r="I92" s="16">
        <v>1</v>
      </c>
      <c r="J92" s="12">
        <v>-5</v>
      </c>
      <c r="K92" s="12">
        <v>-4</v>
      </c>
      <c r="L92" s="12">
        <v>-1</v>
      </c>
      <c r="M92" s="7"/>
    </row>
    <row r="93" spans="2:13" s="3" customFormat="1" ht="13.5" customHeight="1" x14ac:dyDescent="0.25">
      <c r="B93" s="10"/>
      <c r="C93" s="11" t="s">
        <v>8</v>
      </c>
      <c r="D93" s="12">
        <v>0</v>
      </c>
      <c r="E93" s="16">
        <v>0</v>
      </c>
      <c r="F93" s="16">
        <v>0</v>
      </c>
      <c r="G93" s="12">
        <v>3</v>
      </c>
      <c r="H93" s="16">
        <v>1</v>
      </c>
      <c r="I93" s="16">
        <v>2</v>
      </c>
      <c r="J93" s="12">
        <v>-3</v>
      </c>
      <c r="K93" s="12">
        <v>-1</v>
      </c>
      <c r="L93" s="12">
        <v>-2</v>
      </c>
      <c r="M93" s="7"/>
    </row>
    <row r="94" spans="2:13" s="3" customFormat="1" ht="13.5" customHeight="1" x14ac:dyDescent="0.25">
      <c r="B94" s="10"/>
      <c r="C94" s="11" t="s">
        <v>9</v>
      </c>
      <c r="D94" s="12">
        <v>1</v>
      </c>
      <c r="E94" s="16">
        <v>0</v>
      </c>
      <c r="F94" s="16">
        <v>1</v>
      </c>
      <c r="G94" s="12">
        <v>1</v>
      </c>
      <c r="H94" s="16">
        <v>0</v>
      </c>
      <c r="I94" s="16">
        <v>1</v>
      </c>
      <c r="J94" s="12">
        <v>0</v>
      </c>
      <c r="K94" s="12">
        <v>0</v>
      </c>
      <c r="L94" s="12">
        <v>0</v>
      </c>
      <c r="M94" s="7"/>
    </row>
    <row r="95" spans="2:13" s="3" customFormat="1" ht="13.5" customHeight="1" x14ac:dyDescent="0.25">
      <c r="B95" s="10"/>
      <c r="C95" s="11" t="s">
        <v>10</v>
      </c>
      <c r="D95" s="12">
        <v>1</v>
      </c>
      <c r="E95" s="16">
        <v>1</v>
      </c>
      <c r="F95" s="16">
        <v>0</v>
      </c>
      <c r="G95" s="12">
        <v>3</v>
      </c>
      <c r="H95" s="16">
        <v>1</v>
      </c>
      <c r="I95" s="16">
        <v>2</v>
      </c>
      <c r="J95" s="12">
        <v>-2</v>
      </c>
      <c r="K95" s="12">
        <v>0</v>
      </c>
      <c r="L95" s="12">
        <v>-2</v>
      </c>
      <c r="M95" s="7"/>
    </row>
    <row r="96" spans="2:13" s="3" customFormat="1" ht="13.5" customHeight="1" x14ac:dyDescent="0.25">
      <c r="B96" s="10"/>
      <c r="C96" s="11" t="s">
        <v>11</v>
      </c>
      <c r="D96" s="12">
        <v>2</v>
      </c>
      <c r="E96" s="16">
        <v>2</v>
      </c>
      <c r="F96" s="16">
        <v>0</v>
      </c>
      <c r="G96" s="12">
        <v>1</v>
      </c>
      <c r="H96" s="16">
        <v>0</v>
      </c>
      <c r="I96" s="16">
        <v>1</v>
      </c>
      <c r="J96" s="12">
        <v>1</v>
      </c>
      <c r="K96" s="12">
        <v>2</v>
      </c>
      <c r="L96" s="12">
        <v>-1</v>
      </c>
      <c r="M96" s="7"/>
    </row>
    <row r="97" spans="2:13" s="3" customFormat="1" ht="13.5" customHeight="1" x14ac:dyDescent="0.25">
      <c r="B97" s="10"/>
      <c r="C97" s="11" t="s">
        <v>12</v>
      </c>
      <c r="D97" s="12">
        <v>0</v>
      </c>
      <c r="E97" s="16">
        <v>0</v>
      </c>
      <c r="F97" s="16">
        <v>0</v>
      </c>
      <c r="G97" s="12">
        <v>3</v>
      </c>
      <c r="H97" s="16">
        <v>3</v>
      </c>
      <c r="I97" s="16">
        <v>0</v>
      </c>
      <c r="J97" s="12">
        <v>-3</v>
      </c>
      <c r="K97" s="12">
        <v>-3</v>
      </c>
      <c r="L97" s="12">
        <v>0</v>
      </c>
      <c r="M97" s="7"/>
    </row>
    <row r="98" spans="2:13" s="3" customFormat="1" ht="13.5" customHeight="1" x14ac:dyDescent="0.25">
      <c r="B98" s="10"/>
      <c r="C98" s="11" t="s">
        <v>13</v>
      </c>
      <c r="D98" s="12">
        <v>1</v>
      </c>
      <c r="E98" s="16">
        <v>1</v>
      </c>
      <c r="F98" s="16">
        <v>0</v>
      </c>
      <c r="G98" s="12">
        <v>6</v>
      </c>
      <c r="H98" s="16">
        <v>3</v>
      </c>
      <c r="I98" s="16">
        <v>3</v>
      </c>
      <c r="J98" s="12">
        <v>-5</v>
      </c>
      <c r="K98" s="12">
        <v>-2</v>
      </c>
      <c r="L98" s="12">
        <v>-3</v>
      </c>
      <c r="M98" s="7"/>
    </row>
    <row r="99" spans="2:13" s="3" customFormat="1" ht="13.5" customHeight="1" x14ac:dyDescent="0.25">
      <c r="B99" s="10"/>
      <c r="C99" s="11" t="s">
        <v>14</v>
      </c>
      <c r="D99" s="12">
        <v>2</v>
      </c>
      <c r="E99" s="16">
        <v>1</v>
      </c>
      <c r="F99" s="16">
        <v>1</v>
      </c>
      <c r="G99" s="12">
        <v>2</v>
      </c>
      <c r="H99" s="16">
        <v>1</v>
      </c>
      <c r="I99" s="16">
        <v>1</v>
      </c>
      <c r="J99" s="12">
        <v>0</v>
      </c>
      <c r="K99" s="12">
        <v>0</v>
      </c>
      <c r="L99" s="12">
        <v>0</v>
      </c>
      <c r="M99" s="7"/>
    </row>
    <row r="100" spans="2:13" s="3" customFormat="1" ht="13.5" customHeight="1" x14ac:dyDescent="0.25">
      <c r="B100" s="10"/>
      <c r="C100" s="11" t="s">
        <v>15</v>
      </c>
      <c r="D100" s="12">
        <v>0</v>
      </c>
      <c r="E100" s="16">
        <v>0</v>
      </c>
      <c r="F100" s="16">
        <v>0</v>
      </c>
      <c r="G100" s="12">
        <v>4</v>
      </c>
      <c r="H100" s="16">
        <v>3</v>
      </c>
      <c r="I100" s="16">
        <v>1</v>
      </c>
      <c r="J100" s="12">
        <v>-4</v>
      </c>
      <c r="K100" s="12">
        <v>-3</v>
      </c>
      <c r="L100" s="12">
        <v>-1</v>
      </c>
      <c r="M100" s="7"/>
    </row>
    <row r="101" spans="2:13" s="3" customFormat="1" ht="13.5" customHeight="1" x14ac:dyDescent="0.25">
      <c r="B101" s="10"/>
      <c r="C101" s="11" t="s">
        <v>16</v>
      </c>
      <c r="D101" s="12">
        <v>0</v>
      </c>
      <c r="E101" s="16">
        <v>0</v>
      </c>
      <c r="F101" s="16">
        <v>0</v>
      </c>
      <c r="G101" s="12">
        <v>0</v>
      </c>
      <c r="H101" s="16">
        <v>0</v>
      </c>
      <c r="I101" s="16">
        <v>0</v>
      </c>
      <c r="J101" s="12">
        <v>0</v>
      </c>
      <c r="K101" s="12">
        <v>0</v>
      </c>
      <c r="L101" s="12">
        <v>0</v>
      </c>
      <c r="M101" s="7"/>
    </row>
    <row r="102" spans="2:13" s="3" customFormat="1" ht="13.5" customHeight="1" x14ac:dyDescent="0.25">
      <c r="B102" s="10"/>
      <c r="C102" s="11" t="s">
        <v>17</v>
      </c>
      <c r="D102" s="12">
        <v>0</v>
      </c>
      <c r="E102" s="16">
        <v>0</v>
      </c>
      <c r="F102" s="16">
        <v>0</v>
      </c>
      <c r="G102" s="12">
        <v>2</v>
      </c>
      <c r="H102" s="16">
        <v>1</v>
      </c>
      <c r="I102" s="16">
        <v>1</v>
      </c>
      <c r="J102" s="12">
        <v>-2</v>
      </c>
      <c r="K102" s="12">
        <v>-1</v>
      </c>
      <c r="L102" s="12">
        <v>-1</v>
      </c>
      <c r="M102" s="7"/>
    </row>
    <row r="103" spans="2:13" ht="6" customHeight="1" x14ac:dyDescent="0.15">
      <c r="B103" s="9"/>
      <c r="C103" s="8"/>
      <c r="D103" s="9"/>
      <c r="E103" s="9"/>
      <c r="F103" s="9"/>
      <c r="G103" s="9"/>
      <c r="H103" s="9"/>
      <c r="I103" s="9"/>
      <c r="J103" s="9"/>
      <c r="K103" s="9"/>
      <c r="L103" s="9"/>
      <c r="M103" s="1"/>
    </row>
    <row r="104" spans="2:13" ht="16.5" x14ac:dyDescent="0.15">
      <c r="B104" s="2" t="s">
        <v>27</v>
      </c>
      <c r="C104" s="8"/>
      <c r="D104" s="9">
        <v>22</v>
      </c>
      <c r="E104" s="9">
        <v>11</v>
      </c>
      <c r="F104" s="9">
        <v>11</v>
      </c>
      <c r="G104" s="9">
        <v>42</v>
      </c>
      <c r="H104" s="9">
        <v>20</v>
      </c>
      <c r="I104" s="9">
        <v>22</v>
      </c>
      <c r="J104" s="9">
        <v>-20</v>
      </c>
      <c r="K104" s="9">
        <v>-9</v>
      </c>
      <c r="L104" s="9">
        <v>-11</v>
      </c>
      <c r="M104" s="1"/>
    </row>
    <row r="105" spans="2:13" s="3" customFormat="1" ht="13.5" customHeight="1" x14ac:dyDescent="0.25">
      <c r="B105" s="10"/>
      <c r="C105" s="11" t="s">
        <v>6</v>
      </c>
      <c r="D105" s="12">
        <v>1</v>
      </c>
      <c r="E105" s="16">
        <v>1</v>
      </c>
      <c r="F105" s="16">
        <v>0</v>
      </c>
      <c r="G105" s="12">
        <v>3</v>
      </c>
      <c r="H105" s="16">
        <v>2</v>
      </c>
      <c r="I105" s="16">
        <v>1</v>
      </c>
      <c r="J105" s="12">
        <v>-2</v>
      </c>
      <c r="K105" s="12">
        <v>-1</v>
      </c>
      <c r="L105" s="12">
        <v>-1</v>
      </c>
      <c r="M105" s="7"/>
    </row>
    <row r="106" spans="2:13" s="3" customFormat="1" ht="13.5" customHeight="1" x14ac:dyDescent="0.25">
      <c r="B106" s="10"/>
      <c r="C106" s="11" t="s">
        <v>7</v>
      </c>
      <c r="D106" s="12">
        <v>2</v>
      </c>
      <c r="E106" s="16">
        <v>2</v>
      </c>
      <c r="F106" s="16">
        <v>0</v>
      </c>
      <c r="G106" s="12">
        <v>4</v>
      </c>
      <c r="H106" s="16">
        <v>2</v>
      </c>
      <c r="I106" s="16">
        <v>2</v>
      </c>
      <c r="J106" s="12">
        <v>-2</v>
      </c>
      <c r="K106" s="12">
        <v>0</v>
      </c>
      <c r="L106" s="12">
        <v>-2</v>
      </c>
      <c r="M106" s="7"/>
    </row>
    <row r="107" spans="2:13" s="3" customFormat="1" ht="13.5" customHeight="1" x14ac:dyDescent="0.25">
      <c r="B107" s="10"/>
      <c r="C107" s="11" t="s">
        <v>8</v>
      </c>
      <c r="D107" s="12">
        <v>3</v>
      </c>
      <c r="E107" s="16">
        <v>2</v>
      </c>
      <c r="F107" s="16">
        <v>1</v>
      </c>
      <c r="G107" s="12">
        <v>5</v>
      </c>
      <c r="H107" s="16">
        <v>3</v>
      </c>
      <c r="I107" s="16">
        <v>2</v>
      </c>
      <c r="J107" s="12">
        <v>-2</v>
      </c>
      <c r="K107" s="12">
        <v>-1</v>
      </c>
      <c r="L107" s="12">
        <v>-1</v>
      </c>
      <c r="M107" s="7"/>
    </row>
    <row r="108" spans="2:13" s="3" customFormat="1" ht="13.5" customHeight="1" x14ac:dyDescent="0.25">
      <c r="B108" s="10"/>
      <c r="C108" s="11" t="s">
        <v>9</v>
      </c>
      <c r="D108" s="12">
        <v>2</v>
      </c>
      <c r="E108" s="16">
        <v>0</v>
      </c>
      <c r="F108" s="16">
        <v>2</v>
      </c>
      <c r="G108" s="12">
        <v>3</v>
      </c>
      <c r="H108" s="16">
        <v>1</v>
      </c>
      <c r="I108" s="16">
        <v>2</v>
      </c>
      <c r="J108" s="12">
        <v>-1</v>
      </c>
      <c r="K108" s="12">
        <v>-1</v>
      </c>
      <c r="L108" s="12">
        <v>0</v>
      </c>
      <c r="M108" s="7"/>
    </row>
    <row r="109" spans="2:13" s="3" customFormat="1" ht="13.5" customHeight="1" x14ac:dyDescent="0.25">
      <c r="B109" s="10"/>
      <c r="C109" s="11" t="s">
        <v>10</v>
      </c>
      <c r="D109" s="12">
        <v>2</v>
      </c>
      <c r="E109" s="16">
        <v>2</v>
      </c>
      <c r="F109" s="16">
        <v>0</v>
      </c>
      <c r="G109" s="12">
        <v>1</v>
      </c>
      <c r="H109" s="16">
        <v>1</v>
      </c>
      <c r="I109" s="16">
        <v>0</v>
      </c>
      <c r="J109" s="12">
        <v>1</v>
      </c>
      <c r="K109" s="12">
        <v>1</v>
      </c>
      <c r="L109" s="12">
        <v>0</v>
      </c>
      <c r="M109" s="7"/>
    </row>
    <row r="110" spans="2:13" s="3" customFormat="1" ht="13.5" customHeight="1" x14ac:dyDescent="0.25">
      <c r="B110" s="10"/>
      <c r="C110" s="11" t="s">
        <v>11</v>
      </c>
      <c r="D110" s="12">
        <v>3</v>
      </c>
      <c r="E110" s="16">
        <v>1</v>
      </c>
      <c r="F110" s="16">
        <v>2</v>
      </c>
      <c r="G110" s="12">
        <v>6</v>
      </c>
      <c r="H110" s="16">
        <v>2</v>
      </c>
      <c r="I110" s="16">
        <v>4</v>
      </c>
      <c r="J110" s="12">
        <v>-3</v>
      </c>
      <c r="K110" s="12">
        <v>-1</v>
      </c>
      <c r="L110" s="12">
        <v>-2</v>
      </c>
      <c r="M110" s="7"/>
    </row>
    <row r="111" spans="2:13" s="3" customFormat="1" ht="13.5" customHeight="1" x14ac:dyDescent="0.25">
      <c r="B111" s="10"/>
      <c r="C111" s="11" t="s">
        <v>12</v>
      </c>
      <c r="D111" s="12">
        <v>1</v>
      </c>
      <c r="E111" s="16">
        <v>0</v>
      </c>
      <c r="F111" s="16">
        <v>1</v>
      </c>
      <c r="G111" s="12">
        <v>5</v>
      </c>
      <c r="H111" s="16">
        <v>3</v>
      </c>
      <c r="I111" s="16">
        <v>2</v>
      </c>
      <c r="J111" s="12">
        <v>-4</v>
      </c>
      <c r="K111" s="12">
        <v>-3</v>
      </c>
      <c r="L111" s="12">
        <v>-1</v>
      </c>
      <c r="M111" s="7"/>
    </row>
    <row r="112" spans="2:13" s="3" customFormat="1" ht="13.5" customHeight="1" x14ac:dyDescent="0.25">
      <c r="B112" s="10"/>
      <c r="C112" s="11" t="s">
        <v>13</v>
      </c>
      <c r="D112" s="12">
        <v>2</v>
      </c>
      <c r="E112" s="16">
        <v>1</v>
      </c>
      <c r="F112" s="16">
        <v>1</v>
      </c>
      <c r="G112" s="12">
        <v>4</v>
      </c>
      <c r="H112" s="16">
        <v>3</v>
      </c>
      <c r="I112" s="16">
        <v>1</v>
      </c>
      <c r="J112" s="12">
        <v>-2</v>
      </c>
      <c r="K112" s="12">
        <v>-2</v>
      </c>
      <c r="L112" s="12">
        <v>0</v>
      </c>
      <c r="M112" s="7"/>
    </row>
    <row r="113" spans="2:13" s="3" customFormat="1" ht="13.5" customHeight="1" x14ac:dyDescent="0.25">
      <c r="B113" s="10"/>
      <c r="C113" s="11" t="s">
        <v>14</v>
      </c>
      <c r="D113" s="12">
        <v>1</v>
      </c>
      <c r="E113" s="16">
        <v>1</v>
      </c>
      <c r="F113" s="16">
        <v>0</v>
      </c>
      <c r="G113" s="12">
        <v>3</v>
      </c>
      <c r="H113" s="16">
        <v>2</v>
      </c>
      <c r="I113" s="16">
        <v>1</v>
      </c>
      <c r="J113" s="12">
        <v>-2</v>
      </c>
      <c r="K113" s="12">
        <v>-1</v>
      </c>
      <c r="L113" s="12">
        <v>-1</v>
      </c>
      <c r="M113" s="7"/>
    </row>
    <row r="114" spans="2:13" s="3" customFormat="1" ht="13.5" customHeight="1" x14ac:dyDescent="0.25">
      <c r="B114" s="10"/>
      <c r="C114" s="11" t="s">
        <v>15</v>
      </c>
      <c r="D114" s="12">
        <v>3</v>
      </c>
      <c r="E114" s="16">
        <v>1</v>
      </c>
      <c r="F114" s="16">
        <v>2</v>
      </c>
      <c r="G114" s="12">
        <v>2</v>
      </c>
      <c r="H114" s="16">
        <v>0</v>
      </c>
      <c r="I114" s="16">
        <v>2</v>
      </c>
      <c r="J114" s="12">
        <v>1</v>
      </c>
      <c r="K114" s="12">
        <v>1</v>
      </c>
      <c r="L114" s="12">
        <v>0</v>
      </c>
      <c r="M114" s="7"/>
    </row>
    <row r="115" spans="2:13" s="3" customFormat="1" ht="13.5" customHeight="1" x14ac:dyDescent="0.25">
      <c r="B115" s="10"/>
      <c r="C115" s="11" t="s">
        <v>16</v>
      </c>
      <c r="D115" s="12">
        <v>2</v>
      </c>
      <c r="E115" s="16">
        <v>0</v>
      </c>
      <c r="F115" s="16">
        <v>2</v>
      </c>
      <c r="G115" s="12">
        <v>4</v>
      </c>
      <c r="H115" s="16">
        <v>1</v>
      </c>
      <c r="I115" s="16">
        <v>3</v>
      </c>
      <c r="J115" s="12">
        <v>-2</v>
      </c>
      <c r="K115" s="12">
        <v>-1</v>
      </c>
      <c r="L115" s="12">
        <v>-1</v>
      </c>
      <c r="M115" s="7"/>
    </row>
    <row r="116" spans="2:13" s="3" customFormat="1" ht="13.5" customHeight="1" x14ac:dyDescent="0.25">
      <c r="B116" s="10"/>
      <c r="C116" s="11" t="s">
        <v>17</v>
      </c>
      <c r="D116" s="12">
        <v>0</v>
      </c>
      <c r="E116" s="16">
        <v>0</v>
      </c>
      <c r="F116" s="16">
        <v>0</v>
      </c>
      <c r="G116" s="12">
        <v>2</v>
      </c>
      <c r="H116" s="16">
        <v>0</v>
      </c>
      <c r="I116" s="16">
        <v>2</v>
      </c>
      <c r="J116" s="12">
        <v>-2</v>
      </c>
      <c r="K116" s="12">
        <v>0</v>
      </c>
      <c r="L116" s="12">
        <v>-2</v>
      </c>
      <c r="M116" s="7"/>
    </row>
    <row r="117" spans="2:13" ht="6" customHeight="1" x14ac:dyDescent="0.15">
      <c r="B117" s="9"/>
      <c r="C117" s="8"/>
      <c r="D117" s="9"/>
      <c r="E117" s="9"/>
      <c r="F117" s="9"/>
      <c r="G117" s="9"/>
      <c r="H117" s="9"/>
      <c r="I117" s="9"/>
      <c r="J117" s="9"/>
      <c r="K117" s="9"/>
      <c r="L117" s="9"/>
      <c r="M117" s="1"/>
    </row>
    <row r="118" spans="2:13" ht="16.5" x14ac:dyDescent="0.15">
      <c r="B118" s="2" t="s">
        <v>28</v>
      </c>
      <c r="C118" s="8"/>
      <c r="D118" s="9">
        <v>15</v>
      </c>
      <c r="E118" s="9">
        <v>5</v>
      </c>
      <c r="F118" s="9">
        <v>10</v>
      </c>
      <c r="G118" s="9">
        <v>35</v>
      </c>
      <c r="H118" s="9">
        <v>13</v>
      </c>
      <c r="I118" s="9">
        <v>22</v>
      </c>
      <c r="J118" s="9">
        <v>-20</v>
      </c>
      <c r="K118" s="9">
        <v>-8</v>
      </c>
      <c r="L118" s="9">
        <v>-12</v>
      </c>
      <c r="M118" s="1"/>
    </row>
    <row r="119" spans="2:13" s="3" customFormat="1" ht="13.5" customHeight="1" x14ac:dyDescent="0.25">
      <c r="B119" s="10"/>
      <c r="C119" s="11" t="s">
        <v>6</v>
      </c>
      <c r="D119" s="12">
        <v>1</v>
      </c>
      <c r="E119" s="16">
        <v>1</v>
      </c>
      <c r="F119" s="16">
        <v>0</v>
      </c>
      <c r="G119" s="12">
        <v>3</v>
      </c>
      <c r="H119" s="16">
        <v>1</v>
      </c>
      <c r="I119" s="16">
        <v>2</v>
      </c>
      <c r="J119" s="12">
        <v>-2</v>
      </c>
      <c r="K119" s="12">
        <v>0</v>
      </c>
      <c r="L119" s="12">
        <v>-2</v>
      </c>
      <c r="M119" s="7"/>
    </row>
    <row r="120" spans="2:13" s="3" customFormat="1" ht="13.5" customHeight="1" x14ac:dyDescent="0.25">
      <c r="B120" s="10"/>
      <c r="C120" s="11" t="s">
        <v>7</v>
      </c>
      <c r="D120" s="12">
        <v>0</v>
      </c>
      <c r="E120" s="16">
        <v>0</v>
      </c>
      <c r="F120" s="16">
        <v>0</v>
      </c>
      <c r="G120" s="12">
        <v>4</v>
      </c>
      <c r="H120" s="16">
        <v>1</v>
      </c>
      <c r="I120" s="16">
        <v>3</v>
      </c>
      <c r="J120" s="12">
        <v>-4</v>
      </c>
      <c r="K120" s="12">
        <v>-1</v>
      </c>
      <c r="L120" s="12">
        <v>-3</v>
      </c>
      <c r="M120" s="7"/>
    </row>
    <row r="121" spans="2:13" s="3" customFormat="1" ht="13.5" customHeight="1" x14ac:dyDescent="0.25">
      <c r="B121" s="10"/>
      <c r="C121" s="11" t="s">
        <v>8</v>
      </c>
      <c r="D121" s="12">
        <v>0</v>
      </c>
      <c r="E121" s="16">
        <v>0</v>
      </c>
      <c r="F121" s="16">
        <v>0</v>
      </c>
      <c r="G121" s="12">
        <v>3</v>
      </c>
      <c r="H121" s="16">
        <v>0</v>
      </c>
      <c r="I121" s="16">
        <v>3</v>
      </c>
      <c r="J121" s="12">
        <v>-3</v>
      </c>
      <c r="K121" s="12">
        <v>0</v>
      </c>
      <c r="L121" s="12">
        <v>-3</v>
      </c>
      <c r="M121" s="7"/>
    </row>
    <row r="122" spans="2:13" s="3" customFormat="1" ht="13.5" customHeight="1" x14ac:dyDescent="0.25">
      <c r="B122" s="10"/>
      <c r="C122" s="11" t="s">
        <v>9</v>
      </c>
      <c r="D122" s="12">
        <v>1</v>
      </c>
      <c r="E122" s="16">
        <v>1</v>
      </c>
      <c r="F122" s="16">
        <v>0</v>
      </c>
      <c r="G122" s="12">
        <v>2</v>
      </c>
      <c r="H122" s="16">
        <v>1</v>
      </c>
      <c r="I122" s="16">
        <v>1</v>
      </c>
      <c r="J122" s="12">
        <v>-1</v>
      </c>
      <c r="K122" s="12">
        <v>0</v>
      </c>
      <c r="L122" s="12">
        <v>-1</v>
      </c>
      <c r="M122" s="7"/>
    </row>
    <row r="123" spans="2:13" s="3" customFormat="1" ht="13.5" customHeight="1" x14ac:dyDescent="0.25">
      <c r="B123" s="10"/>
      <c r="C123" s="11" t="s">
        <v>10</v>
      </c>
      <c r="D123" s="12">
        <v>0</v>
      </c>
      <c r="E123" s="16">
        <v>0</v>
      </c>
      <c r="F123" s="16">
        <v>0</v>
      </c>
      <c r="G123" s="12">
        <v>2</v>
      </c>
      <c r="H123" s="16">
        <v>0</v>
      </c>
      <c r="I123" s="16">
        <v>2</v>
      </c>
      <c r="J123" s="12">
        <v>-2</v>
      </c>
      <c r="K123" s="12">
        <v>0</v>
      </c>
      <c r="L123" s="12">
        <v>-2</v>
      </c>
      <c r="M123" s="7"/>
    </row>
    <row r="124" spans="2:13" s="3" customFormat="1" ht="13.5" customHeight="1" x14ac:dyDescent="0.25">
      <c r="B124" s="10"/>
      <c r="C124" s="11" t="s">
        <v>11</v>
      </c>
      <c r="D124" s="12">
        <v>3</v>
      </c>
      <c r="E124" s="16">
        <v>1</v>
      </c>
      <c r="F124" s="16">
        <v>2</v>
      </c>
      <c r="G124" s="12">
        <v>3</v>
      </c>
      <c r="H124" s="16">
        <v>2</v>
      </c>
      <c r="I124" s="16">
        <v>1</v>
      </c>
      <c r="J124" s="12">
        <v>0</v>
      </c>
      <c r="K124" s="12">
        <v>-1</v>
      </c>
      <c r="L124" s="12">
        <v>1</v>
      </c>
      <c r="M124" s="7"/>
    </row>
    <row r="125" spans="2:13" s="3" customFormat="1" ht="13.5" customHeight="1" x14ac:dyDescent="0.25">
      <c r="B125" s="10"/>
      <c r="C125" s="11" t="s">
        <v>12</v>
      </c>
      <c r="D125" s="12">
        <v>0</v>
      </c>
      <c r="E125" s="16">
        <v>0</v>
      </c>
      <c r="F125" s="16">
        <v>0</v>
      </c>
      <c r="G125" s="12">
        <v>1</v>
      </c>
      <c r="H125" s="16">
        <v>0</v>
      </c>
      <c r="I125" s="16">
        <v>1</v>
      </c>
      <c r="J125" s="12">
        <v>-1</v>
      </c>
      <c r="K125" s="12">
        <v>0</v>
      </c>
      <c r="L125" s="12">
        <v>-1</v>
      </c>
      <c r="M125" s="7"/>
    </row>
    <row r="126" spans="2:13" s="3" customFormat="1" ht="13.5" customHeight="1" x14ac:dyDescent="0.25">
      <c r="B126" s="10"/>
      <c r="C126" s="11" t="s">
        <v>13</v>
      </c>
      <c r="D126" s="12">
        <v>2</v>
      </c>
      <c r="E126" s="16">
        <v>1</v>
      </c>
      <c r="F126" s="16">
        <v>1</v>
      </c>
      <c r="G126" s="12">
        <v>3</v>
      </c>
      <c r="H126" s="16">
        <v>1</v>
      </c>
      <c r="I126" s="16">
        <v>2</v>
      </c>
      <c r="J126" s="12">
        <v>-1</v>
      </c>
      <c r="K126" s="12">
        <v>0</v>
      </c>
      <c r="L126" s="12">
        <v>-1</v>
      </c>
      <c r="M126" s="7"/>
    </row>
    <row r="127" spans="2:13" s="3" customFormat="1" ht="13.5" customHeight="1" x14ac:dyDescent="0.25">
      <c r="B127" s="10"/>
      <c r="C127" s="11" t="s">
        <v>14</v>
      </c>
      <c r="D127" s="12">
        <v>3</v>
      </c>
      <c r="E127" s="16">
        <v>0</v>
      </c>
      <c r="F127" s="16">
        <v>3</v>
      </c>
      <c r="G127" s="12">
        <v>3</v>
      </c>
      <c r="H127" s="16">
        <v>1</v>
      </c>
      <c r="I127" s="16">
        <v>2</v>
      </c>
      <c r="J127" s="12">
        <v>0</v>
      </c>
      <c r="K127" s="12">
        <v>-1</v>
      </c>
      <c r="L127" s="12">
        <v>1</v>
      </c>
      <c r="M127" s="7"/>
    </row>
    <row r="128" spans="2:13" s="3" customFormat="1" ht="13.5" customHeight="1" x14ac:dyDescent="0.25">
      <c r="B128" s="10"/>
      <c r="C128" s="11" t="s">
        <v>15</v>
      </c>
      <c r="D128" s="12">
        <v>2</v>
      </c>
      <c r="E128" s="16">
        <v>1</v>
      </c>
      <c r="F128" s="16">
        <v>1</v>
      </c>
      <c r="G128" s="12">
        <v>2</v>
      </c>
      <c r="H128" s="16">
        <v>1</v>
      </c>
      <c r="I128" s="16">
        <v>1</v>
      </c>
      <c r="J128" s="12">
        <v>0</v>
      </c>
      <c r="K128" s="12">
        <v>0</v>
      </c>
      <c r="L128" s="12">
        <v>0</v>
      </c>
      <c r="M128" s="7"/>
    </row>
    <row r="129" spans="2:13" s="3" customFormat="1" ht="13.5" customHeight="1" x14ac:dyDescent="0.25">
      <c r="B129" s="10"/>
      <c r="C129" s="11" t="s">
        <v>16</v>
      </c>
      <c r="D129" s="12">
        <v>2</v>
      </c>
      <c r="E129" s="16">
        <v>0</v>
      </c>
      <c r="F129" s="16">
        <v>2</v>
      </c>
      <c r="G129" s="12">
        <v>7</v>
      </c>
      <c r="H129" s="16">
        <v>5</v>
      </c>
      <c r="I129" s="16">
        <v>2</v>
      </c>
      <c r="J129" s="12">
        <v>-5</v>
      </c>
      <c r="K129" s="12">
        <v>-5</v>
      </c>
      <c r="L129" s="12">
        <v>0</v>
      </c>
      <c r="M129" s="7"/>
    </row>
    <row r="130" spans="2:13" s="3" customFormat="1" ht="13.5" customHeight="1" x14ac:dyDescent="0.25">
      <c r="B130" s="10"/>
      <c r="C130" s="11" t="s">
        <v>17</v>
      </c>
      <c r="D130" s="12">
        <v>1</v>
      </c>
      <c r="E130" s="16">
        <v>0</v>
      </c>
      <c r="F130" s="16">
        <v>1</v>
      </c>
      <c r="G130" s="12">
        <v>2</v>
      </c>
      <c r="H130" s="16">
        <v>0</v>
      </c>
      <c r="I130" s="16">
        <v>2</v>
      </c>
      <c r="J130" s="12">
        <v>-1</v>
      </c>
      <c r="K130" s="12">
        <v>0</v>
      </c>
      <c r="L130" s="12">
        <v>-1</v>
      </c>
      <c r="M130" s="7"/>
    </row>
    <row r="131" spans="2:13" ht="6" customHeight="1" x14ac:dyDescent="0.15">
      <c r="B131" s="9"/>
      <c r="C131" s="8"/>
      <c r="D131" s="9"/>
      <c r="E131" s="9"/>
      <c r="F131" s="9"/>
      <c r="G131" s="9"/>
      <c r="H131" s="9"/>
      <c r="I131" s="9"/>
      <c r="J131" s="9"/>
      <c r="K131" s="9"/>
      <c r="L131" s="9"/>
      <c r="M131" s="1"/>
    </row>
    <row r="132" spans="2:13" ht="16.5" x14ac:dyDescent="0.15">
      <c r="B132" s="2" t="s">
        <v>29</v>
      </c>
      <c r="C132" s="8"/>
      <c r="D132" s="9">
        <v>27</v>
      </c>
      <c r="E132" s="9">
        <v>15</v>
      </c>
      <c r="F132" s="9">
        <v>12</v>
      </c>
      <c r="G132" s="9">
        <v>23</v>
      </c>
      <c r="H132" s="9">
        <v>13</v>
      </c>
      <c r="I132" s="9">
        <v>10</v>
      </c>
      <c r="J132" s="9">
        <v>4</v>
      </c>
      <c r="K132" s="9">
        <v>2</v>
      </c>
      <c r="L132" s="9">
        <v>2</v>
      </c>
      <c r="M132" s="1"/>
    </row>
    <row r="133" spans="2:13" s="3" customFormat="1" ht="13.5" customHeight="1" x14ac:dyDescent="0.25">
      <c r="B133" s="10"/>
      <c r="C133" s="11" t="s">
        <v>6</v>
      </c>
      <c r="D133" s="12">
        <v>3</v>
      </c>
      <c r="E133" s="16">
        <v>2</v>
      </c>
      <c r="F133" s="16">
        <v>1</v>
      </c>
      <c r="G133" s="12">
        <v>2</v>
      </c>
      <c r="H133" s="16">
        <v>0</v>
      </c>
      <c r="I133" s="16">
        <v>2</v>
      </c>
      <c r="J133" s="12">
        <v>1</v>
      </c>
      <c r="K133" s="12">
        <v>2</v>
      </c>
      <c r="L133" s="12">
        <v>-1</v>
      </c>
      <c r="M133" s="7"/>
    </row>
    <row r="134" spans="2:13" s="3" customFormat="1" ht="13.5" customHeight="1" x14ac:dyDescent="0.25">
      <c r="B134" s="10"/>
      <c r="C134" s="11" t="s">
        <v>7</v>
      </c>
      <c r="D134" s="12">
        <v>0</v>
      </c>
      <c r="E134" s="16">
        <v>0</v>
      </c>
      <c r="F134" s="16">
        <v>0</v>
      </c>
      <c r="G134" s="12">
        <v>3</v>
      </c>
      <c r="H134" s="16">
        <v>2</v>
      </c>
      <c r="I134" s="16">
        <v>1</v>
      </c>
      <c r="J134" s="12">
        <v>-3</v>
      </c>
      <c r="K134" s="12">
        <v>-2</v>
      </c>
      <c r="L134" s="12">
        <v>-1</v>
      </c>
      <c r="M134" s="7"/>
    </row>
    <row r="135" spans="2:13" s="3" customFormat="1" ht="13.5" customHeight="1" x14ac:dyDescent="0.25">
      <c r="B135" s="10"/>
      <c r="C135" s="11" t="s">
        <v>8</v>
      </c>
      <c r="D135" s="12">
        <v>3</v>
      </c>
      <c r="E135" s="16">
        <v>1</v>
      </c>
      <c r="F135" s="16">
        <v>2</v>
      </c>
      <c r="G135" s="12">
        <v>4</v>
      </c>
      <c r="H135" s="16">
        <v>3</v>
      </c>
      <c r="I135" s="16">
        <v>1</v>
      </c>
      <c r="J135" s="12">
        <v>-1</v>
      </c>
      <c r="K135" s="12">
        <v>-2</v>
      </c>
      <c r="L135" s="12">
        <v>1</v>
      </c>
      <c r="M135" s="7"/>
    </row>
    <row r="136" spans="2:13" s="3" customFormat="1" ht="13.5" customHeight="1" x14ac:dyDescent="0.25">
      <c r="B136" s="10"/>
      <c r="C136" s="11" t="s">
        <v>9</v>
      </c>
      <c r="D136" s="12">
        <v>2</v>
      </c>
      <c r="E136" s="16">
        <v>2</v>
      </c>
      <c r="F136" s="16">
        <v>0</v>
      </c>
      <c r="G136" s="12">
        <v>1</v>
      </c>
      <c r="H136" s="16">
        <v>1</v>
      </c>
      <c r="I136" s="16">
        <v>0</v>
      </c>
      <c r="J136" s="12">
        <v>1</v>
      </c>
      <c r="K136" s="12">
        <v>1</v>
      </c>
      <c r="L136" s="12">
        <v>0</v>
      </c>
      <c r="M136" s="7"/>
    </row>
    <row r="137" spans="2:13" s="3" customFormat="1" ht="13.5" customHeight="1" x14ac:dyDescent="0.25">
      <c r="B137" s="10"/>
      <c r="C137" s="11" t="s">
        <v>10</v>
      </c>
      <c r="D137" s="12">
        <v>5</v>
      </c>
      <c r="E137" s="16">
        <v>1</v>
      </c>
      <c r="F137" s="16">
        <v>4</v>
      </c>
      <c r="G137" s="12">
        <v>2</v>
      </c>
      <c r="H137" s="16">
        <v>0</v>
      </c>
      <c r="I137" s="16">
        <v>2</v>
      </c>
      <c r="J137" s="12">
        <v>3</v>
      </c>
      <c r="K137" s="12">
        <v>1</v>
      </c>
      <c r="L137" s="12">
        <v>2</v>
      </c>
      <c r="M137" s="7"/>
    </row>
    <row r="138" spans="2:13" s="3" customFormat="1" ht="13.5" customHeight="1" x14ac:dyDescent="0.25">
      <c r="B138" s="10"/>
      <c r="C138" s="11" t="s">
        <v>11</v>
      </c>
      <c r="D138" s="12">
        <v>4</v>
      </c>
      <c r="E138" s="16">
        <v>3</v>
      </c>
      <c r="F138" s="16">
        <v>1</v>
      </c>
      <c r="G138" s="12">
        <v>2</v>
      </c>
      <c r="H138" s="16">
        <v>0</v>
      </c>
      <c r="I138" s="16">
        <v>2</v>
      </c>
      <c r="J138" s="12">
        <v>2</v>
      </c>
      <c r="K138" s="12">
        <v>3</v>
      </c>
      <c r="L138" s="12">
        <v>-1</v>
      </c>
      <c r="M138" s="7"/>
    </row>
    <row r="139" spans="2:13" s="3" customFormat="1" ht="13.5" customHeight="1" x14ac:dyDescent="0.25">
      <c r="B139" s="10"/>
      <c r="C139" s="11" t="s">
        <v>12</v>
      </c>
      <c r="D139" s="12">
        <v>1</v>
      </c>
      <c r="E139" s="16">
        <v>1</v>
      </c>
      <c r="F139" s="16">
        <v>0</v>
      </c>
      <c r="G139" s="12">
        <v>2</v>
      </c>
      <c r="H139" s="16">
        <v>1</v>
      </c>
      <c r="I139" s="16">
        <v>1</v>
      </c>
      <c r="J139" s="12">
        <v>-1</v>
      </c>
      <c r="K139" s="12">
        <v>0</v>
      </c>
      <c r="L139" s="12">
        <v>-1</v>
      </c>
      <c r="M139" s="7"/>
    </row>
    <row r="140" spans="2:13" s="3" customFormat="1" ht="13.5" customHeight="1" x14ac:dyDescent="0.25">
      <c r="B140" s="10"/>
      <c r="C140" s="11" t="s">
        <v>13</v>
      </c>
      <c r="D140" s="12">
        <v>3</v>
      </c>
      <c r="E140" s="16">
        <v>2</v>
      </c>
      <c r="F140" s="16">
        <v>1</v>
      </c>
      <c r="G140" s="12">
        <v>2</v>
      </c>
      <c r="H140" s="16">
        <v>2</v>
      </c>
      <c r="I140" s="16">
        <v>0</v>
      </c>
      <c r="J140" s="12">
        <v>1</v>
      </c>
      <c r="K140" s="12">
        <v>0</v>
      </c>
      <c r="L140" s="12">
        <v>1</v>
      </c>
      <c r="M140" s="7"/>
    </row>
    <row r="141" spans="2:13" s="3" customFormat="1" ht="13.5" customHeight="1" x14ac:dyDescent="0.25">
      <c r="B141" s="10"/>
      <c r="C141" s="11" t="s">
        <v>14</v>
      </c>
      <c r="D141" s="12">
        <v>1</v>
      </c>
      <c r="E141" s="16">
        <v>1</v>
      </c>
      <c r="F141" s="16">
        <v>0</v>
      </c>
      <c r="G141" s="12">
        <v>2</v>
      </c>
      <c r="H141" s="16">
        <v>2</v>
      </c>
      <c r="I141" s="16">
        <v>0</v>
      </c>
      <c r="J141" s="12">
        <v>-1</v>
      </c>
      <c r="K141" s="12">
        <v>-1</v>
      </c>
      <c r="L141" s="12">
        <v>0</v>
      </c>
      <c r="M141" s="7"/>
    </row>
    <row r="142" spans="2:13" s="3" customFormat="1" ht="13.5" customHeight="1" x14ac:dyDescent="0.25">
      <c r="B142" s="10"/>
      <c r="C142" s="11" t="s">
        <v>15</v>
      </c>
      <c r="D142" s="12">
        <v>1</v>
      </c>
      <c r="E142" s="16">
        <v>0</v>
      </c>
      <c r="F142" s="16">
        <v>1</v>
      </c>
      <c r="G142" s="12">
        <v>1</v>
      </c>
      <c r="H142" s="16">
        <v>1</v>
      </c>
      <c r="I142" s="16">
        <v>0</v>
      </c>
      <c r="J142" s="12">
        <v>0</v>
      </c>
      <c r="K142" s="12">
        <v>-1</v>
      </c>
      <c r="L142" s="12">
        <v>1</v>
      </c>
      <c r="M142" s="7"/>
    </row>
    <row r="143" spans="2:13" s="3" customFormat="1" ht="13.5" customHeight="1" x14ac:dyDescent="0.25">
      <c r="B143" s="10"/>
      <c r="C143" s="11" t="s">
        <v>16</v>
      </c>
      <c r="D143" s="12">
        <v>1</v>
      </c>
      <c r="E143" s="16">
        <v>1</v>
      </c>
      <c r="F143" s="16">
        <v>0</v>
      </c>
      <c r="G143" s="12">
        <v>0</v>
      </c>
      <c r="H143" s="16">
        <v>0</v>
      </c>
      <c r="I143" s="16">
        <v>0</v>
      </c>
      <c r="J143" s="12">
        <v>1</v>
      </c>
      <c r="K143" s="12">
        <v>1</v>
      </c>
      <c r="L143" s="12">
        <v>0</v>
      </c>
      <c r="M143" s="7"/>
    </row>
    <row r="144" spans="2:13" s="3" customFormat="1" ht="13.5" customHeight="1" x14ac:dyDescent="0.25">
      <c r="B144" s="10"/>
      <c r="C144" s="11" t="s">
        <v>17</v>
      </c>
      <c r="D144" s="12">
        <v>3</v>
      </c>
      <c r="E144" s="16">
        <v>1</v>
      </c>
      <c r="F144" s="16">
        <v>2</v>
      </c>
      <c r="G144" s="12">
        <v>2</v>
      </c>
      <c r="H144" s="16">
        <v>1</v>
      </c>
      <c r="I144" s="16">
        <v>1</v>
      </c>
      <c r="J144" s="12">
        <v>1</v>
      </c>
      <c r="K144" s="12">
        <v>0</v>
      </c>
      <c r="L144" s="12">
        <v>1</v>
      </c>
      <c r="M144" s="7"/>
    </row>
    <row r="145" spans="2:12" ht="6.75" customHeight="1" x14ac:dyDescent="0.15">
      <c r="B145" s="9"/>
      <c r="C145" s="8"/>
      <c r="D145" s="9"/>
      <c r="E145" s="9"/>
      <c r="F145" s="9"/>
      <c r="G145" s="9"/>
      <c r="H145" s="9"/>
      <c r="I145" s="9"/>
      <c r="J145" s="9"/>
      <c r="K145" s="9"/>
      <c r="L145" s="9"/>
    </row>
    <row r="146" spans="2:12" ht="16.5" x14ac:dyDescent="0.15">
      <c r="B146" s="2" t="s">
        <v>33</v>
      </c>
      <c r="C146" s="8"/>
      <c r="D146" s="9">
        <v>422</v>
      </c>
      <c r="E146" s="9">
        <v>231</v>
      </c>
      <c r="F146" s="9">
        <v>191</v>
      </c>
      <c r="G146" s="9">
        <v>576</v>
      </c>
      <c r="H146" s="9">
        <v>292</v>
      </c>
      <c r="I146" s="9">
        <v>284</v>
      </c>
      <c r="J146" s="9">
        <v>-154</v>
      </c>
      <c r="K146" s="9">
        <v>-61</v>
      </c>
      <c r="L146" s="9">
        <v>-93</v>
      </c>
    </row>
    <row r="147" spans="2:12" x14ac:dyDescent="0.25">
      <c r="B147" s="10"/>
      <c r="C147" s="11" t="s">
        <v>6</v>
      </c>
      <c r="D147" s="12">
        <v>33</v>
      </c>
      <c r="E147" s="12">
        <v>16</v>
      </c>
      <c r="F147" s="12">
        <v>17</v>
      </c>
      <c r="G147" s="12">
        <v>44</v>
      </c>
      <c r="H147" s="12">
        <v>26</v>
      </c>
      <c r="I147" s="12">
        <v>18</v>
      </c>
      <c r="J147" s="12">
        <v>-11</v>
      </c>
      <c r="K147" s="12">
        <v>-10</v>
      </c>
      <c r="L147" s="12">
        <v>-1</v>
      </c>
    </row>
    <row r="148" spans="2:12" x14ac:dyDescent="0.25">
      <c r="B148" s="10"/>
      <c r="C148" s="11" t="s">
        <v>7</v>
      </c>
      <c r="D148" s="12">
        <v>26</v>
      </c>
      <c r="E148" s="12">
        <v>17</v>
      </c>
      <c r="F148" s="12">
        <v>9</v>
      </c>
      <c r="G148" s="12">
        <v>68</v>
      </c>
      <c r="H148" s="12">
        <v>30</v>
      </c>
      <c r="I148" s="12">
        <v>38</v>
      </c>
      <c r="J148" s="12">
        <v>-42</v>
      </c>
      <c r="K148" s="12">
        <v>-13</v>
      </c>
      <c r="L148" s="12">
        <v>-29</v>
      </c>
    </row>
    <row r="149" spans="2:12" x14ac:dyDescent="0.25">
      <c r="B149" s="10"/>
      <c r="C149" s="11" t="s">
        <v>8</v>
      </c>
      <c r="D149" s="12">
        <v>41</v>
      </c>
      <c r="E149" s="12">
        <v>21</v>
      </c>
      <c r="F149" s="12">
        <v>20</v>
      </c>
      <c r="G149" s="12">
        <v>60</v>
      </c>
      <c r="H149" s="12">
        <v>27</v>
      </c>
      <c r="I149" s="12">
        <v>33</v>
      </c>
      <c r="J149" s="12">
        <v>-19</v>
      </c>
      <c r="K149" s="12">
        <v>-6</v>
      </c>
      <c r="L149" s="12">
        <v>-13</v>
      </c>
    </row>
    <row r="150" spans="2:12" x14ac:dyDescent="0.25">
      <c r="B150" s="10"/>
      <c r="C150" s="11" t="s">
        <v>9</v>
      </c>
      <c r="D150" s="12">
        <v>35</v>
      </c>
      <c r="E150" s="12">
        <v>17</v>
      </c>
      <c r="F150" s="12">
        <v>18</v>
      </c>
      <c r="G150" s="12">
        <v>51</v>
      </c>
      <c r="H150" s="12">
        <v>23</v>
      </c>
      <c r="I150" s="12">
        <v>28</v>
      </c>
      <c r="J150" s="12">
        <v>-16</v>
      </c>
      <c r="K150" s="12">
        <v>-6</v>
      </c>
      <c r="L150" s="12">
        <v>-10</v>
      </c>
    </row>
    <row r="151" spans="2:12" x14ac:dyDescent="0.25">
      <c r="B151" s="10"/>
      <c r="C151" s="11" t="s">
        <v>10</v>
      </c>
      <c r="D151" s="12">
        <v>34</v>
      </c>
      <c r="E151" s="12">
        <v>20</v>
      </c>
      <c r="F151" s="12">
        <v>14</v>
      </c>
      <c r="G151" s="12">
        <v>51</v>
      </c>
      <c r="H151" s="12">
        <v>23</v>
      </c>
      <c r="I151" s="12">
        <v>28</v>
      </c>
      <c r="J151" s="12">
        <v>-17</v>
      </c>
      <c r="K151" s="12">
        <v>-3</v>
      </c>
      <c r="L151" s="12">
        <v>-14</v>
      </c>
    </row>
    <row r="152" spans="2:12" x14ac:dyDescent="0.25">
      <c r="B152" s="10"/>
      <c r="C152" s="11" t="s">
        <v>11</v>
      </c>
      <c r="D152" s="12">
        <v>44</v>
      </c>
      <c r="E152" s="12">
        <v>29</v>
      </c>
      <c r="F152" s="12">
        <v>15</v>
      </c>
      <c r="G152" s="12">
        <v>53</v>
      </c>
      <c r="H152" s="12">
        <v>27</v>
      </c>
      <c r="I152" s="12">
        <v>26</v>
      </c>
      <c r="J152" s="12">
        <v>-9</v>
      </c>
      <c r="K152" s="12">
        <v>2</v>
      </c>
      <c r="L152" s="12">
        <v>-11</v>
      </c>
    </row>
    <row r="153" spans="2:12" x14ac:dyDescent="0.25">
      <c r="B153" s="10"/>
      <c r="C153" s="11" t="s">
        <v>12</v>
      </c>
      <c r="D153" s="12">
        <v>35</v>
      </c>
      <c r="E153" s="12">
        <v>19</v>
      </c>
      <c r="F153" s="12">
        <v>16</v>
      </c>
      <c r="G153" s="12">
        <v>38</v>
      </c>
      <c r="H153" s="12">
        <v>22</v>
      </c>
      <c r="I153" s="12">
        <v>16</v>
      </c>
      <c r="J153" s="12">
        <v>-3</v>
      </c>
      <c r="K153" s="12">
        <v>-3</v>
      </c>
      <c r="L153" s="12">
        <v>0</v>
      </c>
    </row>
    <row r="154" spans="2:12" x14ac:dyDescent="0.25">
      <c r="B154" s="10"/>
      <c r="C154" s="11" t="s">
        <v>13</v>
      </c>
      <c r="D154" s="12">
        <v>48</v>
      </c>
      <c r="E154" s="12">
        <v>24</v>
      </c>
      <c r="F154" s="12">
        <v>24</v>
      </c>
      <c r="G154" s="12">
        <v>46</v>
      </c>
      <c r="H154" s="12">
        <v>24</v>
      </c>
      <c r="I154" s="12">
        <v>22</v>
      </c>
      <c r="J154" s="12">
        <v>2</v>
      </c>
      <c r="K154" s="12">
        <v>0</v>
      </c>
      <c r="L154" s="12">
        <v>2</v>
      </c>
    </row>
    <row r="155" spans="2:12" x14ac:dyDescent="0.25">
      <c r="B155" s="10"/>
      <c r="C155" s="11" t="s">
        <v>14</v>
      </c>
      <c r="D155" s="12">
        <v>37</v>
      </c>
      <c r="E155" s="12">
        <v>23</v>
      </c>
      <c r="F155" s="12">
        <v>14</v>
      </c>
      <c r="G155" s="12">
        <v>44</v>
      </c>
      <c r="H155" s="12">
        <v>24</v>
      </c>
      <c r="I155" s="12">
        <v>20</v>
      </c>
      <c r="J155" s="12">
        <v>-7</v>
      </c>
      <c r="K155" s="12">
        <v>-1</v>
      </c>
      <c r="L155" s="12">
        <v>-6</v>
      </c>
    </row>
    <row r="156" spans="2:12" x14ac:dyDescent="0.25">
      <c r="B156" s="10"/>
      <c r="C156" s="11" t="s">
        <v>15</v>
      </c>
      <c r="D156" s="12">
        <v>29</v>
      </c>
      <c r="E156" s="12">
        <v>12</v>
      </c>
      <c r="F156" s="12">
        <v>17</v>
      </c>
      <c r="G156" s="12">
        <v>38</v>
      </c>
      <c r="H156" s="12">
        <v>24</v>
      </c>
      <c r="I156" s="12">
        <v>14</v>
      </c>
      <c r="J156" s="12">
        <v>-9</v>
      </c>
      <c r="K156" s="12">
        <v>-12</v>
      </c>
      <c r="L156" s="12">
        <v>3</v>
      </c>
    </row>
    <row r="157" spans="2:12" x14ac:dyDescent="0.25">
      <c r="B157" s="10"/>
      <c r="C157" s="11" t="s">
        <v>16</v>
      </c>
      <c r="D157" s="12">
        <v>27</v>
      </c>
      <c r="E157" s="12">
        <v>16</v>
      </c>
      <c r="F157" s="12">
        <v>11</v>
      </c>
      <c r="G157" s="12">
        <v>36</v>
      </c>
      <c r="H157" s="12">
        <v>18</v>
      </c>
      <c r="I157" s="12">
        <v>18</v>
      </c>
      <c r="J157" s="12">
        <v>-9</v>
      </c>
      <c r="K157" s="12">
        <v>-2</v>
      </c>
      <c r="L157" s="12">
        <v>-7</v>
      </c>
    </row>
    <row r="158" spans="2:12" x14ac:dyDescent="0.25">
      <c r="B158" s="10"/>
      <c r="C158" s="11" t="s">
        <v>17</v>
      </c>
      <c r="D158" s="12">
        <v>33</v>
      </c>
      <c r="E158" s="12">
        <v>17</v>
      </c>
      <c r="F158" s="12">
        <v>16</v>
      </c>
      <c r="G158" s="12">
        <v>47</v>
      </c>
      <c r="H158" s="12">
        <v>24</v>
      </c>
      <c r="I158" s="12">
        <v>23</v>
      </c>
      <c r="J158" s="12">
        <v>-14</v>
      </c>
      <c r="K158" s="12">
        <v>-7</v>
      </c>
      <c r="L158" s="12">
        <v>-7</v>
      </c>
    </row>
    <row r="159" spans="2:12" ht="16.5" x14ac:dyDescent="0.15">
      <c r="E159" s="9"/>
      <c r="F159" s="9"/>
      <c r="G159" s="9"/>
      <c r="H159" s="9"/>
      <c r="I159" s="9"/>
    </row>
    <row r="160" spans="2:12" ht="16.5" x14ac:dyDescent="0.15">
      <c r="E160" s="9"/>
      <c r="F160" s="9"/>
      <c r="G160" s="9"/>
      <c r="H160" s="9"/>
      <c r="I160" s="9"/>
    </row>
    <row r="161" spans="5:9" ht="16.5" x14ac:dyDescent="0.15">
      <c r="E161" s="9"/>
      <c r="F161" s="9"/>
      <c r="G161" s="9"/>
      <c r="H161" s="9"/>
      <c r="I161" s="9"/>
    </row>
    <row r="162" spans="5:9" ht="16.5" x14ac:dyDescent="0.15">
      <c r="E162" s="9"/>
      <c r="F162" s="9"/>
      <c r="G162" s="9"/>
      <c r="H162" s="9"/>
      <c r="I162" s="9"/>
    </row>
    <row r="163" spans="5:9" ht="16.5" x14ac:dyDescent="0.15">
      <c r="E163" s="9"/>
      <c r="F163" s="9"/>
      <c r="G163" s="9"/>
      <c r="H163" s="9"/>
      <c r="I163" s="9"/>
    </row>
    <row r="164" spans="5:9" ht="16.5" x14ac:dyDescent="0.15">
      <c r="E164" s="9"/>
      <c r="F164" s="9"/>
      <c r="G164" s="9"/>
      <c r="H164" s="9"/>
      <c r="I164" s="9"/>
    </row>
    <row r="165" spans="5:9" ht="16.5" x14ac:dyDescent="0.15">
      <c r="E165" s="9"/>
      <c r="F165" s="9"/>
      <c r="G165" s="9"/>
      <c r="H165" s="9"/>
      <c r="I165" s="9"/>
    </row>
    <row r="166" spans="5:9" ht="16.5" x14ac:dyDescent="0.15">
      <c r="E166" s="9"/>
      <c r="F166" s="9"/>
      <c r="G166" s="9"/>
      <c r="H166" s="9"/>
      <c r="I166" s="9"/>
    </row>
    <row r="167" spans="5:9" ht="16.5" x14ac:dyDescent="0.15">
      <c r="E167" s="9"/>
      <c r="F167" s="9"/>
      <c r="G167" s="9"/>
      <c r="H167" s="9"/>
      <c r="I167" s="9"/>
    </row>
    <row r="168" spans="5:9" ht="16.5" x14ac:dyDescent="0.15">
      <c r="E168" s="9"/>
      <c r="F168" s="9"/>
      <c r="G168" s="9"/>
      <c r="H168" s="9"/>
      <c r="I168" s="9"/>
    </row>
    <row r="169" spans="5:9" ht="16.5" x14ac:dyDescent="0.15">
      <c r="E169" s="9"/>
      <c r="F169" s="9"/>
      <c r="G169" s="9"/>
      <c r="H169" s="9"/>
      <c r="I169" s="9"/>
    </row>
    <row r="170" spans="5:9" ht="16.5" x14ac:dyDescent="0.15">
      <c r="E170" s="9"/>
      <c r="F170" s="9"/>
      <c r="G170" s="9"/>
      <c r="H170" s="9"/>
      <c r="I170" s="9"/>
    </row>
    <row r="171" spans="5:9" ht="16.5" x14ac:dyDescent="0.15">
      <c r="E171" s="9"/>
      <c r="F171" s="9"/>
      <c r="G171" s="9"/>
      <c r="H171" s="9"/>
      <c r="I171" s="9"/>
    </row>
    <row r="172" spans="5:9" ht="16.5" x14ac:dyDescent="0.15">
      <c r="E172" s="9"/>
      <c r="F172" s="9"/>
      <c r="G172" s="9"/>
      <c r="H172" s="9"/>
      <c r="I172" s="9"/>
    </row>
    <row r="173" spans="5:9" ht="16.5" x14ac:dyDescent="0.15">
      <c r="E173" s="9"/>
      <c r="F173" s="9"/>
      <c r="G173" s="9"/>
      <c r="H173" s="9"/>
      <c r="I173" s="9"/>
    </row>
    <row r="174" spans="5:9" ht="16.5" x14ac:dyDescent="0.15">
      <c r="E174" s="9"/>
      <c r="F174" s="9"/>
      <c r="G174" s="9"/>
      <c r="H174" s="9"/>
      <c r="I174" s="9"/>
    </row>
    <row r="175" spans="5:9" ht="16.5" x14ac:dyDescent="0.15">
      <c r="E175" s="9"/>
      <c r="F175" s="9"/>
      <c r="G175" s="9"/>
      <c r="H175" s="9"/>
      <c r="I175" s="9"/>
    </row>
    <row r="176" spans="5:9" ht="16.5" x14ac:dyDescent="0.15">
      <c r="E176" s="9"/>
      <c r="F176" s="9"/>
      <c r="G176" s="9"/>
      <c r="H176" s="9"/>
      <c r="I176" s="9"/>
    </row>
    <row r="177" spans="5:9" ht="16.5" x14ac:dyDescent="0.15">
      <c r="E177" s="9"/>
      <c r="F177" s="9"/>
      <c r="G177" s="9"/>
      <c r="H177" s="9"/>
      <c r="I177" s="9"/>
    </row>
    <row r="178" spans="5:9" ht="16.5" x14ac:dyDescent="0.15">
      <c r="E178" s="9"/>
      <c r="F178" s="9"/>
      <c r="G178" s="9"/>
      <c r="H178" s="9"/>
      <c r="I178" s="9"/>
    </row>
    <row r="179" spans="5:9" ht="16.5" x14ac:dyDescent="0.15">
      <c r="E179" s="9"/>
      <c r="F179" s="9"/>
      <c r="G179" s="9"/>
      <c r="H179" s="9"/>
      <c r="I179" s="9"/>
    </row>
    <row r="180" spans="5:9" ht="16.5" x14ac:dyDescent="0.15">
      <c r="E180" s="9"/>
      <c r="F180" s="9"/>
      <c r="G180" s="9"/>
      <c r="H180" s="9"/>
      <c r="I180" s="9"/>
    </row>
    <row r="181" spans="5:9" ht="16.5" x14ac:dyDescent="0.15">
      <c r="E181" s="9"/>
      <c r="F181" s="9"/>
      <c r="G181" s="9"/>
      <c r="H181" s="9"/>
      <c r="I181" s="9"/>
    </row>
    <row r="182" spans="5:9" ht="16.5" x14ac:dyDescent="0.15">
      <c r="E182" s="9"/>
      <c r="F182" s="9"/>
      <c r="G182" s="9"/>
      <c r="H182" s="9"/>
      <c r="I182" s="9"/>
    </row>
    <row r="183" spans="5:9" ht="16.5" x14ac:dyDescent="0.15">
      <c r="E183" s="9"/>
      <c r="F183" s="9"/>
      <c r="G183" s="9"/>
      <c r="H183" s="9"/>
      <c r="I183" s="9"/>
    </row>
    <row r="184" spans="5:9" ht="16.5" x14ac:dyDescent="0.15">
      <c r="E184" s="9"/>
      <c r="F184" s="9"/>
      <c r="G184" s="9"/>
      <c r="H184" s="9"/>
      <c r="I184" s="9"/>
    </row>
    <row r="185" spans="5:9" ht="16.5" x14ac:dyDescent="0.15">
      <c r="E185" s="9"/>
      <c r="F185" s="9"/>
      <c r="G185" s="9"/>
      <c r="H185" s="9"/>
      <c r="I185" s="9"/>
    </row>
    <row r="186" spans="5:9" ht="16.5" x14ac:dyDescent="0.15">
      <c r="E186" s="9"/>
      <c r="F186" s="9"/>
      <c r="G186" s="9"/>
      <c r="H186" s="9"/>
      <c r="I186" s="9"/>
    </row>
    <row r="187" spans="5:9" ht="16.5" x14ac:dyDescent="0.15">
      <c r="E187" s="9"/>
      <c r="F187" s="9"/>
      <c r="G187" s="9"/>
      <c r="H187" s="9"/>
      <c r="I187" s="9"/>
    </row>
    <row r="188" spans="5:9" ht="16.5" x14ac:dyDescent="0.15">
      <c r="E188" s="9"/>
      <c r="F188" s="9"/>
      <c r="G188" s="9"/>
      <c r="H188" s="9"/>
      <c r="I188" s="9"/>
    </row>
    <row r="189" spans="5:9" ht="16.5" x14ac:dyDescent="0.15">
      <c r="E189" s="9"/>
      <c r="F189" s="9"/>
      <c r="G189" s="9"/>
      <c r="H189" s="9"/>
      <c r="I189" s="9"/>
    </row>
    <row r="190" spans="5:9" ht="16.5" x14ac:dyDescent="0.15">
      <c r="E190" s="9"/>
      <c r="F190" s="9"/>
      <c r="G190" s="9"/>
      <c r="H190" s="9"/>
      <c r="I190" s="9"/>
    </row>
    <row r="191" spans="5:9" ht="16.5" x14ac:dyDescent="0.15">
      <c r="E191" s="9"/>
      <c r="F191" s="9"/>
      <c r="G191" s="9"/>
      <c r="H191" s="9"/>
      <c r="I191" s="9"/>
    </row>
    <row r="192" spans="5:9" ht="16.5" x14ac:dyDescent="0.15">
      <c r="E192" s="9"/>
      <c r="F192" s="9"/>
      <c r="G192" s="9"/>
      <c r="H192" s="9"/>
      <c r="I192" s="9"/>
    </row>
    <row r="193" spans="5:9" ht="16.5" x14ac:dyDescent="0.15">
      <c r="E193" s="9"/>
      <c r="F193" s="9"/>
      <c r="G193" s="9"/>
      <c r="H193" s="9"/>
      <c r="I193" s="9"/>
    </row>
    <row r="194" spans="5:9" ht="16.5" x14ac:dyDescent="0.15">
      <c r="E194" s="9"/>
      <c r="F194" s="9"/>
      <c r="G194" s="9"/>
      <c r="H194" s="9"/>
      <c r="I194" s="9"/>
    </row>
    <row r="195" spans="5:9" ht="16.5" x14ac:dyDescent="0.15">
      <c r="E195" s="9"/>
      <c r="F195" s="9"/>
      <c r="G195" s="9"/>
      <c r="H195" s="9"/>
      <c r="I195" s="9"/>
    </row>
    <row r="196" spans="5:9" ht="16.5" x14ac:dyDescent="0.15">
      <c r="E196" s="9"/>
      <c r="F196" s="9"/>
      <c r="G196" s="9"/>
      <c r="H196" s="9"/>
      <c r="I196" s="9"/>
    </row>
    <row r="197" spans="5:9" ht="16.5" x14ac:dyDescent="0.15">
      <c r="E197" s="9"/>
      <c r="F197" s="9"/>
      <c r="G197" s="9"/>
      <c r="H197" s="9"/>
      <c r="I197" s="9"/>
    </row>
    <row r="198" spans="5:9" ht="16.5" x14ac:dyDescent="0.15">
      <c r="E198" s="9"/>
      <c r="F198" s="9"/>
      <c r="G198" s="9"/>
      <c r="H198" s="9"/>
      <c r="I198" s="9"/>
    </row>
    <row r="199" spans="5:9" ht="16.5" x14ac:dyDescent="0.15">
      <c r="E199" s="9"/>
      <c r="F199" s="9"/>
      <c r="G199" s="9"/>
      <c r="H199" s="9"/>
      <c r="I199" s="9"/>
    </row>
    <row r="200" spans="5:9" ht="16.5" x14ac:dyDescent="0.15">
      <c r="E200" s="9"/>
      <c r="F200" s="9"/>
      <c r="G200" s="9"/>
      <c r="H200" s="9"/>
      <c r="I200" s="9"/>
    </row>
    <row r="201" spans="5:9" ht="16.5" x14ac:dyDescent="0.15">
      <c r="E201" s="9"/>
      <c r="F201" s="9"/>
      <c r="G201" s="9"/>
      <c r="H201" s="9"/>
      <c r="I201" s="9"/>
    </row>
  </sheetData>
  <mergeCells count="5">
    <mergeCell ref="B1:L1"/>
    <mergeCell ref="B3:C4"/>
    <mergeCell ref="D3:F3"/>
    <mergeCell ref="J3:L3"/>
    <mergeCell ref="G3:I3"/>
  </mergeCells>
  <phoneticPr fontId="2"/>
  <pageMargins left="0.74803149606299213" right="0.74803149606299213" top="0.59055118110236227" bottom="0.55118110236220474" header="0.51181102362204722" footer="0.23622047244094491"/>
  <pageSetup paperSize="9" scale="71" fitToHeight="2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58"/>
  <sheetViews>
    <sheetView zoomScale="90" zoomScaleNormal="90" workbookViewId="0">
      <pane xSplit="3" ySplit="5" topLeftCell="D6" activePane="bottomRight" state="frozen"/>
      <selection activeCell="B6" sqref="B6"/>
      <selection pane="topRight" activeCell="B6" sqref="B6"/>
      <selection pane="bottomLeft" activeCell="B6" sqref="B6"/>
      <selection pane="bottomRight" activeCell="B3" sqref="B3:C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13" ht="32.25" customHeight="1" x14ac:dyDescent="0.15">
      <c r="B1" s="121" t="s">
        <v>42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</row>
    <row r="2" spans="2:13" x14ac:dyDescent="0.15">
      <c r="B2" t="s">
        <v>3</v>
      </c>
    </row>
    <row r="3" spans="2:13" x14ac:dyDescent="0.15">
      <c r="B3" s="122" t="s">
        <v>5</v>
      </c>
      <c r="C3" s="123"/>
      <c r="D3" s="126" t="s">
        <v>31</v>
      </c>
      <c r="E3" s="126"/>
      <c r="F3" s="126"/>
      <c r="G3" s="127" t="s">
        <v>30</v>
      </c>
      <c r="H3" s="129"/>
      <c r="I3" s="128"/>
      <c r="J3" s="126" t="s">
        <v>32</v>
      </c>
      <c r="K3" s="126"/>
      <c r="L3" s="126"/>
    </row>
    <row r="4" spans="2:13" x14ac:dyDescent="0.15">
      <c r="B4" s="124"/>
      <c r="C4" s="125"/>
      <c r="D4" s="4" t="s">
        <v>0</v>
      </c>
      <c r="E4" s="4" t="s">
        <v>1</v>
      </c>
      <c r="F4" s="4" t="s">
        <v>2</v>
      </c>
      <c r="G4" s="19" t="s">
        <v>0</v>
      </c>
      <c r="H4" s="4" t="s">
        <v>1</v>
      </c>
      <c r="I4" s="4" t="s">
        <v>2</v>
      </c>
      <c r="J4" s="4" t="s">
        <v>0</v>
      </c>
      <c r="K4" s="4" t="s">
        <v>1</v>
      </c>
      <c r="L4" s="4" t="s">
        <v>2</v>
      </c>
    </row>
    <row r="5" spans="2:13" ht="6" customHeight="1" x14ac:dyDescent="0.15">
      <c r="C5" s="6"/>
    </row>
    <row r="6" spans="2:13" ht="16.5" x14ac:dyDescent="0.15">
      <c r="B6" s="2" t="s">
        <v>18</v>
      </c>
      <c r="C6" s="8"/>
      <c r="D6" s="14">
        <v>10</v>
      </c>
      <c r="E6" s="14">
        <v>8</v>
      </c>
      <c r="F6" s="14">
        <v>2</v>
      </c>
      <c r="G6" s="9">
        <v>10</v>
      </c>
      <c r="H6" s="9">
        <v>7</v>
      </c>
      <c r="I6" s="9">
        <v>3</v>
      </c>
      <c r="J6" s="14">
        <v>0</v>
      </c>
      <c r="K6" s="14">
        <v>1</v>
      </c>
      <c r="L6" s="14">
        <v>-1</v>
      </c>
    </row>
    <row r="7" spans="2:13" s="3" customFormat="1" ht="13.5" customHeight="1" x14ac:dyDescent="0.25">
      <c r="B7" s="10"/>
      <c r="C7" s="11" t="s">
        <v>6</v>
      </c>
      <c r="D7" s="12">
        <v>1</v>
      </c>
      <c r="E7" s="12">
        <v>1</v>
      </c>
      <c r="F7" s="12">
        <v>0</v>
      </c>
      <c r="G7" s="12">
        <v>0</v>
      </c>
      <c r="H7" s="12">
        <v>0</v>
      </c>
      <c r="I7" s="12">
        <v>0</v>
      </c>
      <c r="J7" s="12">
        <v>1</v>
      </c>
      <c r="K7" s="12">
        <v>1</v>
      </c>
      <c r="L7" s="12">
        <v>0</v>
      </c>
      <c r="M7" s="7"/>
    </row>
    <row r="8" spans="2:13" s="3" customFormat="1" ht="13.5" customHeight="1" x14ac:dyDescent="0.25">
      <c r="B8" s="10"/>
      <c r="C8" s="11" t="s">
        <v>7</v>
      </c>
      <c r="D8" s="12">
        <v>1</v>
      </c>
      <c r="E8" s="12">
        <v>0</v>
      </c>
      <c r="F8" s="12">
        <v>1</v>
      </c>
      <c r="G8" s="12">
        <v>1</v>
      </c>
      <c r="H8" s="12">
        <v>0</v>
      </c>
      <c r="I8" s="12">
        <v>1</v>
      </c>
      <c r="J8" s="12">
        <v>0</v>
      </c>
      <c r="K8" s="12">
        <v>0</v>
      </c>
      <c r="L8" s="12">
        <v>0</v>
      </c>
      <c r="M8" s="7"/>
    </row>
    <row r="9" spans="2:13" s="3" customFormat="1" ht="13.5" customHeight="1" x14ac:dyDescent="0.25">
      <c r="B9" s="10"/>
      <c r="C9" s="11" t="s">
        <v>8</v>
      </c>
      <c r="D9" s="12">
        <v>1</v>
      </c>
      <c r="E9" s="12">
        <v>1</v>
      </c>
      <c r="F9" s="12">
        <v>0</v>
      </c>
      <c r="G9" s="12">
        <v>0</v>
      </c>
      <c r="H9" s="12">
        <v>0</v>
      </c>
      <c r="I9" s="12">
        <v>0</v>
      </c>
      <c r="J9" s="12">
        <v>1</v>
      </c>
      <c r="K9" s="12">
        <v>1</v>
      </c>
      <c r="L9" s="12">
        <v>0</v>
      </c>
      <c r="M9" s="7"/>
    </row>
    <row r="10" spans="2:13" s="3" customFormat="1" ht="13.5" customHeight="1" x14ac:dyDescent="0.25">
      <c r="B10" s="10"/>
      <c r="C10" s="11" t="s">
        <v>9</v>
      </c>
      <c r="D10" s="12">
        <v>1</v>
      </c>
      <c r="E10" s="12">
        <v>1</v>
      </c>
      <c r="F10" s="12">
        <v>0</v>
      </c>
      <c r="G10" s="12">
        <v>1</v>
      </c>
      <c r="H10" s="12">
        <v>0</v>
      </c>
      <c r="I10" s="12">
        <v>1</v>
      </c>
      <c r="J10" s="12">
        <v>0</v>
      </c>
      <c r="K10" s="12">
        <v>1</v>
      </c>
      <c r="L10" s="12">
        <v>-1</v>
      </c>
      <c r="M10" s="7"/>
    </row>
    <row r="11" spans="2:13" s="3" customFormat="1" ht="13.5" customHeight="1" x14ac:dyDescent="0.25">
      <c r="B11" s="10"/>
      <c r="C11" s="11" t="s">
        <v>10</v>
      </c>
      <c r="D11" s="12">
        <v>1</v>
      </c>
      <c r="E11" s="12">
        <v>1</v>
      </c>
      <c r="F11" s="12">
        <v>0</v>
      </c>
      <c r="G11" s="12">
        <v>0</v>
      </c>
      <c r="H11" s="12">
        <v>0</v>
      </c>
      <c r="I11" s="12">
        <v>0</v>
      </c>
      <c r="J11" s="12">
        <v>1</v>
      </c>
      <c r="K11" s="12">
        <v>1</v>
      </c>
      <c r="L11" s="12">
        <v>0</v>
      </c>
      <c r="M11" s="7"/>
    </row>
    <row r="12" spans="2:13" s="3" customFormat="1" ht="13.5" customHeight="1" x14ac:dyDescent="0.25">
      <c r="B12" s="10"/>
      <c r="C12" s="11" t="s">
        <v>11</v>
      </c>
      <c r="D12" s="12">
        <v>0</v>
      </c>
      <c r="E12" s="12">
        <v>0</v>
      </c>
      <c r="F12" s="12">
        <v>0</v>
      </c>
      <c r="G12" s="12">
        <v>6</v>
      </c>
      <c r="H12" s="12">
        <v>6</v>
      </c>
      <c r="I12" s="12">
        <v>0</v>
      </c>
      <c r="J12" s="12">
        <v>-6</v>
      </c>
      <c r="K12" s="12">
        <v>-6</v>
      </c>
      <c r="L12" s="12">
        <v>0</v>
      </c>
      <c r="M12" s="7"/>
    </row>
    <row r="13" spans="2:13" s="3" customFormat="1" ht="13.5" customHeight="1" x14ac:dyDescent="0.25">
      <c r="B13" s="10"/>
      <c r="C13" s="11" t="s">
        <v>12</v>
      </c>
      <c r="D13" s="12">
        <v>3</v>
      </c>
      <c r="E13" s="12">
        <v>2</v>
      </c>
      <c r="F13" s="12">
        <v>1</v>
      </c>
      <c r="G13" s="12">
        <v>1</v>
      </c>
      <c r="H13" s="12">
        <v>0</v>
      </c>
      <c r="I13" s="12">
        <v>1</v>
      </c>
      <c r="J13" s="12">
        <v>2</v>
      </c>
      <c r="K13" s="12">
        <v>2</v>
      </c>
      <c r="L13" s="12">
        <v>0</v>
      </c>
      <c r="M13" s="7"/>
    </row>
    <row r="14" spans="2:13" s="3" customFormat="1" ht="13.5" customHeight="1" x14ac:dyDescent="0.25">
      <c r="B14" s="10"/>
      <c r="C14" s="11" t="s">
        <v>13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7"/>
    </row>
    <row r="15" spans="2:13" s="3" customFormat="1" ht="13.5" customHeight="1" x14ac:dyDescent="0.25">
      <c r="B15" s="10"/>
      <c r="C15" s="11" t="s">
        <v>14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0</v>
      </c>
      <c r="M15" s="7"/>
    </row>
    <row r="16" spans="2:13" s="3" customFormat="1" ht="13.5" customHeight="1" x14ac:dyDescent="0.25">
      <c r="B16" s="10"/>
      <c r="C16" s="11" t="s">
        <v>15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7"/>
    </row>
    <row r="17" spans="2:13" s="3" customFormat="1" ht="13.5" customHeight="1" x14ac:dyDescent="0.25">
      <c r="B17" s="10"/>
      <c r="C17" s="11" t="s">
        <v>16</v>
      </c>
      <c r="D17" s="12">
        <v>1</v>
      </c>
      <c r="E17" s="12">
        <v>1</v>
      </c>
      <c r="F17" s="12">
        <v>0</v>
      </c>
      <c r="G17" s="12">
        <v>0</v>
      </c>
      <c r="H17" s="12">
        <v>0</v>
      </c>
      <c r="I17" s="12">
        <v>0</v>
      </c>
      <c r="J17" s="12">
        <v>1</v>
      </c>
      <c r="K17" s="12">
        <v>1</v>
      </c>
      <c r="L17" s="12">
        <v>0</v>
      </c>
      <c r="M17" s="7"/>
    </row>
    <row r="18" spans="2:13" s="3" customFormat="1" ht="13.5" customHeight="1" x14ac:dyDescent="0.25">
      <c r="B18" s="10"/>
      <c r="C18" s="11" t="s">
        <v>17</v>
      </c>
      <c r="D18" s="12">
        <v>1</v>
      </c>
      <c r="E18" s="12">
        <v>1</v>
      </c>
      <c r="F18" s="12">
        <v>0</v>
      </c>
      <c r="G18" s="12">
        <v>1</v>
      </c>
      <c r="H18" s="12">
        <v>1</v>
      </c>
      <c r="I18" s="12">
        <v>0</v>
      </c>
      <c r="J18" s="12">
        <v>0</v>
      </c>
      <c r="K18" s="12">
        <v>0</v>
      </c>
      <c r="L18" s="12">
        <v>0</v>
      </c>
      <c r="M18" s="7"/>
    </row>
    <row r="19" spans="2:13" ht="6" customHeight="1" x14ac:dyDescent="0.15">
      <c r="B19" s="9"/>
      <c r="C19" s="8"/>
      <c r="D19" s="9"/>
      <c r="E19" s="9"/>
      <c r="F19" s="9"/>
      <c r="G19" s="9"/>
      <c r="H19" s="9"/>
      <c r="I19" s="9"/>
      <c r="J19" s="9"/>
      <c r="K19" s="9"/>
      <c r="L19" s="9"/>
      <c r="M19" s="1"/>
    </row>
    <row r="20" spans="2:13" ht="16.5" x14ac:dyDescent="0.15">
      <c r="B20" s="2" t="s">
        <v>21</v>
      </c>
      <c r="C20" s="8"/>
      <c r="D20" s="14">
        <v>5</v>
      </c>
      <c r="E20" s="9">
        <v>2</v>
      </c>
      <c r="F20" s="9">
        <v>3</v>
      </c>
      <c r="G20" s="9">
        <v>10</v>
      </c>
      <c r="H20" s="9">
        <v>7</v>
      </c>
      <c r="I20" s="9">
        <v>3</v>
      </c>
      <c r="J20" s="14">
        <v>-5</v>
      </c>
      <c r="K20" s="14">
        <v>-5</v>
      </c>
      <c r="L20" s="14">
        <v>0</v>
      </c>
      <c r="M20" s="1"/>
    </row>
    <row r="21" spans="2:13" s="3" customFormat="1" ht="13.5" customHeight="1" x14ac:dyDescent="0.25">
      <c r="B21" s="10"/>
      <c r="C21" s="11" t="s">
        <v>6</v>
      </c>
      <c r="D21" s="12">
        <v>0</v>
      </c>
      <c r="E21" s="12">
        <v>0</v>
      </c>
      <c r="F21" s="12">
        <v>0</v>
      </c>
      <c r="G21" s="12">
        <v>3</v>
      </c>
      <c r="H21" s="12">
        <v>3</v>
      </c>
      <c r="I21" s="12">
        <v>0</v>
      </c>
      <c r="J21" s="12">
        <v>-3</v>
      </c>
      <c r="K21" s="12">
        <v>-3</v>
      </c>
      <c r="L21" s="12">
        <v>0</v>
      </c>
      <c r="M21" s="7"/>
    </row>
    <row r="22" spans="2:13" s="3" customFormat="1" ht="13.5" customHeight="1" x14ac:dyDescent="0.25">
      <c r="B22" s="10"/>
      <c r="C22" s="11" t="s">
        <v>7</v>
      </c>
      <c r="D22" s="12">
        <v>0</v>
      </c>
      <c r="E22" s="12">
        <v>0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7"/>
    </row>
    <row r="23" spans="2:13" s="3" customFormat="1" ht="13.5" customHeight="1" x14ac:dyDescent="0.25">
      <c r="B23" s="10"/>
      <c r="C23" s="11" t="s">
        <v>8</v>
      </c>
      <c r="D23" s="12">
        <v>2</v>
      </c>
      <c r="E23" s="12">
        <v>2</v>
      </c>
      <c r="F23" s="12">
        <v>0</v>
      </c>
      <c r="G23" s="12">
        <v>1</v>
      </c>
      <c r="H23" s="12">
        <v>0</v>
      </c>
      <c r="I23" s="12">
        <v>1</v>
      </c>
      <c r="J23" s="12">
        <v>1</v>
      </c>
      <c r="K23" s="12">
        <v>2</v>
      </c>
      <c r="L23" s="12">
        <v>-1</v>
      </c>
      <c r="M23" s="7"/>
    </row>
    <row r="24" spans="2:13" s="3" customFormat="1" ht="13.5" customHeight="1" x14ac:dyDescent="0.25">
      <c r="B24" s="10"/>
      <c r="C24" s="11" t="s">
        <v>9</v>
      </c>
      <c r="D24" s="12">
        <v>0</v>
      </c>
      <c r="E24" s="12">
        <v>0</v>
      </c>
      <c r="F24" s="12">
        <v>0</v>
      </c>
      <c r="G24" s="12">
        <v>1</v>
      </c>
      <c r="H24" s="12">
        <v>1</v>
      </c>
      <c r="I24" s="12">
        <v>0</v>
      </c>
      <c r="J24" s="12">
        <v>-1</v>
      </c>
      <c r="K24" s="12">
        <v>-1</v>
      </c>
      <c r="L24" s="12">
        <v>0</v>
      </c>
      <c r="M24" s="7"/>
    </row>
    <row r="25" spans="2:13" s="3" customFormat="1" ht="13.5" customHeight="1" x14ac:dyDescent="0.25">
      <c r="B25" s="10"/>
      <c r="C25" s="11" t="s">
        <v>10</v>
      </c>
      <c r="D25" s="12">
        <v>1</v>
      </c>
      <c r="E25" s="12">
        <v>0</v>
      </c>
      <c r="F25" s="12">
        <v>1</v>
      </c>
      <c r="G25" s="12">
        <v>0</v>
      </c>
      <c r="H25" s="12">
        <v>0</v>
      </c>
      <c r="I25" s="12">
        <v>0</v>
      </c>
      <c r="J25" s="12">
        <v>1</v>
      </c>
      <c r="K25" s="12">
        <v>0</v>
      </c>
      <c r="L25" s="12">
        <v>1</v>
      </c>
      <c r="M25" s="7"/>
    </row>
    <row r="26" spans="2:13" s="3" customFormat="1" ht="13.5" customHeight="1" x14ac:dyDescent="0.25">
      <c r="B26" s="10"/>
      <c r="C26" s="11" t="s">
        <v>11</v>
      </c>
      <c r="D26" s="12">
        <v>0</v>
      </c>
      <c r="E26" s="12">
        <v>0</v>
      </c>
      <c r="F26" s="12">
        <v>0</v>
      </c>
      <c r="G26" s="12">
        <v>0</v>
      </c>
      <c r="H26" s="12">
        <v>0</v>
      </c>
      <c r="I26" s="12">
        <v>0</v>
      </c>
      <c r="J26" s="12">
        <v>0</v>
      </c>
      <c r="K26" s="12">
        <v>0</v>
      </c>
      <c r="L26" s="12">
        <v>0</v>
      </c>
      <c r="M26" s="7"/>
    </row>
    <row r="27" spans="2:13" s="3" customFormat="1" ht="13.5" customHeight="1" x14ac:dyDescent="0.25">
      <c r="B27" s="10"/>
      <c r="C27" s="11" t="s">
        <v>12</v>
      </c>
      <c r="D27" s="12">
        <v>1</v>
      </c>
      <c r="E27" s="12">
        <v>0</v>
      </c>
      <c r="F27" s="12">
        <v>1</v>
      </c>
      <c r="G27" s="12">
        <v>1</v>
      </c>
      <c r="H27" s="12">
        <v>0</v>
      </c>
      <c r="I27" s="12">
        <v>1</v>
      </c>
      <c r="J27" s="12">
        <v>0</v>
      </c>
      <c r="K27" s="12">
        <v>0</v>
      </c>
      <c r="L27" s="12">
        <v>0</v>
      </c>
      <c r="M27" s="7"/>
    </row>
    <row r="28" spans="2:13" s="3" customFormat="1" ht="13.5" customHeight="1" x14ac:dyDescent="0.25">
      <c r="B28" s="10"/>
      <c r="C28" s="11" t="s">
        <v>13</v>
      </c>
      <c r="D28" s="12">
        <v>0</v>
      </c>
      <c r="E28" s="12">
        <v>0</v>
      </c>
      <c r="F28" s="12">
        <v>0</v>
      </c>
      <c r="G28" s="12">
        <v>2</v>
      </c>
      <c r="H28" s="12">
        <v>2</v>
      </c>
      <c r="I28" s="12">
        <v>0</v>
      </c>
      <c r="J28" s="12">
        <v>-2</v>
      </c>
      <c r="K28" s="12">
        <v>-2</v>
      </c>
      <c r="L28" s="12">
        <v>0</v>
      </c>
      <c r="M28" s="7"/>
    </row>
    <row r="29" spans="2:13" s="3" customFormat="1" ht="13.5" customHeight="1" x14ac:dyDescent="0.25">
      <c r="B29" s="10"/>
      <c r="C29" s="11" t="s">
        <v>14</v>
      </c>
      <c r="D29" s="12">
        <v>0</v>
      </c>
      <c r="E29" s="12">
        <v>0</v>
      </c>
      <c r="F29" s="12">
        <v>0</v>
      </c>
      <c r="G29" s="12">
        <v>0</v>
      </c>
      <c r="H29" s="12">
        <v>0</v>
      </c>
      <c r="I29" s="12">
        <v>0</v>
      </c>
      <c r="J29" s="12">
        <v>0</v>
      </c>
      <c r="K29" s="12">
        <v>0</v>
      </c>
      <c r="L29" s="12">
        <v>0</v>
      </c>
      <c r="M29" s="7"/>
    </row>
    <row r="30" spans="2:13" s="3" customFormat="1" ht="13.5" customHeight="1" x14ac:dyDescent="0.25">
      <c r="B30" s="10"/>
      <c r="C30" s="11" t="s">
        <v>15</v>
      </c>
      <c r="D30" s="12">
        <v>1</v>
      </c>
      <c r="E30" s="12">
        <v>0</v>
      </c>
      <c r="F30" s="12">
        <v>1</v>
      </c>
      <c r="G30" s="12">
        <v>2</v>
      </c>
      <c r="H30" s="12">
        <v>1</v>
      </c>
      <c r="I30" s="12">
        <v>1</v>
      </c>
      <c r="J30" s="12">
        <v>-1</v>
      </c>
      <c r="K30" s="12">
        <v>-1</v>
      </c>
      <c r="L30" s="12">
        <v>0</v>
      </c>
      <c r="M30" s="7"/>
    </row>
    <row r="31" spans="2:13" s="3" customFormat="1" ht="13.5" customHeight="1" x14ac:dyDescent="0.25">
      <c r="B31" s="10"/>
      <c r="C31" s="11" t="s">
        <v>16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7"/>
    </row>
    <row r="32" spans="2:13" s="3" customFormat="1" ht="13.5" customHeight="1" x14ac:dyDescent="0.25">
      <c r="B32" s="10"/>
      <c r="C32" s="11" t="s">
        <v>17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7"/>
    </row>
    <row r="33" spans="2:13" ht="6" customHeight="1" x14ac:dyDescent="0.15">
      <c r="B33" s="9"/>
      <c r="C33" s="8"/>
      <c r="D33" s="9"/>
      <c r="E33" s="9"/>
      <c r="F33" s="9"/>
      <c r="G33" s="9"/>
      <c r="H33" s="9"/>
      <c r="I33" s="9"/>
      <c r="J33" s="9"/>
      <c r="K33" s="9"/>
      <c r="L33" s="9"/>
      <c r="M33" s="1"/>
    </row>
    <row r="34" spans="2:13" ht="16.5" x14ac:dyDescent="0.15">
      <c r="B34" s="2" t="s">
        <v>22</v>
      </c>
      <c r="C34" s="8"/>
      <c r="D34" s="9">
        <v>1</v>
      </c>
      <c r="E34" s="9">
        <v>1</v>
      </c>
      <c r="F34" s="9">
        <v>0</v>
      </c>
      <c r="G34" s="9">
        <v>10</v>
      </c>
      <c r="H34" s="9">
        <v>8</v>
      </c>
      <c r="I34" s="9">
        <v>2</v>
      </c>
      <c r="J34" s="14">
        <v>-9</v>
      </c>
      <c r="K34" s="14">
        <v>-7</v>
      </c>
      <c r="L34" s="14">
        <v>-2</v>
      </c>
      <c r="M34" s="1"/>
    </row>
    <row r="35" spans="2:13" s="3" customFormat="1" ht="13.5" customHeight="1" x14ac:dyDescent="0.25">
      <c r="B35" s="10"/>
      <c r="C35" s="11" t="s">
        <v>6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0</v>
      </c>
      <c r="K35" s="12">
        <v>0</v>
      </c>
      <c r="L35" s="12">
        <v>0</v>
      </c>
      <c r="M35" s="7"/>
    </row>
    <row r="36" spans="2:13" s="3" customFormat="1" ht="13.5" customHeight="1" x14ac:dyDescent="0.25">
      <c r="B36" s="10"/>
      <c r="C36" s="11" t="s">
        <v>7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7"/>
    </row>
    <row r="37" spans="2:13" s="3" customFormat="1" ht="13.5" customHeight="1" x14ac:dyDescent="0.25">
      <c r="B37" s="10"/>
      <c r="C37" s="11" t="s">
        <v>8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7"/>
    </row>
    <row r="38" spans="2:13" s="3" customFormat="1" ht="13.5" customHeight="1" x14ac:dyDescent="0.25">
      <c r="B38" s="10"/>
      <c r="C38" s="11" t="s">
        <v>9</v>
      </c>
      <c r="D38" s="12">
        <v>1</v>
      </c>
      <c r="E38" s="12">
        <v>1</v>
      </c>
      <c r="F38" s="12">
        <v>0</v>
      </c>
      <c r="G38" s="12">
        <v>0</v>
      </c>
      <c r="H38" s="12">
        <v>0</v>
      </c>
      <c r="I38" s="12">
        <v>0</v>
      </c>
      <c r="J38" s="12">
        <v>1</v>
      </c>
      <c r="K38" s="12">
        <v>1</v>
      </c>
      <c r="L38" s="12">
        <v>0</v>
      </c>
      <c r="M38" s="7"/>
    </row>
    <row r="39" spans="2:13" s="3" customFormat="1" ht="13.5" customHeight="1" x14ac:dyDescent="0.25">
      <c r="B39" s="10"/>
      <c r="C39" s="11" t="s">
        <v>10</v>
      </c>
      <c r="D39" s="12">
        <v>0</v>
      </c>
      <c r="E39" s="12">
        <v>0</v>
      </c>
      <c r="F39" s="12">
        <v>0</v>
      </c>
      <c r="G39" s="12">
        <v>1</v>
      </c>
      <c r="H39" s="12">
        <v>1</v>
      </c>
      <c r="I39" s="12">
        <v>0</v>
      </c>
      <c r="J39" s="12">
        <v>-1</v>
      </c>
      <c r="K39" s="12">
        <v>-1</v>
      </c>
      <c r="L39" s="12">
        <v>0</v>
      </c>
      <c r="M39" s="7"/>
    </row>
    <row r="40" spans="2:13" s="3" customFormat="1" ht="13.5" customHeight="1" x14ac:dyDescent="0.25">
      <c r="B40" s="10"/>
      <c r="C40" s="11" t="s">
        <v>11</v>
      </c>
      <c r="D40" s="12">
        <v>0</v>
      </c>
      <c r="E40" s="12">
        <v>0</v>
      </c>
      <c r="F40" s="12">
        <v>0</v>
      </c>
      <c r="G40" s="12">
        <v>6</v>
      </c>
      <c r="H40" s="12">
        <v>6</v>
      </c>
      <c r="I40" s="12">
        <v>0</v>
      </c>
      <c r="J40" s="12">
        <v>-6</v>
      </c>
      <c r="K40" s="12">
        <v>-6</v>
      </c>
      <c r="L40" s="12">
        <v>0</v>
      </c>
      <c r="M40" s="7"/>
    </row>
    <row r="41" spans="2:13" s="3" customFormat="1" ht="13.5" customHeight="1" x14ac:dyDescent="0.25">
      <c r="B41" s="10"/>
      <c r="C41" s="11" t="s">
        <v>12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7"/>
    </row>
    <row r="42" spans="2:13" s="3" customFormat="1" ht="13.5" customHeight="1" x14ac:dyDescent="0.25">
      <c r="B42" s="10"/>
      <c r="C42" s="11" t="s">
        <v>13</v>
      </c>
      <c r="D42" s="12">
        <v>0</v>
      </c>
      <c r="E42" s="12">
        <v>0</v>
      </c>
      <c r="F42" s="12">
        <v>0</v>
      </c>
      <c r="G42" s="12">
        <v>2</v>
      </c>
      <c r="H42" s="12">
        <v>0</v>
      </c>
      <c r="I42" s="12">
        <v>2</v>
      </c>
      <c r="J42" s="12">
        <v>-2</v>
      </c>
      <c r="K42" s="12">
        <v>0</v>
      </c>
      <c r="L42" s="12">
        <v>-2</v>
      </c>
      <c r="M42" s="7"/>
    </row>
    <row r="43" spans="2:13" s="3" customFormat="1" ht="13.5" customHeight="1" x14ac:dyDescent="0.25">
      <c r="B43" s="10"/>
      <c r="C43" s="11" t="s">
        <v>14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7"/>
    </row>
    <row r="44" spans="2:13" s="3" customFormat="1" ht="13.5" customHeight="1" x14ac:dyDescent="0.25">
      <c r="B44" s="10"/>
      <c r="C44" s="11" t="s">
        <v>15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7"/>
    </row>
    <row r="45" spans="2:13" s="3" customFormat="1" ht="13.5" customHeight="1" x14ac:dyDescent="0.25">
      <c r="B45" s="10"/>
      <c r="C45" s="11" t="s">
        <v>16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7"/>
    </row>
    <row r="46" spans="2:13" s="3" customFormat="1" ht="13.5" customHeight="1" x14ac:dyDescent="0.25">
      <c r="B46" s="10"/>
      <c r="C46" s="11" t="s">
        <v>17</v>
      </c>
      <c r="D46" s="12">
        <v>0</v>
      </c>
      <c r="E46" s="12">
        <v>0</v>
      </c>
      <c r="F46" s="12">
        <v>0</v>
      </c>
      <c r="G46" s="12">
        <v>1</v>
      </c>
      <c r="H46" s="12">
        <v>1</v>
      </c>
      <c r="I46" s="12">
        <v>0</v>
      </c>
      <c r="J46" s="12">
        <v>-1</v>
      </c>
      <c r="K46" s="12">
        <v>-1</v>
      </c>
      <c r="L46" s="12">
        <v>0</v>
      </c>
      <c r="M46" s="7"/>
    </row>
    <row r="47" spans="2:13" ht="6" customHeight="1" x14ac:dyDescent="0.15">
      <c r="B47" s="9"/>
      <c r="C47" s="8"/>
      <c r="D47" s="9"/>
      <c r="E47" s="9"/>
      <c r="F47" s="9"/>
      <c r="G47" s="9"/>
      <c r="H47" s="9"/>
      <c r="I47" s="9"/>
      <c r="J47" s="9"/>
      <c r="K47" s="9"/>
      <c r="L47" s="9"/>
      <c r="M47" s="1"/>
    </row>
    <row r="48" spans="2:13" ht="16.5" x14ac:dyDescent="0.15">
      <c r="B48" s="2" t="s">
        <v>23</v>
      </c>
      <c r="C48" s="8"/>
      <c r="D48" s="9">
        <v>4</v>
      </c>
      <c r="E48" s="9">
        <v>3</v>
      </c>
      <c r="F48" s="9">
        <v>1</v>
      </c>
      <c r="G48" s="9">
        <v>4</v>
      </c>
      <c r="H48" s="9">
        <v>4</v>
      </c>
      <c r="I48" s="9">
        <v>0</v>
      </c>
      <c r="J48" s="14">
        <v>0</v>
      </c>
      <c r="K48" s="14">
        <v>-1</v>
      </c>
      <c r="L48" s="14">
        <v>1</v>
      </c>
      <c r="M48" s="1"/>
    </row>
    <row r="49" spans="2:13" s="3" customFormat="1" ht="13.5" customHeight="1" x14ac:dyDescent="0.25">
      <c r="B49" s="10"/>
      <c r="C49" s="11" t="s">
        <v>6</v>
      </c>
      <c r="D49" s="12">
        <v>0</v>
      </c>
      <c r="E49" s="12">
        <v>0</v>
      </c>
      <c r="F49" s="12">
        <v>0</v>
      </c>
      <c r="G49" s="12">
        <v>1</v>
      </c>
      <c r="H49" s="12">
        <v>1</v>
      </c>
      <c r="I49" s="12">
        <v>0</v>
      </c>
      <c r="J49" s="12">
        <v>-1</v>
      </c>
      <c r="K49" s="12">
        <v>-1</v>
      </c>
      <c r="L49" s="12">
        <v>0</v>
      </c>
      <c r="M49" s="7"/>
    </row>
    <row r="50" spans="2:13" s="3" customFormat="1" ht="13.5" customHeight="1" x14ac:dyDescent="0.25">
      <c r="B50" s="10"/>
      <c r="C50" s="11" t="s">
        <v>7</v>
      </c>
      <c r="D50" s="12">
        <v>1</v>
      </c>
      <c r="E50" s="12">
        <v>1</v>
      </c>
      <c r="F50" s="12">
        <v>0</v>
      </c>
      <c r="G50" s="12">
        <v>0</v>
      </c>
      <c r="H50" s="12">
        <v>0</v>
      </c>
      <c r="I50" s="12">
        <v>0</v>
      </c>
      <c r="J50" s="12">
        <v>1</v>
      </c>
      <c r="K50" s="12">
        <v>1</v>
      </c>
      <c r="L50" s="12">
        <v>0</v>
      </c>
      <c r="M50" s="7"/>
    </row>
    <row r="51" spans="2:13" s="3" customFormat="1" ht="13.5" customHeight="1" x14ac:dyDescent="0.25">
      <c r="B51" s="10"/>
      <c r="C51" s="11" t="s">
        <v>8</v>
      </c>
      <c r="D51" s="12">
        <v>2</v>
      </c>
      <c r="E51" s="12">
        <v>1</v>
      </c>
      <c r="F51" s="12">
        <v>1</v>
      </c>
      <c r="G51" s="12">
        <v>1</v>
      </c>
      <c r="H51" s="12">
        <v>1</v>
      </c>
      <c r="I51" s="12">
        <v>0</v>
      </c>
      <c r="J51" s="12">
        <v>1</v>
      </c>
      <c r="K51" s="12">
        <v>0</v>
      </c>
      <c r="L51" s="12">
        <v>1</v>
      </c>
      <c r="M51" s="7"/>
    </row>
    <row r="52" spans="2:13" s="3" customFormat="1" ht="13.5" customHeight="1" x14ac:dyDescent="0.25">
      <c r="B52" s="10"/>
      <c r="C52" s="11" t="s">
        <v>9</v>
      </c>
      <c r="D52" s="12">
        <v>0</v>
      </c>
      <c r="E52" s="12">
        <v>0</v>
      </c>
      <c r="F52" s="12">
        <v>0</v>
      </c>
      <c r="G52" s="12">
        <v>1</v>
      </c>
      <c r="H52" s="12">
        <v>1</v>
      </c>
      <c r="I52" s="12">
        <v>0</v>
      </c>
      <c r="J52" s="12">
        <v>-1</v>
      </c>
      <c r="K52" s="12">
        <v>-1</v>
      </c>
      <c r="L52" s="12">
        <v>0</v>
      </c>
      <c r="M52" s="7"/>
    </row>
    <row r="53" spans="2:13" s="3" customFormat="1" ht="13.5" customHeight="1" x14ac:dyDescent="0.25">
      <c r="B53" s="10"/>
      <c r="C53" s="11" t="s">
        <v>10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7"/>
    </row>
    <row r="54" spans="2:13" s="3" customFormat="1" ht="13.5" customHeight="1" x14ac:dyDescent="0.25">
      <c r="B54" s="10"/>
      <c r="C54" s="11" t="s">
        <v>11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  <c r="L54" s="12">
        <v>0</v>
      </c>
      <c r="M54" s="7"/>
    </row>
    <row r="55" spans="2:13" s="3" customFormat="1" ht="13.5" customHeight="1" x14ac:dyDescent="0.25">
      <c r="B55" s="10"/>
      <c r="C55" s="11" t="s">
        <v>12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7"/>
    </row>
    <row r="56" spans="2:13" s="3" customFormat="1" ht="13.5" customHeight="1" x14ac:dyDescent="0.25">
      <c r="B56" s="10"/>
      <c r="C56" s="11" t="s">
        <v>13</v>
      </c>
      <c r="D56" s="12">
        <v>0</v>
      </c>
      <c r="E56" s="12">
        <v>0</v>
      </c>
      <c r="F56" s="12">
        <v>0</v>
      </c>
      <c r="G56" s="12">
        <v>1</v>
      </c>
      <c r="H56" s="12">
        <v>1</v>
      </c>
      <c r="I56" s="12">
        <v>0</v>
      </c>
      <c r="J56" s="12">
        <v>-1</v>
      </c>
      <c r="K56" s="12">
        <v>-1</v>
      </c>
      <c r="L56" s="12">
        <v>0</v>
      </c>
      <c r="M56" s="7"/>
    </row>
    <row r="57" spans="2:13" s="3" customFormat="1" ht="13.5" customHeight="1" x14ac:dyDescent="0.25">
      <c r="B57" s="10"/>
      <c r="C57" s="11" t="s">
        <v>14</v>
      </c>
      <c r="D57" s="12">
        <v>1</v>
      </c>
      <c r="E57" s="12">
        <v>1</v>
      </c>
      <c r="F57" s="12">
        <v>0</v>
      </c>
      <c r="G57" s="12">
        <v>0</v>
      </c>
      <c r="H57" s="12">
        <v>0</v>
      </c>
      <c r="I57" s="12">
        <v>0</v>
      </c>
      <c r="J57" s="12">
        <v>1</v>
      </c>
      <c r="K57" s="12">
        <v>1</v>
      </c>
      <c r="L57" s="12">
        <v>0</v>
      </c>
      <c r="M57" s="7"/>
    </row>
    <row r="58" spans="2:13" s="3" customFormat="1" ht="13.5" customHeight="1" x14ac:dyDescent="0.25">
      <c r="B58" s="10"/>
      <c r="C58" s="11" t="s">
        <v>15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7"/>
    </row>
    <row r="59" spans="2:13" s="3" customFormat="1" ht="13.5" customHeight="1" x14ac:dyDescent="0.25">
      <c r="B59" s="10"/>
      <c r="C59" s="11" t="s">
        <v>16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7"/>
    </row>
    <row r="60" spans="2:13" s="3" customFormat="1" ht="13.5" customHeight="1" x14ac:dyDescent="0.25">
      <c r="B60" s="10"/>
      <c r="C60" s="11" t="s">
        <v>17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7"/>
    </row>
    <row r="61" spans="2:13" ht="6" customHeight="1" x14ac:dyDescent="0.15">
      <c r="B61" s="9"/>
      <c r="C61" s="8"/>
      <c r="D61" s="9"/>
      <c r="E61" s="9"/>
      <c r="F61" s="9"/>
      <c r="G61" s="9"/>
      <c r="H61" s="9"/>
      <c r="I61" s="9"/>
      <c r="J61" s="9"/>
      <c r="K61" s="9"/>
      <c r="L61" s="9"/>
      <c r="M61" s="1"/>
    </row>
    <row r="62" spans="2:13" ht="16.5" x14ac:dyDescent="0.15">
      <c r="B62" s="2" t="s">
        <v>24</v>
      </c>
      <c r="C62" s="8"/>
      <c r="D62" s="9">
        <v>9</v>
      </c>
      <c r="E62" s="9">
        <v>6</v>
      </c>
      <c r="F62" s="9">
        <v>3</v>
      </c>
      <c r="G62" s="9">
        <v>3</v>
      </c>
      <c r="H62" s="9">
        <v>2</v>
      </c>
      <c r="I62" s="9">
        <v>1</v>
      </c>
      <c r="J62" s="14">
        <v>6</v>
      </c>
      <c r="K62" s="14">
        <v>4</v>
      </c>
      <c r="L62" s="14">
        <v>2</v>
      </c>
      <c r="M62" s="1"/>
    </row>
    <row r="63" spans="2:13" s="3" customFormat="1" ht="13.5" customHeight="1" x14ac:dyDescent="0.25">
      <c r="B63" s="10"/>
      <c r="C63" s="11" t="s">
        <v>6</v>
      </c>
      <c r="D63" s="12">
        <v>5</v>
      </c>
      <c r="E63" s="12">
        <v>2</v>
      </c>
      <c r="F63" s="12">
        <v>3</v>
      </c>
      <c r="G63" s="12">
        <v>1</v>
      </c>
      <c r="H63" s="12">
        <v>1</v>
      </c>
      <c r="I63" s="12">
        <v>0</v>
      </c>
      <c r="J63" s="12">
        <v>4</v>
      </c>
      <c r="K63" s="12">
        <v>1</v>
      </c>
      <c r="L63" s="12">
        <v>3</v>
      </c>
      <c r="M63" s="7"/>
    </row>
    <row r="64" spans="2:13" s="3" customFormat="1" ht="13.5" customHeight="1" x14ac:dyDescent="0.25">
      <c r="B64" s="10"/>
      <c r="C64" s="11" t="s">
        <v>7</v>
      </c>
      <c r="D64" s="12">
        <v>1</v>
      </c>
      <c r="E64" s="12">
        <v>1</v>
      </c>
      <c r="F64" s="12">
        <v>0</v>
      </c>
      <c r="G64" s="12">
        <v>0</v>
      </c>
      <c r="H64" s="12">
        <v>0</v>
      </c>
      <c r="I64" s="12">
        <v>0</v>
      </c>
      <c r="J64" s="12">
        <v>1</v>
      </c>
      <c r="K64" s="12">
        <v>1</v>
      </c>
      <c r="L64" s="12">
        <v>0</v>
      </c>
      <c r="M64" s="7"/>
    </row>
    <row r="65" spans="2:13" s="3" customFormat="1" ht="13.5" customHeight="1" x14ac:dyDescent="0.25">
      <c r="B65" s="10"/>
      <c r="C65" s="11" t="s">
        <v>8</v>
      </c>
      <c r="D65" s="12">
        <v>1</v>
      </c>
      <c r="E65" s="12">
        <v>1</v>
      </c>
      <c r="F65" s="12">
        <v>0</v>
      </c>
      <c r="G65" s="12">
        <v>1</v>
      </c>
      <c r="H65" s="12">
        <v>0</v>
      </c>
      <c r="I65" s="12">
        <v>1</v>
      </c>
      <c r="J65" s="12">
        <v>0</v>
      </c>
      <c r="K65" s="12">
        <v>1</v>
      </c>
      <c r="L65" s="12">
        <v>-1</v>
      </c>
      <c r="M65" s="7"/>
    </row>
    <row r="66" spans="2:13" s="3" customFormat="1" ht="13.5" customHeight="1" x14ac:dyDescent="0.25">
      <c r="B66" s="10"/>
      <c r="C66" s="11" t="s">
        <v>9</v>
      </c>
      <c r="D66" s="12">
        <v>1</v>
      </c>
      <c r="E66" s="12">
        <v>1</v>
      </c>
      <c r="F66" s="12">
        <v>0</v>
      </c>
      <c r="G66" s="12">
        <v>0</v>
      </c>
      <c r="H66" s="12">
        <v>0</v>
      </c>
      <c r="I66" s="12">
        <v>0</v>
      </c>
      <c r="J66" s="12">
        <v>1</v>
      </c>
      <c r="K66" s="12">
        <v>1</v>
      </c>
      <c r="L66" s="12">
        <v>0</v>
      </c>
      <c r="M66" s="7"/>
    </row>
    <row r="67" spans="2:13" s="3" customFormat="1" ht="13.5" customHeight="1" x14ac:dyDescent="0.25">
      <c r="B67" s="10"/>
      <c r="C67" s="11" t="s">
        <v>10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7"/>
    </row>
    <row r="68" spans="2:13" s="3" customFormat="1" ht="13.5" customHeight="1" x14ac:dyDescent="0.25">
      <c r="B68" s="10"/>
      <c r="C68" s="11" t="s">
        <v>11</v>
      </c>
      <c r="D68" s="12">
        <v>1</v>
      </c>
      <c r="E68" s="12">
        <v>1</v>
      </c>
      <c r="F68" s="12">
        <v>0</v>
      </c>
      <c r="G68" s="12">
        <v>1</v>
      </c>
      <c r="H68" s="12">
        <v>1</v>
      </c>
      <c r="I68" s="12">
        <v>0</v>
      </c>
      <c r="J68" s="12">
        <v>0</v>
      </c>
      <c r="K68" s="12">
        <v>0</v>
      </c>
      <c r="L68" s="12">
        <v>0</v>
      </c>
      <c r="M68" s="7"/>
    </row>
    <row r="69" spans="2:13" s="3" customFormat="1" ht="13.5" customHeight="1" x14ac:dyDescent="0.25">
      <c r="B69" s="10"/>
      <c r="C69" s="11" t="s">
        <v>12</v>
      </c>
      <c r="D69" s="12">
        <v>0</v>
      </c>
      <c r="E69" s="12">
        <v>0</v>
      </c>
      <c r="F69" s="12">
        <v>0</v>
      </c>
      <c r="G69" s="12">
        <v>0</v>
      </c>
      <c r="H69" s="12">
        <v>0</v>
      </c>
      <c r="I69" s="12">
        <v>0</v>
      </c>
      <c r="J69" s="12">
        <v>0</v>
      </c>
      <c r="K69" s="12">
        <v>0</v>
      </c>
      <c r="L69" s="12">
        <v>0</v>
      </c>
      <c r="M69" s="7"/>
    </row>
    <row r="70" spans="2:13" s="3" customFormat="1" ht="13.5" customHeight="1" x14ac:dyDescent="0.25">
      <c r="B70" s="10"/>
      <c r="C70" s="11" t="s">
        <v>13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7"/>
    </row>
    <row r="71" spans="2:13" s="3" customFormat="1" ht="13.5" customHeight="1" x14ac:dyDescent="0.25">
      <c r="B71" s="10"/>
      <c r="C71" s="11" t="s">
        <v>14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7"/>
    </row>
    <row r="72" spans="2:13" s="3" customFormat="1" ht="13.5" customHeight="1" x14ac:dyDescent="0.25">
      <c r="B72" s="10"/>
      <c r="C72" s="11" t="s">
        <v>15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7"/>
    </row>
    <row r="73" spans="2:13" s="3" customFormat="1" ht="13.5" customHeight="1" x14ac:dyDescent="0.25">
      <c r="B73" s="10"/>
      <c r="C73" s="11" t="s">
        <v>16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7"/>
    </row>
    <row r="74" spans="2:13" s="3" customFormat="1" ht="13.5" customHeight="1" x14ac:dyDescent="0.25">
      <c r="B74" s="10"/>
      <c r="C74" s="11" t="s">
        <v>17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7"/>
    </row>
    <row r="75" spans="2:13" ht="6" customHeight="1" x14ac:dyDescent="0.15">
      <c r="B75" s="9"/>
      <c r="C75" s="8"/>
      <c r="D75" s="9"/>
      <c r="E75" s="9"/>
      <c r="F75" s="9"/>
      <c r="G75" s="9"/>
      <c r="H75" s="9"/>
      <c r="I75" s="9"/>
      <c r="J75" s="9"/>
      <c r="K75" s="9"/>
      <c r="L75" s="9"/>
      <c r="M75" s="1"/>
    </row>
    <row r="76" spans="2:13" ht="16.5" x14ac:dyDescent="0.15">
      <c r="B76" s="2" t="s">
        <v>25</v>
      </c>
      <c r="C76" s="8"/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14">
        <v>0</v>
      </c>
      <c r="K76" s="14">
        <v>0</v>
      </c>
      <c r="L76" s="14">
        <v>0</v>
      </c>
      <c r="M76" s="1"/>
    </row>
    <row r="77" spans="2:13" s="3" customFormat="1" ht="13.5" customHeight="1" x14ac:dyDescent="0.25">
      <c r="B77" s="10"/>
      <c r="C77" s="11" t="s">
        <v>6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7"/>
    </row>
    <row r="78" spans="2:13" s="3" customFormat="1" ht="13.5" customHeight="1" x14ac:dyDescent="0.25">
      <c r="B78" s="10"/>
      <c r="C78" s="11" t="s">
        <v>7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7"/>
    </row>
    <row r="79" spans="2:13" s="3" customFormat="1" ht="13.5" customHeight="1" x14ac:dyDescent="0.25">
      <c r="B79" s="10"/>
      <c r="C79" s="11" t="s">
        <v>8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7"/>
    </row>
    <row r="80" spans="2:13" s="3" customFormat="1" ht="13.5" customHeight="1" x14ac:dyDescent="0.25">
      <c r="B80" s="10"/>
      <c r="C80" s="11" t="s">
        <v>9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7"/>
    </row>
    <row r="81" spans="2:13" s="3" customFormat="1" ht="13.5" customHeight="1" x14ac:dyDescent="0.25">
      <c r="B81" s="10"/>
      <c r="C81" s="11" t="s">
        <v>10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7"/>
    </row>
    <row r="82" spans="2:13" s="3" customFormat="1" ht="13.5" customHeight="1" x14ac:dyDescent="0.25">
      <c r="B82" s="10"/>
      <c r="C82" s="11" t="s">
        <v>11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7"/>
    </row>
    <row r="83" spans="2:13" s="3" customFormat="1" ht="13.5" customHeight="1" x14ac:dyDescent="0.25">
      <c r="B83" s="10"/>
      <c r="C83" s="11" t="s">
        <v>12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7"/>
    </row>
    <row r="84" spans="2:13" s="3" customFormat="1" ht="13.5" customHeight="1" x14ac:dyDescent="0.25">
      <c r="B84" s="10"/>
      <c r="C84" s="11" t="s">
        <v>13</v>
      </c>
      <c r="D84" s="12">
        <v>0</v>
      </c>
      <c r="E84" s="12">
        <v>0</v>
      </c>
      <c r="F84" s="12">
        <v>0</v>
      </c>
      <c r="G84" s="12">
        <v>0</v>
      </c>
      <c r="H84" s="12">
        <v>0</v>
      </c>
      <c r="I84" s="12">
        <v>0</v>
      </c>
      <c r="J84" s="12">
        <v>0</v>
      </c>
      <c r="K84" s="12">
        <v>0</v>
      </c>
      <c r="L84" s="12">
        <v>0</v>
      </c>
      <c r="M84" s="7"/>
    </row>
    <row r="85" spans="2:13" s="3" customFormat="1" ht="13.5" customHeight="1" x14ac:dyDescent="0.25">
      <c r="B85" s="10"/>
      <c r="C85" s="11" t="s">
        <v>14</v>
      </c>
      <c r="D85" s="12">
        <v>0</v>
      </c>
      <c r="E85" s="12">
        <v>0</v>
      </c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0</v>
      </c>
      <c r="M85" s="7"/>
    </row>
    <row r="86" spans="2:13" s="3" customFormat="1" ht="13.5" customHeight="1" x14ac:dyDescent="0.25">
      <c r="B86" s="10"/>
      <c r="C86" s="11" t="s">
        <v>15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7"/>
    </row>
    <row r="87" spans="2:13" s="3" customFormat="1" ht="13.5" customHeight="1" x14ac:dyDescent="0.25">
      <c r="B87" s="10"/>
      <c r="C87" s="11" t="s">
        <v>16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7"/>
    </row>
    <row r="88" spans="2:13" s="3" customFormat="1" ht="13.5" customHeight="1" x14ac:dyDescent="0.25">
      <c r="B88" s="10"/>
      <c r="C88" s="11" t="s">
        <v>17</v>
      </c>
      <c r="D88" s="12">
        <v>0</v>
      </c>
      <c r="E88" s="12">
        <v>0</v>
      </c>
      <c r="F88" s="12">
        <v>0</v>
      </c>
      <c r="G88" s="12">
        <v>0</v>
      </c>
      <c r="H88" s="12">
        <v>0</v>
      </c>
      <c r="I88" s="12">
        <v>0</v>
      </c>
      <c r="J88" s="12">
        <v>0</v>
      </c>
      <c r="K88" s="12">
        <v>0</v>
      </c>
      <c r="L88" s="12">
        <v>0</v>
      </c>
      <c r="M88" s="7"/>
    </row>
    <row r="89" spans="2:13" ht="6" customHeight="1" x14ac:dyDescent="0.15">
      <c r="B89" s="9"/>
      <c r="C89" s="8"/>
      <c r="D89" s="9"/>
      <c r="E89" s="9"/>
      <c r="F89" s="9"/>
      <c r="G89" s="9"/>
      <c r="H89" s="9"/>
      <c r="I89" s="9"/>
      <c r="J89" s="9"/>
      <c r="K89" s="9"/>
      <c r="L89" s="9"/>
      <c r="M89" s="1"/>
    </row>
    <row r="90" spans="2:13" ht="16.5" x14ac:dyDescent="0.15">
      <c r="B90" s="2" t="s">
        <v>26</v>
      </c>
      <c r="C90" s="8"/>
      <c r="D90" s="9">
        <v>1</v>
      </c>
      <c r="E90" s="9">
        <v>1</v>
      </c>
      <c r="F90" s="9">
        <v>0</v>
      </c>
      <c r="G90" s="9">
        <v>5</v>
      </c>
      <c r="H90" s="9">
        <v>1</v>
      </c>
      <c r="I90" s="9">
        <v>4</v>
      </c>
      <c r="J90" s="14">
        <v>-4</v>
      </c>
      <c r="K90" s="14">
        <v>0</v>
      </c>
      <c r="L90" s="14">
        <v>-4</v>
      </c>
      <c r="M90" s="1"/>
    </row>
    <row r="91" spans="2:13" s="3" customFormat="1" ht="13.5" customHeight="1" x14ac:dyDescent="0.25">
      <c r="B91" s="10"/>
      <c r="C91" s="11" t="s">
        <v>6</v>
      </c>
      <c r="D91" s="12">
        <v>0</v>
      </c>
      <c r="E91" s="12">
        <v>0</v>
      </c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7"/>
    </row>
    <row r="92" spans="2:13" s="3" customFormat="1" ht="13.5" customHeight="1" x14ac:dyDescent="0.25">
      <c r="B92" s="10"/>
      <c r="C92" s="11" t="s">
        <v>7</v>
      </c>
      <c r="D92" s="12">
        <v>0</v>
      </c>
      <c r="E92" s="12">
        <v>0</v>
      </c>
      <c r="F92" s="12">
        <v>0</v>
      </c>
      <c r="G92" s="12">
        <v>2</v>
      </c>
      <c r="H92" s="12">
        <v>0</v>
      </c>
      <c r="I92" s="12">
        <v>2</v>
      </c>
      <c r="J92" s="12">
        <v>-2</v>
      </c>
      <c r="K92" s="12">
        <v>0</v>
      </c>
      <c r="L92" s="12">
        <v>-2</v>
      </c>
      <c r="M92" s="7"/>
    </row>
    <row r="93" spans="2:13" s="3" customFormat="1" ht="13.5" customHeight="1" x14ac:dyDescent="0.25">
      <c r="B93" s="10"/>
      <c r="C93" s="11" t="s">
        <v>8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7"/>
    </row>
    <row r="94" spans="2:13" s="3" customFormat="1" ht="13.5" customHeight="1" x14ac:dyDescent="0.25">
      <c r="B94" s="10"/>
      <c r="C94" s="11" t="s">
        <v>9</v>
      </c>
      <c r="D94" s="12">
        <v>0</v>
      </c>
      <c r="E94" s="12">
        <v>0</v>
      </c>
      <c r="F94" s="12">
        <v>0</v>
      </c>
      <c r="G94" s="12">
        <v>1</v>
      </c>
      <c r="H94" s="12">
        <v>0</v>
      </c>
      <c r="I94" s="12">
        <v>1</v>
      </c>
      <c r="J94" s="12">
        <v>-1</v>
      </c>
      <c r="K94" s="12">
        <v>0</v>
      </c>
      <c r="L94" s="12">
        <v>-1</v>
      </c>
      <c r="M94" s="7"/>
    </row>
    <row r="95" spans="2:13" s="3" customFormat="1" ht="13.5" customHeight="1" x14ac:dyDescent="0.25">
      <c r="B95" s="10"/>
      <c r="C95" s="11" t="s">
        <v>10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7"/>
    </row>
    <row r="96" spans="2:13" s="3" customFormat="1" ht="13.5" customHeight="1" x14ac:dyDescent="0.25">
      <c r="B96" s="10"/>
      <c r="C96" s="11" t="s">
        <v>11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7"/>
    </row>
    <row r="97" spans="2:13" s="3" customFormat="1" ht="13.5" customHeight="1" x14ac:dyDescent="0.25">
      <c r="B97" s="10"/>
      <c r="C97" s="11" t="s">
        <v>12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7"/>
    </row>
    <row r="98" spans="2:13" s="3" customFormat="1" ht="13.5" customHeight="1" x14ac:dyDescent="0.25">
      <c r="B98" s="10"/>
      <c r="C98" s="11" t="s">
        <v>13</v>
      </c>
      <c r="D98" s="12">
        <v>0</v>
      </c>
      <c r="E98" s="12">
        <v>0</v>
      </c>
      <c r="F98" s="12">
        <v>0</v>
      </c>
      <c r="G98" s="12">
        <v>1</v>
      </c>
      <c r="H98" s="12">
        <v>1</v>
      </c>
      <c r="I98" s="12">
        <v>0</v>
      </c>
      <c r="J98" s="12">
        <v>-1</v>
      </c>
      <c r="K98" s="12">
        <v>-1</v>
      </c>
      <c r="L98" s="12">
        <v>0</v>
      </c>
      <c r="M98" s="7"/>
    </row>
    <row r="99" spans="2:13" s="3" customFormat="1" ht="13.5" customHeight="1" x14ac:dyDescent="0.25">
      <c r="B99" s="10"/>
      <c r="C99" s="11" t="s">
        <v>14</v>
      </c>
      <c r="D99" s="12">
        <v>0</v>
      </c>
      <c r="E99" s="12">
        <v>0</v>
      </c>
      <c r="F99" s="12">
        <v>0</v>
      </c>
      <c r="G99" s="12">
        <v>1</v>
      </c>
      <c r="H99" s="12">
        <v>0</v>
      </c>
      <c r="I99" s="12">
        <v>1</v>
      </c>
      <c r="J99" s="12">
        <v>-1</v>
      </c>
      <c r="K99" s="12">
        <v>0</v>
      </c>
      <c r="L99" s="12">
        <v>-1</v>
      </c>
      <c r="M99" s="7"/>
    </row>
    <row r="100" spans="2:13" s="3" customFormat="1" ht="13.5" customHeight="1" x14ac:dyDescent="0.25">
      <c r="B100" s="10"/>
      <c r="C100" s="11" t="s">
        <v>15</v>
      </c>
      <c r="D100" s="12">
        <v>0</v>
      </c>
      <c r="E100" s="12">
        <v>0</v>
      </c>
      <c r="F100" s="12">
        <v>0</v>
      </c>
      <c r="G100" s="12">
        <v>0</v>
      </c>
      <c r="H100" s="12">
        <v>0</v>
      </c>
      <c r="I100" s="12">
        <v>0</v>
      </c>
      <c r="J100" s="12">
        <v>0</v>
      </c>
      <c r="K100" s="12">
        <v>0</v>
      </c>
      <c r="L100" s="12">
        <v>0</v>
      </c>
      <c r="M100" s="7"/>
    </row>
    <row r="101" spans="2:13" s="3" customFormat="1" ht="13.5" customHeight="1" x14ac:dyDescent="0.25">
      <c r="B101" s="10"/>
      <c r="C101" s="11" t="s">
        <v>16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0</v>
      </c>
      <c r="M101" s="7"/>
    </row>
    <row r="102" spans="2:13" s="3" customFormat="1" ht="13.5" customHeight="1" x14ac:dyDescent="0.25">
      <c r="B102" s="10"/>
      <c r="C102" s="11" t="s">
        <v>17</v>
      </c>
      <c r="D102" s="12">
        <v>1</v>
      </c>
      <c r="E102" s="12">
        <v>1</v>
      </c>
      <c r="F102" s="12">
        <v>0</v>
      </c>
      <c r="G102" s="12">
        <v>0</v>
      </c>
      <c r="H102" s="12">
        <v>0</v>
      </c>
      <c r="I102" s="12">
        <v>0</v>
      </c>
      <c r="J102" s="12">
        <v>1</v>
      </c>
      <c r="K102" s="12">
        <v>1</v>
      </c>
      <c r="L102" s="12">
        <v>0</v>
      </c>
      <c r="M102" s="7"/>
    </row>
    <row r="103" spans="2:13" ht="6" customHeight="1" x14ac:dyDescent="0.15">
      <c r="B103" s="9"/>
      <c r="C103" s="8"/>
      <c r="D103" s="9"/>
      <c r="E103" s="9"/>
      <c r="F103" s="9"/>
      <c r="G103" s="9"/>
      <c r="H103" s="9"/>
      <c r="I103" s="9"/>
      <c r="J103" s="9"/>
      <c r="K103" s="9"/>
      <c r="L103" s="9"/>
      <c r="M103" s="1"/>
    </row>
    <row r="104" spans="2:13" ht="16.5" x14ac:dyDescent="0.15">
      <c r="B104" s="2" t="s">
        <v>27</v>
      </c>
      <c r="C104" s="8"/>
      <c r="D104" s="9">
        <v>1</v>
      </c>
      <c r="E104" s="9">
        <v>1</v>
      </c>
      <c r="F104" s="9">
        <v>0</v>
      </c>
      <c r="G104" s="9">
        <v>1</v>
      </c>
      <c r="H104" s="9">
        <v>0</v>
      </c>
      <c r="I104" s="9">
        <v>1</v>
      </c>
      <c r="J104" s="14">
        <v>0</v>
      </c>
      <c r="K104" s="14">
        <v>1</v>
      </c>
      <c r="L104" s="14">
        <v>-1</v>
      </c>
      <c r="M104" s="1"/>
    </row>
    <row r="105" spans="2:13" s="3" customFormat="1" ht="13.5" customHeight="1" x14ac:dyDescent="0.25">
      <c r="B105" s="10"/>
      <c r="C105" s="11" t="s">
        <v>6</v>
      </c>
      <c r="D105" s="12">
        <v>0</v>
      </c>
      <c r="E105" s="12">
        <v>0</v>
      </c>
      <c r="F105" s="12">
        <v>0</v>
      </c>
      <c r="G105" s="12">
        <v>0</v>
      </c>
      <c r="H105" s="12">
        <v>0</v>
      </c>
      <c r="I105" s="12">
        <v>0</v>
      </c>
      <c r="J105" s="12">
        <v>0</v>
      </c>
      <c r="K105" s="12">
        <v>0</v>
      </c>
      <c r="L105" s="12">
        <v>0</v>
      </c>
      <c r="M105" s="7"/>
    </row>
    <row r="106" spans="2:13" s="3" customFormat="1" ht="13.5" customHeight="1" x14ac:dyDescent="0.25">
      <c r="B106" s="10"/>
      <c r="C106" s="11" t="s">
        <v>7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0</v>
      </c>
      <c r="K106" s="12">
        <v>0</v>
      </c>
      <c r="L106" s="12">
        <v>0</v>
      </c>
      <c r="M106" s="7"/>
    </row>
    <row r="107" spans="2:13" s="3" customFormat="1" ht="13.5" customHeight="1" x14ac:dyDescent="0.25">
      <c r="B107" s="10"/>
      <c r="C107" s="11" t="s">
        <v>8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7"/>
    </row>
    <row r="108" spans="2:13" s="3" customFormat="1" ht="13.5" customHeight="1" x14ac:dyDescent="0.25">
      <c r="B108" s="10"/>
      <c r="C108" s="11" t="s">
        <v>9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7"/>
    </row>
    <row r="109" spans="2:13" s="3" customFormat="1" ht="13.5" customHeight="1" x14ac:dyDescent="0.25">
      <c r="B109" s="10"/>
      <c r="C109" s="11" t="s">
        <v>10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0</v>
      </c>
      <c r="J109" s="12">
        <v>0</v>
      </c>
      <c r="K109" s="12">
        <v>0</v>
      </c>
      <c r="L109" s="12">
        <v>0</v>
      </c>
      <c r="M109" s="7"/>
    </row>
    <row r="110" spans="2:13" s="3" customFormat="1" ht="13.5" customHeight="1" x14ac:dyDescent="0.25">
      <c r="B110" s="10"/>
      <c r="C110" s="11" t="s">
        <v>11</v>
      </c>
      <c r="D110" s="12">
        <v>1</v>
      </c>
      <c r="E110" s="12">
        <v>1</v>
      </c>
      <c r="F110" s="12">
        <v>0</v>
      </c>
      <c r="G110" s="12">
        <v>1</v>
      </c>
      <c r="H110" s="12">
        <v>0</v>
      </c>
      <c r="I110" s="12">
        <v>1</v>
      </c>
      <c r="J110" s="12">
        <v>0</v>
      </c>
      <c r="K110" s="12">
        <v>1</v>
      </c>
      <c r="L110" s="12">
        <v>-1</v>
      </c>
      <c r="M110" s="7"/>
    </row>
    <row r="111" spans="2:13" s="3" customFormat="1" ht="13.5" customHeight="1" x14ac:dyDescent="0.25">
      <c r="B111" s="10"/>
      <c r="C111" s="11" t="s">
        <v>12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  <c r="L111" s="12">
        <v>0</v>
      </c>
      <c r="M111" s="7"/>
    </row>
    <row r="112" spans="2:13" s="3" customFormat="1" ht="13.5" customHeight="1" x14ac:dyDescent="0.25">
      <c r="B112" s="10"/>
      <c r="C112" s="11" t="s">
        <v>13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0</v>
      </c>
      <c r="K112" s="12">
        <v>0</v>
      </c>
      <c r="L112" s="12">
        <v>0</v>
      </c>
      <c r="M112" s="7"/>
    </row>
    <row r="113" spans="2:13" s="3" customFormat="1" ht="13.5" customHeight="1" x14ac:dyDescent="0.25">
      <c r="B113" s="10"/>
      <c r="C113" s="11" t="s">
        <v>14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7"/>
    </row>
    <row r="114" spans="2:13" s="3" customFormat="1" ht="13.5" customHeight="1" x14ac:dyDescent="0.25">
      <c r="B114" s="10"/>
      <c r="C114" s="11" t="s">
        <v>15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0</v>
      </c>
      <c r="K114" s="12">
        <v>0</v>
      </c>
      <c r="L114" s="12">
        <v>0</v>
      </c>
      <c r="M114" s="7"/>
    </row>
    <row r="115" spans="2:13" s="3" customFormat="1" ht="13.5" customHeight="1" x14ac:dyDescent="0.25">
      <c r="B115" s="10"/>
      <c r="C115" s="11" t="s">
        <v>16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0</v>
      </c>
      <c r="K115" s="12">
        <v>0</v>
      </c>
      <c r="L115" s="12">
        <v>0</v>
      </c>
      <c r="M115" s="7"/>
    </row>
    <row r="116" spans="2:13" s="3" customFormat="1" ht="13.5" customHeight="1" x14ac:dyDescent="0.25">
      <c r="B116" s="10"/>
      <c r="C116" s="11" t="s">
        <v>17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7"/>
    </row>
    <row r="117" spans="2:13" ht="6" customHeight="1" x14ac:dyDescent="0.15">
      <c r="B117" s="9"/>
      <c r="C117" s="8"/>
      <c r="D117" s="9"/>
      <c r="E117" s="9"/>
      <c r="F117" s="9"/>
      <c r="G117" s="9"/>
      <c r="H117" s="9"/>
      <c r="I117" s="9"/>
      <c r="J117" s="9"/>
      <c r="K117" s="9"/>
      <c r="L117" s="9"/>
      <c r="M117" s="1"/>
    </row>
    <row r="118" spans="2:13" ht="16.5" x14ac:dyDescent="0.15">
      <c r="B118" s="2" t="s">
        <v>28</v>
      </c>
      <c r="C118" s="8"/>
      <c r="D118" s="9">
        <v>5</v>
      </c>
      <c r="E118" s="9">
        <v>3</v>
      </c>
      <c r="F118" s="9">
        <v>2</v>
      </c>
      <c r="G118" s="9">
        <v>6</v>
      </c>
      <c r="H118" s="9">
        <v>3</v>
      </c>
      <c r="I118" s="9">
        <v>3</v>
      </c>
      <c r="J118" s="14">
        <v>-1</v>
      </c>
      <c r="K118" s="14">
        <v>0</v>
      </c>
      <c r="L118" s="14">
        <v>-1</v>
      </c>
      <c r="M118" s="1"/>
    </row>
    <row r="119" spans="2:13" s="3" customFormat="1" ht="13.5" customHeight="1" x14ac:dyDescent="0.25">
      <c r="B119" s="10"/>
      <c r="C119" s="11" t="s">
        <v>6</v>
      </c>
      <c r="D119" s="12">
        <v>1</v>
      </c>
      <c r="E119" s="12">
        <v>1</v>
      </c>
      <c r="F119" s="12">
        <v>0</v>
      </c>
      <c r="G119" s="12">
        <v>0</v>
      </c>
      <c r="H119" s="12">
        <v>0</v>
      </c>
      <c r="I119" s="12">
        <v>0</v>
      </c>
      <c r="J119" s="12">
        <v>1</v>
      </c>
      <c r="K119" s="12">
        <v>1</v>
      </c>
      <c r="L119" s="12">
        <v>0</v>
      </c>
      <c r="M119" s="7"/>
    </row>
    <row r="120" spans="2:13" s="3" customFormat="1" ht="13.5" customHeight="1" x14ac:dyDescent="0.25">
      <c r="B120" s="10"/>
      <c r="C120" s="11" t="s">
        <v>7</v>
      </c>
      <c r="D120" s="12">
        <v>1</v>
      </c>
      <c r="E120" s="12">
        <v>0</v>
      </c>
      <c r="F120" s="12">
        <v>1</v>
      </c>
      <c r="G120" s="12">
        <v>0</v>
      </c>
      <c r="H120" s="12">
        <v>0</v>
      </c>
      <c r="I120" s="12">
        <v>0</v>
      </c>
      <c r="J120" s="12">
        <v>1</v>
      </c>
      <c r="K120" s="12">
        <v>0</v>
      </c>
      <c r="L120" s="12">
        <v>1</v>
      </c>
      <c r="M120" s="7"/>
    </row>
    <row r="121" spans="2:13" s="3" customFormat="1" ht="13.5" customHeight="1" x14ac:dyDescent="0.25">
      <c r="B121" s="10"/>
      <c r="C121" s="11" t="s">
        <v>8</v>
      </c>
      <c r="D121" s="12">
        <v>0</v>
      </c>
      <c r="E121" s="12">
        <v>0</v>
      </c>
      <c r="F121" s="12">
        <v>0</v>
      </c>
      <c r="G121" s="12">
        <v>0</v>
      </c>
      <c r="H121" s="12">
        <v>0</v>
      </c>
      <c r="I121" s="12">
        <v>0</v>
      </c>
      <c r="J121" s="12">
        <v>0</v>
      </c>
      <c r="K121" s="12">
        <v>0</v>
      </c>
      <c r="L121" s="12">
        <v>0</v>
      </c>
      <c r="M121" s="7"/>
    </row>
    <row r="122" spans="2:13" s="3" customFormat="1" ht="13.5" customHeight="1" x14ac:dyDescent="0.25">
      <c r="B122" s="10"/>
      <c r="C122" s="11" t="s">
        <v>9</v>
      </c>
      <c r="D122" s="12">
        <v>0</v>
      </c>
      <c r="E122" s="12">
        <v>0</v>
      </c>
      <c r="F122" s="12">
        <v>0</v>
      </c>
      <c r="G122" s="12">
        <v>0</v>
      </c>
      <c r="H122" s="12">
        <v>0</v>
      </c>
      <c r="I122" s="12">
        <v>0</v>
      </c>
      <c r="J122" s="12">
        <v>0</v>
      </c>
      <c r="K122" s="12">
        <v>0</v>
      </c>
      <c r="L122" s="12">
        <v>0</v>
      </c>
      <c r="M122" s="7"/>
    </row>
    <row r="123" spans="2:13" s="3" customFormat="1" ht="13.5" customHeight="1" x14ac:dyDescent="0.25">
      <c r="B123" s="10"/>
      <c r="C123" s="11" t="s">
        <v>10</v>
      </c>
      <c r="D123" s="12">
        <v>0</v>
      </c>
      <c r="E123" s="12">
        <v>0</v>
      </c>
      <c r="F123" s="12">
        <v>0</v>
      </c>
      <c r="G123" s="12">
        <v>1</v>
      </c>
      <c r="H123" s="12">
        <v>1</v>
      </c>
      <c r="I123" s="12">
        <v>0</v>
      </c>
      <c r="J123" s="12">
        <v>-1</v>
      </c>
      <c r="K123" s="12">
        <v>-1</v>
      </c>
      <c r="L123" s="12">
        <v>0</v>
      </c>
      <c r="M123" s="7"/>
    </row>
    <row r="124" spans="2:13" s="3" customFormat="1" ht="13.5" customHeight="1" x14ac:dyDescent="0.25">
      <c r="B124" s="10"/>
      <c r="C124" s="11" t="s">
        <v>11</v>
      </c>
      <c r="D124" s="12">
        <v>0</v>
      </c>
      <c r="E124" s="12">
        <v>0</v>
      </c>
      <c r="F124" s="12">
        <v>0</v>
      </c>
      <c r="G124" s="12">
        <v>2</v>
      </c>
      <c r="H124" s="12">
        <v>1</v>
      </c>
      <c r="I124" s="12">
        <v>1</v>
      </c>
      <c r="J124" s="12">
        <v>-2</v>
      </c>
      <c r="K124" s="12">
        <v>-1</v>
      </c>
      <c r="L124" s="12">
        <v>-1</v>
      </c>
      <c r="M124" s="7"/>
    </row>
    <row r="125" spans="2:13" s="3" customFormat="1" ht="13.5" customHeight="1" x14ac:dyDescent="0.25">
      <c r="B125" s="10"/>
      <c r="C125" s="11" t="s">
        <v>12</v>
      </c>
      <c r="D125" s="12">
        <v>0</v>
      </c>
      <c r="E125" s="12">
        <v>0</v>
      </c>
      <c r="F125" s="12">
        <v>0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7"/>
    </row>
    <row r="126" spans="2:13" s="3" customFormat="1" ht="13.5" customHeight="1" x14ac:dyDescent="0.25">
      <c r="B126" s="10"/>
      <c r="C126" s="11" t="s">
        <v>13</v>
      </c>
      <c r="D126" s="12">
        <v>0</v>
      </c>
      <c r="E126" s="12">
        <v>0</v>
      </c>
      <c r="F126" s="12">
        <v>0</v>
      </c>
      <c r="G126" s="12">
        <v>1</v>
      </c>
      <c r="H126" s="12">
        <v>1</v>
      </c>
      <c r="I126" s="12">
        <v>0</v>
      </c>
      <c r="J126" s="12">
        <v>-1</v>
      </c>
      <c r="K126" s="12">
        <v>-1</v>
      </c>
      <c r="L126" s="12">
        <v>0</v>
      </c>
      <c r="M126" s="7"/>
    </row>
    <row r="127" spans="2:13" s="3" customFormat="1" ht="13.5" customHeight="1" x14ac:dyDescent="0.25">
      <c r="B127" s="10"/>
      <c r="C127" s="11" t="s">
        <v>14</v>
      </c>
      <c r="D127" s="12">
        <v>0</v>
      </c>
      <c r="E127" s="12">
        <v>0</v>
      </c>
      <c r="F127" s="12">
        <v>0</v>
      </c>
      <c r="G127" s="12">
        <v>1</v>
      </c>
      <c r="H127" s="12">
        <v>0</v>
      </c>
      <c r="I127" s="12">
        <v>1</v>
      </c>
      <c r="J127" s="12">
        <v>-1</v>
      </c>
      <c r="K127" s="12">
        <v>0</v>
      </c>
      <c r="L127" s="12">
        <v>-1</v>
      </c>
      <c r="M127" s="7"/>
    </row>
    <row r="128" spans="2:13" s="3" customFormat="1" ht="13.5" customHeight="1" x14ac:dyDescent="0.25">
      <c r="B128" s="10"/>
      <c r="C128" s="11" t="s">
        <v>15</v>
      </c>
      <c r="D128" s="12">
        <v>2</v>
      </c>
      <c r="E128" s="12">
        <v>1</v>
      </c>
      <c r="F128" s="12">
        <v>1</v>
      </c>
      <c r="G128" s="12">
        <v>0</v>
      </c>
      <c r="H128" s="12">
        <v>0</v>
      </c>
      <c r="I128" s="12">
        <v>0</v>
      </c>
      <c r="J128" s="12">
        <v>2</v>
      </c>
      <c r="K128" s="12">
        <v>1</v>
      </c>
      <c r="L128" s="12">
        <v>1</v>
      </c>
      <c r="M128" s="7"/>
    </row>
    <row r="129" spans="2:13" s="3" customFormat="1" ht="13.5" customHeight="1" x14ac:dyDescent="0.25">
      <c r="B129" s="10"/>
      <c r="C129" s="11" t="s">
        <v>16</v>
      </c>
      <c r="D129" s="12">
        <v>1</v>
      </c>
      <c r="E129" s="12">
        <v>1</v>
      </c>
      <c r="F129" s="12">
        <v>0</v>
      </c>
      <c r="G129" s="12">
        <v>0</v>
      </c>
      <c r="H129" s="12">
        <v>0</v>
      </c>
      <c r="I129" s="12">
        <v>0</v>
      </c>
      <c r="J129" s="12">
        <v>1</v>
      </c>
      <c r="K129" s="12">
        <v>1</v>
      </c>
      <c r="L129" s="12">
        <v>0</v>
      </c>
      <c r="M129" s="7"/>
    </row>
    <row r="130" spans="2:13" s="3" customFormat="1" ht="13.5" customHeight="1" x14ac:dyDescent="0.25">
      <c r="B130" s="10"/>
      <c r="C130" s="11" t="s">
        <v>17</v>
      </c>
      <c r="D130" s="12">
        <v>0</v>
      </c>
      <c r="E130" s="12">
        <v>0</v>
      </c>
      <c r="F130" s="12">
        <v>0</v>
      </c>
      <c r="G130" s="12">
        <v>1</v>
      </c>
      <c r="H130" s="12">
        <v>0</v>
      </c>
      <c r="I130" s="12">
        <v>1</v>
      </c>
      <c r="J130" s="12">
        <v>-1</v>
      </c>
      <c r="K130" s="12">
        <v>0</v>
      </c>
      <c r="L130" s="12">
        <v>-1</v>
      </c>
      <c r="M130" s="7"/>
    </row>
    <row r="131" spans="2:13" ht="6" customHeight="1" x14ac:dyDescent="0.15">
      <c r="B131" s="9"/>
      <c r="C131" s="8"/>
      <c r="D131" s="9"/>
      <c r="E131" s="9"/>
      <c r="F131" s="9"/>
      <c r="G131" s="9"/>
      <c r="H131" s="9"/>
      <c r="I131" s="9"/>
      <c r="J131" s="9"/>
      <c r="K131" s="9"/>
      <c r="L131" s="9"/>
      <c r="M131" s="1"/>
    </row>
    <row r="132" spans="2:13" ht="16.5" x14ac:dyDescent="0.15">
      <c r="B132" s="2" t="s">
        <v>29</v>
      </c>
      <c r="C132" s="8"/>
      <c r="D132" s="9">
        <v>1</v>
      </c>
      <c r="E132" s="9">
        <v>1</v>
      </c>
      <c r="F132" s="9">
        <v>0</v>
      </c>
      <c r="G132" s="9">
        <v>6</v>
      </c>
      <c r="H132" s="9">
        <v>5</v>
      </c>
      <c r="I132" s="9">
        <v>1</v>
      </c>
      <c r="J132" s="14">
        <v>-5</v>
      </c>
      <c r="K132" s="14">
        <v>-4</v>
      </c>
      <c r="L132" s="14">
        <v>-1</v>
      </c>
      <c r="M132" s="1"/>
    </row>
    <row r="133" spans="2:13" s="3" customFormat="1" ht="13.5" customHeight="1" x14ac:dyDescent="0.25">
      <c r="B133" s="10"/>
      <c r="C133" s="11" t="s">
        <v>6</v>
      </c>
      <c r="D133" s="12">
        <v>0</v>
      </c>
      <c r="E133" s="12">
        <v>0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7"/>
    </row>
    <row r="134" spans="2:13" s="3" customFormat="1" ht="13.5" customHeight="1" x14ac:dyDescent="0.25">
      <c r="B134" s="10"/>
      <c r="C134" s="11" t="s">
        <v>7</v>
      </c>
      <c r="D134" s="12">
        <v>0</v>
      </c>
      <c r="E134" s="12">
        <v>0</v>
      </c>
      <c r="F134" s="12">
        <v>0</v>
      </c>
      <c r="G134" s="12">
        <v>0</v>
      </c>
      <c r="H134" s="12">
        <v>0</v>
      </c>
      <c r="I134" s="12">
        <v>0</v>
      </c>
      <c r="J134" s="12">
        <v>0</v>
      </c>
      <c r="K134" s="12">
        <v>0</v>
      </c>
      <c r="L134" s="12">
        <v>0</v>
      </c>
      <c r="M134" s="7"/>
    </row>
    <row r="135" spans="2:13" s="3" customFormat="1" ht="13.5" customHeight="1" x14ac:dyDescent="0.25">
      <c r="B135" s="10"/>
      <c r="C135" s="11" t="s">
        <v>8</v>
      </c>
      <c r="D135" s="12">
        <v>0</v>
      </c>
      <c r="E135" s="12">
        <v>0</v>
      </c>
      <c r="F135" s="12">
        <v>0</v>
      </c>
      <c r="G135" s="12">
        <v>0</v>
      </c>
      <c r="H135" s="12">
        <v>0</v>
      </c>
      <c r="I135" s="12">
        <v>0</v>
      </c>
      <c r="J135" s="12">
        <v>0</v>
      </c>
      <c r="K135" s="12">
        <v>0</v>
      </c>
      <c r="L135" s="12">
        <v>0</v>
      </c>
      <c r="M135" s="7"/>
    </row>
    <row r="136" spans="2:13" s="3" customFormat="1" ht="13.5" customHeight="1" x14ac:dyDescent="0.25">
      <c r="B136" s="10"/>
      <c r="C136" s="11" t="s">
        <v>9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  <c r="L136" s="12">
        <v>0</v>
      </c>
      <c r="M136" s="7"/>
    </row>
    <row r="137" spans="2:13" s="3" customFormat="1" ht="13.5" customHeight="1" x14ac:dyDescent="0.25">
      <c r="B137" s="10"/>
      <c r="C137" s="11" t="s">
        <v>10</v>
      </c>
      <c r="D137" s="12">
        <v>0</v>
      </c>
      <c r="E137" s="12">
        <v>0</v>
      </c>
      <c r="F137" s="12">
        <v>0</v>
      </c>
      <c r="G137" s="12">
        <v>1</v>
      </c>
      <c r="H137" s="12">
        <v>1</v>
      </c>
      <c r="I137" s="12">
        <v>0</v>
      </c>
      <c r="J137" s="12">
        <v>-1</v>
      </c>
      <c r="K137" s="12">
        <v>-1</v>
      </c>
      <c r="L137" s="12">
        <v>0</v>
      </c>
      <c r="M137" s="7"/>
    </row>
    <row r="138" spans="2:13" s="3" customFormat="1" ht="13.5" customHeight="1" x14ac:dyDescent="0.25">
      <c r="B138" s="10"/>
      <c r="C138" s="11" t="s">
        <v>11</v>
      </c>
      <c r="D138" s="12">
        <v>0</v>
      </c>
      <c r="E138" s="12">
        <v>0</v>
      </c>
      <c r="F138" s="12">
        <v>0</v>
      </c>
      <c r="G138" s="12">
        <v>2</v>
      </c>
      <c r="H138" s="12">
        <v>2</v>
      </c>
      <c r="I138" s="12">
        <v>0</v>
      </c>
      <c r="J138" s="12">
        <v>-2</v>
      </c>
      <c r="K138" s="12">
        <v>-2</v>
      </c>
      <c r="L138" s="12">
        <v>0</v>
      </c>
      <c r="M138" s="7"/>
    </row>
    <row r="139" spans="2:13" s="3" customFormat="1" ht="13.5" customHeight="1" x14ac:dyDescent="0.25">
      <c r="B139" s="10"/>
      <c r="C139" s="11" t="s">
        <v>12</v>
      </c>
      <c r="D139" s="12">
        <v>0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7"/>
    </row>
    <row r="140" spans="2:13" s="3" customFormat="1" ht="13.5" customHeight="1" x14ac:dyDescent="0.25">
      <c r="B140" s="10"/>
      <c r="C140" s="11" t="s">
        <v>13</v>
      </c>
      <c r="D140" s="12">
        <v>0</v>
      </c>
      <c r="E140" s="12">
        <v>0</v>
      </c>
      <c r="F140" s="12">
        <v>0</v>
      </c>
      <c r="G140" s="12">
        <v>1</v>
      </c>
      <c r="H140" s="12">
        <v>0</v>
      </c>
      <c r="I140" s="12">
        <v>1</v>
      </c>
      <c r="J140" s="12">
        <v>-1</v>
      </c>
      <c r="K140" s="12">
        <v>0</v>
      </c>
      <c r="L140" s="12">
        <v>-1</v>
      </c>
      <c r="M140" s="7"/>
    </row>
    <row r="141" spans="2:13" s="3" customFormat="1" ht="13.5" customHeight="1" x14ac:dyDescent="0.25">
      <c r="B141" s="10"/>
      <c r="C141" s="11" t="s">
        <v>14</v>
      </c>
      <c r="D141" s="12">
        <v>0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</v>
      </c>
      <c r="L141" s="12">
        <v>0</v>
      </c>
      <c r="M141" s="7"/>
    </row>
    <row r="142" spans="2:13" s="3" customFormat="1" ht="13.5" customHeight="1" x14ac:dyDescent="0.25">
      <c r="B142" s="10"/>
      <c r="C142" s="11" t="s">
        <v>15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7"/>
    </row>
    <row r="143" spans="2:13" s="3" customFormat="1" ht="13.5" customHeight="1" x14ac:dyDescent="0.25">
      <c r="B143" s="10"/>
      <c r="C143" s="11" t="s">
        <v>16</v>
      </c>
      <c r="D143" s="12">
        <v>1</v>
      </c>
      <c r="E143" s="12">
        <v>1</v>
      </c>
      <c r="F143" s="12">
        <v>0</v>
      </c>
      <c r="G143" s="12">
        <v>2</v>
      </c>
      <c r="H143" s="12">
        <v>2</v>
      </c>
      <c r="I143" s="12">
        <v>0</v>
      </c>
      <c r="J143" s="12">
        <v>-1</v>
      </c>
      <c r="K143" s="12">
        <v>-1</v>
      </c>
      <c r="L143" s="12">
        <v>0</v>
      </c>
      <c r="M143" s="7"/>
    </row>
    <row r="144" spans="2:13" s="3" customFormat="1" ht="13.5" customHeight="1" x14ac:dyDescent="0.25">
      <c r="B144" s="10"/>
      <c r="C144" s="11" t="s">
        <v>17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0</v>
      </c>
      <c r="K144" s="12">
        <v>0</v>
      </c>
      <c r="L144" s="12">
        <v>0</v>
      </c>
      <c r="M144" s="7"/>
    </row>
    <row r="145" spans="2:12" ht="6.75" customHeight="1" x14ac:dyDescent="0.15">
      <c r="B145" s="9"/>
      <c r="C145" s="8"/>
      <c r="D145" s="9"/>
      <c r="E145" s="9"/>
      <c r="F145" s="9"/>
      <c r="G145" s="9"/>
      <c r="H145" s="9"/>
      <c r="I145" s="9"/>
      <c r="J145" s="9"/>
      <c r="K145" s="9"/>
      <c r="L145" s="9"/>
    </row>
    <row r="146" spans="2:12" ht="16.5" x14ac:dyDescent="0.15">
      <c r="B146" s="2" t="s">
        <v>33</v>
      </c>
      <c r="C146" s="8"/>
      <c r="D146" s="9">
        <v>37</v>
      </c>
      <c r="E146" s="9">
        <v>26</v>
      </c>
      <c r="F146" s="9">
        <v>11</v>
      </c>
      <c r="G146" s="9">
        <v>55</v>
      </c>
      <c r="H146" s="9">
        <v>37</v>
      </c>
      <c r="I146" s="9">
        <v>18</v>
      </c>
      <c r="J146" s="9">
        <v>-18</v>
      </c>
      <c r="K146" s="9">
        <v>-11</v>
      </c>
      <c r="L146" s="9">
        <v>-7</v>
      </c>
    </row>
    <row r="147" spans="2:12" x14ac:dyDescent="0.25">
      <c r="B147" s="10"/>
      <c r="C147" s="11" t="s">
        <v>6</v>
      </c>
      <c r="D147" s="12">
        <v>7</v>
      </c>
      <c r="E147" s="12">
        <v>4</v>
      </c>
      <c r="F147" s="12">
        <v>3</v>
      </c>
      <c r="G147" s="12">
        <v>5</v>
      </c>
      <c r="H147" s="12">
        <v>5</v>
      </c>
      <c r="I147" s="12">
        <v>0</v>
      </c>
      <c r="J147" s="12">
        <v>2</v>
      </c>
      <c r="K147" s="12">
        <v>-1</v>
      </c>
      <c r="L147" s="12">
        <v>3</v>
      </c>
    </row>
    <row r="148" spans="2:12" x14ac:dyDescent="0.25">
      <c r="B148" s="10"/>
      <c r="C148" s="11" t="s">
        <v>7</v>
      </c>
      <c r="D148" s="12">
        <v>4</v>
      </c>
      <c r="E148" s="12">
        <v>2</v>
      </c>
      <c r="F148" s="12">
        <v>2</v>
      </c>
      <c r="G148" s="12">
        <v>3</v>
      </c>
      <c r="H148" s="12">
        <v>0</v>
      </c>
      <c r="I148" s="12">
        <v>3</v>
      </c>
      <c r="J148" s="12">
        <v>1</v>
      </c>
      <c r="K148" s="12">
        <v>2</v>
      </c>
      <c r="L148" s="12">
        <v>-1</v>
      </c>
    </row>
    <row r="149" spans="2:12" x14ac:dyDescent="0.25">
      <c r="B149" s="10"/>
      <c r="C149" s="11" t="s">
        <v>8</v>
      </c>
      <c r="D149" s="12">
        <v>6</v>
      </c>
      <c r="E149" s="12">
        <v>5</v>
      </c>
      <c r="F149" s="12">
        <v>1</v>
      </c>
      <c r="G149" s="12">
        <v>3</v>
      </c>
      <c r="H149" s="12">
        <v>1</v>
      </c>
      <c r="I149" s="12">
        <v>2</v>
      </c>
      <c r="J149" s="12">
        <v>3</v>
      </c>
      <c r="K149" s="12">
        <v>4</v>
      </c>
      <c r="L149" s="12">
        <v>-1</v>
      </c>
    </row>
    <row r="150" spans="2:12" x14ac:dyDescent="0.25">
      <c r="B150" s="10"/>
      <c r="C150" s="11" t="s">
        <v>9</v>
      </c>
      <c r="D150" s="12">
        <v>3</v>
      </c>
      <c r="E150" s="12">
        <v>3</v>
      </c>
      <c r="F150" s="12">
        <v>0</v>
      </c>
      <c r="G150" s="12">
        <v>4</v>
      </c>
      <c r="H150" s="12">
        <v>2</v>
      </c>
      <c r="I150" s="12">
        <v>2</v>
      </c>
      <c r="J150" s="12">
        <v>-1</v>
      </c>
      <c r="K150" s="12">
        <v>1</v>
      </c>
      <c r="L150" s="12">
        <v>-2</v>
      </c>
    </row>
    <row r="151" spans="2:12" x14ac:dyDescent="0.25">
      <c r="B151" s="10"/>
      <c r="C151" s="11" t="s">
        <v>10</v>
      </c>
      <c r="D151" s="12">
        <v>2</v>
      </c>
      <c r="E151" s="12">
        <v>1</v>
      </c>
      <c r="F151" s="12">
        <v>1</v>
      </c>
      <c r="G151" s="12">
        <v>3</v>
      </c>
      <c r="H151" s="12">
        <v>3</v>
      </c>
      <c r="I151" s="12">
        <v>0</v>
      </c>
      <c r="J151" s="12">
        <v>-1</v>
      </c>
      <c r="K151" s="12">
        <v>-2</v>
      </c>
      <c r="L151" s="12">
        <v>1</v>
      </c>
    </row>
    <row r="152" spans="2:12" x14ac:dyDescent="0.25">
      <c r="B152" s="10"/>
      <c r="C152" s="11" t="s">
        <v>11</v>
      </c>
      <c r="D152" s="12">
        <v>2</v>
      </c>
      <c r="E152" s="12">
        <v>2</v>
      </c>
      <c r="F152" s="12">
        <v>0</v>
      </c>
      <c r="G152" s="12">
        <v>18</v>
      </c>
      <c r="H152" s="12">
        <v>16</v>
      </c>
      <c r="I152" s="12">
        <v>2</v>
      </c>
      <c r="J152" s="12">
        <v>-16</v>
      </c>
      <c r="K152" s="12">
        <v>-14</v>
      </c>
      <c r="L152" s="12">
        <v>-2</v>
      </c>
    </row>
    <row r="153" spans="2:12" x14ac:dyDescent="0.25">
      <c r="B153" s="10"/>
      <c r="C153" s="11" t="s">
        <v>12</v>
      </c>
      <c r="D153" s="12">
        <v>4</v>
      </c>
      <c r="E153" s="12">
        <v>2</v>
      </c>
      <c r="F153" s="12">
        <v>2</v>
      </c>
      <c r="G153" s="12">
        <v>2</v>
      </c>
      <c r="H153" s="12">
        <v>0</v>
      </c>
      <c r="I153" s="12">
        <v>2</v>
      </c>
      <c r="J153" s="12">
        <v>2</v>
      </c>
      <c r="K153" s="12">
        <v>2</v>
      </c>
      <c r="L153" s="12">
        <v>0</v>
      </c>
    </row>
    <row r="154" spans="2:12" x14ac:dyDescent="0.25">
      <c r="B154" s="10"/>
      <c r="C154" s="11" t="s">
        <v>13</v>
      </c>
      <c r="D154" s="12">
        <v>0</v>
      </c>
      <c r="E154" s="12">
        <v>0</v>
      </c>
      <c r="F154" s="12">
        <v>0</v>
      </c>
      <c r="G154" s="12">
        <v>8</v>
      </c>
      <c r="H154" s="12">
        <v>5</v>
      </c>
      <c r="I154" s="12">
        <v>3</v>
      </c>
      <c r="J154" s="12">
        <v>-8</v>
      </c>
      <c r="K154" s="12">
        <v>-5</v>
      </c>
      <c r="L154" s="12">
        <v>-3</v>
      </c>
    </row>
    <row r="155" spans="2:12" x14ac:dyDescent="0.25">
      <c r="B155" s="10"/>
      <c r="C155" s="11" t="s">
        <v>14</v>
      </c>
      <c r="D155" s="12">
        <v>1</v>
      </c>
      <c r="E155" s="12">
        <v>1</v>
      </c>
      <c r="F155" s="12">
        <v>0</v>
      </c>
      <c r="G155" s="12">
        <v>2</v>
      </c>
      <c r="H155" s="12">
        <v>0</v>
      </c>
      <c r="I155" s="12">
        <v>2</v>
      </c>
      <c r="J155" s="12">
        <v>-1</v>
      </c>
      <c r="K155" s="12">
        <v>1</v>
      </c>
      <c r="L155" s="12">
        <v>-2</v>
      </c>
    </row>
    <row r="156" spans="2:12" x14ac:dyDescent="0.25">
      <c r="B156" s="10"/>
      <c r="C156" s="11" t="s">
        <v>15</v>
      </c>
      <c r="D156" s="12">
        <v>3</v>
      </c>
      <c r="E156" s="12">
        <v>1</v>
      </c>
      <c r="F156" s="12">
        <v>2</v>
      </c>
      <c r="G156" s="12">
        <v>2</v>
      </c>
      <c r="H156" s="12">
        <v>1</v>
      </c>
      <c r="I156" s="12">
        <v>1</v>
      </c>
      <c r="J156" s="12">
        <v>1</v>
      </c>
      <c r="K156" s="12">
        <v>0</v>
      </c>
      <c r="L156" s="12">
        <v>1</v>
      </c>
    </row>
    <row r="157" spans="2:12" x14ac:dyDescent="0.25">
      <c r="B157" s="10"/>
      <c r="C157" s="11" t="s">
        <v>16</v>
      </c>
      <c r="D157" s="12">
        <v>3</v>
      </c>
      <c r="E157" s="12">
        <v>3</v>
      </c>
      <c r="F157" s="12">
        <v>0</v>
      </c>
      <c r="G157" s="12">
        <v>2</v>
      </c>
      <c r="H157" s="12">
        <v>2</v>
      </c>
      <c r="I157" s="12">
        <v>0</v>
      </c>
      <c r="J157" s="12">
        <v>1</v>
      </c>
      <c r="K157" s="12">
        <v>1</v>
      </c>
      <c r="L157" s="12">
        <v>0</v>
      </c>
    </row>
    <row r="158" spans="2:12" x14ac:dyDescent="0.25">
      <c r="B158" s="10"/>
      <c r="C158" s="11" t="s">
        <v>17</v>
      </c>
      <c r="D158" s="12">
        <v>2</v>
      </c>
      <c r="E158" s="12">
        <v>2</v>
      </c>
      <c r="F158" s="12">
        <v>0</v>
      </c>
      <c r="G158" s="12">
        <v>3</v>
      </c>
      <c r="H158" s="12">
        <v>2</v>
      </c>
      <c r="I158" s="12">
        <v>1</v>
      </c>
      <c r="J158" s="12">
        <v>-1</v>
      </c>
      <c r="K158" s="12">
        <v>0</v>
      </c>
      <c r="L158" s="12">
        <v>-1</v>
      </c>
    </row>
  </sheetData>
  <mergeCells count="5">
    <mergeCell ref="B1:L1"/>
    <mergeCell ref="B3:C4"/>
    <mergeCell ref="D3:F3"/>
    <mergeCell ref="G3:I3"/>
    <mergeCell ref="J3:L3"/>
  </mergeCells>
  <phoneticPr fontId="2"/>
  <pageMargins left="0.74803149606299213" right="0.74803149606299213" top="0.6692913385826772" bottom="0.51181102362204722" header="0.51181102362204722" footer="0.27559055118110237"/>
  <pageSetup paperSize="9" scale="71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8"/>
  <sheetViews>
    <sheetView workbookViewId="0">
      <selection activeCell="B3" sqref="B3:C4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41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</row>
    <row r="4" spans="2:8" x14ac:dyDescent="0.15">
      <c r="B4" s="124"/>
      <c r="C4" s="125"/>
      <c r="D4" s="4" t="s">
        <v>0</v>
      </c>
      <c r="E4" s="4" t="s">
        <v>1</v>
      </c>
      <c r="F4" s="4" t="s">
        <v>2</v>
      </c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14">
        <v>73</v>
      </c>
      <c r="E6" s="9">
        <v>60</v>
      </c>
      <c r="F6" s="9">
        <v>13</v>
      </c>
    </row>
    <row r="7" spans="2:8" s="3" customFormat="1" ht="13.5" customHeight="1" x14ac:dyDescent="0.25">
      <c r="B7" s="10"/>
      <c r="C7" s="11" t="s">
        <v>6</v>
      </c>
      <c r="D7" s="12">
        <v>-1</v>
      </c>
      <c r="E7" s="12">
        <v>-2</v>
      </c>
      <c r="F7" s="12">
        <v>1</v>
      </c>
      <c r="G7" s="7"/>
      <c r="H7" s="2"/>
    </row>
    <row r="8" spans="2:8" s="3" customFormat="1" ht="13.5" customHeight="1" x14ac:dyDescent="0.25">
      <c r="B8" s="10"/>
      <c r="C8" s="11" t="s">
        <v>7</v>
      </c>
      <c r="D8" s="12">
        <v>-24</v>
      </c>
      <c r="E8" s="12">
        <v>-7</v>
      </c>
      <c r="F8" s="12">
        <v>-17</v>
      </c>
      <c r="G8" s="7"/>
      <c r="H8" s="2"/>
    </row>
    <row r="9" spans="2:8" s="3" customFormat="1" ht="13.5" customHeight="1" x14ac:dyDescent="0.25">
      <c r="B9" s="10"/>
      <c r="C9" s="11" t="s">
        <v>8</v>
      </c>
      <c r="D9" s="12">
        <v>-57</v>
      </c>
      <c r="E9" s="12">
        <v>-36</v>
      </c>
      <c r="F9" s="12">
        <v>-21</v>
      </c>
      <c r="G9" s="7"/>
      <c r="H9" s="2"/>
    </row>
    <row r="10" spans="2:8" s="3" customFormat="1" ht="13.5" customHeight="1" x14ac:dyDescent="0.25">
      <c r="B10" s="10"/>
      <c r="C10" s="11" t="s">
        <v>9</v>
      </c>
      <c r="D10" s="12">
        <v>39</v>
      </c>
      <c r="E10" s="12">
        <v>26</v>
      </c>
      <c r="F10" s="12">
        <v>13</v>
      </c>
      <c r="G10" s="7"/>
      <c r="H10" s="2"/>
    </row>
    <row r="11" spans="2:8" s="3" customFormat="1" ht="13.5" customHeight="1" x14ac:dyDescent="0.25">
      <c r="B11" s="10"/>
      <c r="C11" s="11" t="s">
        <v>10</v>
      </c>
      <c r="D11" s="12">
        <v>-7</v>
      </c>
      <c r="E11" s="12">
        <v>-4</v>
      </c>
      <c r="F11" s="12">
        <v>-3</v>
      </c>
      <c r="G11" s="7"/>
      <c r="H11" s="2"/>
    </row>
    <row r="12" spans="2:8" s="3" customFormat="1" ht="13.5" customHeight="1" x14ac:dyDescent="0.25">
      <c r="B12" s="10"/>
      <c r="C12" s="11" t="s">
        <v>11</v>
      </c>
      <c r="D12" s="12">
        <v>7</v>
      </c>
      <c r="E12" s="12">
        <v>7</v>
      </c>
      <c r="F12" s="12">
        <v>0</v>
      </c>
      <c r="G12" s="7"/>
      <c r="H12" s="2"/>
    </row>
    <row r="13" spans="2:8" s="3" customFormat="1" ht="13.5" customHeight="1" x14ac:dyDescent="0.25">
      <c r="B13" s="10"/>
      <c r="C13" s="11" t="s">
        <v>12</v>
      </c>
      <c r="D13" s="12">
        <v>-14</v>
      </c>
      <c r="E13" s="12">
        <v>-3</v>
      </c>
      <c r="F13" s="12">
        <v>-11</v>
      </c>
      <c r="G13" s="7"/>
      <c r="H13" s="2"/>
    </row>
    <row r="14" spans="2:8" s="3" customFormat="1" ht="13.5" customHeight="1" x14ac:dyDescent="0.25">
      <c r="B14" s="10"/>
      <c r="C14" s="11" t="s">
        <v>13</v>
      </c>
      <c r="D14" s="12">
        <v>24</v>
      </c>
      <c r="E14" s="12">
        <v>12</v>
      </c>
      <c r="F14" s="12">
        <v>12</v>
      </c>
      <c r="G14" s="7"/>
      <c r="H14" s="2"/>
    </row>
    <row r="15" spans="2:8" s="3" customFormat="1" ht="13.5" customHeight="1" x14ac:dyDescent="0.25">
      <c r="B15" s="10"/>
      <c r="C15" s="11" t="s">
        <v>14</v>
      </c>
      <c r="D15" s="12">
        <v>7</v>
      </c>
      <c r="E15" s="12">
        <v>12</v>
      </c>
      <c r="F15" s="12">
        <v>-5</v>
      </c>
      <c r="G15" s="7"/>
      <c r="H15" s="2"/>
    </row>
    <row r="16" spans="2:8" s="3" customFormat="1" ht="13.5" customHeight="1" x14ac:dyDescent="0.25">
      <c r="B16" s="10"/>
      <c r="C16" s="11" t="s">
        <v>15</v>
      </c>
      <c r="D16" s="12">
        <v>29</v>
      </c>
      <c r="E16" s="12">
        <v>21</v>
      </c>
      <c r="F16" s="12">
        <v>8</v>
      </c>
      <c r="G16" s="7"/>
      <c r="H16" s="2"/>
    </row>
    <row r="17" spans="2:8" s="3" customFormat="1" ht="13.5" customHeight="1" x14ac:dyDescent="0.25">
      <c r="B17" s="10"/>
      <c r="C17" s="11" t="s">
        <v>16</v>
      </c>
      <c r="D17" s="12">
        <v>36</v>
      </c>
      <c r="E17" s="12">
        <v>18</v>
      </c>
      <c r="F17" s="12">
        <v>18</v>
      </c>
      <c r="G17" s="7"/>
      <c r="H17" s="2"/>
    </row>
    <row r="18" spans="2:8" s="3" customFormat="1" ht="13.5" customHeight="1" x14ac:dyDescent="0.25">
      <c r="B18" s="10"/>
      <c r="C18" s="11" t="s">
        <v>17</v>
      </c>
      <c r="D18" s="12">
        <v>34</v>
      </c>
      <c r="E18" s="12">
        <v>16</v>
      </c>
      <c r="F18" s="12">
        <v>18</v>
      </c>
      <c r="G18" s="7"/>
      <c r="H18" s="2"/>
    </row>
    <row r="19" spans="2:8" ht="6" customHeight="1" x14ac:dyDescent="0.15">
      <c r="B19" s="9"/>
      <c r="C19" s="8"/>
      <c r="D19" s="9"/>
      <c r="E19" s="9"/>
      <c r="F19" s="9"/>
      <c r="G19" s="1"/>
    </row>
    <row r="20" spans="2:8" ht="16.5" x14ac:dyDescent="0.15">
      <c r="B20" s="2" t="s">
        <v>21</v>
      </c>
      <c r="C20" s="8"/>
      <c r="D20" s="14">
        <v>25</v>
      </c>
      <c r="E20" s="9">
        <v>22</v>
      </c>
      <c r="F20" s="9">
        <v>3</v>
      </c>
      <c r="G20" s="1"/>
    </row>
    <row r="21" spans="2:8" s="3" customFormat="1" ht="13.5" customHeight="1" x14ac:dyDescent="0.25">
      <c r="B21" s="10"/>
      <c r="C21" s="11" t="s">
        <v>6</v>
      </c>
      <c r="D21" s="12">
        <v>-2</v>
      </c>
      <c r="E21" s="12">
        <v>-6</v>
      </c>
      <c r="F21" s="12">
        <v>4</v>
      </c>
      <c r="G21" s="7"/>
      <c r="H21" s="2"/>
    </row>
    <row r="22" spans="2:8" s="3" customFormat="1" ht="13.5" customHeight="1" x14ac:dyDescent="0.25">
      <c r="B22" s="10"/>
      <c r="C22" s="11" t="s">
        <v>7</v>
      </c>
      <c r="D22" s="12">
        <v>10</v>
      </c>
      <c r="E22" s="12">
        <v>4</v>
      </c>
      <c r="F22" s="12">
        <v>6</v>
      </c>
      <c r="G22" s="7"/>
      <c r="H22" s="2"/>
    </row>
    <row r="23" spans="2:8" s="3" customFormat="1" ht="13.5" customHeight="1" x14ac:dyDescent="0.25">
      <c r="B23" s="10"/>
      <c r="C23" s="11" t="s">
        <v>8</v>
      </c>
      <c r="D23" s="12">
        <v>-31</v>
      </c>
      <c r="E23" s="12">
        <v>-9</v>
      </c>
      <c r="F23" s="12">
        <v>-22</v>
      </c>
      <c r="G23" s="7"/>
      <c r="H23" s="2"/>
    </row>
    <row r="24" spans="2:8" s="3" customFormat="1" ht="13.5" customHeight="1" x14ac:dyDescent="0.25">
      <c r="B24" s="10"/>
      <c r="C24" s="11" t="s">
        <v>9</v>
      </c>
      <c r="D24" s="12">
        <v>9</v>
      </c>
      <c r="E24" s="12">
        <v>16</v>
      </c>
      <c r="F24" s="12">
        <v>-7</v>
      </c>
      <c r="G24" s="7"/>
      <c r="H24" s="2"/>
    </row>
    <row r="25" spans="2:8" s="3" customFormat="1" ht="13.5" customHeight="1" x14ac:dyDescent="0.25">
      <c r="B25" s="10"/>
      <c r="C25" s="11" t="s">
        <v>10</v>
      </c>
      <c r="D25" s="12">
        <v>19</v>
      </c>
      <c r="E25" s="12">
        <v>12</v>
      </c>
      <c r="F25" s="12">
        <v>7</v>
      </c>
      <c r="G25" s="7"/>
      <c r="H25" s="2"/>
    </row>
    <row r="26" spans="2:8" s="3" customFormat="1" ht="13.5" customHeight="1" x14ac:dyDescent="0.25">
      <c r="B26" s="10"/>
      <c r="C26" s="11" t="s">
        <v>11</v>
      </c>
      <c r="D26" s="12">
        <v>-2</v>
      </c>
      <c r="E26" s="12">
        <v>2</v>
      </c>
      <c r="F26" s="12">
        <v>-4</v>
      </c>
      <c r="G26" s="7"/>
      <c r="H26" s="2"/>
    </row>
    <row r="27" spans="2:8" s="3" customFormat="1" ht="13.5" customHeight="1" x14ac:dyDescent="0.25">
      <c r="B27" s="10"/>
      <c r="C27" s="11" t="s">
        <v>12</v>
      </c>
      <c r="D27" s="12">
        <v>19</v>
      </c>
      <c r="E27" s="12">
        <v>8</v>
      </c>
      <c r="F27" s="12">
        <v>11</v>
      </c>
      <c r="G27" s="7"/>
      <c r="H27" s="2"/>
    </row>
    <row r="28" spans="2:8" s="3" customFormat="1" ht="13.5" customHeight="1" x14ac:dyDescent="0.25">
      <c r="B28" s="10"/>
      <c r="C28" s="11" t="s">
        <v>13</v>
      </c>
      <c r="D28" s="12">
        <v>-13</v>
      </c>
      <c r="E28" s="12">
        <v>-7</v>
      </c>
      <c r="F28" s="12">
        <v>-6</v>
      </c>
      <c r="G28" s="7"/>
      <c r="H28" s="2"/>
    </row>
    <row r="29" spans="2:8" s="3" customFormat="1" ht="13.5" customHeight="1" x14ac:dyDescent="0.25">
      <c r="B29" s="10"/>
      <c r="C29" s="11" t="s">
        <v>14</v>
      </c>
      <c r="D29" s="12">
        <v>21</v>
      </c>
      <c r="E29" s="12">
        <v>15</v>
      </c>
      <c r="F29" s="12">
        <v>6</v>
      </c>
      <c r="G29" s="7"/>
      <c r="H29" s="2"/>
    </row>
    <row r="30" spans="2:8" s="3" customFormat="1" ht="13.5" customHeight="1" x14ac:dyDescent="0.25">
      <c r="B30" s="10"/>
      <c r="C30" s="11" t="s">
        <v>15</v>
      </c>
      <c r="D30" s="12">
        <v>7</v>
      </c>
      <c r="E30" s="12">
        <v>-4</v>
      </c>
      <c r="F30" s="12">
        <v>11</v>
      </c>
      <c r="G30" s="7"/>
      <c r="H30" s="2"/>
    </row>
    <row r="31" spans="2:8" s="3" customFormat="1" ht="13.5" customHeight="1" x14ac:dyDescent="0.25">
      <c r="B31" s="10"/>
      <c r="C31" s="11" t="s">
        <v>16</v>
      </c>
      <c r="D31" s="12">
        <v>-15</v>
      </c>
      <c r="E31" s="12">
        <v>-10</v>
      </c>
      <c r="F31" s="12">
        <v>-5</v>
      </c>
      <c r="G31" s="7"/>
      <c r="H31" s="2"/>
    </row>
    <row r="32" spans="2:8" s="3" customFormat="1" ht="13.5" customHeight="1" x14ac:dyDescent="0.25">
      <c r="B32" s="10"/>
      <c r="C32" s="11" t="s">
        <v>17</v>
      </c>
      <c r="D32" s="12">
        <v>3</v>
      </c>
      <c r="E32" s="12">
        <v>1</v>
      </c>
      <c r="F32" s="12">
        <v>2</v>
      </c>
      <c r="G32" s="7"/>
      <c r="H32" s="2"/>
    </row>
    <row r="33" spans="2:8" ht="6" customHeight="1" x14ac:dyDescent="0.15">
      <c r="B33" s="9"/>
      <c r="C33" s="8"/>
      <c r="D33" s="9"/>
      <c r="E33" s="9"/>
      <c r="F33" s="9"/>
      <c r="G33" s="1"/>
    </row>
    <row r="34" spans="2:8" ht="16.5" x14ac:dyDescent="0.15">
      <c r="B34" s="2" t="s">
        <v>22</v>
      </c>
      <c r="C34" s="8"/>
      <c r="D34" s="14">
        <v>-20</v>
      </c>
      <c r="E34" s="9">
        <v>-11</v>
      </c>
      <c r="F34" s="9">
        <v>-9</v>
      </c>
      <c r="G34" s="1"/>
    </row>
    <row r="35" spans="2:8" s="3" customFormat="1" ht="13.5" customHeight="1" x14ac:dyDescent="0.25">
      <c r="B35" s="10"/>
      <c r="C35" s="11" t="s">
        <v>6</v>
      </c>
      <c r="D35" s="12">
        <v>-10</v>
      </c>
      <c r="E35" s="12">
        <v>-6</v>
      </c>
      <c r="F35" s="12">
        <v>-4</v>
      </c>
      <c r="G35" s="7"/>
      <c r="H35" s="2"/>
    </row>
    <row r="36" spans="2:8" s="3" customFormat="1" ht="13.5" customHeight="1" x14ac:dyDescent="0.25">
      <c r="B36" s="10"/>
      <c r="C36" s="11" t="s">
        <v>7</v>
      </c>
      <c r="D36" s="12">
        <v>-3</v>
      </c>
      <c r="E36" s="12">
        <v>2</v>
      </c>
      <c r="F36" s="12">
        <v>-5</v>
      </c>
      <c r="G36" s="7"/>
      <c r="H36" s="2"/>
    </row>
    <row r="37" spans="2:8" s="3" customFormat="1" ht="13.5" customHeight="1" x14ac:dyDescent="0.25">
      <c r="B37" s="10"/>
      <c r="C37" s="11" t="s">
        <v>8</v>
      </c>
      <c r="D37" s="12">
        <v>-5</v>
      </c>
      <c r="E37" s="12">
        <v>-3</v>
      </c>
      <c r="F37" s="12">
        <v>-2</v>
      </c>
      <c r="G37" s="7"/>
      <c r="H37" s="2"/>
    </row>
    <row r="38" spans="2:8" s="3" customFormat="1" ht="13.5" customHeight="1" x14ac:dyDescent="0.25">
      <c r="B38" s="10"/>
      <c r="C38" s="11" t="s">
        <v>9</v>
      </c>
      <c r="D38" s="12">
        <v>4</v>
      </c>
      <c r="E38" s="12">
        <v>3</v>
      </c>
      <c r="F38" s="12">
        <v>1</v>
      </c>
      <c r="G38" s="7"/>
      <c r="H38" s="2"/>
    </row>
    <row r="39" spans="2:8" s="3" customFormat="1" ht="13.5" customHeight="1" x14ac:dyDescent="0.25">
      <c r="B39" s="10"/>
      <c r="C39" s="11" t="s">
        <v>10</v>
      </c>
      <c r="D39" s="12">
        <v>6</v>
      </c>
      <c r="E39" s="12">
        <v>3</v>
      </c>
      <c r="F39" s="12">
        <v>3</v>
      </c>
      <c r="G39" s="7"/>
      <c r="H39" s="2"/>
    </row>
    <row r="40" spans="2:8" s="3" customFormat="1" ht="13.5" customHeight="1" x14ac:dyDescent="0.25">
      <c r="B40" s="10"/>
      <c r="C40" s="11" t="s">
        <v>11</v>
      </c>
      <c r="D40" s="12">
        <v>-4</v>
      </c>
      <c r="E40" s="12">
        <v>-6</v>
      </c>
      <c r="F40" s="12">
        <v>2</v>
      </c>
      <c r="G40" s="7"/>
      <c r="H40" s="2"/>
    </row>
    <row r="41" spans="2:8" s="3" customFormat="1" ht="13.5" customHeight="1" x14ac:dyDescent="0.25">
      <c r="B41" s="10"/>
      <c r="C41" s="11" t="s">
        <v>12</v>
      </c>
      <c r="D41" s="12">
        <v>-3</v>
      </c>
      <c r="E41" s="12">
        <v>-2</v>
      </c>
      <c r="F41" s="12">
        <v>-1</v>
      </c>
      <c r="G41" s="7"/>
      <c r="H41" s="2"/>
    </row>
    <row r="42" spans="2:8" s="3" customFormat="1" ht="13.5" customHeight="1" x14ac:dyDescent="0.25">
      <c r="B42" s="10"/>
      <c r="C42" s="11" t="s">
        <v>13</v>
      </c>
      <c r="D42" s="12">
        <v>-8</v>
      </c>
      <c r="E42" s="12">
        <v>-3</v>
      </c>
      <c r="F42" s="12">
        <v>-5</v>
      </c>
      <c r="G42" s="7"/>
      <c r="H42" s="2"/>
    </row>
    <row r="43" spans="2:8" s="3" customFormat="1" ht="13.5" customHeight="1" x14ac:dyDescent="0.25">
      <c r="B43" s="10"/>
      <c r="C43" s="11" t="s">
        <v>14</v>
      </c>
      <c r="D43" s="12">
        <v>-5</v>
      </c>
      <c r="E43" s="12">
        <v>-4</v>
      </c>
      <c r="F43" s="12">
        <v>-1</v>
      </c>
      <c r="G43" s="7"/>
      <c r="H43" s="2"/>
    </row>
    <row r="44" spans="2:8" s="3" customFormat="1" ht="13.5" customHeight="1" x14ac:dyDescent="0.25">
      <c r="B44" s="10"/>
      <c r="C44" s="11" t="s">
        <v>15</v>
      </c>
      <c r="D44" s="12">
        <v>6</v>
      </c>
      <c r="E44" s="12">
        <v>6</v>
      </c>
      <c r="F44" s="12">
        <v>0</v>
      </c>
      <c r="G44" s="7"/>
      <c r="H44" s="2"/>
    </row>
    <row r="45" spans="2:8" s="3" customFormat="1" ht="13.5" customHeight="1" x14ac:dyDescent="0.25">
      <c r="B45" s="10"/>
      <c r="C45" s="11" t="s">
        <v>16</v>
      </c>
      <c r="D45" s="12">
        <v>6</v>
      </c>
      <c r="E45" s="12">
        <v>2</v>
      </c>
      <c r="F45" s="12">
        <v>4</v>
      </c>
      <c r="G45" s="7"/>
      <c r="H45" s="2"/>
    </row>
    <row r="46" spans="2:8" s="3" customFormat="1" ht="13.5" customHeight="1" x14ac:dyDescent="0.25">
      <c r="B46" s="10"/>
      <c r="C46" s="11" t="s">
        <v>17</v>
      </c>
      <c r="D46" s="12">
        <v>-4</v>
      </c>
      <c r="E46" s="12">
        <v>-3</v>
      </c>
      <c r="F46" s="12">
        <v>-1</v>
      </c>
      <c r="G46" s="7"/>
      <c r="H46" s="2"/>
    </row>
    <row r="47" spans="2:8" ht="6" customHeight="1" x14ac:dyDescent="0.15">
      <c r="B47" s="9"/>
      <c r="C47" s="8"/>
      <c r="D47" s="9"/>
      <c r="E47" s="9"/>
      <c r="F47" s="9"/>
      <c r="G47" s="1"/>
    </row>
    <row r="48" spans="2:8" ht="16.5" x14ac:dyDescent="0.15">
      <c r="B48" s="2" t="s">
        <v>23</v>
      </c>
      <c r="C48" s="8"/>
      <c r="D48" s="14">
        <v>-18</v>
      </c>
      <c r="E48" s="9">
        <v>14</v>
      </c>
      <c r="F48" s="9">
        <v>-32</v>
      </c>
      <c r="G48" s="1"/>
    </row>
    <row r="49" spans="2:8" s="3" customFormat="1" ht="13.5" customHeight="1" x14ac:dyDescent="0.25">
      <c r="B49" s="10"/>
      <c r="C49" s="11" t="s">
        <v>6</v>
      </c>
      <c r="D49" s="12">
        <v>-9</v>
      </c>
      <c r="E49" s="12">
        <v>-4</v>
      </c>
      <c r="F49" s="12">
        <v>-5</v>
      </c>
      <c r="G49" s="7"/>
      <c r="H49" s="2"/>
    </row>
    <row r="50" spans="2:8" s="3" customFormat="1" ht="13.5" customHeight="1" x14ac:dyDescent="0.25">
      <c r="B50" s="10"/>
      <c r="C50" s="11" t="s">
        <v>7</v>
      </c>
      <c r="D50" s="12">
        <v>-16</v>
      </c>
      <c r="E50" s="12">
        <v>-3</v>
      </c>
      <c r="F50" s="12">
        <v>-13</v>
      </c>
      <c r="G50" s="7"/>
      <c r="H50" s="2"/>
    </row>
    <row r="51" spans="2:8" s="3" customFormat="1" ht="13.5" customHeight="1" x14ac:dyDescent="0.25">
      <c r="B51" s="10"/>
      <c r="C51" s="11" t="s">
        <v>8</v>
      </c>
      <c r="D51" s="12">
        <v>-9</v>
      </c>
      <c r="E51" s="12">
        <v>-2</v>
      </c>
      <c r="F51" s="12">
        <v>-7</v>
      </c>
      <c r="G51" s="7"/>
      <c r="H51" s="2"/>
    </row>
    <row r="52" spans="2:8" s="3" customFormat="1" ht="13.5" customHeight="1" x14ac:dyDescent="0.25">
      <c r="B52" s="10"/>
      <c r="C52" s="11" t="s">
        <v>9</v>
      </c>
      <c r="D52" s="12">
        <v>27</v>
      </c>
      <c r="E52" s="12">
        <v>26</v>
      </c>
      <c r="F52" s="12">
        <v>1</v>
      </c>
      <c r="G52" s="7"/>
      <c r="H52" s="2"/>
    </row>
    <row r="53" spans="2:8" s="3" customFormat="1" ht="13.5" customHeight="1" x14ac:dyDescent="0.25">
      <c r="B53" s="10"/>
      <c r="C53" s="11" t="s">
        <v>10</v>
      </c>
      <c r="D53" s="12">
        <v>-19</v>
      </c>
      <c r="E53" s="12">
        <v>-14</v>
      </c>
      <c r="F53" s="12">
        <v>-5</v>
      </c>
      <c r="G53" s="7"/>
      <c r="H53" s="2"/>
    </row>
    <row r="54" spans="2:8" s="3" customFormat="1" ht="13.5" customHeight="1" x14ac:dyDescent="0.25">
      <c r="B54" s="10"/>
      <c r="C54" s="11" t="s">
        <v>11</v>
      </c>
      <c r="D54" s="12">
        <v>-9</v>
      </c>
      <c r="E54" s="12">
        <v>-6</v>
      </c>
      <c r="F54" s="12">
        <v>-3</v>
      </c>
      <c r="G54" s="7"/>
      <c r="H54" s="2"/>
    </row>
    <row r="55" spans="2:8" s="3" customFormat="1" ht="13.5" customHeight="1" x14ac:dyDescent="0.25">
      <c r="B55" s="10"/>
      <c r="C55" s="11" t="s">
        <v>12</v>
      </c>
      <c r="D55" s="12">
        <v>14</v>
      </c>
      <c r="E55" s="12">
        <v>7</v>
      </c>
      <c r="F55" s="12">
        <v>7</v>
      </c>
      <c r="G55" s="7"/>
      <c r="H55" s="2"/>
    </row>
    <row r="56" spans="2:8" s="3" customFormat="1" ht="13.5" customHeight="1" x14ac:dyDescent="0.25">
      <c r="B56" s="10"/>
      <c r="C56" s="11" t="s">
        <v>13</v>
      </c>
      <c r="D56" s="12">
        <v>6</v>
      </c>
      <c r="E56" s="12">
        <v>6</v>
      </c>
      <c r="F56" s="12">
        <v>0</v>
      </c>
      <c r="G56" s="7"/>
      <c r="H56" s="2"/>
    </row>
    <row r="57" spans="2:8" s="3" customFormat="1" ht="13.5" customHeight="1" x14ac:dyDescent="0.25">
      <c r="B57" s="10"/>
      <c r="C57" s="11" t="s">
        <v>14</v>
      </c>
      <c r="D57" s="12">
        <v>-4</v>
      </c>
      <c r="E57" s="12">
        <v>-1</v>
      </c>
      <c r="F57" s="12">
        <v>-3</v>
      </c>
      <c r="G57" s="7"/>
      <c r="H57" s="2"/>
    </row>
    <row r="58" spans="2:8" s="3" customFormat="1" ht="13.5" customHeight="1" x14ac:dyDescent="0.25">
      <c r="B58" s="10"/>
      <c r="C58" s="11" t="s">
        <v>15</v>
      </c>
      <c r="D58" s="12">
        <v>-4</v>
      </c>
      <c r="E58" s="12">
        <v>-1</v>
      </c>
      <c r="F58" s="12">
        <v>-3</v>
      </c>
      <c r="G58" s="7"/>
      <c r="H58" s="2"/>
    </row>
    <row r="59" spans="2:8" s="3" customFormat="1" ht="13.5" customHeight="1" x14ac:dyDescent="0.25">
      <c r="B59" s="10"/>
      <c r="C59" s="11" t="s">
        <v>16</v>
      </c>
      <c r="D59" s="12">
        <v>5</v>
      </c>
      <c r="E59" s="12">
        <v>3</v>
      </c>
      <c r="F59" s="12">
        <v>2</v>
      </c>
      <c r="G59" s="7"/>
      <c r="H59" s="2"/>
    </row>
    <row r="60" spans="2:8" s="3" customFormat="1" ht="13.5" customHeight="1" x14ac:dyDescent="0.25">
      <c r="B60" s="10"/>
      <c r="C60" s="11" t="s">
        <v>17</v>
      </c>
      <c r="D60" s="12">
        <v>0</v>
      </c>
      <c r="E60" s="12">
        <v>3</v>
      </c>
      <c r="F60" s="12">
        <v>-3</v>
      </c>
      <c r="G60" s="7"/>
      <c r="H60" s="2"/>
    </row>
    <row r="61" spans="2:8" ht="6" customHeight="1" x14ac:dyDescent="0.15">
      <c r="B61" s="9"/>
      <c r="C61" s="8"/>
      <c r="D61" s="9"/>
      <c r="E61" s="9"/>
      <c r="F61" s="9"/>
      <c r="G61" s="1"/>
    </row>
    <row r="62" spans="2:8" ht="16.5" x14ac:dyDescent="0.15">
      <c r="B62" s="2" t="s">
        <v>24</v>
      </c>
      <c r="C62" s="8"/>
      <c r="D62" s="14">
        <v>-24</v>
      </c>
      <c r="E62" s="9">
        <v>-21</v>
      </c>
      <c r="F62" s="9">
        <v>-3</v>
      </c>
      <c r="G62" s="1"/>
    </row>
    <row r="63" spans="2:8" s="3" customFormat="1" ht="13.5" customHeight="1" x14ac:dyDescent="0.25">
      <c r="B63" s="10"/>
      <c r="C63" s="11" t="s">
        <v>6</v>
      </c>
      <c r="D63" s="12">
        <v>5</v>
      </c>
      <c r="E63" s="12">
        <v>3</v>
      </c>
      <c r="F63" s="12">
        <v>2</v>
      </c>
      <c r="G63" s="7"/>
      <c r="H63" s="2"/>
    </row>
    <row r="64" spans="2:8" s="3" customFormat="1" ht="13.5" customHeight="1" x14ac:dyDescent="0.25">
      <c r="B64" s="10"/>
      <c r="C64" s="11" t="s">
        <v>7</v>
      </c>
      <c r="D64" s="12">
        <v>-16</v>
      </c>
      <c r="E64" s="12">
        <v>-5</v>
      </c>
      <c r="F64" s="12">
        <v>-11</v>
      </c>
      <c r="G64" s="7"/>
      <c r="H64" s="2"/>
    </row>
    <row r="65" spans="2:8" s="3" customFormat="1" ht="13.5" customHeight="1" x14ac:dyDescent="0.25">
      <c r="B65" s="10"/>
      <c r="C65" s="11" t="s">
        <v>8</v>
      </c>
      <c r="D65" s="12">
        <v>-42</v>
      </c>
      <c r="E65" s="12">
        <v>-26</v>
      </c>
      <c r="F65" s="12">
        <v>-16</v>
      </c>
      <c r="G65" s="7"/>
      <c r="H65" s="2"/>
    </row>
    <row r="66" spans="2:8" s="3" customFormat="1" ht="13.5" customHeight="1" x14ac:dyDescent="0.25">
      <c r="B66" s="10"/>
      <c r="C66" s="11" t="s">
        <v>9</v>
      </c>
      <c r="D66" s="12">
        <v>10</v>
      </c>
      <c r="E66" s="12">
        <v>-2</v>
      </c>
      <c r="F66" s="12">
        <v>12</v>
      </c>
      <c r="G66" s="7"/>
      <c r="H66" s="2"/>
    </row>
    <row r="67" spans="2:8" s="3" customFormat="1" ht="13.5" customHeight="1" x14ac:dyDescent="0.25">
      <c r="B67" s="10"/>
      <c r="C67" s="11" t="s">
        <v>10</v>
      </c>
      <c r="D67" s="12">
        <v>2</v>
      </c>
      <c r="E67" s="12">
        <v>4</v>
      </c>
      <c r="F67" s="12">
        <v>-2</v>
      </c>
      <c r="G67" s="7"/>
      <c r="H67" s="2"/>
    </row>
    <row r="68" spans="2:8" s="3" customFormat="1" ht="13.5" customHeight="1" x14ac:dyDescent="0.25">
      <c r="B68" s="10"/>
      <c r="C68" s="11" t="s">
        <v>11</v>
      </c>
      <c r="D68" s="12">
        <v>5</v>
      </c>
      <c r="E68" s="12">
        <v>0</v>
      </c>
      <c r="F68" s="12">
        <v>5</v>
      </c>
      <c r="G68" s="7"/>
      <c r="H68" s="2"/>
    </row>
    <row r="69" spans="2:8" s="3" customFormat="1" ht="13.5" customHeight="1" x14ac:dyDescent="0.25">
      <c r="B69" s="10"/>
      <c r="C69" s="11" t="s">
        <v>12</v>
      </c>
      <c r="D69" s="12">
        <v>16</v>
      </c>
      <c r="E69" s="12">
        <v>7</v>
      </c>
      <c r="F69" s="12">
        <v>9</v>
      </c>
      <c r="G69" s="7"/>
      <c r="H69" s="2"/>
    </row>
    <row r="70" spans="2:8" s="3" customFormat="1" ht="13.5" customHeight="1" x14ac:dyDescent="0.25">
      <c r="B70" s="10"/>
      <c r="C70" s="11" t="s">
        <v>13</v>
      </c>
      <c r="D70" s="12">
        <v>8</v>
      </c>
      <c r="E70" s="12">
        <v>6</v>
      </c>
      <c r="F70" s="12">
        <v>2</v>
      </c>
      <c r="G70" s="7"/>
      <c r="H70" s="2"/>
    </row>
    <row r="71" spans="2:8" s="3" customFormat="1" ht="13.5" customHeight="1" x14ac:dyDescent="0.25">
      <c r="B71" s="10"/>
      <c r="C71" s="11" t="s">
        <v>14</v>
      </c>
      <c r="D71" s="12">
        <v>-4</v>
      </c>
      <c r="E71" s="12">
        <v>-1</v>
      </c>
      <c r="F71" s="12">
        <v>-3</v>
      </c>
      <c r="G71" s="7"/>
      <c r="H71" s="2"/>
    </row>
    <row r="72" spans="2:8" s="3" customFormat="1" ht="13.5" customHeight="1" x14ac:dyDescent="0.25">
      <c r="B72" s="10"/>
      <c r="C72" s="11" t="s">
        <v>15</v>
      </c>
      <c r="D72" s="12">
        <v>-15</v>
      </c>
      <c r="E72" s="12">
        <v>-17</v>
      </c>
      <c r="F72" s="12">
        <v>2</v>
      </c>
      <c r="G72" s="7"/>
      <c r="H72" s="2"/>
    </row>
    <row r="73" spans="2:8" s="3" customFormat="1" ht="13.5" customHeight="1" x14ac:dyDescent="0.25">
      <c r="B73" s="10"/>
      <c r="C73" s="11" t="s">
        <v>16</v>
      </c>
      <c r="D73" s="12">
        <v>4</v>
      </c>
      <c r="E73" s="12">
        <v>3</v>
      </c>
      <c r="F73" s="12">
        <v>1</v>
      </c>
      <c r="G73" s="7"/>
      <c r="H73" s="2"/>
    </row>
    <row r="74" spans="2:8" s="3" customFormat="1" ht="13.5" customHeight="1" x14ac:dyDescent="0.25">
      <c r="B74" s="10"/>
      <c r="C74" s="11" t="s">
        <v>17</v>
      </c>
      <c r="D74" s="12">
        <v>3</v>
      </c>
      <c r="E74" s="12">
        <v>7</v>
      </c>
      <c r="F74" s="12">
        <v>-4</v>
      </c>
      <c r="G74" s="7"/>
      <c r="H74" s="2"/>
    </row>
    <row r="75" spans="2:8" ht="6" customHeight="1" x14ac:dyDescent="0.15">
      <c r="B75" s="9"/>
      <c r="C75" s="8"/>
      <c r="D75" s="9"/>
      <c r="E75" s="9"/>
      <c r="F75" s="9"/>
      <c r="G75" s="1"/>
    </row>
    <row r="76" spans="2:8" ht="16.5" x14ac:dyDescent="0.15">
      <c r="B76" s="2" t="s">
        <v>25</v>
      </c>
      <c r="C76" s="8"/>
      <c r="D76" s="14">
        <v>-13</v>
      </c>
      <c r="E76" s="9">
        <v>-6</v>
      </c>
      <c r="F76" s="9">
        <v>-7</v>
      </c>
      <c r="G76" s="1"/>
    </row>
    <row r="77" spans="2:8" s="3" customFormat="1" ht="13.5" customHeight="1" x14ac:dyDescent="0.25">
      <c r="B77" s="10"/>
      <c r="C77" s="11" t="s">
        <v>6</v>
      </c>
      <c r="D77" s="12">
        <v>-9</v>
      </c>
      <c r="E77" s="12">
        <v>-6</v>
      </c>
      <c r="F77" s="12">
        <v>-3</v>
      </c>
      <c r="G77" s="7"/>
      <c r="H77" s="2"/>
    </row>
    <row r="78" spans="2:8" s="3" customFormat="1" ht="13.5" customHeight="1" x14ac:dyDescent="0.25">
      <c r="B78" s="10"/>
      <c r="C78" s="11" t="s">
        <v>7</v>
      </c>
      <c r="D78" s="12">
        <v>-10</v>
      </c>
      <c r="E78" s="12">
        <v>-10</v>
      </c>
      <c r="F78" s="12">
        <v>0</v>
      </c>
      <c r="G78" s="7"/>
      <c r="H78" s="2"/>
    </row>
    <row r="79" spans="2:8" s="3" customFormat="1" ht="13.5" customHeight="1" x14ac:dyDescent="0.25">
      <c r="B79" s="10"/>
      <c r="C79" s="11" t="s">
        <v>8</v>
      </c>
      <c r="D79" s="12">
        <v>4</v>
      </c>
      <c r="E79" s="12">
        <v>7</v>
      </c>
      <c r="F79" s="12">
        <v>-3</v>
      </c>
      <c r="G79" s="7"/>
      <c r="H79" s="2"/>
    </row>
    <row r="80" spans="2:8" s="3" customFormat="1" ht="13.5" customHeight="1" x14ac:dyDescent="0.25">
      <c r="B80" s="10"/>
      <c r="C80" s="11" t="s">
        <v>9</v>
      </c>
      <c r="D80" s="12">
        <v>1</v>
      </c>
      <c r="E80" s="12">
        <v>1</v>
      </c>
      <c r="F80" s="12">
        <v>0</v>
      </c>
      <c r="G80" s="7"/>
      <c r="H80" s="2"/>
    </row>
    <row r="81" spans="2:8" s="3" customFormat="1" ht="13.5" customHeight="1" x14ac:dyDescent="0.25">
      <c r="B81" s="10"/>
      <c r="C81" s="11" t="s">
        <v>10</v>
      </c>
      <c r="D81" s="12">
        <v>1</v>
      </c>
      <c r="E81" s="12">
        <v>-1</v>
      </c>
      <c r="F81" s="12">
        <v>2</v>
      </c>
      <c r="G81" s="7"/>
      <c r="H81" s="2"/>
    </row>
    <row r="82" spans="2:8" s="3" customFormat="1" ht="13.5" customHeight="1" x14ac:dyDescent="0.25">
      <c r="B82" s="10"/>
      <c r="C82" s="11" t="s">
        <v>11</v>
      </c>
      <c r="D82" s="12">
        <v>-3</v>
      </c>
      <c r="E82" s="12">
        <v>-1</v>
      </c>
      <c r="F82" s="12">
        <v>-2</v>
      </c>
      <c r="G82" s="7"/>
      <c r="H82" s="2"/>
    </row>
    <row r="83" spans="2:8" s="3" customFormat="1" ht="13.5" customHeight="1" x14ac:dyDescent="0.25">
      <c r="B83" s="10"/>
      <c r="C83" s="11" t="s">
        <v>12</v>
      </c>
      <c r="D83" s="12">
        <v>-1</v>
      </c>
      <c r="E83" s="12">
        <v>-1</v>
      </c>
      <c r="F83" s="12">
        <v>0</v>
      </c>
      <c r="G83" s="7"/>
      <c r="H83" s="2"/>
    </row>
    <row r="84" spans="2:8" s="3" customFormat="1" ht="13.5" customHeight="1" x14ac:dyDescent="0.25">
      <c r="B84" s="10"/>
      <c r="C84" s="11" t="s">
        <v>13</v>
      </c>
      <c r="D84" s="12">
        <v>-2</v>
      </c>
      <c r="E84" s="12">
        <v>-1</v>
      </c>
      <c r="F84" s="12">
        <v>-1</v>
      </c>
      <c r="G84" s="7"/>
      <c r="H84" s="2"/>
    </row>
    <row r="85" spans="2:8" s="3" customFormat="1" ht="13.5" customHeight="1" x14ac:dyDescent="0.25">
      <c r="B85" s="10"/>
      <c r="C85" s="11" t="s">
        <v>14</v>
      </c>
      <c r="D85" s="12">
        <v>6</v>
      </c>
      <c r="E85" s="12">
        <v>3</v>
      </c>
      <c r="F85" s="12">
        <v>3</v>
      </c>
      <c r="G85" s="7"/>
      <c r="H85" s="2"/>
    </row>
    <row r="86" spans="2:8" s="3" customFormat="1" ht="13.5" customHeight="1" x14ac:dyDescent="0.25">
      <c r="B86" s="10"/>
      <c r="C86" s="11" t="s">
        <v>15</v>
      </c>
      <c r="D86" s="12">
        <v>3</v>
      </c>
      <c r="E86" s="12">
        <v>3</v>
      </c>
      <c r="F86" s="12">
        <v>0</v>
      </c>
      <c r="G86" s="7"/>
      <c r="H86" s="2"/>
    </row>
    <row r="87" spans="2:8" s="3" customFormat="1" ht="13.5" customHeight="1" x14ac:dyDescent="0.25">
      <c r="B87" s="10"/>
      <c r="C87" s="11" t="s">
        <v>16</v>
      </c>
      <c r="D87" s="12">
        <v>-6</v>
      </c>
      <c r="E87" s="12">
        <v>-3</v>
      </c>
      <c r="F87" s="12">
        <v>-3</v>
      </c>
      <c r="G87" s="7"/>
      <c r="H87" s="2"/>
    </row>
    <row r="88" spans="2:8" s="3" customFormat="1" ht="13.5" customHeight="1" x14ac:dyDescent="0.25">
      <c r="B88" s="10"/>
      <c r="C88" s="11" t="s">
        <v>17</v>
      </c>
      <c r="D88" s="12">
        <v>3</v>
      </c>
      <c r="E88" s="12">
        <v>3</v>
      </c>
      <c r="F88" s="12">
        <v>0</v>
      </c>
      <c r="G88" s="7"/>
      <c r="H88" s="2"/>
    </row>
    <row r="89" spans="2:8" ht="6" customHeight="1" x14ac:dyDescent="0.15">
      <c r="B89" s="9"/>
      <c r="C89" s="8"/>
      <c r="D89" s="9"/>
      <c r="E89" s="9"/>
      <c r="F89" s="9"/>
      <c r="G89" s="1"/>
    </row>
    <row r="90" spans="2:8" ht="16.5" x14ac:dyDescent="0.15">
      <c r="B90" s="2" t="s">
        <v>26</v>
      </c>
      <c r="C90" s="8"/>
      <c r="D90" s="14">
        <v>-36</v>
      </c>
      <c r="E90" s="9">
        <v>-15</v>
      </c>
      <c r="F90" s="9">
        <v>-21</v>
      </c>
      <c r="G90" s="1"/>
    </row>
    <row r="91" spans="2:8" s="3" customFormat="1" ht="13.5" customHeight="1" x14ac:dyDescent="0.25">
      <c r="B91" s="10"/>
      <c r="C91" s="11" t="s">
        <v>6</v>
      </c>
      <c r="D91" s="12">
        <v>-11</v>
      </c>
      <c r="E91" s="12">
        <v>-5</v>
      </c>
      <c r="F91" s="12">
        <v>-6</v>
      </c>
      <c r="G91" s="7"/>
      <c r="H91" s="2"/>
    </row>
    <row r="92" spans="2:8" s="3" customFormat="1" ht="13.5" customHeight="1" x14ac:dyDescent="0.25">
      <c r="B92" s="10"/>
      <c r="C92" s="11" t="s">
        <v>7</v>
      </c>
      <c r="D92" s="12">
        <v>-6</v>
      </c>
      <c r="E92" s="12">
        <v>-2</v>
      </c>
      <c r="F92" s="12">
        <v>-4</v>
      </c>
      <c r="G92" s="7"/>
      <c r="H92" s="2"/>
    </row>
    <row r="93" spans="2:8" s="3" customFormat="1" ht="13.5" customHeight="1" x14ac:dyDescent="0.25">
      <c r="B93" s="10"/>
      <c r="C93" s="11" t="s">
        <v>8</v>
      </c>
      <c r="D93" s="12">
        <v>9</v>
      </c>
      <c r="E93" s="12">
        <v>10</v>
      </c>
      <c r="F93" s="12">
        <v>-1</v>
      </c>
      <c r="G93" s="7"/>
      <c r="H93" s="2"/>
    </row>
    <row r="94" spans="2:8" s="3" customFormat="1" ht="13.5" customHeight="1" x14ac:dyDescent="0.25">
      <c r="B94" s="10"/>
      <c r="C94" s="11" t="s">
        <v>9</v>
      </c>
      <c r="D94" s="12">
        <v>-5</v>
      </c>
      <c r="E94" s="12">
        <v>1</v>
      </c>
      <c r="F94" s="12">
        <v>-6</v>
      </c>
      <c r="G94" s="7"/>
      <c r="H94" s="2"/>
    </row>
    <row r="95" spans="2:8" s="3" customFormat="1" ht="13.5" customHeight="1" x14ac:dyDescent="0.25">
      <c r="B95" s="10"/>
      <c r="C95" s="11" t="s">
        <v>10</v>
      </c>
      <c r="D95" s="12">
        <v>2</v>
      </c>
      <c r="E95" s="12">
        <v>2</v>
      </c>
      <c r="F95" s="12">
        <v>0</v>
      </c>
      <c r="G95" s="7"/>
      <c r="H95" s="2"/>
    </row>
    <row r="96" spans="2:8" s="3" customFormat="1" ht="13.5" customHeight="1" x14ac:dyDescent="0.25">
      <c r="B96" s="10"/>
      <c r="C96" s="11" t="s">
        <v>11</v>
      </c>
      <c r="D96" s="12">
        <v>2</v>
      </c>
      <c r="E96" s="12">
        <v>1</v>
      </c>
      <c r="F96" s="12">
        <v>1</v>
      </c>
      <c r="G96" s="7"/>
      <c r="H96" s="2"/>
    </row>
    <row r="97" spans="2:8" s="3" customFormat="1" ht="13.5" customHeight="1" x14ac:dyDescent="0.25">
      <c r="B97" s="10"/>
      <c r="C97" s="11" t="s">
        <v>12</v>
      </c>
      <c r="D97" s="12">
        <v>-5</v>
      </c>
      <c r="E97" s="12">
        <v>-4</v>
      </c>
      <c r="F97" s="12">
        <v>-1</v>
      </c>
      <c r="G97" s="7"/>
      <c r="H97" s="2"/>
    </row>
    <row r="98" spans="2:8" s="3" customFormat="1" ht="13.5" customHeight="1" x14ac:dyDescent="0.25">
      <c r="B98" s="10"/>
      <c r="C98" s="11" t="s">
        <v>13</v>
      </c>
      <c r="D98" s="12">
        <v>-9</v>
      </c>
      <c r="E98" s="12">
        <v>-8</v>
      </c>
      <c r="F98" s="12">
        <v>-1</v>
      </c>
      <c r="G98" s="7"/>
      <c r="H98" s="2"/>
    </row>
    <row r="99" spans="2:8" s="3" customFormat="1" ht="13.5" customHeight="1" x14ac:dyDescent="0.25">
      <c r="B99" s="10"/>
      <c r="C99" s="11" t="s">
        <v>14</v>
      </c>
      <c r="D99" s="12">
        <v>-5</v>
      </c>
      <c r="E99" s="12">
        <v>-1</v>
      </c>
      <c r="F99" s="12">
        <v>-4</v>
      </c>
      <c r="G99" s="7"/>
      <c r="H99" s="2"/>
    </row>
    <row r="100" spans="2:8" s="3" customFormat="1" ht="13.5" customHeight="1" x14ac:dyDescent="0.25">
      <c r="B100" s="10"/>
      <c r="C100" s="11" t="s">
        <v>15</v>
      </c>
      <c r="D100" s="12">
        <v>-8</v>
      </c>
      <c r="E100" s="12">
        <v>-5</v>
      </c>
      <c r="F100" s="12">
        <v>-3</v>
      </c>
      <c r="G100" s="7"/>
      <c r="H100" s="2"/>
    </row>
    <row r="101" spans="2:8" s="3" customFormat="1" ht="13.5" customHeight="1" x14ac:dyDescent="0.25">
      <c r="B101" s="10"/>
      <c r="C101" s="11" t="s">
        <v>16</v>
      </c>
      <c r="D101" s="12">
        <v>4</v>
      </c>
      <c r="E101" s="12">
        <v>2</v>
      </c>
      <c r="F101" s="12">
        <v>2</v>
      </c>
      <c r="G101" s="7"/>
      <c r="H101" s="2"/>
    </row>
    <row r="102" spans="2:8" s="3" customFormat="1" ht="13.5" customHeight="1" x14ac:dyDescent="0.25">
      <c r="B102" s="10"/>
      <c r="C102" s="11" t="s">
        <v>17</v>
      </c>
      <c r="D102" s="12">
        <v>-4</v>
      </c>
      <c r="E102" s="12">
        <v>-6</v>
      </c>
      <c r="F102" s="12">
        <v>2</v>
      </c>
      <c r="G102" s="7"/>
      <c r="H102" s="2"/>
    </row>
    <row r="103" spans="2:8" ht="6" customHeight="1" x14ac:dyDescent="0.15">
      <c r="B103" s="9"/>
      <c r="C103" s="8"/>
      <c r="D103" s="9"/>
      <c r="E103" s="9"/>
      <c r="F103" s="9"/>
      <c r="G103" s="1"/>
    </row>
    <row r="104" spans="2:8" ht="16.5" x14ac:dyDescent="0.15">
      <c r="B104" s="2" t="s">
        <v>27</v>
      </c>
      <c r="C104" s="8"/>
      <c r="D104" s="14">
        <v>-3</v>
      </c>
      <c r="E104" s="9">
        <v>2</v>
      </c>
      <c r="F104" s="9">
        <v>-5</v>
      </c>
      <c r="G104" s="1"/>
    </row>
    <row r="105" spans="2:8" s="3" customFormat="1" ht="13.5" customHeight="1" x14ac:dyDescent="0.25">
      <c r="B105" s="10"/>
      <c r="C105" s="11" t="s">
        <v>6</v>
      </c>
      <c r="D105" s="12">
        <v>-2</v>
      </c>
      <c r="E105" s="12">
        <v>-3</v>
      </c>
      <c r="F105" s="12">
        <v>1</v>
      </c>
      <c r="G105" s="7"/>
      <c r="H105" s="2"/>
    </row>
    <row r="106" spans="2:8" s="3" customFormat="1" ht="13.5" customHeight="1" x14ac:dyDescent="0.25">
      <c r="B106" s="10"/>
      <c r="C106" s="11" t="s">
        <v>7</v>
      </c>
      <c r="D106" s="12">
        <v>1</v>
      </c>
      <c r="E106" s="12">
        <v>2</v>
      </c>
      <c r="F106" s="12">
        <v>-1</v>
      </c>
      <c r="G106" s="7"/>
      <c r="H106" s="2"/>
    </row>
    <row r="107" spans="2:8" s="3" customFormat="1" ht="13.5" customHeight="1" x14ac:dyDescent="0.25">
      <c r="B107" s="10"/>
      <c r="C107" s="11" t="s">
        <v>8</v>
      </c>
      <c r="D107" s="12">
        <v>-4</v>
      </c>
      <c r="E107" s="12">
        <v>-2</v>
      </c>
      <c r="F107" s="12">
        <v>-2</v>
      </c>
      <c r="G107" s="7"/>
      <c r="H107" s="2"/>
    </row>
    <row r="108" spans="2:8" s="3" customFormat="1" ht="13.5" customHeight="1" x14ac:dyDescent="0.25">
      <c r="B108" s="10"/>
      <c r="C108" s="11" t="s">
        <v>9</v>
      </c>
      <c r="D108" s="12">
        <v>-2</v>
      </c>
      <c r="E108" s="12">
        <v>-4</v>
      </c>
      <c r="F108" s="12">
        <v>2</v>
      </c>
      <c r="G108" s="7"/>
      <c r="H108" s="2"/>
    </row>
    <row r="109" spans="2:8" s="3" customFormat="1" ht="13.5" customHeight="1" x14ac:dyDescent="0.25">
      <c r="B109" s="10"/>
      <c r="C109" s="11" t="s">
        <v>10</v>
      </c>
      <c r="D109" s="12">
        <v>10</v>
      </c>
      <c r="E109" s="12">
        <v>6</v>
      </c>
      <c r="F109" s="12">
        <v>4</v>
      </c>
      <c r="G109" s="7"/>
      <c r="H109" s="2"/>
    </row>
    <row r="110" spans="2:8" s="3" customFormat="1" ht="13.5" customHeight="1" x14ac:dyDescent="0.25">
      <c r="B110" s="10"/>
      <c r="C110" s="11" t="s">
        <v>11</v>
      </c>
      <c r="D110" s="12">
        <v>4</v>
      </c>
      <c r="E110" s="12">
        <v>5</v>
      </c>
      <c r="F110" s="12">
        <v>-1</v>
      </c>
      <c r="G110" s="7"/>
      <c r="H110" s="2"/>
    </row>
    <row r="111" spans="2:8" s="3" customFormat="1" ht="13.5" customHeight="1" x14ac:dyDescent="0.25">
      <c r="B111" s="10"/>
      <c r="C111" s="11" t="s">
        <v>12</v>
      </c>
      <c r="D111" s="12">
        <v>-3</v>
      </c>
      <c r="E111" s="12">
        <v>-3</v>
      </c>
      <c r="F111" s="12">
        <v>0</v>
      </c>
      <c r="G111" s="7"/>
      <c r="H111" s="2"/>
    </row>
    <row r="112" spans="2:8" s="3" customFormat="1" ht="13.5" customHeight="1" x14ac:dyDescent="0.25">
      <c r="B112" s="10"/>
      <c r="C112" s="11" t="s">
        <v>13</v>
      </c>
      <c r="D112" s="12">
        <v>-13</v>
      </c>
      <c r="E112" s="12">
        <v>-4</v>
      </c>
      <c r="F112" s="12">
        <v>-9</v>
      </c>
      <c r="G112" s="7"/>
      <c r="H112" s="2"/>
    </row>
    <row r="113" spans="2:8" s="3" customFormat="1" ht="13.5" customHeight="1" x14ac:dyDescent="0.25">
      <c r="B113" s="10"/>
      <c r="C113" s="11" t="s">
        <v>14</v>
      </c>
      <c r="D113" s="12">
        <v>13</v>
      </c>
      <c r="E113" s="12">
        <v>7</v>
      </c>
      <c r="F113" s="12">
        <v>6</v>
      </c>
      <c r="G113" s="7"/>
      <c r="H113" s="2"/>
    </row>
    <row r="114" spans="2:8" s="3" customFormat="1" ht="13.5" customHeight="1" x14ac:dyDescent="0.25">
      <c r="B114" s="10"/>
      <c r="C114" s="11" t="s">
        <v>15</v>
      </c>
      <c r="D114" s="12">
        <v>-5</v>
      </c>
      <c r="E114" s="12">
        <v>-2</v>
      </c>
      <c r="F114" s="12">
        <v>-3</v>
      </c>
      <c r="G114" s="7"/>
      <c r="H114" s="2"/>
    </row>
    <row r="115" spans="2:8" s="3" customFormat="1" ht="13.5" customHeight="1" x14ac:dyDescent="0.25">
      <c r="B115" s="10"/>
      <c r="C115" s="11" t="s">
        <v>16</v>
      </c>
      <c r="D115" s="12">
        <v>6</v>
      </c>
      <c r="E115" s="12">
        <v>3</v>
      </c>
      <c r="F115" s="12">
        <v>3</v>
      </c>
      <c r="G115" s="7"/>
      <c r="H115" s="2"/>
    </row>
    <row r="116" spans="2:8" s="3" customFormat="1" ht="13.5" customHeight="1" x14ac:dyDescent="0.25">
      <c r="B116" s="10"/>
      <c r="C116" s="11" t="s">
        <v>17</v>
      </c>
      <c r="D116" s="12">
        <v>-8</v>
      </c>
      <c r="E116" s="12">
        <v>-3</v>
      </c>
      <c r="F116" s="12">
        <v>-5</v>
      </c>
      <c r="G116" s="7"/>
      <c r="H116" s="2"/>
    </row>
    <row r="117" spans="2:8" ht="6" customHeight="1" x14ac:dyDescent="0.15">
      <c r="B117" s="9"/>
      <c r="C117" s="8"/>
      <c r="D117" s="9"/>
      <c r="E117" s="9"/>
      <c r="F117" s="9"/>
      <c r="G117" s="1"/>
    </row>
    <row r="118" spans="2:8" ht="16.5" x14ac:dyDescent="0.15">
      <c r="B118" s="2" t="s">
        <v>28</v>
      </c>
      <c r="C118" s="8"/>
      <c r="D118" s="14">
        <v>-13</v>
      </c>
      <c r="E118" s="9">
        <v>-9</v>
      </c>
      <c r="F118" s="9">
        <v>-4</v>
      </c>
      <c r="G118" s="1"/>
    </row>
    <row r="119" spans="2:8" s="3" customFormat="1" ht="13.5" customHeight="1" x14ac:dyDescent="0.25">
      <c r="B119" s="10"/>
      <c r="C119" s="11" t="s">
        <v>6</v>
      </c>
      <c r="D119" s="12">
        <v>-7</v>
      </c>
      <c r="E119" s="12">
        <v>-1</v>
      </c>
      <c r="F119" s="12">
        <v>-6</v>
      </c>
      <c r="G119" s="7"/>
      <c r="H119" s="2"/>
    </row>
    <row r="120" spans="2:8" s="3" customFormat="1" ht="13.5" customHeight="1" x14ac:dyDescent="0.25">
      <c r="B120" s="10"/>
      <c r="C120" s="11" t="s">
        <v>7</v>
      </c>
      <c r="D120" s="12">
        <v>5</v>
      </c>
      <c r="E120" s="12">
        <v>0</v>
      </c>
      <c r="F120" s="12">
        <v>5</v>
      </c>
      <c r="G120" s="7"/>
      <c r="H120" s="2"/>
    </row>
    <row r="121" spans="2:8" s="3" customFormat="1" ht="13.5" customHeight="1" x14ac:dyDescent="0.25">
      <c r="B121" s="10"/>
      <c r="C121" s="11" t="s">
        <v>8</v>
      </c>
      <c r="D121" s="12">
        <v>0</v>
      </c>
      <c r="E121" s="12">
        <v>-3</v>
      </c>
      <c r="F121" s="12">
        <v>3</v>
      </c>
      <c r="G121" s="7"/>
      <c r="H121" s="2"/>
    </row>
    <row r="122" spans="2:8" s="3" customFormat="1" ht="13.5" customHeight="1" x14ac:dyDescent="0.25">
      <c r="B122" s="10"/>
      <c r="C122" s="11" t="s">
        <v>9</v>
      </c>
      <c r="D122" s="12">
        <v>14</v>
      </c>
      <c r="E122" s="12">
        <v>8</v>
      </c>
      <c r="F122" s="12">
        <v>6</v>
      </c>
      <c r="G122" s="7"/>
      <c r="H122" s="2"/>
    </row>
    <row r="123" spans="2:8" s="3" customFormat="1" ht="13.5" customHeight="1" x14ac:dyDescent="0.25">
      <c r="B123" s="10"/>
      <c r="C123" s="11" t="s">
        <v>10</v>
      </c>
      <c r="D123" s="12">
        <v>-5</v>
      </c>
      <c r="E123" s="12">
        <v>0</v>
      </c>
      <c r="F123" s="12">
        <v>-5</v>
      </c>
      <c r="G123" s="7"/>
      <c r="H123" s="2"/>
    </row>
    <row r="124" spans="2:8" s="3" customFormat="1" ht="13.5" customHeight="1" x14ac:dyDescent="0.25">
      <c r="B124" s="10"/>
      <c r="C124" s="11" t="s">
        <v>11</v>
      </c>
      <c r="D124" s="12">
        <v>4</v>
      </c>
      <c r="E124" s="12">
        <v>0</v>
      </c>
      <c r="F124" s="12">
        <v>4</v>
      </c>
      <c r="G124" s="7"/>
      <c r="H124" s="2"/>
    </row>
    <row r="125" spans="2:8" s="3" customFormat="1" ht="13.5" customHeight="1" x14ac:dyDescent="0.25">
      <c r="B125" s="10"/>
      <c r="C125" s="11" t="s">
        <v>12</v>
      </c>
      <c r="D125" s="12">
        <v>3</v>
      </c>
      <c r="E125" s="12">
        <v>-1</v>
      </c>
      <c r="F125" s="12">
        <v>4</v>
      </c>
      <c r="G125" s="7"/>
      <c r="H125" s="2"/>
    </row>
    <row r="126" spans="2:8" s="3" customFormat="1" ht="13.5" customHeight="1" x14ac:dyDescent="0.25">
      <c r="B126" s="10"/>
      <c r="C126" s="11" t="s">
        <v>13</v>
      </c>
      <c r="D126" s="12">
        <v>-9</v>
      </c>
      <c r="E126" s="12">
        <v>0</v>
      </c>
      <c r="F126" s="12">
        <v>-9</v>
      </c>
      <c r="G126" s="7"/>
      <c r="H126" s="2"/>
    </row>
    <row r="127" spans="2:8" s="3" customFormat="1" ht="13.5" customHeight="1" x14ac:dyDescent="0.25">
      <c r="B127" s="10"/>
      <c r="C127" s="11" t="s">
        <v>14</v>
      </c>
      <c r="D127" s="12">
        <v>1</v>
      </c>
      <c r="E127" s="12">
        <v>-1</v>
      </c>
      <c r="F127" s="12">
        <v>2</v>
      </c>
      <c r="G127" s="7"/>
      <c r="H127" s="2"/>
    </row>
    <row r="128" spans="2:8" s="3" customFormat="1" ht="13.5" customHeight="1" x14ac:dyDescent="0.25">
      <c r="B128" s="10"/>
      <c r="C128" s="11" t="s">
        <v>15</v>
      </c>
      <c r="D128" s="12">
        <v>-9</v>
      </c>
      <c r="E128" s="12">
        <v>-5</v>
      </c>
      <c r="F128" s="12">
        <v>-4</v>
      </c>
      <c r="G128" s="7"/>
      <c r="H128" s="2"/>
    </row>
    <row r="129" spans="2:8" s="3" customFormat="1" ht="13.5" customHeight="1" x14ac:dyDescent="0.25">
      <c r="B129" s="10"/>
      <c r="C129" s="11" t="s">
        <v>16</v>
      </c>
      <c r="D129" s="12">
        <v>-5</v>
      </c>
      <c r="E129" s="12">
        <v>-2</v>
      </c>
      <c r="F129" s="12">
        <v>-3</v>
      </c>
      <c r="G129" s="7"/>
      <c r="H129" s="2"/>
    </row>
    <row r="130" spans="2:8" s="3" customFormat="1" ht="13.5" customHeight="1" x14ac:dyDescent="0.25">
      <c r="B130" s="10"/>
      <c r="C130" s="11" t="s">
        <v>17</v>
      </c>
      <c r="D130" s="12">
        <v>-5</v>
      </c>
      <c r="E130" s="12">
        <v>-4</v>
      </c>
      <c r="F130" s="12">
        <v>-1</v>
      </c>
      <c r="G130" s="7"/>
      <c r="H130" s="2"/>
    </row>
    <row r="131" spans="2:8" ht="6" customHeight="1" x14ac:dyDescent="0.15">
      <c r="B131" s="9"/>
      <c r="C131" s="8"/>
      <c r="D131" s="9"/>
      <c r="E131" s="9"/>
      <c r="F131" s="9"/>
      <c r="G131" s="1"/>
    </row>
    <row r="132" spans="2:8" ht="16.5" x14ac:dyDescent="0.15">
      <c r="B132" s="2" t="s">
        <v>29</v>
      </c>
      <c r="C132" s="8"/>
      <c r="D132" s="14">
        <v>-53</v>
      </c>
      <c r="E132" s="9">
        <v>-33</v>
      </c>
      <c r="F132" s="9">
        <v>-20</v>
      </c>
      <c r="G132" s="1"/>
    </row>
    <row r="133" spans="2:8" s="3" customFormat="1" ht="13.5" customHeight="1" x14ac:dyDescent="0.25">
      <c r="B133" s="10"/>
      <c r="C133" s="11" t="s">
        <v>6</v>
      </c>
      <c r="D133" s="12">
        <v>2</v>
      </c>
      <c r="E133" s="12">
        <v>3</v>
      </c>
      <c r="F133" s="12">
        <v>-1</v>
      </c>
      <c r="G133" s="7"/>
      <c r="H133" s="2"/>
    </row>
    <row r="134" spans="2:8" s="3" customFormat="1" ht="13.5" customHeight="1" x14ac:dyDescent="0.25">
      <c r="B134" s="10"/>
      <c r="C134" s="11" t="s">
        <v>7</v>
      </c>
      <c r="D134" s="12">
        <v>-10</v>
      </c>
      <c r="E134" s="12">
        <v>-3</v>
      </c>
      <c r="F134" s="12">
        <v>-7</v>
      </c>
      <c r="G134" s="7"/>
      <c r="H134" s="2"/>
    </row>
    <row r="135" spans="2:8" s="3" customFormat="1" ht="13.5" customHeight="1" x14ac:dyDescent="0.25">
      <c r="B135" s="10"/>
      <c r="C135" s="11" t="s">
        <v>8</v>
      </c>
      <c r="D135" s="12">
        <v>-16</v>
      </c>
      <c r="E135" s="12">
        <v>-12</v>
      </c>
      <c r="F135" s="12">
        <v>-4</v>
      </c>
      <c r="G135" s="7"/>
      <c r="H135" s="2"/>
    </row>
    <row r="136" spans="2:8" s="3" customFormat="1" ht="13.5" customHeight="1" x14ac:dyDescent="0.25">
      <c r="B136" s="10"/>
      <c r="C136" s="11" t="s">
        <v>9</v>
      </c>
      <c r="D136" s="12">
        <v>-14</v>
      </c>
      <c r="E136" s="12">
        <v>-5</v>
      </c>
      <c r="F136" s="12">
        <v>-9</v>
      </c>
      <c r="G136" s="7"/>
      <c r="H136" s="2"/>
    </row>
    <row r="137" spans="2:8" s="3" customFormat="1" ht="13.5" customHeight="1" x14ac:dyDescent="0.25">
      <c r="B137" s="10"/>
      <c r="C137" s="11" t="s">
        <v>10</v>
      </c>
      <c r="D137" s="12">
        <v>5</v>
      </c>
      <c r="E137" s="12">
        <v>2</v>
      </c>
      <c r="F137" s="12">
        <v>3</v>
      </c>
      <c r="G137" s="7"/>
      <c r="H137" s="2"/>
    </row>
    <row r="138" spans="2:8" s="3" customFormat="1" ht="13.5" customHeight="1" x14ac:dyDescent="0.25">
      <c r="B138" s="10"/>
      <c r="C138" s="11" t="s">
        <v>11</v>
      </c>
      <c r="D138" s="12">
        <v>-9</v>
      </c>
      <c r="E138" s="12">
        <v>-3</v>
      </c>
      <c r="F138" s="12">
        <v>-6</v>
      </c>
      <c r="G138" s="7"/>
      <c r="H138" s="2"/>
    </row>
    <row r="139" spans="2:8" s="3" customFormat="1" ht="13.5" customHeight="1" x14ac:dyDescent="0.25">
      <c r="B139" s="10"/>
      <c r="C139" s="11" t="s">
        <v>12</v>
      </c>
      <c r="D139" s="12">
        <v>-1</v>
      </c>
      <c r="E139" s="12">
        <v>1</v>
      </c>
      <c r="F139" s="12">
        <v>-2</v>
      </c>
      <c r="G139" s="7"/>
      <c r="H139" s="2"/>
    </row>
    <row r="140" spans="2:8" s="3" customFormat="1" ht="13.5" customHeight="1" x14ac:dyDescent="0.25">
      <c r="B140" s="10"/>
      <c r="C140" s="11" t="s">
        <v>13</v>
      </c>
      <c r="D140" s="12">
        <v>5</v>
      </c>
      <c r="E140" s="12">
        <v>-4</v>
      </c>
      <c r="F140" s="12">
        <v>9</v>
      </c>
      <c r="G140" s="7"/>
      <c r="H140" s="2"/>
    </row>
    <row r="141" spans="2:8" s="3" customFormat="1" ht="13.5" customHeight="1" x14ac:dyDescent="0.25">
      <c r="B141" s="10"/>
      <c r="C141" s="11" t="s">
        <v>14</v>
      </c>
      <c r="D141" s="12">
        <v>-10</v>
      </c>
      <c r="E141" s="12">
        <v>-8</v>
      </c>
      <c r="F141" s="12">
        <v>-2</v>
      </c>
      <c r="G141" s="7"/>
      <c r="H141" s="2"/>
    </row>
    <row r="142" spans="2:8" s="3" customFormat="1" ht="13.5" customHeight="1" x14ac:dyDescent="0.25">
      <c r="B142" s="10"/>
      <c r="C142" s="11" t="s">
        <v>15</v>
      </c>
      <c r="D142" s="12">
        <v>5</v>
      </c>
      <c r="E142" s="12">
        <v>4</v>
      </c>
      <c r="F142" s="12">
        <v>1</v>
      </c>
      <c r="G142" s="7"/>
      <c r="H142" s="2"/>
    </row>
    <row r="143" spans="2:8" s="3" customFormat="1" ht="13.5" customHeight="1" x14ac:dyDescent="0.25">
      <c r="B143" s="10"/>
      <c r="C143" s="11" t="s">
        <v>16</v>
      </c>
      <c r="D143" s="12">
        <v>-12</v>
      </c>
      <c r="E143" s="12">
        <v>-7</v>
      </c>
      <c r="F143" s="12">
        <v>-5</v>
      </c>
      <c r="G143" s="7"/>
      <c r="H143" s="2"/>
    </row>
    <row r="144" spans="2:8" s="3" customFormat="1" ht="13.5" customHeight="1" x14ac:dyDescent="0.25">
      <c r="B144" s="10"/>
      <c r="C144" s="11" t="s">
        <v>17</v>
      </c>
      <c r="D144" s="12">
        <v>2</v>
      </c>
      <c r="E144" s="12">
        <v>-1</v>
      </c>
      <c r="F144" s="12">
        <v>3</v>
      </c>
      <c r="G144" s="7"/>
      <c r="H144" s="2"/>
    </row>
    <row r="145" spans="2:8" ht="6" customHeight="1" x14ac:dyDescent="0.15">
      <c r="B145" s="9"/>
      <c r="C145" s="8"/>
      <c r="D145" s="9"/>
      <c r="E145" s="9"/>
      <c r="F145" s="9"/>
      <c r="G145" s="1"/>
    </row>
    <row r="146" spans="2:8" ht="16.5" x14ac:dyDescent="0.15">
      <c r="B146" s="2" t="s">
        <v>33</v>
      </c>
      <c r="C146" s="8"/>
      <c r="D146" s="14">
        <v>-82</v>
      </c>
      <c r="E146" s="9">
        <v>3</v>
      </c>
      <c r="F146" s="9">
        <v>-85</v>
      </c>
      <c r="G146" s="1"/>
    </row>
    <row r="147" spans="2:8" s="3" customFormat="1" ht="13.5" customHeight="1" x14ac:dyDescent="0.25">
      <c r="B147" s="10"/>
      <c r="C147" s="11" t="s">
        <v>6</v>
      </c>
      <c r="D147" s="12">
        <v>-44</v>
      </c>
      <c r="E147" s="12">
        <v>-27</v>
      </c>
      <c r="F147" s="12">
        <v>-17</v>
      </c>
      <c r="G147" s="7"/>
      <c r="H147" s="2"/>
    </row>
    <row r="148" spans="2:8" s="3" customFormat="1" ht="13.5" customHeight="1" x14ac:dyDescent="0.25">
      <c r="B148" s="10"/>
      <c r="C148" s="11" t="s">
        <v>7</v>
      </c>
      <c r="D148" s="12">
        <v>-69</v>
      </c>
      <c r="E148" s="12">
        <v>-22</v>
      </c>
      <c r="F148" s="12">
        <v>-47</v>
      </c>
      <c r="G148" s="7"/>
      <c r="H148" s="2"/>
    </row>
    <row r="149" spans="2:8" s="3" customFormat="1" ht="13.5" customHeight="1" x14ac:dyDescent="0.25">
      <c r="B149" s="10"/>
      <c r="C149" s="11" t="s">
        <v>8</v>
      </c>
      <c r="D149" s="12">
        <v>-151</v>
      </c>
      <c r="E149" s="12">
        <v>-76</v>
      </c>
      <c r="F149" s="12">
        <v>-75</v>
      </c>
      <c r="G149" s="7"/>
      <c r="H149" s="2"/>
    </row>
    <row r="150" spans="2:8" s="3" customFormat="1" ht="13.5" customHeight="1" x14ac:dyDescent="0.25">
      <c r="B150" s="10"/>
      <c r="C150" s="11" t="s">
        <v>9</v>
      </c>
      <c r="D150" s="12">
        <v>83</v>
      </c>
      <c r="E150" s="12">
        <v>70</v>
      </c>
      <c r="F150" s="12">
        <v>13</v>
      </c>
      <c r="G150" s="7"/>
      <c r="H150" s="2"/>
    </row>
    <row r="151" spans="2:8" s="3" customFormat="1" ht="13.5" customHeight="1" x14ac:dyDescent="0.25">
      <c r="B151" s="10"/>
      <c r="C151" s="11" t="s">
        <v>10</v>
      </c>
      <c r="D151" s="12">
        <v>14</v>
      </c>
      <c r="E151" s="12">
        <v>10</v>
      </c>
      <c r="F151" s="12">
        <v>4</v>
      </c>
      <c r="G151" s="7"/>
      <c r="H151" s="2"/>
    </row>
    <row r="152" spans="2:8" s="3" customFormat="1" ht="13.5" customHeight="1" x14ac:dyDescent="0.25">
      <c r="B152" s="10"/>
      <c r="C152" s="11" t="s">
        <v>11</v>
      </c>
      <c r="D152" s="12">
        <v>-5</v>
      </c>
      <c r="E152" s="12">
        <v>-1</v>
      </c>
      <c r="F152" s="12">
        <v>-4</v>
      </c>
      <c r="G152" s="7"/>
      <c r="H152" s="2"/>
    </row>
    <row r="153" spans="2:8" s="3" customFormat="1" ht="13.5" customHeight="1" x14ac:dyDescent="0.25">
      <c r="B153" s="10"/>
      <c r="C153" s="11" t="s">
        <v>12</v>
      </c>
      <c r="D153" s="12">
        <v>25</v>
      </c>
      <c r="E153" s="12">
        <v>9</v>
      </c>
      <c r="F153" s="12">
        <v>16</v>
      </c>
      <c r="G153" s="7"/>
      <c r="H153" s="2"/>
    </row>
    <row r="154" spans="2:8" s="3" customFormat="1" ht="13.5" customHeight="1" x14ac:dyDescent="0.25">
      <c r="B154" s="10"/>
      <c r="C154" s="11" t="s">
        <v>13</v>
      </c>
      <c r="D154" s="12">
        <v>-11</v>
      </c>
      <c r="E154" s="12">
        <v>-3</v>
      </c>
      <c r="F154" s="12">
        <v>-8</v>
      </c>
      <c r="G154" s="7"/>
      <c r="H154" s="2"/>
    </row>
    <row r="155" spans="2:8" s="3" customFormat="1" ht="13.5" customHeight="1" x14ac:dyDescent="0.25">
      <c r="B155" s="10"/>
      <c r="C155" s="11" t="s">
        <v>14</v>
      </c>
      <c r="D155" s="12">
        <v>20</v>
      </c>
      <c r="E155" s="12">
        <v>21</v>
      </c>
      <c r="F155" s="12">
        <v>-1</v>
      </c>
      <c r="G155" s="7"/>
      <c r="H155" s="2"/>
    </row>
    <row r="156" spans="2:8" s="3" customFormat="1" ht="13.5" customHeight="1" x14ac:dyDescent="0.25">
      <c r="B156" s="10"/>
      <c r="C156" s="11" t="s">
        <v>15</v>
      </c>
      <c r="D156" s="12">
        <v>9</v>
      </c>
      <c r="E156" s="12">
        <v>0</v>
      </c>
      <c r="F156" s="12">
        <v>9</v>
      </c>
      <c r="G156" s="7"/>
      <c r="H156" s="2"/>
    </row>
    <row r="157" spans="2:8" s="3" customFormat="1" ht="13.5" customHeight="1" x14ac:dyDescent="0.25">
      <c r="B157" s="10"/>
      <c r="C157" s="11" t="s">
        <v>16</v>
      </c>
      <c r="D157" s="12">
        <v>23</v>
      </c>
      <c r="E157" s="12">
        <v>9</v>
      </c>
      <c r="F157" s="12">
        <v>14</v>
      </c>
      <c r="G157" s="7"/>
      <c r="H157" s="2"/>
    </row>
    <row r="158" spans="2:8" s="3" customFormat="1" ht="13.5" customHeight="1" x14ac:dyDescent="0.25">
      <c r="B158" s="10"/>
      <c r="C158" s="11" t="s">
        <v>17</v>
      </c>
      <c r="D158" s="12">
        <v>24</v>
      </c>
      <c r="E158" s="12">
        <v>13</v>
      </c>
      <c r="F158" s="12">
        <v>11</v>
      </c>
      <c r="G158" s="7"/>
      <c r="H158" s="2"/>
    </row>
  </sheetData>
  <mergeCells count="3">
    <mergeCell ref="B1:F1"/>
    <mergeCell ref="B3:C4"/>
    <mergeCell ref="D3:F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60"/>
  <sheetViews>
    <sheetView zoomScaleNormal="100" workbookViewId="0"/>
  </sheetViews>
  <sheetFormatPr defaultRowHeight="13.5" x14ac:dyDescent="0.15"/>
  <cols>
    <col min="1" max="1" width="1.5" customWidth="1"/>
    <col min="2" max="2" width="5.375" customWidth="1"/>
    <col min="3" max="3" width="5" bestFit="1" customWidth="1"/>
  </cols>
  <sheetData>
    <row r="1" spans="2:8" ht="32.25" customHeight="1" x14ac:dyDescent="0.15">
      <c r="B1" s="121" t="s">
        <v>107</v>
      </c>
      <c r="C1" s="133"/>
      <c r="D1" s="133"/>
      <c r="E1" s="133"/>
      <c r="F1" s="133"/>
    </row>
    <row r="2" spans="2:8" x14ac:dyDescent="0.15">
      <c r="B2" t="s">
        <v>3</v>
      </c>
    </row>
    <row r="3" spans="2:8" x14ac:dyDescent="0.15">
      <c r="B3" s="122" t="s">
        <v>5</v>
      </c>
      <c r="C3" s="123"/>
      <c r="D3" s="126" t="s">
        <v>32</v>
      </c>
      <c r="E3" s="126"/>
      <c r="F3" s="126"/>
      <c r="G3" s="134"/>
      <c r="H3" s="134"/>
    </row>
    <row r="4" spans="2:8" x14ac:dyDescent="0.15">
      <c r="B4" s="124"/>
      <c r="C4" s="125"/>
      <c r="D4" s="120" t="s">
        <v>0</v>
      </c>
      <c r="E4" s="46" t="s">
        <v>1</v>
      </c>
      <c r="F4" s="46" t="s">
        <v>2</v>
      </c>
      <c r="G4" s="66"/>
      <c r="H4" s="66"/>
    </row>
    <row r="5" spans="2:8" ht="6" customHeight="1" x14ac:dyDescent="0.15">
      <c r="C5" s="6"/>
    </row>
    <row r="6" spans="2:8" ht="16.5" x14ac:dyDescent="0.15">
      <c r="B6" s="2" t="s">
        <v>18</v>
      </c>
      <c r="C6" s="8"/>
      <c r="D6" s="29">
        <f>SUM(E6:F6)</f>
        <v>-67</v>
      </c>
      <c r="E6" s="29">
        <f>SUM(E7:E18)</f>
        <v>-34</v>
      </c>
      <c r="F6" s="29">
        <f>SUM(F7:F18)</f>
        <v>-33</v>
      </c>
    </row>
    <row r="7" spans="2:8" s="3" customFormat="1" ht="13.5" customHeight="1" x14ac:dyDescent="0.25">
      <c r="B7" s="10"/>
      <c r="C7" s="11" t="s">
        <v>6</v>
      </c>
      <c r="D7" s="33">
        <f>'R7月別（人口増減集計表）'!L5</f>
        <v>8</v>
      </c>
      <c r="E7" s="33">
        <f>'R7月別（人口増減集計表）'!M5</f>
        <v>6</v>
      </c>
      <c r="F7" s="33">
        <f>'R7月別（人口増減集計表）'!N5</f>
        <v>2</v>
      </c>
      <c r="G7"/>
      <c r="H7"/>
    </row>
    <row r="8" spans="2:8" s="3" customFormat="1" ht="13.5" customHeight="1" x14ac:dyDescent="0.25">
      <c r="B8" s="10"/>
      <c r="C8" s="11" t="s">
        <v>7</v>
      </c>
      <c r="D8" s="33">
        <f>'R7月別（人口増減集計表）'!L6</f>
        <v>-33</v>
      </c>
      <c r="E8" s="33">
        <f>'R7月別（人口増減集計表）'!M6</f>
        <v>-28</v>
      </c>
      <c r="F8" s="33">
        <f>'R7月別（人口増減集計表）'!N6</f>
        <v>-5</v>
      </c>
      <c r="G8"/>
      <c r="H8"/>
    </row>
    <row r="9" spans="2:8" s="3" customFormat="1" ht="13.5" customHeight="1" x14ac:dyDescent="0.25">
      <c r="B9" s="10"/>
      <c r="C9" s="11" t="s">
        <v>8</v>
      </c>
      <c r="D9" s="33">
        <f>'R7月別（人口増減集計表）'!L7</f>
        <v>7</v>
      </c>
      <c r="E9" s="33">
        <f>'R7月別（人口増減集計表）'!M7</f>
        <v>1</v>
      </c>
      <c r="F9" s="33">
        <f>'R7月別（人口増減集計表）'!N7</f>
        <v>6</v>
      </c>
      <c r="G9"/>
      <c r="H9"/>
    </row>
    <row r="10" spans="2:8" s="3" customFormat="1" ht="13.5" customHeight="1" x14ac:dyDescent="0.25">
      <c r="B10" s="10"/>
      <c r="C10" s="11" t="s">
        <v>9</v>
      </c>
      <c r="D10" s="33">
        <f>'R7月別（人口増減集計表）'!L8</f>
        <v>40</v>
      </c>
      <c r="E10" s="33">
        <f>'R7月別（人口増減集計表）'!M8</f>
        <v>38</v>
      </c>
      <c r="F10" s="33">
        <f>'R7月別（人口増減集計表）'!N8</f>
        <v>2</v>
      </c>
      <c r="G10"/>
      <c r="H10"/>
    </row>
    <row r="11" spans="2:8" s="3" customFormat="1" ht="13.5" customHeight="1" x14ac:dyDescent="0.25">
      <c r="B11" s="10"/>
      <c r="C11" s="11" t="s">
        <v>10</v>
      </c>
      <c r="D11" s="33">
        <f>'R7月別（人口増減集計表）'!L9</f>
        <v>-12</v>
      </c>
      <c r="E11" s="33">
        <f>'R7月別（人口増減集計表）'!M9</f>
        <v>-14</v>
      </c>
      <c r="F11" s="33">
        <f>'R7月別（人口増減集計表）'!N9</f>
        <v>2</v>
      </c>
      <c r="G11"/>
      <c r="H11"/>
    </row>
    <row r="12" spans="2:8" s="3" customFormat="1" ht="13.5" customHeight="1" x14ac:dyDescent="0.25">
      <c r="B12" s="10"/>
      <c r="C12" s="11" t="s">
        <v>11</v>
      </c>
      <c r="D12" s="33">
        <f>'R7月別（人口増減集計表）'!L10</f>
        <v>-12</v>
      </c>
      <c r="E12" s="33">
        <f>'R7月別（人口増減集計表）'!M10</f>
        <v>-11</v>
      </c>
      <c r="F12" s="33">
        <f>'R7月別（人口増減集計表）'!N10</f>
        <v>-1</v>
      </c>
      <c r="G12"/>
      <c r="H12"/>
    </row>
    <row r="13" spans="2:8" s="3" customFormat="1" ht="13.5" customHeight="1" x14ac:dyDescent="0.25">
      <c r="B13" s="10"/>
      <c r="C13" s="11" t="s">
        <v>12</v>
      </c>
      <c r="D13" s="33">
        <f>'R7月別（人口増減集計表）'!L11</f>
        <v>11</v>
      </c>
      <c r="E13" s="33">
        <f>'R7月別（人口増減集計表）'!M11</f>
        <v>2</v>
      </c>
      <c r="F13" s="33">
        <f>'R7月別（人口増減集計表）'!N11</f>
        <v>9</v>
      </c>
      <c r="G13"/>
      <c r="H13"/>
    </row>
    <row r="14" spans="2:8" s="3" customFormat="1" ht="13.5" customHeight="1" x14ac:dyDescent="0.25">
      <c r="B14" s="10"/>
      <c r="C14" s="11" t="s">
        <v>13</v>
      </c>
      <c r="D14" s="33">
        <f>'R7月別（人口増減集計表）'!L12</f>
        <v>-16</v>
      </c>
      <c r="E14" s="33">
        <f>'R7月別（人口増減集計表）'!M12</f>
        <v>-13</v>
      </c>
      <c r="F14" s="33">
        <f>'R7月別（人口増減集計表）'!N12</f>
        <v>-3</v>
      </c>
      <c r="G14"/>
      <c r="H14"/>
    </row>
    <row r="15" spans="2:8" s="3" customFormat="1" ht="13.5" customHeight="1" x14ac:dyDescent="0.25">
      <c r="B15" s="10"/>
      <c r="C15" s="11" t="s">
        <v>14</v>
      </c>
      <c r="D15" s="33">
        <f>'R7月別（人口増減集計表）'!L13</f>
        <v>-31</v>
      </c>
      <c r="E15" s="33">
        <f>'R7月別（人口増減集計表）'!M13</f>
        <v>-12</v>
      </c>
      <c r="F15" s="33">
        <f>'R7月別（人口増減集計表）'!N13</f>
        <v>-19</v>
      </c>
      <c r="G15"/>
      <c r="H15"/>
    </row>
    <row r="16" spans="2:8" s="3" customFormat="1" ht="13.5" customHeight="1" x14ac:dyDescent="0.25">
      <c r="B16" s="10"/>
      <c r="C16" s="11" t="s">
        <v>15</v>
      </c>
      <c r="D16" s="33">
        <f>'R7月別（人口増減集計表）'!L14</f>
        <v>2</v>
      </c>
      <c r="E16" s="33">
        <f>'R7月別（人口増減集計表）'!M14</f>
        <v>7</v>
      </c>
      <c r="F16" s="33">
        <f>'R7月別（人口増減集計表）'!N14</f>
        <v>-5</v>
      </c>
      <c r="G16"/>
      <c r="H16"/>
    </row>
    <row r="17" spans="2:8" s="3" customFormat="1" ht="13.5" customHeight="1" x14ac:dyDescent="0.25">
      <c r="B17" s="10"/>
      <c r="C17" s="11" t="s">
        <v>16</v>
      </c>
      <c r="D17" s="33">
        <f>'R7月別（人口増減集計表）'!L15</f>
        <v>-14</v>
      </c>
      <c r="E17" s="33">
        <f>'R7月別（人口増減集計表）'!M15</f>
        <v>-7</v>
      </c>
      <c r="F17" s="33">
        <f>'R7月別（人口増減集計表）'!N15</f>
        <v>-7</v>
      </c>
      <c r="G17"/>
      <c r="H17"/>
    </row>
    <row r="18" spans="2:8" s="3" customFormat="1" ht="13.5" customHeight="1" x14ac:dyDescent="0.25">
      <c r="B18" s="10"/>
      <c r="C18" s="11" t="s">
        <v>17</v>
      </c>
      <c r="D18" s="33">
        <f>'R7月別（人口増減集計表）'!L16</f>
        <v>-17</v>
      </c>
      <c r="E18" s="33">
        <f>'R7月別（人口増減集計表）'!M16</f>
        <v>-3</v>
      </c>
      <c r="F18" s="33">
        <f>'R7月別（人口増減集計表）'!N16</f>
        <v>-14</v>
      </c>
      <c r="G18"/>
      <c r="H18"/>
    </row>
    <row r="19" spans="2:8" ht="6" customHeight="1" x14ac:dyDescent="0.15">
      <c r="B19" s="9"/>
      <c r="C19" s="8"/>
      <c r="D19" s="29"/>
      <c r="E19" s="29"/>
      <c r="F19" s="29"/>
      <c r="G19" s="1"/>
    </row>
    <row r="20" spans="2:8" ht="16.5" x14ac:dyDescent="0.15">
      <c r="B20" s="2" t="s">
        <v>21</v>
      </c>
      <c r="C20" s="8"/>
      <c r="D20" s="29">
        <f>SUM(E20:F20)</f>
        <v>-23</v>
      </c>
      <c r="E20" s="29">
        <f>SUM(E21:E32)</f>
        <v>-26</v>
      </c>
      <c r="F20" s="29">
        <f>SUM(F21:F32)</f>
        <v>3</v>
      </c>
      <c r="G20" s="1"/>
    </row>
    <row r="21" spans="2:8" s="3" customFormat="1" ht="13.5" customHeight="1" x14ac:dyDescent="0.25">
      <c r="B21" s="10"/>
      <c r="C21" s="11" t="s">
        <v>6</v>
      </c>
      <c r="D21" s="33">
        <f>'R7月別（人口増減集計表）'!L19</f>
        <v>6</v>
      </c>
      <c r="E21" s="33">
        <f>'R7月別（人口増減集計表）'!M19</f>
        <v>10</v>
      </c>
      <c r="F21" s="33">
        <f>'R7月別（人口増減集計表）'!N19</f>
        <v>-4</v>
      </c>
      <c r="G21" s="47"/>
      <c r="H21" s="48"/>
    </row>
    <row r="22" spans="2:8" s="3" customFormat="1" ht="13.5" customHeight="1" x14ac:dyDescent="0.25">
      <c r="B22" s="10"/>
      <c r="C22" s="11" t="s">
        <v>7</v>
      </c>
      <c r="D22" s="33">
        <f>'R7月別（人口増減集計表）'!L20</f>
        <v>-21</v>
      </c>
      <c r="E22" s="33">
        <f>'R7月別（人口増減集計表）'!M20</f>
        <v>-13</v>
      </c>
      <c r="F22" s="33">
        <f>'R7月別（人口増減集計表）'!N20</f>
        <v>-8</v>
      </c>
      <c r="G22" s="47"/>
      <c r="H22" s="48"/>
    </row>
    <row r="23" spans="2:8" s="3" customFormat="1" ht="13.5" customHeight="1" x14ac:dyDescent="0.25">
      <c r="B23" s="10"/>
      <c r="C23" s="11" t="s">
        <v>8</v>
      </c>
      <c r="D23" s="33">
        <f>'R7月別（人口増減集計表）'!L21</f>
        <v>-7</v>
      </c>
      <c r="E23" s="33">
        <f>'R7月別（人口増減集計表）'!M21</f>
        <v>-13</v>
      </c>
      <c r="F23" s="33">
        <f>'R7月別（人口増減集計表）'!N21</f>
        <v>6</v>
      </c>
      <c r="G23" s="47"/>
      <c r="H23" s="48"/>
    </row>
    <row r="24" spans="2:8" s="3" customFormat="1" ht="13.5" customHeight="1" x14ac:dyDescent="0.25">
      <c r="B24" s="10"/>
      <c r="C24" s="11" t="s">
        <v>9</v>
      </c>
      <c r="D24" s="33">
        <f>'R7月別（人口増減集計表）'!L22</f>
        <v>12</v>
      </c>
      <c r="E24" s="33">
        <f>'R7月別（人口増減集計表）'!M22</f>
        <v>14</v>
      </c>
      <c r="F24" s="33">
        <f>'R7月別（人口増減集計表）'!N22</f>
        <v>-2</v>
      </c>
      <c r="G24" s="47"/>
      <c r="H24" s="48"/>
    </row>
    <row r="25" spans="2:8" s="3" customFormat="1" ht="13.5" customHeight="1" x14ac:dyDescent="0.25">
      <c r="B25" s="10"/>
      <c r="C25" s="11" t="s">
        <v>10</v>
      </c>
      <c r="D25" s="33">
        <f>'R7月別（人口増減集計表）'!L23</f>
        <v>16</v>
      </c>
      <c r="E25" s="33">
        <f>'R7月別（人口増減集計表）'!M23</f>
        <v>5</v>
      </c>
      <c r="F25" s="33">
        <f>'R7月別（人口増減集計表）'!N23</f>
        <v>11</v>
      </c>
      <c r="G25" s="47"/>
      <c r="H25" s="48"/>
    </row>
    <row r="26" spans="2:8" s="3" customFormat="1" ht="13.5" customHeight="1" x14ac:dyDescent="0.25">
      <c r="B26" s="10"/>
      <c r="C26" s="11" t="s">
        <v>11</v>
      </c>
      <c r="D26" s="33">
        <f>'R7月別（人口増減集計表）'!L24</f>
        <v>15</v>
      </c>
      <c r="E26" s="33">
        <f>'R7月別（人口増減集計表）'!M24</f>
        <v>4</v>
      </c>
      <c r="F26" s="33">
        <f>'R7月別（人口増減集計表）'!N24</f>
        <v>11</v>
      </c>
      <c r="G26" s="47"/>
      <c r="H26" s="48"/>
    </row>
    <row r="27" spans="2:8" s="3" customFormat="1" ht="13.5" customHeight="1" x14ac:dyDescent="0.25">
      <c r="B27" s="10"/>
      <c r="C27" s="11" t="s">
        <v>12</v>
      </c>
      <c r="D27" s="33">
        <f>'R7月別（人口増減集計表）'!L25</f>
        <v>-23</v>
      </c>
      <c r="E27" s="33">
        <f>'R7月別（人口増減集計表）'!M25</f>
        <v>-17</v>
      </c>
      <c r="F27" s="33">
        <f>'R7月別（人口増減集計表）'!N25</f>
        <v>-6</v>
      </c>
      <c r="G27" s="47"/>
      <c r="H27" s="48"/>
    </row>
    <row r="28" spans="2:8" s="3" customFormat="1" ht="13.5" customHeight="1" x14ac:dyDescent="0.25">
      <c r="B28" s="10"/>
      <c r="C28" s="11" t="s">
        <v>13</v>
      </c>
      <c r="D28" s="33">
        <f>'R7月別（人口増減集計表）'!L26</f>
        <v>8</v>
      </c>
      <c r="E28" s="33">
        <f>'R7月別（人口増減集計表）'!M26</f>
        <v>2</v>
      </c>
      <c r="F28" s="33">
        <f>'R7月別（人口増減集計表）'!N26</f>
        <v>6</v>
      </c>
      <c r="G28" s="47"/>
      <c r="H28" s="48"/>
    </row>
    <row r="29" spans="2:8" s="3" customFormat="1" ht="13.5" customHeight="1" x14ac:dyDescent="0.25">
      <c r="B29" s="10"/>
      <c r="C29" s="11" t="s">
        <v>14</v>
      </c>
      <c r="D29" s="33">
        <f>'R7月別（人口増減集計表）'!L27</f>
        <v>-14</v>
      </c>
      <c r="E29" s="33">
        <f>'R7月別（人口増減集計表）'!M27</f>
        <v>-6</v>
      </c>
      <c r="F29" s="33">
        <f>'R7月別（人口増減集計表）'!N27</f>
        <v>-8</v>
      </c>
      <c r="G29" s="47"/>
      <c r="H29" s="48"/>
    </row>
    <row r="30" spans="2:8" s="3" customFormat="1" ht="13.5" customHeight="1" x14ac:dyDescent="0.25">
      <c r="B30" s="10"/>
      <c r="C30" s="11" t="s">
        <v>15</v>
      </c>
      <c r="D30" s="33">
        <f>'R7月別（人口増減集計表）'!L28</f>
        <v>1</v>
      </c>
      <c r="E30" s="33">
        <f>'R7月別（人口増減集計表）'!M28</f>
        <v>0</v>
      </c>
      <c r="F30" s="33">
        <f>'R7月別（人口増減集計表）'!N28</f>
        <v>1</v>
      </c>
      <c r="G30" s="47"/>
      <c r="H30" s="48"/>
    </row>
    <row r="31" spans="2:8" s="3" customFormat="1" ht="13.5" customHeight="1" x14ac:dyDescent="0.25">
      <c r="B31" s="10"/>
      <c r="C31" s="11" t="s">
        <v>16</v>
      </c>
      <c r="D31" s="33">
        <f>'R7月別（人口増減集計表）'!L29</f>
        <v>-21</v>
      </c>
      <c r="E31" s="33">
        <f>'R7月別（人口増減集計表）'!M29</f>
        <v>-17</v>
      </c>
      <c r="F31" s="33">
        <f>'R7月別（人口増減集計表）'!N29</f>
        <v>-4</v>
      </c>
      <c r="G31" s="47"/>
      <c r="H31" s="48"/>
    </row>
    <row r="32" spans="2:8" s="3" customFormat="1" ht="13.5" customHeight="1" x14ac:dyDescent="0.25">
      <c r="B32" s="10"/>
      <c r="C32" s="11" t="s">
        <v>17</v>
      </c>
      <c r="D32" s="33">
        <f>'R7月別（人口増減集計表）'!L30</f>
        <v>5</v>
      </c>
      <c r="E32" s="33">
        <f>'R7月別（人口増減集計表）'!M30</f>
        <v>5</v>
      </c>
      <c r="F32" s="33">
        <f>'R7月別（人口増減集計表）'!N30</f>
        <v>0</v>
      </c>
      <c r="G32" s="47"/>
      <c r="H32" s="48"/>
    </row>
    <row r="33" spans="2:8" ht="6" customHeight="1" x14ac:dyDescent="0.15">
      <c r="B33" s="9"/>
      <c r="C33" s="8"/>
      <c r="D33" s="29"/>
      <c r="E33" s="29"/>
      <c r="F33" s="29"/>
      <c r="G33" s="1"/>
    </row>
    <row r="34" spans="2:8" ht="16.5" x14ac:dyDescent="0.15">
      <c r="B34" s="2" t="s">
        <v>22</v>
      </c>
      <c r="C34" s="8"/>
      <c r="D34" s="29">
        <f>SUM(E34:F34)</f>
        <v>1</v>
      </c>
      <c r="E34" s="29">
        <f>SUM(E35:E46)</f>
        <v>3</v>
      </c>
      <c r="F34" s="29">
        <f>SUM(F35:F46)</f>
        <v>-2</v>
      </c>
      <c r="G34" s="1"/>
    </row>
    <row r="35" spans="2:8" s="3" customFormat="1" ht="13.5" customHeight="1" x14ac:dyDescent="0.25">
      <c r="B35" s="10"/>
      <c r="C35" s="11" t="s">
        <v>6</v>
      </c>
      <c r="D35" s="33">
        <f>'R7月別（人口増減集計表）'!L33</f>
        <v>3</v>
      </c>
      <c r="E35" s="33">
        <f>'R7月別（人口増減集計表）'!M33</f>
        <v>2</v>
      </c>
      <c r="F35" s="33">
        <f>'R7月別（人口増減集計表）'!N33</f>
        <v>1</v>
      </c>
      <c r="G35" s="47"/>
      <c r="H35" s="48"/>
    </row>
    <row r="36" spans="2:8" s="3" customFormat="1" ht="13.5" customHeight="1" x14ac:dyDescent="0.25">
      <c r="B36" s="10"/>
      <c r="C36" s="11" t="s">
        <v>7</v>
      </c>
      <c r="D36" s="33">
        <f>'R7月別（人口増減集計表）'!L34</f>
        <v>-2</v>
      </c>
      <c r="E36" s="33">
        <f>'R7月別（人口増減集計表）'!M34</f>
        <v>3</v>
      </c>
      <c r="F36" s="33">
        <f>'R7月別（人口増減集計表）'!N34</f>
        <v>-5</v>
      </c>
      <c r="G36" s="47"/>
      <c r="H36" s="48"/>
    </row>
    <row r="37" spans="2:8" s="3" customFormat="1" ht="13.5" customHeight="1" x14ac:dyDescent="0.25">
      <c r="B37" s="10"/>
      <c r="C37" s="11" t="s">
        <v>8</v>
      </c>
      <c r="D37" s="33">
        <f>'R7月別（人口増減集計表）'!L35</f>
        <v>-4</v>
      </c>
      <c r="E37" s="33">
        <f>'R7月別（人口増減集計表）'!M35</f>
        <v>-5</v>
      </c>
      <c r="F37" s="33">
        <f>'R7月別（人口増減集計表）'!N35</f>
        <v>1</v>
      </c>
      <c r="G37" s="47"/>
      <c r="H37" s="48"/>
    </row>
    <row r="38" spans="2:8" s="3" customFormat="1" ht="13.5" customHeight="1" x14ac:dyDescent="0.25">
      <c r="B38" s="10"/>
      <c r="C38" s="11" t="s">
        <v>9</v>
      </c>
      <c r="D38" s="33">
        <f>'R7月別（人口増減集計表）'!L36</f>
        <v>-1</v>
      </c>
      <c r="E38" s="33">
        <f>'R7月別（人口増減集計表）'!M36</f>
        <v>2</v>
      </c>
      <c r="F38" s="33">
        <f>'R7月別（人口増減集計表）'!N36</f>
        <v>-3</v>
      </c>
      <c r="G38" s="47"/>
      <c r="H38" s="48"/>
    </row>
    <row r="39" spans="2:8" s="3" customFormat="1" ht="13.5" customHeight="1" x14ac:dyDescent="0.25">
      <c r="B39" s="10"/>
      <c r="C39" s="11" t="s">
        <v>10</v>
      </c>
      <c r="D39" s="33">
        <f>'R7月別（人口増減集計表）'!L37</f>
        <v>0</v>
      </c>
      <c r="E39" s="33">
        <f>'R7月別（人口増減集計表）'!M37</f>
        <v>0</v>
      </c>
      <c r="F39" s="33">
        <f>'R7月別（人口増減集計表）'!N37</f>
        <v>0</v>
      </c>
      <c r="G39" s="47"/>
      <c r="H39" s="48"/>
    </row>
    <row r="40" spans="2:8" s="3" customFormat="1" ht="13.5" customHeight="1" x14ac:dyDescent="0.25">
      <c r="B40" s="10"/>
      <c r="C40" s="11" t="s">
        <v>11</v>
      </c>
      <c r="D40" s="33">
        <f>'R7月別（人口増減集計表）'!L38</f>
        <v>-7</v>
      </c>
      <c r="E40" s="33">
        <f>'R7月別（人口増減集計表）'!M38</f>
        <v>-5</v>
      </c>
      <c r="F40" s="33">
        <f>'R7月別（人口増減集計表）'!N38</f>
        <v>-2</v>
      </c>
      <c r="G40" s="47"/>
      <c r="H40" s="48"/>
    </row>
    <row r="41" spans="2:8" s="3" customFormat="1" ht="13.5" customHeight="1" x14ac:dyDescent="0.25">
      <c r="B41" s="10"/>
      <c r="C41" s="11" t="s">
        <v>12</v>
      </c>
      <c r="D41" s="33">
        <f>'R7月別（人口増減集計表）'!L39</f>
        <v>3</v>
      </c>
      <c r="E41" s="33">
        <f>'R7月別（人口増減集計表）'!M39</f>
        <v>4</v>
      </c>
      <c r="F41" s="33">
        <f>'R7月別（人口増減集計表）'!N39</f>
        <v>-1</v>
      </c>
      <c r="G41" s="47"/>
      <c r="H41" s="48"/>
    </row>
    <row r="42" spans="2:8" s="3" customFormat="1" ht="13.5" customHeight="1" x14ac:dyDescent="0.25">
      <c r="B42" s="10"/>
      <c r="C42" s="11" t="s">
        <v>13</v>
      </c>
      <c r="D42" s="33">
        <f>'R7月別（人口増減集計表）'!L40</f>
        <v>8</v>
      </c>
      <c r="E42" s="33">
        <f>'R7月別（人口増減集計表）'!M40</f>
        <v>5</v>
      </c>
      <c r="F42" s="33">
        <f>'R7月別（人口増減集計表）'!N40</f>
        <v>3</v>
      </c>
      <c r="G42" s="47"/>
      <c r="H42" s="48"/>
    </row>
    <row r="43" spans="2:8" s="3" customFormat="1" ht="13.5" customHeight="1" x14ac:dyDescent="0.25">
      <c r="B43" s="10"/>
      <c r="C43" s="11" t="s">
        <v>14</v>
      </c>
      <c r="D43" s="33">
        <f>'R7月別（人口増減集計表）'!L41</f>
        <v>-8</v>
      </c>
      <c r="E43" s="33">
        <f>'R7月別（人口増減集計表）'!M41</f>
        <v>-5</v>
      </c>
      <c r="F43" s="33">
        <f>'R7月別（人口増減集計表）'!N41</f>
        <v>-3</v>
      </c>
      <c r="G43" s="47"/>
      <c r="H43" s="48"/>
    </row>
    <row r="44" spans="2:8" s="3" customFormat="1" ht="13.5" customHeight="1" x14ac:dyDescent="0.25">
      <c r="B44" s="10"/>
      <c r="C44" s="11" t="s">
        <v>15</v>
      </c>
      <c r="D44" s="33">
        <f>'R7月別（人口増減集計表）'!L42</f>
        <v>-2</v>
      </c>
      <c r="E44" s="33">
        <f>'R7月別（人口増減集計表）'!M42</f>
        <v>0</v>
      </c>
      <c r="F44" s="33">
        <f>'R7月別（人口増減集計表）'!N42</f>
        <v>-2</v>
      </c>
      <c r="G44" s="47"/>
      <c r="H44" s="48"/>
    </row>
    <row r="45" spans="2:8" s="3" customFormat="1" ht="13.5" customHeight="1" x14ac:dyDescent="0.25">
      <c r="B45" s="10"/>
      <c r="C45" s="11" t="s">
        <v>16</v>
      </c>
      <c r="D45" s="33">
        <f>'R7月別（人口増減集計表）'!L43</f>
        <v>2</v>
      </c>
      <c r="E45" s="33">
        <f>'R7月別（人口増減集計表）'!M43</f>
        <v>-1</v>
      </c>
      <c r="F45" s="33">
        <f>'R7月別（人口増減集計表）'!N43</f>
        <v>3</v>
      </c>
      <c r="G45" s="47"/>
      <c r="H45" s="48"/>
    </row>
    <row r="46" spans="2:8" s="3" customFormat="1" ht="13.5" customHeight="1" x14ac:dyDescent="0.25">
      <c r="B46" s="10"/>
      <c r="C46" s="11" t="s">
        <v>17</v>
      </c>
      <c r="D46" s="33">
        <f>'R7月別（人口増減集計表）'!L44</f>
        <v>9</v>
      </c>
      <c r="E46" s="33">
        <f>'R7月別（人口増減集計表）'!M44</f>
        <v>3</v>
      </c>
      <c r="F46" s="33">
        <f>'R7月別（人口増減集計表）'!N44</f>
        <v>6</v>
      </c>
      <c r="G46" s="47"/>
      <c r="H46" s="48"/>
    </row>
    <row r="47" spans="2:8" ht="6" customHeight="1" x14ac:dyDescent="0.15">
      <c r="B47" s="9"/>
      <c r="C47" s="8"/>
      <c r="D47" s="29"/>
      <c r="E47" s="29"/>
      <c r="F47" s="29"/>
      <c r="G47" s="1"/>
    </row>
    <row r="48" spans="2:8" ht="16.5" x14ac:dyDescent="0.15">
      <c r="B48" s="2" t="s">
        <v>23</v>
      </c>
      <c r="C48" s="8"/>
      <c r="D48" s="29">
        <f>SUM(E48:F48)</f>
        <v>-69</v>
      </c>
      <c r="E48" s="29">
        <f>SUM(E49:E60)</f>
        <v>-36</v>
      </c>
      <c r="F48" s="29">
        <f>SUM(F49:F60)</f>
        <v>-33</v>
      </c>
      <c r="G48" s="1"/>
    </row>
    <row r="49" spans="2:8" s="3" customFormat="1" ht="13.5" customHeight="1" x14ac:dyDescent="0.25">
      <c r="B49" s="10"/>
      <c r="C49" s="11" t="s">
        <v>6</v>
      </c>
      <c r="D49" s="33">
        <f>'R7月別（人口増減集計表）'!L48</f>
        <v>-13</v>
      </c>
      <c r="E49" s="33">
        <f>'R7月別（人口増減集計表）'!M48</f>
        <v>-9</v>
      </c>
      <c r="F49" s="33">
        <f>'R7月別（人口増減集計表）'!N48</f>
        <v>-4</v>
      </c>
      <c r="G49" s="47"/>
      <c r="H49" s="48"/>
    </row>
    <row r="50" spans="2:8" s="3" customFormat="1" ht="13.5" customHeight="1" x14ac:dyDescent="0.25">
      <c r="B50" s="10"/>
      <c r="C50" s="11" t="s">
        <v>7</v>
      </c>
      <c r="D50" s="33">
        <f>'R7月別（人口増減集計表）'!L49</f>
        <v>-14</v>
      </c>
      <c r="E50" s="33">
        <f>'R7月別（人口増減集計表）'!M49</f>
        <v>-9</v>
      </c>
      <c r="F50" s="33">
        <f>'R7月別（人口増減集計表）'!N49</f>
        <v>-5</v>
      </c>
      <c r="G50" s="47"/>
      <c r="H50" s="48"/>
    </row>
    <row r="51" spans="2:8" s="3" customFormat="1" ht="13.5" customHeight="1" x14ac:dyDescent="0.25">
      <c r="B51" s="10"/>
      <c r="C51" s="11" t="s">
        <v>8</v>
      </c>
      <c r="D51" s="33">
        <f>'R7月別（人口増減集計表）'!L50</f>
        <v>-28</v>
      </c>
      <c r="E51" s="33">
        <f>'R7月別（人口増減集計表）'!M50</f>
        <v>-22</v>
      </c>
      <c r="F51" s="33">
        <f>'R7月別（人口増減集計表）'!N50</f>
        <v>-6</v>
      </c>
      <c r="G51" s="47"/>
      <c r="H51" s="48"/>
    </row>
    <row r="52" spans="2:8" s="3" customFormat="1" ht="13.5" customHeight="1" x14ac:dyDescent="0.25">
      <c r="B52" s="10"/>
      <c r="C52" s="11" t="s">
        <v>9</v>
      </c>
      <c r="D52" s="33">
        <f>'R7月別（人口増減集計表）'!L51</f>
        <v>22</v>
      </c>
      <c r="E52" s="33">
        <f>'R7月別（人口増減集計表）'!M51</f>
        <v>17</v>
      </c>
      <c r="F52" s="33">
        <f>'R7月別（人口増減集計表）'!N51</f>
        <v>5</v>
      </c>
      <c r="G52" s="47"/>
      <c r="H52" s="48"/>
    </row>
    <row r="53" spans="2:8" s="3" customFormat="1" ht="13.5" customHeight="1" x14ac:dyDescent="0.25">
      <c r="B53" s="10"/>
      <c r="C53" s="11" t="s">
        <v>10</v>
      </c>
      <c r="D53" s="33">
        <f>'R7月別（人口増減集計表）'!L52</f>
        <v>-10</v>
      </c>
      <c r="E53" s="33">
        <f>'R7月別（人口増減集計表）'!M52</f>
        <v>-2</v>
      </c>
      <c r="F53" s="33">
        <f>'R7月別（人口増減集計表）'!N52</f>
        <v>-8</v>
      </c>
      <c r="G53" s="47"/>
      <c r="H53" s="48"/>
    </row>
    <row r="54" spans="2:8" s="3" customFormat="1" ht="13.5" customHeight="1" x14ac:dyDescent="0.25">
      <c r="B54" s="10"/>
      <c r="C54" s="11" t="s">
        <v>11</v>
      </c>
      <c r="D54" s="33">
        <f>'R7月別（人口増減集計表）'!L53</f>
        <v>3</v>
      </c>
      <c r="E54" s="33">
        <f>'R7月別（人口増減集計表）'!M53</f>
        <v>6</v>
      </c>
      <c r="F54" s="33">
        <f>'R7月別（人口増減集計表）'!N53</f>
        <v>-3</v>
      </c>
      <c r="G54" s="47"/>
      <c r="H54" s="48"/>
    </row>
    <row r="55" spans="2:8" s="3" customFormat="1" ht="13.5" customHeight="1" x14ac:dyDescent="0.25">
      <c r="B55" s="10"/>
      <c r="C55" s="11" t="s">
        <v>12</v>
      </c>
      <c r="D55" s="33">
        <f>'R7月別（人口増減集計表）'!L54</f>
        <v>-2</v>
      </c>
      <c r="E55" s="33">
        <f>'R7月別（人口増減集計表）'!M54</f>
        <v>2</v>
      </c>
      <c r="F55" s="33">
        <f>'R7月別（人口増減集計表）'!N54</f>
        <v>-4</v>
      </c>
      <c r="G55" s="47"/>
      <c r="H55" s="48"/>
    </row>
    <row r="56" spans="2:8" s="3" customFormat="1" ht="13.5" customHeight="1" x14ac:dyDescent="0.25">
      <c r="B56" s="10"/>
      <c r="C56" s="11" t="s">
        <v>13</v>
      </c>
      <c r="D56" s="33">
        <f>'R7月別（人口増減集計表）'!L55</f>
        <v>-5</v>
      </c>
      <c r="E56" s="33">
        <f>'R7月別（人口増減集計表）'!M55</f>
        <v>-6</v>
      </c>
      <c r="F56" s="33">
        <f>'R7月別（人口増減集計表）'!N55</f>
        <v>1</v>
      </c>
      <c r="G56" s="47"/>
      <c r="H56" s="48"/>
    </row>
    <row r="57" spans="2:8" s="3" customFormat="1" ht="13.5" customHeight="1" x14ac:dyDescent="0.25">
      <c r="B57" s="10"/>
      <c r="C57" s="11" t="s">
        <v>14</v>
      </c>
      <c r="D57" s="33">
        <f>'R7月別（人口増減集計表）'!L56</f>
        <v>-8</v>
      </c>
      <c r="E57" s="33">
        <f>'R7月別（人口増減集計表）'!M56</f>
        <v>-6</v>
      </c>
      <c r="F57" s="33">
        <f>'R7月別（人口増減集計表）'!N56</f>
        <v>-2</v>
      </c>
      <c r="G57" s="47"/>
      <c r="H57" s="48"/>
    </row>
    <row r="58" spans="2:8" s="3" customFormat="1" ht="13.5" customHeight="1" x14ac:dyDescent="0.25">
      <c r="B58" s="10"/>
      <c r="C58" s="11" t="s">
        <v>15</v>
      </c>
      <c r="D58" s="33">
        <f>'R7月別（人口増減集計表）'!L57</f>
        <v>-17</v>
      </c>
      <c r="E58" s="33">
        <f>'R7月別（人口増減集計表）'!M57</f>
        <v>-5</v>
      </c>
      <c r="F58" s="33">
        <f>'R7月別（人口増減集計表）'!N57</f>
        <v>-12</v>
      </c>
      <c r="G58" s="47"/>
      <c r="H58" s="48"/>
    </row>
    <row r="59" spans="2:8" s="3" customFormat="1" ht="13.5" customHeight="1" x14ac:dyDescent="0.25">
      <c r="B59" s="10"/>
      <c r="C59" s="11" t="s">
        <v>16</v>
      </c>
      <c r="D59" s="33">
        <f>'R7月別（人口増減集計表）'!L58</f>
        <v>-5</v>
      </c>
      <c r="E59" s="33">
        <f>'R7月別（人口増減集計表）'!M58</f>
        <v>-9</v>
      </c>
      <c r="F59" s="33">
        <f>'R7月別（人口増減集計表）'!N58</f>
        <v>4</v>
      </c>
      <c r="G59" s="47"/>
      <c r="H59" s="48"/>
    </row>
    <row r="60" spans="2:8" s="3" customFormat="1" ht="13.5" customHeight="1" x14ac:dyDescent="0.25">
      <c r="B60" s="10"/>
      <c r="C60" s="11" t="s">
        <v>17</v>
      </c>
      <c r="D60" s="33">
        <f>'R7月別（人口増減集計表）'!L59</f>
        <v>8</v>
      </c>
      <c r="E60" s="33">
        <f>'R7月別（人口増減集計表）'!M59</f>
        <v>7</v>
      </c>
      <c r="F60" s="33">
        <f>'R7月別（人口増減集計表）'!N59</f>
        <v>1</v>
      </c>
      <c r="G60" s="47"/>
      <c r="H60" s="48"/>
    </row>
    <row r="61" spans="2:8" ht="6" customHeight="1" x14ac:dyDescent="0.15">
      <c r="B61" s="9"/>
      <c r="C61" s="8"/>
      <c r="D61" s="29"/>
      <c r="E61" s="29"/>
      <c r="F61" s="29"/>
      <c r="G61" s="1"/>
    </row>
    <row r="62" spans="2:8" ht="16.5" x14ac:dyDescent="0.15">
      <c r="B62" s="2" t="s">
        <v>24</v>
      </c>
      <c r="C62" s="8"/>
      <c r="D62" s="29">
        <f>SUM(E62:F62)</f>
        <v>-67</v>
      </c>
      <c r="E62" s="29">
        <f>SUM(E63:E74)</f>
        <v>-21</v>
      </c>
      <c r="F62" s="29">
        <f>SUM(F63:F74)</f>
        <v>-46</v>
      </c>
      <c r="G62" s="1"/>
    </row>
    <row r="63" spans="2:8" s="3" customFormat="1" ht="13.5" customHeight="1" x14ac:dyDescent="0.25">
      <c r="B63" s="10"/>
      <c r="C63" s="11" t="s">
        <v>6</v>
      </c>
      <c r="D63" s="33">
        <f>'R7月別（人口増減集計表）'!L62</f>
        <v>0</v>
      </c>
      <c r="E63" s="33">
        <f>'R7月別（人口増減集計表）'!M62</f>
        <v>3</v>
      </c>
      <c r="F63" s="33">
        <f>'R7月別（人口増減集計表）'!N62</f>
        <v>-3</v>
      </c>
      <c r="G63" s="47"/>
      <c r="H63" s="48"/>
    </row>
    <row r="64" spans="2:8" s="3" customFormat="1" ht="13.5" customHeight="1" x14ac:dyDescent="0.25">
      <c r="B64" s="10"/>
      <c r="C64" s="11" t="s">
        <v>7</v>
      </c>
      <c r="D64" s="33">
        <f>'R7月別（人口増減集計表）'!L63</f>
        <v>-18</v>
      </c>
      <c r="E64" s="33">
        <f>'R7月別（人口増減集計表）'!M63</f>
        <v>-8</v>
      </c>
      <c r="F64" s="33">
        <f>'R7月別（人口増減集計表）'!N63</f>
        <v>-10</v>
      </c>
      <c r="G64" s="47"/>
      <c r="H64" s="48"/>
    </row>
    <row r="65" spans="2:8" s="3" customFormat="1" ht="13.5" customHeight="1" x14ac:dyDescent="0.25">
      <c r="B65" s="10"/>
      <c r="C65" s="11" t="s">
        <v>8</v>
      </c>
      <c r="D65" s="33">
        <f>'R7月別（人口増減集計表）'!L64</f>
        <v>-34</v>
      </c>
      <c r="E65" s="33">
        <f>'R7月別（人口増減集計表）'!M64</f>
        <v>-3</v>
      </c>
      <c r="F65" s="33">
        <f>'R7月別（人口増減集計表）'!N64</f>
        <v>-31</v>
      </c>
      <c r="G65" s="47"/>
      <c r="H65" s="48"/>
    </row>
    <row r="66" spans="2:8" s="3" customFormat="1" ht="13.5" customHeight="1" x14ac:dyDescent="0.25">
      <c r="B66" s="10"/>
      <c r="C66" s="11" t="s">
        <v>9</v>
      </c>
      <c r="D66" s="33">
        <f>'R7月別（人口増減集計表）'!L65</f>
        <v>-6</v>
      </c>
      <c r="E66" s="33">
        <f>'R7月別（人口増減集計表）'!M65</f>
        <v>-9</v>
      </c>
      <c r="F66" s="33">
        <f>'R7月別（人口増減集計表）'!N65</f>
        <v>3</v>
      </c>
      <c r="G66" s="47"/>
      <c r="H66" s="48"/>
    </row>
    <row r="67" spans="2:8" s="3" customFormat="1" ht="13.5" customHeight="1" x14ac:dyDescent="0.25">
      <c r="B67" s="10"/>
      <c r="C67" s="11" t="s">
        <v>10</v>
      </c>
      <c r="D67" s="33">
        <f>'R7月別（人口増減集計表）'!L66</f>
        <v>-7</v>
      </c>
      <c r="E67" s="33">
        <f>'R7月別（人口増減集計表）'!M66</f>
        <v>-5</v>
      </c>
      <c r="F67" s="33">
        <f>'R7月別（人口増減集計表）'!N66</f>
        <v>-2</v>
      </c>
      <c r="G67" s="47"/>
      <c r="H67" s="48"/>
    </row>
    <row r="68" spans="2:8" s="3" customFormat="1" ht="13.5" customHeight="1" x14ac:dyDescent="0.25">
      <c r="B68" s="10"/>
      <c r="C68" s="11" t="s">
        <v>11</v>
      </c>
      <c r="D68" s="33">
        <f>'R7月別（人口増減集計表）'!L67</f>
        <v>-9</v>
      </c>
      <c r="E68" s="33">
        <f>'R7月別（人口増減集計表）'!M67</f>
        <v>-8</v>
      </c>
      <c r="F68" s="33">
        <f>'R7月別（人口増減集計表）'!N67</f>
        <v>-1</v>
      </c>
      <c r="G68" s="47"/>
      <c r="H68" s="48"/>
    </row>
    <row r="69" spans="2:8" s="3" customFormat="1" ht="13.5" customHeight="1" x14ac:dyDescent="0.25">
      <c r="B69" s="10"/>
      <c r="C69" s="11" t="s">
        <v>12</v>
      </c>
      <c r="D69" s="33">
        <f>'R7月別（人口増減集計表）'!L68</f>
        <v>9</v>
      </c>
      <c r="E69" s="33">
        <f>'R7月別（人口増減集計表）'!M68</f>
        <v>6</v>
      </c>
      <c r="F69" s="33">
        <f>'R7月別（人口増減集計表）'!N68</f>
        <v>3</v>
      </c>
      <c r="G69" s="47"/>
      <c r="H69" s="48"/>
    </row>
    <row r="70" spans="2:8" s="3" customFormat="1" ht="13.5" customHeight="1" x14ac:dyDescent="0.25">
      <c r="B70" s="10"/>
      <c r="C70" s="11" t="s">
        <v>13</v>
      </c>
      <c r="D70" s="33">
        <f>'R7月別（人口増減集計表）'!L69</f>
        <v>6</v>
      </c>
      <c r="E70" s="33">
        <f>'R7月別（人口増減集計表）'!M69</f>
        <v>-1</v>
      </c>
      <c r="F70" s="33">
        <f>'R7月別（人口増減集計表）'!N69</f>
        <v>7</v>
      </c>
      <c r="G70" s="47"/>
      <c r="H70" s="48"/>
    </row>
    <row r="71" spans="2:8" s="3" customFormat="1" ht="13.5" customHeight="1" x14ac:dyDescent="0.25">
      <c r="B71" s="10"/>
      <c r="C71" s="11" t="s">
        <v>14</v>
      </c>
      <c r="D71" s="33">
        <f>'R7月別（人口増減集計表）'!L70</f>
        <v>-8</v>
      </c>
      <c r="E71" s="33">
        <f>'R7月別（人口増減集計表）'!M70</f>
        <v>-1</v>
      </c>
      <c r="F71" s="33">
        <f>'R7月別（人口増減集計表）'!N70</f>
        <v>-7</v>
      </c>
      <c r="G71" s="47"/>
      <c r="H71" s="48"/>
    </row>
    <row r="72" spans="2:8" s="3" customFormat="1" ht="13.5" customHeight="1" x14ac:dyDescent="0.25">
      <c r="B72" s="10"/>
      <c r="C72" s="11" t="s">
        <v>15</v>
      </c>
      <c r="D72" s="33">
        <f>'R7月別（人口増減集計表）'!L71</f>
        <v>-8</v>
      </c>
      <c r="E72" s="33">
        <f>'R7月別（人口増減集計表）'!M71</f>
        <v>-1</v>
      </c>
      <c r="F72" s="33">
        <f>'R7月別（人口増減集計表）'!N71</f>
        <v>-7</v>
      </c>
      <c r="G72" s="47"/>
      <c r="H72" s="48"/>
    </row>
    <row r="73" spans="2:8" s="3" customFormat="1" ht="13.5" customHeight="1" x14ac:dyDescent="0.25">
      <c r="B73" s="10"/>
      <c r="C73" s="11" t="s">
        <v>16</v>
      </c>
      <c r="D73" s="33">
        <f>'R7月別（人口増減集計表）'!L72</f>
        <v>2</v>
      </c>
      <c r="E73" s="33">
        <f>'R7月別（人口増減集計表）'!M72</f>
        <v>3</v>
      </c>
      <c r="F73" s="33">
        <f>'R7月別（人口増減集計表）'!N72</f>
        <v>-1</v>
      </c>
      <c r="G73" s="47"/>
      <c r="H73" s="48"/>
    </row>
    <row r="74" spans="2:8" s="3" customFormat="1" ht="13.5" customHeight="1" x14ac:dyDescent="0.25">
      <c r="B74" s="10"/>
      <c r="C74" s="11" t="s">
        <v>17</v>
      </c>
      <c r="D74" s="33">
        <f>'R7月別（人口増減集計表）'!L73</f>
        <v>6</v>
      </c>
      <c r="E74" s="33">
        <f>'R7月別（人口増減集計表）'!M73</f>
        <v>3</v>
      </c>
      <c r="F74" s="33">
        <f>'R7月別（人口増減集計表）'!N73</f>
        <v>3</v>
      </c>
      <c r="G74" s="47"/>
      <c r="H74" s="48"/>
    </row>
    <row r="75" spans="2:8" ht="6" customHeight="1" x14ac:dyDescent="0.15">
      <c r="B75" s="9"/>
      <c r="C75" s="8"/>
      <c r="D75" s="29"/>
      <c r="E75" s="29"/>
      <c r="F75" s="29"/>
      <c r="G75" s="1"/>
    </row>
    <row r="76" spans="2:8" ht="16.5" x14ac:dyDescent="0.15">
      <c r="B76" s="2" t="s">
        <v>25</v>
      </c>
      <c r="C76" s="8"/>
      <c r="D76" s="29">
        <f>SUM(E76:F76)</f>
        <v>-23</v>
      </c>
      <c r="E76" s="29">
        <f>SUM(E77:E88)</f>
        <v>-5</v>
      </c>
      <c r="F76" s="29">
        <f>SUM(F77:F88)</f>
        <v>-18</v>
      </c>
      <c r="G76" s="1"/>
    </row>
    <row r="77" spans="2:8" s="3" customFormat="1" ht="13.5" customHeight="1" x14ac:dyDescent="0.25">
      <c r="B77" s="10"/>
      <c r="C77" s="11" t="s">
        <v>6</v>
      </c>
      <c r="D77" s="33">
        <f>'R7月別（人口増減集計表）'!L76</f>
        <v>-12</v>
      </c>
      <c r="E77" s="33">
        <f>'R7月別（人口増減集計表）'!M76</f>
        <v>-4</v>
      </c>
      <c r="F77" s="33">
        <f>'R7月別（人口増減集計表）'!N76</f>
        <v>-8</v>
      </c>
      <c r="G77" s="47"/>
      <c r="H77" s="48"/>
    </row>
    <row r="78" spans="2:8" s="3" customFormat="1" ht="13.5" customHeight="1" x14ac:dyDescent="0.25">
      <c r="B78" s="10"/>
      <c r="C78" s="11" t="s">
        <v>7</v>
      </c>
      <c r="D78" s="33">
        <f>'R7月別（人口増減集計表）'!L77</f>
        <v>3</v>
      </c>
      <c r="E78" s="33">
        <f>'R7月別（人口増減集計表）'!M77</f>
        <v>0</v>
      </c>
      <c r="F78" s="33">
        <f>'R7月別（人口増減集計表）'!N77</f>
        <v>3</v>
      </c>
      <c r="G78" s="47"/>
      <c r="H78" s="48"/>
    </row>
    <row r="79" spans="2:8" s="3" customFormat="1" ht="13.5" customHeight="1" x14ac:dyDescent="0.25">
      <c r="B79" s="10"/>
      <c r="C79" s="11" t="s">
        <v>8</v>
      </c>
      <c r="D79" s="33">
        <f>'R7月別（人口増減集計表）'!L78</f>
        <v>-11</v>
      </c>
      <c r="E79" s="33">
        <f>'R7月別（人口増減集計表）'!M78</f>
        <v>-6</v>
      </c>
      <c r="F79" s="33">
        <f>'R7月別（人口増減集計表）'!N78</f>
        <v>-5</v>
      </c>
      <c r="G79" s="47"/>
      <c r="H79" s="48"/>
    </row>
    <row r="80" spans="2:8" s="3" customFormat="1" ht="13.5" customHeight="1" x14ac:dyDescent="0.25">
      <c r="B80" s="10"/>
      <c r="C80" s="11" t="s">
        <v>9</v>
      </c>
      <c r="D80" s="33">
        <f>'R7月別（人口増減集計表）'!L79</f>
        <v>8</v>
      </c>
      <c r="E80" s="33">
        <f>'R7月別（人口増減集計表）'!M79</f>
        <v>2</v>
      </c>
      <c r="F80" s="33">
        <f>'R7月別（人口増減集計表）'!N79</f>
        <v>6</v>
      </c>
      <c r="G80" s="47"/>
      <c r="H80" s="48"/>
    </row>
    <row r="81" spans="2:8" s="3" customFormat="1" ht="13.5" customHeight="1" x14ac:dyDescent="0.25">
      <c r="B81" s="10"/>
      <c r="C81" s="11" t="s">
        <v>10</v>
      </c>
      <c r="D81" s="33">
        <f>'R7月別（人口増減集計表）'!L80</f>
        <v>-1</v>
      </c>
      <c r="E81" s="33">
        <f>'R7月別（人口増減集計表）'!M80</f>
        <v>3</v>
      </c>
      <c r="F81" s="33">
        <f>'R7月別（人口増減集計表）'!N80</f>
        <v>-4</v>
      </c>
      <c r="G81" s="47"/>
      <c r="H81" s="48"/>
    </row>
    <row r="82" spans="2:8" s="3" customFormat="1" ht="13.5" customHeight="1" x14ac:dyDescent="0.25">
      <c r="B82" s="10"/>
      <c r="C82" s="11" t="s">
        <v>11</v>
      </c>
      <c r="D82" s="33">
        <f>'R7月別（人口増減集計表）'!L81</f>
        <v>8</v>
      </c>
      <c r="E82" s="33">
        <f>'R7月別（人口増減集計表）'!M81</f>
        <v>3</v>
      </c>
      <c r="F82" s="33">
        <f>'R7月別（人口増減集計表）'!N81</f>
        <v>5</v>
      </c>
      <c r="G82" s="47"/>
      <c r="H82" s="48"/>
    </row>
    <row r="83" spans="2:8" s="3" customFormat="1" ht="13.5" customHeight="1" x14ac:dyDescent="0.25">
      <c r="B83" s="10"/>
      <c r="C83" s="11" t="s">
        <v>12</v>
      </c>
      <c r="D83" s="33">
        <f>'R7月別（人口増減集計表）'!L82</f>
        <v>3</v>
      </c>
      <c r="E83" s="33">
        <f>'R7月別（人口増減集計表）'!M82</f>
        <v>2</v>
      </c>
      <c r="F83" s="33">
        <f>'R7月別（人口増減集計表）'!N82</f>
        <v>1</v>
      </c>
      <c r="G83" s="47"/>
      <c r="H83" s="48"/>
    </row>
    <row r="84" spans="2:8" s="3" customFormat="1" ht="13.5" customHeight="1" x14ac:dyDescent="0.25">
      <c r="B84" s="10"/>
      <c r="C84" s="11" t="s">
        <v>13</v>
      </c>
      <c r="D84" s="33">
        <f>'R7月別（人口増減集計表）'!L83</f>
        <v>-11</v>
      </c>
      <c r="E84" s="33">
        <f>'R7月別（人口増減集計表）'!M83</f>
        <v>-5</v>
      </c>
      <c r="F84" s="33">
        <f>'R7月別（人口増減集計表）'!N83</f>
        <v>-6</v>
      </c>
      <c r="G84" s="47"/>
      <c r="H84" s="48"/>
    </row>
    <row r="85" spans="2:8" s="3" customFormat="1" ht="13.5" customHeight="1" x14ac:dyDescent="0.25">
      <c r="B85" s="10"/>
      <c r="C85" s="11" t="s">
        <v>14</v>
      </c>
      <c r="D85" s="33">
        <f>'R7月別（人口増減集計表）'!L84</f>
        <v>2</v>
      </c>
      <c r="E85" s="33">
        <f>'R7月別（人口増減集計表）'!M84</f>
        <v>5</v>
      </c>
      <c r="F85" s="33">
        <f>'R7月別（人口増減集計表）'!N84</f>
        <v>-3</v>
      </c>
      <c r="G85" s="47"/>
      <c r="H85" s="48"/>
    </row>
    <row r="86" spans="2:8" s="3" customFormat="1" ht="13.5" customHeight="1" x14ac:dyDescent="0.25">
      <c r="B86" s="10"/>
      <c r="C86" s="11" t="s">
        <v>15</v>
      </c>
      <c r="D86" s="33">
        <f>'R7月別（人口増減集計表）'!L85</f>
        <v>-1</v>
      </c>
      <c r="E86" s="33">
        <f>'R7月別（人口増減集計表）'!M85</f>
        <v>-1</v>
      </c>
      <c r="F86" s="33">
        <f>'R7月別（人口増減集計表）'!N85</f>
        <v>0</v>
      </c>
      <c r="G86" s="47"/>
      <c r="H86" s="48"/>
    </row>
    <row r="87" spans="2:8" s="3" customFormat="1" ht="13.5" customHeight="1" x14ac:dyDescent="0.25">
      <c r="B87" s="10"/>
      <c r="C87" s="11" t="s">
        <v>16</v>
      </c>
      <c r="D87" s="33">
        <f>'R7月別（人口増減集計表）'!L86</f>
        <v>-8</v>
      </c>
      <c r="E87" s="33">
        <f>'R7月別（人口増減集計表）'!M86</f>
        <v>-5</v>
      </c>
      <c r="F87" s="33">
        <f>'R7月別（人口増減集計表）'!N86</f>
        <v>-3</v>
      </c>
      <c r="G87" s="47"/>
      <c r="H87" s="48"/>
    </row>
    <row r="88" spans="2:8" s="3" customFormat="1" ht="13.5" customHeight="1" x14ac:dyDescent="0.25">
      <c r="B88" s="10"/>
      <c r="C88" s="11" t="s">
        <v>17</v>
      </c>
      <c r="D88" s="33">
        <f>'R7月別（人口増減集計表）'!L87</f>
        <v>-3</v>
      </c>
      <c r="E88" s="33">
        <f>'R7月別（人口増減集計表）'!M87</f>
        <v>1</v>
      </c>
      <c r="F88" s="33">
        <f>'R7月別（人口増減集計表）'!N87</f>
        <v>-4</v>
      </c>
      <c r="G88" s="47"/>
      <c r="H88" s="48"/>
    </row>
    <row r="89" spans="2:8" ht="6" customHeight="1" x14ac:dyDescent="0.15">
      <c r="B89" s="9"/>
      <c r="C89" s="8"/>
      <c r="D89" s="29"/>
      <c r="E89" s="29"/>
      <c r="F89" s="29"/>
      <c r="G89" s="1"/>
    </row>
    <row r="90" spans="2:8" ht="16.5" x14ac:dyDescent="0.15">
      <c r="B90" s="2" t="s">
        <v>26</v>
      </c>
      <c r="C90" s="8"/>
      <c r="D90" s="29">
        <f>SUM(E90:F90)</f>
        <v>-42</v>
      </c>
      <c r="E90" s="29">
        <f>SUM(E91:E102)</f>
        <v>-21</v>
      </c>
      <c r="F90" s="29">
        <f>SUM(F91:F102)</f>
        <v>-21</v>
      </c>
      <c r="G90" s="1"/>
    </row>
    <row r="91" spans="2:8" s="3" customFormat="1" ht="13.5" customHeight="1" x14ac:dyDescent="0.25">
      <c r="B91" s="10"/>
      <c r="C91" s="11" t="s">
        <v>6</v>
      </c>
      <c r="D91" s="33">
        <f>'R7月別（人口増減集計表）'!L91</f>
        <v>-13</v>
      </c>
      <c r="E91" s="33">
        <f>'R7月別（人口増減集計表）'!M91</f>
        <v>-3</v>
      </c>
      <c r="F91" s="33">
        <f>'R7月別（人口増減集計表）'!N91</f>
        <v>-10</v>
      </c>
      <c r="G91" s="47"/>
      <c r="H91" s="48"/>
    </row>
    <row r="92" spans="2:8" s="3" customFormat="1" ht="13.5" customHeight="1" x14ac:dyDescent="0.25">
      <c r="B92" s="10"/>
      <c r="C92" s="11" t="s">
        <v>7</v>
      </c>
      <c r="D92" s="33">
        <f>'R7月別（人口増減集計表）'!L92</f>
        <v>0</v>
      </c>
      <c r="E92" s="33">
        <f>'R7月別（人口増減集計表）'!M92</f>
        <v>-2</v>
      </c>
      <c r="F92" s="33">
        <f>'R7月別（人口増減集計表）'!N92</f>
        <v>2</v>
      </c>
      <c r="G92" s="47"/>
      <c r="H92" s="48"/>
    </row>
    <row r="93" spans="2:8" s="3" customFormat="1" ht="13.5" customHeight="1" x14ac:dyDescent="0.25">
      <c r="B93" s="10"/>
      <c r="C93" s="11" t="s">
        <v>8</v>
      </c>
      <c r="D93" s="33">
        <f>'R7月別（人口増減集計表）'!L93</f>
        <v>-6</v>
      </c>
      <c r="E93" s="33">
        <f>'R7月別（人口増減集計表）'!M93</f>
        <v>-3</v>
      </c>
      <c r="F93" s="33">
        <f>'R7月別（人口増減集計表）'!N93</f>
        <v>-3</v>
      </c>
      <c r="G93" s="47"/>
      <c r="H93" s="48"/>
    </row>
    <row r="94" spans="2:8" s="3" customFormat="1" ht="13.5" customHeight="1" x14ac:dyDescent="0.25">
      <c r="B94" s="10"/>
      <c r="C94" s="11" t="s">
        <v>9</v>
      </c>
      <c r="D94" s="33">
        <f>'R7月別（人口増減集計表）'!L94</f>
        <v>-15</v>
      </c>
      <c r="E94" s="33">
        <f>'R7月別（人口増減集計表）'!M94</f>
        <v>-8</v>
      </c>
      <c r="F94" s="33">
        <f>'R7月別（人口増減集計表）'!N94</f>
        <v>-7</v>
      </c>
      <c r="G94" s="47"/>
      <c r="H94" s="48"/>
    </row>
    <row r="95" spans="2:8" s="3" customFormat="1" ht="13.5" customHeight="1" x14ac:dyDescent="0.25">
      <c r="B95" s="10"/>
      <c r="C95" s="11" t="s">
        <v>10</v>
      </c>
      <c r="D95" s="33">
        <f>'R7月別（人口増減集計表）'!L95</f>
        <v>-13</v>
      </c>
      <c r="E95" s="33">
        <f>'R7月別（人口増減集計表）'!M95</f>
        <v>-8</v>
      </c>
      <c r="F95" s="33">
        <f>'R7月別（人口増減集計表）'!N95</f>
        <v>-5</v>
      </c>
      <c r="G95" s="47"/>
      <c r="H95" s="48"/>
    </row>
    <row r="96" spans="2:8" s="3" customFormat="1" ht="13.5" customHeight="1" x14ac:dyDescent="0.25">
      <c r="B96" s="10"/>
      <c r="C96" s="11" t="s">
        <v>11</v>
      </c>
      <c r="D96" s="33">
        <f>'R7月別（人口増減集計表）'!L96</f>
        <v>3</v>
      </c>
      <c r="E96" s="33">
        <f>'R7月別（人口増減集計表）'!M96</f>
        <v>0</v>
      </c>
      <c r="F96" s="33">
        <f>'R7月別（人口増減集計表）'!N96</f>
        <v>3</v>
      </c>
      <c r="G96" s="47"/>
      <c r="H96" s="48"/>
    </row>
    <row r="97" spans="2:8" s="3" customFormat="1" ht="13.5" customHeight="1" x14ac:dyDescent="0.25">
      <c r="B97" s="10"/>
      <c r="C97" s="11" t="s">
        <v>12</v>
      </c>
      <c r="D97" s="33">
        <f>'R7月別（人口増減集計表）'!L97</f>
        <v>5</v>
      </c>
      <c r="E97" s="33">
        <f>'R7月別（人口増減集計表）'!M97</f>
        <v>4</v>
      </c>
      <c r="F97" s="33">
        <f>'R7月別（人口増減集計表）'!N97</f>
        <v>1</v>
      </c>
      <c r="G97" s="47"/>
      <c r="H97" s="48"/>
    </row>
    <row r="98" spans="2:8" s="3" customFormat="1" ht="13.5" customHeight="1" x14ac:dyDescent="0.25">
      <c r="B98" s="10"/>
      <c r="C98" s="11" t="s">
        <v>13</v>
      </c>
      <c r="D98" s="33">
        <f>'R7月別（人口増減集計表）'!L98</f>
        <v>5</v>
      </c>
      <c r="E98" s="33">
        <f>'R7月別（人口増減集計表）'!M98</f>
        <v>1</v>
      </c>
      <c r="F98" s="33">
        <f>'R7月別（人口増減集計表）'!N98</f>
        <v>4</v>
      </c>
      <c r="G98" s="47"/>
      <c r="H98" s="48"/>
    </row>
    <row r="99" spans="2:8" s="3" customFormat="1" ht="13.5" customHeight="1" x14ac:dyDescent="0.25">
      <c r="B99" s="10"/>
      <c r="C99" s="11" t="s">
        <v>14</v>
      </c>
      <c r="D99" s="33">
        <f>'R7月別（人口増減集計表）'!L99</f>
        <v>-2</v>
      </c>
      <c r="E99" s="33">
        <f>'R7月別（人口増減集計表）'!M99</f>
        <v>-3</v>
      </c>
      <c r="F99" s="33">
        <f>'R7月別（人口増減集計表）'!N99</f>
        <v>1</v>
      </c>
      <c r="G99" s="47"/>
      <c r="H99" s="48"/>
    </row>
    <row r="100" spans="2:8" s="3" customFormat="1" ht="13.5" customHeight="1" x14ac:dyDescent="0.25">
      <c r="B100" s="10"/>
      <c r="C100" s="11" t="s">
        <v>15</v>
      </c>
      <c r="D100" s="33">
        <f>'R7月別（人口増減集計表）'!L100</f>
        <v>3</v>
      </c>
      <c r="E100" s="33">
        <f>'R7月別（人口増減集計表）'!M100</f>
        <v>0</v>
      </c>
      <c r="F100" s="33">
        <f>'R7月別（人口増減集計表）'!N100</f>
        <v>3</v>
      </c>
      <c r="G100" s="47"/>
      <c r="H100" s="48"/>
    </row>
    <row r="101" spans="2:8" s="3" customFormat="1" ht="13.5" customHeight="1" x14ac:dyDescent="0.25">
      <c r="B101" s="10"/>
      <c r="C101" s="11" t="s">
        <v>16</v>
      </c>
      <c r="D101" s="33">
        <f>'R7月別（人口増減集計表）'!L101</f>
        <v>-5</v>
      </c>
      <c r="E101" s="33">
        <f>'R7月別（人口増減集計表）'!M101</f>
        <v>4</v>
      </c>
      <c r="F101" s="33">
        <f>'R7月別（人口増減集計表）'!N101</f>
        <v>-9</v>
      </c>
      <c r="G101" s="47"/>
      <c r="H101" s="48"/>
    </row>
    <row r="102" spans="2:8" s="3" customFormat="1" ht="13.5" customHeight="1" x14ac:dyDescent="0.25">
      <c r="B102" s="10"/>
      <c r="C102" s="11" t="s">
        <v>17</v>
      </c>
      <c r="D102" s="33">
        <f>'R7月別（人口増減集計表）'!L102</f>
        <v>-4</v>
      </c>
      <c r="E102" s="33">
        <f>'R7月別（人口増減集計表）'!M102</f>
        <v>-3</v>
      </c>
      <c r="F102" s="33">
        <f>'R7月別（人口増減集計表）'!N102</f>
        <v>-1</v>
      </c>
      <c r="G102" s="47"/>
      <c r="H102" s="48"/>
    </row>
    <row r="103" spans="2:8" ht="6" customHeight="1" x14ac:dyDescent="0.15">
      <c r="B103" s="9"/>
      <c r="C103" s="8"/>
      <c r="D103" s="29"/>
      <c r="E103" s="29"/>
      <c r="F103" s="29"/>
      <c r="G103" s="1"/>
    </row>
    <row r="104" spans="2:8" ht="16.5" x14ac:dyDescent="0.15">
      <c r="B104" s="2" t="s">
        <v>27</v>
      </c>
      <c r="C104" s="8"/>
      <c r="D104" s="29">
        <f>SUM(E104:F104)</f>
        <v>-19</v>
      </c>
      <c r="E104" s="29">
        <f>SUM(E105:E116)</f>
        <v>-2</v>
      </c>
      <c r="F104" s="29">
        <f>SUM(F105:F116)</f>
        <v>-17</v>
      </c>
      <c r="G104" s="1"/>
    </row>
    <row r="105" spans="2:8" s="3" customFormat="1" ht="13.5" customHeight="1" x14ac:dyDescent="0.25">
      <c r="B105" s="10"/>
      <c r="C105" s="11" t="s">
        <v>6</v>
      </c>
      <c r="D105" s="33">
        <f>'R7月別（人口増減集計表）'!L105</f>
        <v>4</v>
      </c>
      <c r="E105" s="33">
        <f>'R7月別（人口増減集計表）'!M105</f>
        <v>4</v>
      </c>
      <c r="F105" s="33">
        <f>'R7月別（人口増減集計表）'!N105</f>
        <v>0</v>
      </c>
      <c r="G105" s="47"/>
      <c r="H105" s="48"/>
    </row>
    <row r="106" spans="2:8" s="3" customFormat="1" ht="13.5" customHeight="1" x14ac:dyDescent="0.25">
      <c r="B106" s="10"/>
      <c r="C106" s="11" t="s">
        <v>7</v>
      </c>
      <c r="D106" s="33">
        <f>'R7月別（人口増減集計表）'!L106</f>
        <v>-3</v>
      </c>
      <c r="E106" s="33">
        <f>'R7月別（人口増減集計表）'!M106</f>
        <v>-1</v>
      </c>
      <c r="F106" s="33">
        <f>'R7月別（人口増減集計表）'!N106</f>
        <v>-2</v>
      </c>
      <c r="G106" s="47"/>
      <c r="H106" s="48"/>
    </row>
    <row r="107" spans="2:8" s="3" customFormat="1" ht="13.5" customHeight="1" x14ac:dyDescent="0.25">
      <c r="B107" s="10"/>
      <c r="C107" s="11" t="s">
        <v>8</v>
      </c>
      <c r="D107" s="33">
        <f>'R7月別（人口増減集計表）'!L107</f>
        <v>-4</v>
      </c>
      <c r="E107" s="33">
        <f>'R7月別（人口増減集計表）'!M107</f>
        <v>2</v>
      </c>
      <c r="F107" s="33">
        <f>'R7月別（人口増減集計表）'!N107</f>
        <v>-6</v>
      </c>
      <c r="G107" s="47"/>
      <c r="H107" s="48"/>
    </row>
    <row r="108" spans="2:8" s="3" customFormat="1" ht="13.5" customHeight="1" x14ac:dyDescent="0.25">
      <c r="B108" s="10"/>
      <c r="C108" s="11" t="s">
        <v>9</v>
      </c>
      <c r="D108" s="33">
        <f>'R7月別（人口増減集計表）'!L108</f>
        <v>-5</v>
      </c>
      <c r="E108" s="33">
        <f>'R7月別（人口増減集計表）'!M108</f>
        <v>-2</v>
      </c>
      <c r="F108" s="33">
        <f>'R7月別（人口増減集計表）'!N108</f>
        <v>-3</v>
      </c>
      <c r="G108" s="47"/>
      <c r="H108" s="48"/>
    </row>
    <row r="109" spans="2:8" s="3" customFormat="1" ht="13.5" customHeight="1" x14ac:dyDescent="0.25">
      <c r="B109" s="10"/>
      <c r="C109" s="11" t="s">
        <v>10</v>
      </c>
      <c r="D109" s="33">
        <f>'R7月別（人口増減集計表）'!L109</f>
        <v>4</v>
      </c>
      <c r="E109" s="33">
        <f>'R7月別（人口増減集計表）'!M109</f>
        <v>1</v>
      </c>
      <c r="F109" s="33">
        <f>'R7月別（人口増減集計表）'!N109</f>
        <v>3</v>
      </c>
      <c r="G109" s="47"/>
      <c r="H109" s="48"/>
    </row>
    <row r="110" spans="2:8" s="3" customFormat="1" ht="13.5" customHeight="1" x14ac:dyDescent="0.25">
      <c r="B110" s="10"/>
      <c r="C110" s="11" t="s">
        <v>11</v>
      </c>
      <c r="D110" s="33">
        <f>'R7月別（人口増減集計表）'!L110</f>
        <v>-2</v>
      </c>
      <c r="E110" s="33">
        <f>'R7月別（人口増減集計表）'!M110</f>
        <v>0</v>
      </c>
      <c r="F110" s="33">
        <f>'R7月別（人口増減集計表）'!N110</f>
        <v>-2</v>
      </c>
      <c r="G110" s="47"/>
      <c r="H110" s="48"/>
    </row>
    <row r="111" spans="2:8" s="3" customFormat="1" ht="13.5" customHeight="1" x14ac:dyDescent="0.25">
      <c r="B111" s="10"/>
      <c r="C111" s="11" t="s">
        <v>12</v>
      </c>
      <c r="D111" s="33">
        <f>'R7月別（人口増減集計表）'!L111</f>
        <v>-4</v>
      </c>
      <c r="E111" s="33">
        <f>'R7月別（人口増減集計表）'!M111</f>
        <v>-1</v>
      </c>
      <c r="F111" s="33">
        <f>'R7月別（人口増減集計表）'!N111</f>
        <v>-3</v>
      </c>
      <c r="G111" s="47"/>
      <c r="H111" s="48"/>
    </row>
    <row r="112" spans="2:8" s="3" customFormat="1" ht="13.5" customHeight="1" x14ac:dyDescent="0.25">
      <c r="B112" s="10"/>
      <c r="C112" s="11" t="s">
        <v>13</v>
      </c>
      <c r="D112" s="33">
        <f>'R7月別（人口増減集計表）'!L112</f>
        <v>-5</v>
      </c>
      <c r="E112" s="33">
        <f>'R7月別（人口増減集計表）'!M112</f>
        <v>-2</v>
      </c>
      <c r="F112" s="33">
        <f>'R7月別（人口増減集計表）'!N112</f>
        <v>-3</v>
      </c>
      <c r="G112" s="47"/>
      <c r="H112" s="48"/>
    </row>
    <row r="113" spans="2:8" s="3" customFormat="1" ht="13.5" customHeight="1" x14ac:dyDescent="0.25">
      <c r="B113" s="10"/>
      <c r="C113" s="11" t="s">
        <v>14</v>
      </c>
      <c r="D113" s="33">
        <f>'R7月別（人口増減集計表）'!L113</f>
        <v>5</v>
      </c>
      <c r="E113" s="33">
        <f>'R7月別（人口増減集計表）'!M113</f>
        <v>4</v>
      </c>
      <c r="F113" s="33">
        <f>'R7月別（人口増減集計表）'!N113</f>
        <v>1</v>
      </c>
      <c r="G113" s="47"/>
      <c r="H113" s="48"/>
    </row>
    <row r="114" spans="2:8" s="3" customFormat="1" ht="13.5" customHeight="1" x14ac:dyDescent="0.25">
      <c r="B114" s="10"/>
      <c r="C114" s="11" t="s">
        <v>15</v>
      </c>
      <c r="D114" s="33">
        <f>'R7月別（人口増減集計表）'!L114</f>
        <v>-2</v>
      </c>
      <c r="E114" s="33">
        <f>'R7月別（人口増減集計表）'!M114</f>
        <v>0</v>
      </c>
      <c r="F114" s="33">
        <f>'R7月別（人口増減集計表）'!N114</f>
        <v>-2</v>
      </c>
      <c r="G114" s="47"/>
      <c r="H114" s="48"/>
    </row>
    <row r="115" spans="2:8" s="3" customFormat="1" ht="13.5" customHeight="1" x14ac:dyDescent="0.25">
      <c r="B115" s="10"/>
      <c r="C115" s="11" t="s">
        <v>16</v>
      </c>
      <c r="D115" s="33">
        <f>'R7月別（人口増減集計表）'!L115</f>
        <v>-4</v>
      </c>
      <c r="E115" s="33">
        <f>'R7月別（人口増減集計表）'!M115</f>
        <v>-5</v>
      </c>
      <c r="F115" s="33">
        <f>'R7月別（人口増減集計表）'!N115</f>
        <v>1</v>
      </c>
      <c r="G115" s="47"/>
      <c r="H115" s="48"/>
    </row>
    <row r="116" spans="2:8" s="3" customFormat="1" ht="13.5" customHeight="1" x14ac:dyDescent="0.25">
      <c r="B116" s="10"/>
      <c r="C116" s="11" t="s">
        <v>17</v>
      </c>
      <c r="D116" s="33">
        <f>'R7月別（人口増減集計表）'!L116</f>
        <v>-3</v>
      </c>
      <c r="E116" s="33">
        <f>'R7月別（人口増減集計表）'!M116</f>
        <v>-2</v>
      </c>
      <c r="F116" s="33">
        <f>'R7月別（人口増減集計表）'!N116</f>
        <v>-1</v>
      </c>
      <c r="G116" s="47"/>
      <c r="H116" s="48"/>
    </row>
    <row r="117" spans="2:8" ht="6" customHeight="1" x14ac:dyDescent="0.15">
      <c r="B117" s="9"/>
      <c r="C117" s="8"/>
      <c r="D117" s="29"/>
      <c r="E117" s="29"/>
      <c r="F117" s="29"/>
      <c r="G117" s="1"/>
    </row>
    <row r="118" spans="2:8" ht="16.5" x14ac:dyDescent="0.15">
      <c r="B118" s="2" t="s">
        <v>28</v>
      </c>
      <c r="C118" s="8"/>
      <c r="D118" s="29">
        <f>SUM(E118:F118)</f>
        <v>-12</v>
      </c>
      <c r="E118" s="29">
        <f>SUM(E119:E130)</f>
        <v>-29</v>
      </c>
      <c r="F118" s="29">
        <f>SUM(F119:F130)</f>
        <v>17</v>
      </c>
      <c r="G118" s="1"/>
    </row>
    <row r="119" spans="2:8" s="3" customFormat="1" ht="13.5" customHeight="1" x14ac:dyDescent="0.25">
      <c r="B119" s="10"/>
      <c r="C119" s="11" t="s">
        <v>6</v>
      </c>
      <c r="D119" s="33">
        <f>'R7月別（人口増減集計表）'!L119</f>
        <v>8</v>
      </c>
      <c r="E119" s="33">
        <f>'R7月別（人口増減集計表）'!M119</f>
        <v>0</v>
      </c>
      <c r="F119" s="33">
        <f>'R7月別（人口増減集計表）'!N119</f>
        <v>8</v>
      </c>
      <c r="G119" s="47"/>
      <c r="H119" s="48"/>
    </row>
    <row r="120" spans="2:8" s="3" customFormat="1" ht="13.5" customHeight="1" x14ac:dyDescent="0.25">
      <c r="B120" s="10"/>
      <c r="C120" s="11" t="s">
        <v>7</v>
      </c>
      <c r="D120" s="33">
        <f>'R7月別（人口増減集計表）'!L120</f>
        <v>-2</v>
      </c>
      <c r="E120" s="33">
        <f>'R7月別（人口増減集計表）'!M120</f>
        <v>-7</v>
      </c>
      <c r="F120" s="33">
        <f>'R7月別（人口増減集計表）'!N120</f>
        <v>5</v>
      </c>
      <c r="G120" s="47"/>
      <c r="H120" s="48"/>
    </row>
    <row r="121" spans="2:8" s="3" customFormat="1" ht="13.5" customHeight="1" x14ac:dyDescent="0.25">
      <c r="B121" s="10"/>
      <c r="C121" s="11" t="s">
        <v>8</v>
      </c>
      <c r="D121" s="33">
        <f>'R7月別（人口増減集計表）'!L121</f>
        <v>-5</v>
      </c>
      <c r="E121" s="33">
        <f>'R7月別（人口増減集計表）'!M121</f>
        <v>-4</v>
      </c>
      <c r="F121" s="33">
        <f>'R7月別（人口増減集計表）'!N121</f>
        <v>-1</v>
      </c>
      <c r="G121" s="47"/>
      <c r="H121" s="48"/>
    </row>
    <row r="122" spans="2:8" s="3" customFormat="1" ht="13.5" customHeight="1" x14ac:dyDescent="0.25">
      <c r="B122" s="10"/>
      <c r="C122" s="11" t="s">
        <v>9</v>
      </c>
      <c r="D122" s="33">
        <f>'R7月別（人口増減集計表）'!L122</f>
        <v>34</v>
      </c>
      <c r="E122" s="33">
        <f>'R7月別（人口増減集計表）'!M122</f>
        <v>16</v>
      </c>
      <c r="F122" s="33">
        <f>'R7月別（人口増減集計表）'!N122</f>
        <v>18</v>
      </c>
      <c r="G122" s="47"/>
      <c r="H122" s="48"/>
    </row>
    <row r="123" spans="2:8" s="3" customFormat="1" ht="13.5" customHeight="1" x14ac:dyDescent="0.25">
      <c r="B123" s="10"/>
      <c r="C123" s="11" t="s">
        <v>10</v>
      </c>
      <c r="D123" s="33">
        <f>'R7月別（人口増減集計表）'!L123</f>
        <v>-9</v>
      </c>
      <c r="E123" s="33">
        <f>'R7月別（人口増減集計表）'!M123</f>
        <v>-5</v>
      </c>
      <c r="F123" s="33">
        <f>'R7月別（人口増減集計表）'!N123</f>
        <v>-4</v>
      </c>
      <c r="G123" s="47"/>
      <c r="H123" s="48"/>
    </row>
    <row r="124" spans="2:8" s="3" customFormat="1" ht="13.5" customHeight="1" x14ac:dyDescent="0.25">
      <c r="B124" s="10"/>
      <c r="C124" s="11" t="s">
        <v>11</v>
      </c>
      <c r="D124" s="33">
        <f>'R7月別（人口増減集計表）'!L124</f>
        <v>-7</v>
      </c>
      <c r="E124" s="33">
        <f>'R7月別（人口増減集計表）'!M124</f>
        <v>-1</v>
      </c>
      <c r="F124" s="33">
        <f>'R7月別（人口増減集計表）'!N124</f>
        <v>-6</v>
      </c>
      <c r="G124" s="47"/>
      <c r="H124" s="48"/>
    </row>
    <row r="125" spans="2:8" s="3" customFormat="1" ht="13.5" customHeight="1" x14ac:dyDescent="0.25">
      <c r="B125" s="10"/>
      <c r="C125" s="11" t="s">
        <v>12</v>
      </c>
      <c r="D125" s="33">
        <f>'R7月別（人口増減集計表）'!L125</f>
        <v>4</v>
      </c>
      <c r="E125" s="33">
        <f>'R7月別（人口増減集計表）'!M125</f>
        <v>-7</v>
      </c>
      <c r="F125" s="33">
        <f>'R7月別（人口増減集計表）'!N125</f>
        <v>11</v>
      </c>
      <c r="G125" s="47"/>
      <c r="H125" s="48"/>
    </row>
    <row r="126" spans="2:8" s="3" customFormat="1" ht="13.5" customHeight="1" x14ac:dyDescent="0.25">
      <c r="B126" s="10"/>
      <c r="C126" s="11" t="s">
        <v>13</v>
      </c>
      <c r="D126" s="33">
        <f>'R7月別（人口増減集計表）'!L126</f>
        <v>5</v>
      </c>
      <c r="E126" s="33">
        <f>'R7月別（人口増減集計表）'!M126</f>
        <v>2</v>
      </c>
      <c r="F126" s="33">
        <f>'R7月別（人口増減集計表）'!N126</f>
        <v>3</v>
      </c>
      <c r="G126" s="47"/>
      <c r="H126" s="48"/>
    </row>
    <row r="127" spans="2:8" s="3" customFormat="1" ht="13.5" customHeight="1" x14ac:dyDescent="0.25">
      <c r="B127" s="10"/>
      <c r="C127" s="11" t="s">
        <v>14</v>
      </c>
      <c r="D127" s="33">
        <f>'R7月別（人口増減集計表）'!L127</f>
        <v>-10</v>
      </c>
      <c r="E127" s="33">
        <f>'R7月別（人口増減集計表）'!M127</f>
        <v>-7</v>
      </c>
      <c r="F127" s="33">
        <f>'R7月別（人口増減集計表）'!N127</f>
        <v>-3</v>
      </c>
      <c r="G127" s="47"/>
      <c r="H127" s="48"/>
    </row>
    <row r="128" spans="2:8" s="3" customFormat="1" ht="13.5" customHeight="1" x14ac:dyDescent="0.25">
      <c r="B128" s="10"/>
      <c r="C128" s="11" t="s">
        <v>15</v>
      </c>
      <c r="D128" s="33">
        <f>'R7月別（人口増減集計表）'!L128</f>
        <v>-20</v>
      </c>
      <c r="E128" s="33">
        <f>'R7月別（人口増減集計表）'!M128</f>
        <v>-9</v>
      </c>
      <c r="F128" s="33">
        <f>'R7月別（人口増減集計表）'!N128</f>
        <v>-11</v>
      </c>
      <c r="G128" s="47"/>
      <c r="H128" s="48"/>
    </row>
    <row r="129" spans="2:8" s="3" customFormat="1" ht="13.5" customHeight="1" x14ac:dyDescent="0.25">
      <c r="B129" s="10"/>
      <c r="C129" s="11" t="s">
        <v>16</v>
      </c>
      <c r="D129" s="33">
        <f>'R7月別（人口増減集計表）'!L129</f>
        <v>-16</v>
      </c>
      <c r="E129" s="33">
        <f>'R7月別（人口増減集計表）'!M129</f>
        <v>-8</v>
      </c>
      <c r="F129" s="33">
        <f>'R7月別（人口増減集計表）'!N129</f>
        <v>-8</v>
      </c>
      <c r="G129" s="47"/>
      <c r="H129" s="48"/>
    </row>
    <row r="130" spans="2:8" s="3" customFormat="1" ht="13.5" customHeight="1" x14ac:dyDescent="0.25">
      <c r="B130" s="10"/>
      <c r="C130" s="11" t="s">
        <v>17</v>
      </c>
      <c r="D130" s="33">
        <f>'R7月別（人口増減集計表）'!L130</f>
        <v>6</v>
      </c>
      <c r="E130" s="33">
        <f>'R7月別（人口増減集計表）'!M130</f>
        <v>1</v>
      </c>
      <c r="F130" s="33">
        <f>'R7月別（人口増減集計表）'!N130</f>
        <v>5</v>
      </c>
      <c r="G130" s="47"/>
      <c r="H130" s="48"/>
    </row>
    <row r="131" spans="2:8" ht="6" customHeight="1" x14ac:dyDescent="0.15">
      <c r="B131" s="9"/>
      <c r="C131" s="8"/>
      <c r="D131" s="29"/>
      <c r="E131" s="29"/>
      <c r="F131" s="29"/>
      <c r="G131" s="1"/>
    </row>
    <row r="132" spans="2:8" ht="16.5" x14ac:dyDescent="0.15">
      <c r="B132" s="2" t="s">
        <v>29</v>
      </c>
      <c r="C132" s="8"/>
      <c r="D132" s="29">
        <f>SUM(E132:F132)</f>
        <v>-18</v>
      </c>
      <c r="E132" s="29">
        <f>SUM(E133:E144)</f>
        <v>-20</v>
      </c>
      <c r="F132" s="29">
        <f>SUM(F133:F144)</f>
        <v>2</v>
      </c>
      <c r="G132" s="1"/>
    </row>
    <row r="133" spans="2:8" s="3" customFormat="1" ht="13.5" customHeight="1" x14ac:dyDescent="0.25">
      <c r="B133" s="10"/>
      <c r="C133" s="11" t="s">
        <v>6</v>
      </c>
      <c r="D133" s="33">
        <f>'R7月別（人口増減集計表）'!L134</f>
        <v>1</v>
      </c>
      <c r="E133" s="33">
        <f>'R7月別（人口増減集計表）'!M134</f>
        <v>7</v>
      </c>
      <c r="F133" s="33">
        <f>'R7月別（人口増減集計表）'!N134</f>
        <v>-6</v>
      </c>
      <c r="G133" s="47"/>
      <c r="H133" s="48"/>
    </row>
    <row r="134" spans="2:8" s="3" customFormat="1" ht="13.5" customHeight="1" x14ac:dyDescent="0.25">
      <c r="B134" s="10"/>
      <c r="C134" s="11" t="s">
        <v>7</v>
      </c>
      <c r="D134" s="33">
        <f>'R7月別（人口増減集計表）'!L135</f>
        <v>0</v>
      </c>
      <c r="E134" s="33">
        <f>'R7月別（人口増減集計表）'!M135</f>
        <v>-1</v>
      </c>
      <c r="F134" s="33">
        <f>'R7月別（人口増減集計表）'!N135</f>
        <v>1</v>
      </c>
      <c r="G134" s="47"/>
      <c r="H134" s="48"/>
    </row>
    <row r="135" spans="2:8" s="3" customFormat="1" ht="13.5" customHeight="1" x14ac:dyDescent="0.25">
      <c r="B135" s="10"/>
      <c r="C135" s="11" t="s">
        <v>8</v>
      </c>
      <c r="D135" s="33">
        <f>'R7月別（人口増減集計表）'!L136</f>
        <v>-17</v>
      </c>
      <c r="E135" s="33">
        <f>'R7月別（人口増減集計表）'!M136</f>
        <v>-9</v>
      </c>
      <c r="F135" s="33">
        <f>'R7月別（人口増減集計表）'!N136</f>
        <v>-8</v>
      </c>
      <c r="G135" s="47"/>
      <c r="H135" s="48"/>
    </row>
    <row r="136" spans="2:8" s="3" customFormat="1" ht="13.5" customHeight="1" x14ac:dyDescent="0.25">
      <c r="B136" s="10"/>
      <c r="C136" s="11" t="s">
        <v>9</v>
      </c>
      <c r="D136" s="33">
        <f>'R7月別（人口増減集計表）'!L137</f>
        <v>24</v>
      </c>
      <c r="E136" s="33">
        <f>'R7月別（人口増減集計表）'!M137</f>
        <v>2</v>
      </c>
      <c r="F136" s="33">
        <f>'R7月別（人口増減集計表）'!N137</f>
        <v>22</v>
      </c>
      <c r="G136" s="47"/>
      <c r="H136" s="48"/>
    </row>
    <row r="137" spans="2:8" s="3" customFormat="1" ht="13.5" customHeight="1" x14ac:dyDescent="0.25">
      <c r="B137" s="10"/>
      <c r="C137" s="11" t="s">
        <v>10</v>
      </c>
      <c r="D137" s="33">
        <f>'R7月別（人口増減集計表）'!L138</f>
        <v>-1</v>
      </c>
      <c r="E137" s="33">
        <f>'R7月別（人口増減集計表）'!M138</f>
        <v>-1</v>
      </c>
      <c r="F137" s="33">
        <f>'R7月別（人口増減集計表）'!N138</f>
        <v>0</v>
      </c>
      <c r="G137" s="47"/>
      <c r="H137" s="48"/>
    </row>
    <row r="138" spans="2:8" s="3" customFormat="1" ht="13.5" customHeight="1" x14ac:dyDescent="0.25">
      <c r="B138" s="10"/>
      <c r="C138" s="11" t="s">
        <v>11</v>
      </c>
      <c r="D138" s="33">
        <f>'R7月別（人口増減集計表）'!L139</f>
        <v>-9</v>
      </c>
      <c r="E138" s="33">
        <f>'R7月別（人口増減集計表）'!M139</f>
        <v>-8</v>
      </c>
      <c r="F138" s="33">
        <f>'R7月別（人口増減集計表）'!N139</f>
        <v>-1</v>
      </c>
      <c r="G138" s="47"/>
      <c r="H138" s="48"/>
    </row>
    <row r="139" spans="2:8" s="3" customFormat="1" ht="13.5" customHeight="1" x14ac:dyDescent="0.25">
      <c r="B139" s="10"/>
      <c r="C139" s="11" t="s">
        <v>12</v>
      </c>
      <c r="D139" s="33">
        <f>'R7月別（人口増減集計表）'!L140</f>
        <v>4</v>
      </c>
      <c r="E139" s="33">
        <f>'R7月別（人口増減集計表）'!M140</f>
        <v>0</v>
      </c>
      <c r="F139" s="33">
        <f>'R7月別（人口増減集計表）'!N140</f>
        <v>4</v>
      </c>
      <c r="G139" s="47"/>
      <c r="H139" s="48"/>
    </row>
    <row r="140" spans="2:8" s="3" customFormat="1" ht="13.5" customHeight="1" x14ac:dyDescent="0.25">
      <c r="B140" s="10"/>
      <c r="C140" s="11" t="s">
        <v>13</v>
      </c>
      <c r="D140" s="33">
        <f>'R7月別（人口増減集計表）'!L141</f>
        <v>-2</v>
      </c>
      <c r="E140" s="33">
        <f>'R7月別（人口増減集計表）'!M141</f>
        <v>0</v>
      </c>
      <c r="F140" s="33">
        <f>'R7月別（人口増減集計表）'!N141</f>
        <v>-2</v>
      </c>
      <c r="G140" s="47"/>
      <c r="H140" s="48"/>
    </row>
    <row r="141" spans="2:8" s="3" customFormat="1" ht="13.5" customHeight="1" x14ac:dyDescent="0.25">
      <c r="B141" s="10"/>
      <c r="C141" s="11" t="s">
        <v>14</v>
      </c>
      <c r="D141" s="33">
        <f>'R7月別（人口増減集計表）'!L142</f>
        <v>-4</v>
      </c>
      <c r="E141" s="33">
        <f>'R7月別（人口増減集計表）'!M142</f>
        <v>-5</v>
      </c>
      <c r="F141" s="33">
        <f>'R7月別（人口増減集計表）'!N142</f>
        <v>1</v>
      </c>
      <c r="G141" s="47"/>
      <c r="H141" s="48"/>
    </row>
    <row r="142" spans="2:8" s="3" customFormat="1" ht="13.5" customHeight="1" x14ac:dyDescent="0.25">
      <c r="B142" s="10"/>
      <c r="C142" s="11" t="s">
        <v>15</v>
      </c>
      <c r="D142" s="33">
        <f>'R7月別（人口増減集計表）'!L143</f>
        <v>5</v>
      </c>
      <c r="E142" s="33">
        <f>'R7月別（人口増減集計表）'!M143</f>
        <v>4</v>
      </c>
      <c r="F142" s="33">
        <f>'R7月別（人口増減集計表）'!N143</f>
        <v>1</v>
      </c>
      <c r="G142" s="47"/>
      <c r="H142" s="48"/>
    </row>
    <row r="143" spans="2:8" s="3" customFormat="1" ht="13.5" customHeight="1" x14ac:dyDescent="0.25">
      <c r="B143" s="10"/>
      <c r="C143" s="11" t="s">
        <v>16</v>
      </c>
      <c r="D143" s="33">
        <f>'R7月別（人口増減集計表）'!L144</f>
        <v>-8</v>
      </c>
      <c r="E143" s="33">
        <f>'R7月別（人口増減集計表）'!M144</f>
        <v>-4</v>
      </c>
      <c r="F143" s="33">
        <f>'R7月別（人口増減集計表）'!N144</f>
        <v>-4</v>
      </c>
      <c r="G143" s="47"/>
      <c r="H143" s="48"/>
    </row>
    <row r="144" spans="2:8" s="3" customFormat="1" ht="13.5" customHeight="1" x14ac:dyDescent="0.25">
      <c r="B144" s="10"/>
      <c r="C144" s="11" t="s">
        <v>17</v>
      </c>
      <c r="D144" s="33">
        <f>'R7月別（人口増減集計表）'!L145</f>
        <v>-11</v>
      </c>
      <c r="E144" s="33">
        <f>'R7月別（人口増減集計表）'!M145</f>
        <v>-5</v>
      </c>
      <c r="F144" s="33">
        <f>'R7月別（人口増減集計表）'!N145</f>
        <v>-6</v>
      </c>
      <c r="G144" s="47"/>
      <c r="H144" s="48"/>
    </row>
    <row r="145" spans="2:8" ht="6" customHeight="1" x14ac:dyDescent="0.15">
      <c r="B145" s="9"/>
      <c r="C145" s="8"/>
      <c r="D145" s="29"/>
      <c r="E145" s="29"/>
      <c r="F145" s="29"/>
      <c r="G145" s="1"/>
    </row>
    <row r="146" spans="2:8" ht="16.5" x14ac:dyDescent="0.15">
      <c r="B146" s="2" t="s">
        <v>33</v>
      </c>
      <c r="C146" s="8"/>
      <c r="D146" s="29">
        <f>SUM(E146:F146)</f>
        <v>-339</v>
      </c>
      <c r="E146" s="29">
        <f>SUM(E147:E158)</f>
        <v>-191</v>
      </c>
      <c r="F146" s="29">
        <f>SUM(F147:F158)</f>
        <v>-148</v>
      </c>
      <c r="G146" s="1"/>
    </row>
    <row r="147" spans="2:8" s="3" customFormat="1" ht="13.5" customHeight="1" x14ac:dyDescent="0.25">
      <c r="B147" s="10"/>
      <c r="C147" s="11" t="s">
        <v>6</v>
      </c>
      <c r="D147" s="33">
        <f>'R7月別（人口増減集計表）'!L148</f>
        <v>-8</v>
      </c>
      <c r="E147" s="33">
        <f>'R7月別（人口増減集計表）'!M148</f>
        <v>16</v>
      </c>
      <c r="F147" s="33">
        <f>'R7月別（人口増減集計表）'!N148</f>
        <v>-24</v>
      </c>
      <c r="G147" s="47"/>
      <c r="H147" s="48"/>
    </row>
    <row r="148" spans="2:8" s="3" customFormat="1" ht="13.5" customHeight="1" x14ac:dyDescent="0.25">
      <c r="B148" s="10"/>
      <c r="C148" s="11" t="s">
        <v>7</v>
      </c>
      <c r="D148" s="33">
        <f>'R7月別（人口増減集計表）'!L149</f>
        <v>-90</v>
      </c>
      <c r="E148" s="33">
        <f>'R7月別（人口増減集計表）'!M149</f>
        <v>-66</v>
      </c>
      <c r="F148" s="33">
        <f>'R7月別（人口増減集計表）'!N149</f>
        <v>-24</v>
      </c>
      <c r="G148" s="47"/>
      <c r="H148" s="48"/>
    </row>
    <row r="149" spans="2:8" s="3" customFormat="1" ht="13.5" customHeight="1" x14ac:dyDescent="0.25">
      <c r="B149" s="10"/>
      <c r="C149" s="11" t="s">
        <v>8</v>
      </c>
      <c r="D149" s="33">
        <f>'R7月別（人口増減集計表）'!L150</f>
        <v>-109</v>
      </c>
      <c r="E149" s="33">
        <f>'R7月別（人口増減集計表）'!M150</f>
        <v>-62</v>
      </c>
      <c r="F149" s="33">
        <f>'R7月別（人口増減集計表）'!N150</f>
        <v>-47</v>
      </c>
      <c r="G149" s="47"/>
      <c r="H149" s="48"/>
    </row>
    <row r="150" spans="2:8" s="3" customFormat="1" ht="13.5" customHeight="1" x14ac:dyDescent="0.25">
      <c r="B150" s="10"/>
      <c r="C150" s="11" t="s">
        <v>9</v>
      </c>
      <c r="D150" s="33">
        <f>'R7月別（人口増減集計表）'!L151</f>
        <v>113</v>
      </c>
      <c r="E150" s="33">
        <f>'R7月別（人口増減集計表）'!M151</f>
        <v>72</v>
      </c>
      <c r="F150" s="33">
        <f>'R7月別（人口増減集計表）'!N151</f>
        <v>41</v>
      </c>
      <c r="G150" s="47"/>
      <c r="H150" s="48"/>
    </row>
    <row r="151" spans="2:8" s="3" customFormat="1" ht="13.5" customHeight="1" x14ac:dyDescent="0.25">
      <c r="B151" s="10"/>
      <c r="C151" s="11" t="s">
        <v>10</v>
      </c>
      <c r="D151" s="33">
        <f>'R7月別（人口増減集計表）'!L152</f>
        <v>-33</v>
      </c>
      <c r="E151" s="33">
        <f>'R7月別（人口増減集計表）'!M152</f>
        <v>-26</v>
      </c>
      <c r="F151" s="33">
        <f>'R7月別（人口増減集計表）'!N152</f>
        <v>-7</v>
      </c>
      <c r="G151" s="47"/>
      <c r="H151" s="48"/>
    </row>
    <row r="152" spans="2:8" s="3" customFormat="1" ht="13.5" customHeight="1" x14ac:dyDescent="0.25">
      <c r="B152" s="10"/>
      <c r="C152" s="11" t="s">
        <v>11</v>
      </c>
      <c r="D152" s="33">
        <f>'R7月別（人口増減集計表）'!L153</f>
        <v>-17</v>
      </c>
      <c r="E152" s="33">
        <f>'R7月別（人口増減集計表）'!M153</f>
        <v>-20</v>
      </c>
      <c r="F152" s="33">
        <f>'R7月別（人口増減集計表）'!N153</f>
        <v>3</v>
      </c>
      <c r="G152" s="47"/>
      <c r="H152" s="48"/>
    </row>
    <row r="153" spans="2:8" s="3" customFormat="1" ht="13.5" customHeight="1" x14ac:dyDescent="0.25">
      <c r="B153" s="10"/>
      <c r="C153" s="11" t="s">
        <v>12</v>
      </c>
      <c r="D153" s="33">
        <f>'R7月別（人口増減集計表）'!L154</f>
        <v>10</v>
      </c>
      <c r="E153" s="33">
        <f>'R7月別（人口増減集計表）'!M154</f>
        <v>-5</v>
      </c>
      <c r="F153" s="33">
        <f>'R7月別（人口増減集計表）'!N154</f>
        <v>15</v>
      </c>
      <c r="G153" s="47"/>
      <c r="H153" s="48"/>
    </row>
    <row r="154" spans="2:8" s="3" customFormat="1" ht="13.5" customHeight="1" x14ac:dyDescent="0.25">
      <c r="B154" s="10"/>
      <c r="C154" s="11" t="s">
        <v>13</v>
      </c>
      <c r="D154" s="33">
        <f>'R7月別（人口増減集計表）'!L155</f>
        <v>-7</v>
      </c>
      <c r="E154" s="33">
        <f>'R7月別（人口増減集計表）'!M155</f>
        <v>-17</v>
      </c>
      <c r="F154" s="33">
        <f>'R7月別（人口増減集計表）'!N155</f>
        <v>10</v>
      </c>
      <c r="G154" s="47"/>
      <c r="H154" s="48"/>
    </row>
    <row r="155" spans="2:8" s="3" customFormat="1" ht="13.5" customHeight="1" x14ac:dyDescent="0.25">
      <c r="B155" s="10"/>
      <c r="C155" s="11" t="s">
        <v>14</v>
      </c>
      <c r="D155" s="33">
        <f>'R7月別（人口増減集計表）'!L156</f>
        <v>-78</v>
      </c>
      <c r="E155" s="33">
        <f>'R7月別（人口増減集計表）'!M156</f>
        <v>-36</v>
      </c>
      <c r="F155" s="33">
        <f>'R7月別（人口増減集計表）'!N156</f>
        <v>-42</v>
      </c>
      <c r="G155" s="47"/>
      <c r="H155" s="48"/>
    </row>
    <row r="156" spans="2:8" s="3" customFormat="1" ht="13.5" customHeight="1" x14ac:dyDescent="0.25">
      <c r="B156" s="10"/>
      <c r="C156" s="11" t="s">
        <v>15</v>
      </c>
      <c r="D156" s="33">
        <f>'R7月別（人口増減集計表）'!L157</f>
        <v>-39</v>
      </c>
      <c r="E156" s="33">
        <f>'R7月別（人口増減集計表）'!M157</f>
        <v>-5</v>
      </c>
      <c r="F156" s="33">
        <f>'R7月別（人口増減集計表）'!N157</f>
        <v>-34</v>
      </c>
      <c r="G156" s="47"/>
      <c r="H156" s="48"/>
    </row>
    <row r="157" spans="2:8" s="3" customFormat="1" ht="13.5" customHeight="1" x14ac:dyDescent="0.25">
      <c r="B157" s="10"/>
      <c r="C157" s="11" t="s">
        <v>16</v>
      </c>
      <c r="D157" s="33">
        <f>'R7月別（人口増減集計表）'!L158</f>
        <v>-77</v>
      </c>
      <c r="E157" s="33">
        <f>'R7月別（人口増減集計表）'!M158</f>
        <v>-49</v>
      </c>
      <c r="F157" s="33">
        <f>'R7月別（人口増減集計表）'!N158</f>
        <v>-28</v>
      </c>
      <c r="G157" s="47"/>
      <c r="H157" s="48"/>
    </row>
    <row r="158" spans="2:8" s="3" customFormat="1" ht="13.5" customHeight="1" x14ac:dyDescent="0.25">
      <c r="B158" s="10"/>
      <c r="C158" s="11" t="s">
        <v>17</v>
      </c>
      <c r="D158" s="33">
        <f>'R7月別（人口増減集計表）'!L159</f>
        <v>-4</v>
      </c>
      <c r="E158" s="33">
        <f>'R7月別（人口増減集計表）'!M159</f>
        <v>7</v>
      </c>
      <c r="F158" s="33">
        <f>'R7月別（人口増減集計表）'!N159</f>
        <v>-11</v>
      </c>
      <c r="G158" s="47"/>
      <c r="H158" s="48"/>
    </row>
    <row r="159" spans="2:8" x14ac:dyDescent="0.15">
      <c r="H159" s="23"/>
    </row>
    <row r="160" spans="2:8" x14ac:dyDescent="0.15">
      <c r="H160" s="24"/>
    </row>
  </sheetData>
  <mergeCells count="4">
    <mergeCell ref="B1:F1"/>
    <mergeCell ref="B3:C4"/>
    <mergeCell ref="D3:F3"/>
    <mergeCell ref="G3:H3"/>
  </mergeCells>
  <phoneticPr fontId="2"/>
  <pageMargins left="0.74803149606299213" right="0.74803149606299213" top="0.62992125984251968" bottom="0.51181102362204722" header="0.51181102362204722" footer="0.39370078740157483"/>
  <pageSetup paperSize="9" scale="71" fitToHeight="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0"/>
  <sheetViews>
    <sheetView view="pageBreakPreview" zoomScaleNormal="100" zoomScaleSheetLayoutView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22" max="25" width="9" customWidth="1"/>
  </cols>
  <sheetData>
    <row r="1" spans="1:25" ht="32.25" customHeight="1" x14ac:dyDescent="0.15">
      <c r="B1" s="121" t="s">
        <v>95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</row>
    <row r="2" spans="1:25" x14ac:dyDescent="0.15">
      <c r="B2" t="s">
        <v>3</v>
      </c>
    </row>
    <row r="3" spans="1:25" x14ac:dyDescent="0.15">
      <c r="B3" s="122" t="s">
        <v>5</v>
      </c>
      <c r="C3" s="123"/>
      <c r="D3" s="126" t="s">
        <v>38</v>
      </c>
      <c r="E3" s="126"/>
      <c r="F3" s="126"/>
      <c r="G3" s="127" t="s">
        <v>38</v>
      </c>
      <c r="H3" s="128"/>
      <c r="I3" s="126" t="s">
        <v>39</v>
      </c>
      <c r="J3" s="126"/>
      <c r="K3" s="126"/>
      <c r="L3" s="127" t="s">
        <v>61</v>
      </c>
      <c r="M3" s="128"/>
      <c r="N3" s="126" t="s">
        <v>35</v>
      </c>
      <c r="O3" s="126"/>
      <c r="P3" s="126"/>
      <c r="Q3" s="127" t="s">
        <v>35</v>
      </c>
      <c r="R3" s="128"/>
      <c r="S3" s="127" t="s">
        <v>40</v>
      </c>
      <c r="T3" s="129"/>
      <c r="U3" s="129"/>
      <c r="V3" s="129"/>
      <c r="W3" s="128"/>
      <c r="X3" s="52" t="s">
        <v>66</v>
      </c>
      <c r="Y3" s="118"/>
    </row>
    <row r="4" spans="1:25" x14ac:dyDescent="0.15">
      <c r="B4" s="124"/>
      <c r="C4" s="125"/>
      <c r="D4" s="119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9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9" t="s">
        <v>0</v>
      </c>
      <c r="O4" s="46" t="s">
        <v>53</v>
      </c>
      <c r="P4" s="46" t="s">
        <v>54</v>
      </c>
      <c r="Q4" s="46" t="s">
        <v>55</v>
      </c>
      <c r="R4" s="46" t="s">
        <v>56</v>
      </c>
      <c r="S4" s="119" t="s">
        <v>0</v>
      </c>
      <c r="T4" s="119" t="s">
        <v>72</v>
      </c>
      <c r="U4" s="68" t="s">
        <v>73</v>
      </c>
      <c r="V4" s="46" t="s">
        <v>53</v>
      </c>
      <c r="W4" s="46" t="s">
        <v>54</v>
      </c>
      <c r="X4" s="46" t="s">
        <v>55</v>
      </c>
      <c r="Y4" s="46" t="s">
        <v>56</v>
      </c>
    </row>
    <row r="5" spans="1:25" ht="6" customHeight="1" x14ac:dyDescent="0.15">
      <c r="A5" s="25"/>
      <c r="B5" s="25"/>
      <c r="C5" s="26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</row>
    <row r="6" spans="1:25" ht="16.5" x14ac:dyDescent="0.15">
      <c r="A6" s="25"/>
      <c r="B6" s="27" t="s">
        <v>18</v>
      </c>
      <c r="C6" s="28"/>
      <c r="D6" s="29">
        <f>SUM(E6+F6+G6+H6)</f>
        <v>559</v>
      </c>
      <c r="E6" s="29">
        <f>SUM(E7+E8+E9+E10+E11+E12+E13+E14+E15+E16+E17+E18)</f>
        <v>275</v>
      </c>
      <c r="F6" s="29">
        <f>SUM(F7+F8+F9+F10+F11+F12+F13+F14+F15+F16+F17+F18)</f>
        <v>199</v>
      </c>
      <c r="G6" s="29">
        <f>SUM(G7+G8+G9+G10+G11+G12+G13+G14+G15+G16+G17+G18)</f>
        <v>45</v>
      </c>
      <c r="H6" s="29">
        <f>SUM(H7+H8+H9+H10+H11+H12+H13+H14+H15+H16+H17+H18)</f>
        <v>40</v>
      </c>
      <c r="I6" s="29">
        <f>SUM(J6+K6+L6+M6)</f>
        <v>529</v>
      </c>
      <c r="J6" s="29">
        <f t="shared" ref="J6:R6" si="0">SUM(J7+J8+J9+J10+J11+J12+J13+J14+J15+J16+J17+J18)</f>
        <v>274</v>
      </c>
      <c r="K6" s="29">
        <f t="shared" si="0"/>
        <v>189</v>
      </c>
      <c r="L6" s="29">
        <f t="shared" si="0"/>
        <v>47</v>
      </c>
      <c r="M6" s="29">
        <f t="shared" si="0"/>
        <v>19</v>
      </c>
      <c r="N6" s="29">
        <f>SUM(O6+P6+Q6+R6)</f>
        <v>-38</v>
      </c>
      <c r="O6" s="29">
        <f t="shared" si="0"/>
        <v>-28</v>
      </c>
      <c r="P6" s="29">
        <f>SUM(P7+P8+P9+P10+P11+P12+P13+P14+P15+P16+P17+P18)</f>
        <v>-14</v>
      </c>
      <c r="Q6" s="29">
        <f t="shared" si="0"/>
        <v>4</v>
      </c>
      <c r="R6" s="29">
        <f t="shared" si="0"/>
        <v>0</v>
      </c>
      <c r="S6" s="29">
        <f>SUM(V6+W6+X6+Y6)</f>
        <v>-8</v>
      </c>
      <c r="T6" s="29">
        <f>SUM(T7:T18)</f>
        <v>-25</v>
      </c>
      <c r="U6" s="29">
        <f>SUM(U7:U18)</f>
        <v>17</v>
      </c>
      <c r="V6" s="29">
        <f>SUM(E6-J6+O6)</f>
        <v>-27</v>
      </c>
      <c r="W6" s="29">
        <f>SUM(F6-K6+P6)</f>
        <v>-4</v>
      </c>
      <c r="X6" s="9">
        <f>SUM(G6-L6+Q6)</f>
        <v>2</v>
      </c>
      <c r="Y6" s="9">
        <f>SUM(H6-M6+R6)</f>
        <v>21</v>
      </c>
    </row>
    <row r="7" spans="1:25" s="3" customFormat="1" ht="13.5" customHeight="1" x14ac:dyDescent="0.25">
      <c r="A7" s="30"/>
      <c r="B7" s="31"/>
      <c r="C7" s="32" t="s">
        <v>6</v>
      </c>
      <c r="D7" s="34">
        <f>SUM(E7+F7+G7+H7)</f>
        <v>34</v>
      </c>
      <c r="E7" s="93">
        <v>14</v>
      </c>
      <c r="F7" s="93">
        <v>13</v>
      </c>
      <c r="G7" s="93">
        <v>6</v>
      </c>
      <c r="H7" s="93">
        <v>1</v>
      </c>
      <c r="I7" s="33">
        <f t="shared" ref="I7:I18" si="1">SUM(J7+K7+L7+M7)</f>
        <v>43</v>
      </c>
      <c r="J7" s="93">
        <v>19</v>
      </c>
      <c r="K7" s="93">
        <v>17</v>
      </c>
      <c r="L7" s="93">
        <v>7</v>
      </c>
      <c r="M7" s="93">
        <v>0</v>
      </c>
      <c r="N7" s="33">
        <f>SUM(O7+P7+Q7+R7)</f>
        <v>0</v>
      </c>
      <c r="O7" s="93">
        <v>1</v>
      </c>
      <c r="P7" s="93">
        <v>-1</v>
      </c>
      <c r="Q7" s="93">
        <v>0</v>
      </c>
      <c r="R7" s="93">
        <v>0</v>
      </c>
      <c r="S7" s="33">
        <f t="shared" ref="S7:S18" si="2">SUM(T7+U7)</f>
        <v>-9</v>
      </c>
      <c r="T7" s="33">
        <f t="shared" ref="T7:U18" si="3">SUM(V7+X7)</f>
        <v>-5</v>
      </c>
      <c r="U7" s="33">
        <f t="shared" si="3"/>
        <v>-4</v>
      </c>
      <c r="V7" s="33">
        <f t="shared" ref="V7:Y18" si="4">SUM(E7-J7+O7)</f>
        <v>-4</v>
      </c>
      <c r="W7" s="33">
        <f t="shared" si="4"/>
        <v>-5</v>
      </c>
      <c r="X7" s="59">
        <f t="shared" si="4"/>
        <v>-1</v>
      </c>
      <c r="Y7" s="61">
        <f t="shared" si="4"/>
        <v>1</v>
      </c>
    </row>
    <row r="8" spans="1:25" s="3" customFormat="1" ht="13.5" customHeight="1" x14ac:dyDescent="0.25">
      <c r="A8" s="30"/>
      <c r="B8" s="31"/>
      <c r="C8" s="32" t="s">
        <v>7</v>
      </c>
      <c r="D8" s="34">
        <f t="shared" ref="D8:D18" si="5">SUM(E8+F8+G8+H8)</f>
        <v>43</v>
      </c>
      <c r="E8" s="93">
        <v>15</v>
      </c>
      <c r="F8" s="93">
        <v>18</v>
      </c>
      <c r="G8" s="93">
        <v>3</v>
      </c>
      <c r="H8" s="93">
        <v>7</v>
      </c>
      <c r="I8" s="33">
        <f t="shared" si="1"/>
        <v>34</v>
      </c>
      <c r="J8" s="93">
        <v>18</v>
      </c>
      <c r="K8" s="93">
        <v>13</v>
      </c>
      <c r="L8" s="93">
        <v>3</v>
      </c>
      <c r="M8" s="93">
        <v>0</v>
      </c>
      <c r="N8" s="33">
        <f t="shared" ref="N8:N18" si="6">SUM(O8+P8+Q8+R8)</f>
        <v>1</v>
      </c>
      <c r="O8" s="93">
        <v>1</v>
      </c>
      <c r="P8" s="93">
        <v>-2</v>
      </c>
      <c r="Q8" s="93">
        <v>2</v>
      </c>
      <c r="R8" s="93">
        <v>0</v>
      </c>
      <c r="S8" s="33">
        <f t="shared" si="2"/>
        <v>10</v>
      </c>
      <c r="T8" s="33">
        <f t="shared" si="3"/>
        <v>0</v>
      </c>
      <c r="U8" s="33">
        <f t="shared" si="3"/>
        <v>10</v>
      </c>
      <c r="V8" s="33">
        <f t="shared" si="4"/>
        <v>-2</v>
      </c>
      <c r="W8" s="33">
        <f t="shared" si="4"/>
        <v>3</v>
      </c>
      <c r="X8" s="59">
        <f t="shared" si="4"/>
        <v>2</v>
      </c>
      <c r="Y8" s="61">
        <f t="shared" si="4"/>
        <v>7</v>
      </c>
    </row>
    <row r="9" spans="1:25" s="3" customFormat="1" ht="13.5" customHeight="1" x14ac:dyDescent="0.25">
      <c r="A9" s="30"/>
      <c r="B9" s="31"/>
      <c r="C9" s="32" t="s">
        <v>8</v>
      </c>
      <c r="D9" s="34">
        <f t="shared" si="5"/>
        <v>101</v>
      </c>
      <c r="E9" s="93">
        <v>62</v>
      </c>
      <c r="F9" s="93">
        <v>32</v>
      </c>
      <c r="G9" s="93">
        <v>5</v>
      </c>
      <c r="H9" s="93">
        <v>2</v>
      </c>
      <c r="I9" s="33">
        <f t="shared" si="1"/>
        <v>123</v>
      </c>
      <c r="J9" s="93">
        <v>73</v>
      </c>
      <c r="K9" s="93">
        <v>46</v>
      </c>
      <c r="L9" s="93">
        <v>3</v>
      </c>
      <c r="M9" s="93">
        <v>1</v>
      </c>
      <c r="N9" s="33">
        <f t="shared" si="6"/>
        <v>6</v>
      </c>
      <c r="O9" s="93">
        <v>3</v>
      </c>
      <c r="P9" s="93">
        <v>3</v>
      </c>
      <c r="Q9" s="93">
        <v>0</v>
      </c>
      <c r="R9" s="93">
        <v>0</v>
      </c>
      <c r="S9" s="33">
        <f t="shared" si="2"/>
        <v>-16</v>
      </c>
      <c r="T9" s="33">
        <f t="shared" si="3"/>
        <v>-6</v>
      </c>
      <c r="U9" s="33">
        <f t="shared" si="3"/>
        <v>-10</v>
      </c>
      <c r="V9" s="33">
        <f t="shared" si="4"/>
        <v>-8</v>
      </c>
      <c r="W9" s="33">
        <f t="shared" si="4"/>
        <v>-11</v>
      </c>
      <c r="X9" s="59">
        <f t="shared" si="4"/>
        <v>2</v>
      </c>
      <c r="Y9" s="61">
        <f t="shared" si="4"/>
        <v>1</v>
      </c>
    </row>
    <row r="10" spans="1:25" s="3" customFormat="1" ht="13.5" customHeight="1" x14ac:dyDescent="0.25">
      <c r="A10" s="30"/>
      <c r="B10" s="31"/>
      <c r="C10" s="32" t="s">
        <v>9</v>
      </c>
      <c r="D10" s="34">
        <f t="shared" si="5"/>
        <v>104</v>
      </c>
      <c r="E10" s="93">
        <v>65</v>
      </c>
      <c r="F10" s="93">
        <v>31</v>
      </c>
      <c r="G10" s="93">
        <v>3</v>
      </c>
      <c r="H10" s="93">
        <v>5</v>
      </c>
      <c r="I10" s="33">
        <f t="shared" si="1"/>
        <v>61</v>
      </c>
      <c r="J10" s="93">
        <v>34</v>
      </c>
      <c r="K10" s="93">
        <v>13</v>
      </c>
      <c r="L10" s="93">
        <v>13</v>
      </c>
      <c r="M10" s="93">
        <v>1</v>
      </c>
      <c r="N10" s="33">
        <f t="shared" si="6"/>
        <v>-7</v>
      </c>
      <c r="O10" s="93">
        <v>-6</v>
      </c>
      <c r="P10" s="93">
        <v>-1</v>
      </c>
      <c r="Q10" s="93">
        <v>0</v>
      </c>
      <c r="R10" s="93">
        <v>0</v>
      </c>
      <c r="S10" s="33">
        <f t="shared" si="2"/>
        <v>36</v>
      </c>
      <c r="T10" s="33">
        <f t="shared" si="3"/>
        <v>15</v>
      </c>
      <c r="U10" s="33">
        <f t="shared" si="3"/>
        <v>21</v>
      </c>
      <c r="V10" s="33">
        <f t="shared" si="4"/>
        <v>25</v>
      </c>
      <c r="W10" s="33">
        <f t="shared" si="4"/>
        <v>17</v>
      </c>
      <c r="X10" s="59">
        <f t="shared" si="4"/>
        <v>-10</v>
      </c>
      <c r="Y10" s="61">
        <f t="shared" si="4"/>
        <v>4</v>
      </c>
    </row>
    <row r="11" spans="1:25" s="3" customFormat="1" ht="13.5" customHeight="1" x14ac:dyDescent="0.25">
      <c r="A11" s="30"/>
      <c r="B11" s="31"/>
      <c r="C11" s="32" t="s">
        <v>10</v>
      </c>
      <c r="D11" s="34">
        <f t="shared" si="5"/>
        <v>42</v>
      </c>
      <c r="E11" s="93">
        <v>20</v>
      </c>
      <c r="F11" s="93">
        <v>17</v>
      </c>
      <c r="G11" s="93">
        <v>2</v>
      </c>
      <c r="H11" s="93">
        <v>3</v>
      </c>
      <c r="I11" s="33">
        <f t="shared" si="1"/>
        <v>43</v>
      </c>
      <c r="J11" s="93">
        <v>22</v>
      </c>
      <c r="K11" s="93">
        <v>12</v>
      </c>
      <c r="L11" s="93">
        <v>6</v>
      </c>
      <c r="M11" s="93">
        <v>3</v>
      </c>
      <c r="N11" s="33">
        <f t="shared" si="6"/>
        <v>0</v>
      </c>
      <c r="O11" s="93">
        <v>-1</v>
      </c>
      <c r="P11" s="93">
        <v>1</v>
      </c>
      <c r="Q11" s="93">
        <v>0</v>
      </c>
      <c r="R11" s="93">
        <v>0</v>
      </c>
      <c r="S11" s="33">
        <f t="shared" si="2"/>
        <v>-1</v>
      </c>
      <c r="T11" s="33">
        <f t="shared" si="3"/>
        <v>-7</v>
      </c>
      <c r="U11" s="33">
        <f t="shared" si="3"/>
        <v>6</v>
      </c>
      <c r="V11" s="33">
        <f t="shared" si="4"/>
        <v>-3</v>
      </c>
      <c r="W11" s="33">
        <f t="shared" si="4"/>
        <v>6</v>
      </c>
      <c r="X11" s="59">
        <f t="shared" si="4"/>
        <v>-4</v>
      </c>
      <c r="Y11" s="61">
        <f t="shared" si="4"/>
        <v>0</v>
      </c>
    </row>
    <row r="12" spans="1:25" s="3" customFormat="1" ht="13.5" customHeight="1" x14ac:dyDescent="0.25">
      <c r="A12" s="30"/>
      <c r="B12" s="31"/>
      <c r="C12" s="32" t="s">
        <v>11</v>
      </c>
      <c r="D12" s="34">
        <f t="shared" si="5"/>
        <v>25</v>
      </c>
      <c r="E12" s="93">
        <v>13</v>
      </c>
      <c r="F12" s="93">
        <v>9</v>
      </c>
      <c r="G12" s="93">
        <v>2</v>
      </c>
      <c r="H12" s="93">
        <v>1</v>
      </c>
      <c r="I12" s="33">
        <f t="shared" si="1"/>
        <v>43</v>
      </c>
      <c r="J12" s="93">
        <v>16</v>
      </c>
      <c r="K12" s="93">
        <v>20</v>
      </c>
      <c r="L12" s="93">
        <v>1</v>
      </c>
      <c r="M12" s="93">
        <v>6</v>
      </c>
      <c r="N12" s="33">
        <f t="shared" si="6"/>
        <v>5</v>
      </c>
      <c r="O12" s="93">
        <v>1</v>
      </c>
      <c r="P12" s="93">
        <v>4</v>
      </c>
      <c r="Q12" s="93">
        <v>0</v>
      </c>
      <c r="R12" s="93">
        <v>0</v>
      </c>
      <c r="S12" s="33">
        <f t="shared" si="2"/>
        <v>-13</v>
      </c>
      <c r="T12" s="33">
        <f t="shared" si="3"/>
        <v>-1</v>
      </c>
      <c r="U12" s="33">
        <f t="shared" si="3"/>
        <v>-12</v>
      </c>
      <c r="V12" s="33">
        <f t="shared" si="4"/>
        <v>-2</v>
      </c>
      <c r="W12" s="33">
        <f t="shared" si="4"/>
        <v>-7</v>
      </c>
      <c r="X12" s="59">
        <f t="shared" si="4"/>
        <v>1</v>
      </c>
      <c r="Y12" s="61">
        <f t="shared" si="4"/>
        <v>-5</v>
      </c>
    </row>
    <row r="13" spans="1:25" s="3" customFormat="1" ht="13.5" customHeight="1" x14ac:dyDescent="0.25">
      <c r="A13" s="30"/>
      <c r="B13" s="31"/>
      <c r="C13" s="32" t="s">
        <v>12</v>
      </c>
      <c r="D13" s="34">
        <f t="shared" si="5"/>
        <v>35</v>
      </c>
      <c r="E13" s="93">
        <v>15</v>
      </c>
      <c r="F13" s="93">
        <v>14</v>
      </c>
      <c r="G13" s="93">
        <v>2</v>
      </c>
      <c r="H13" s="93">
        <v>4</v>
      </c>
      <c r="I13" s="33">
        <f t="shared" si="1"/>
        <v>26</v>
      </c>
      <c r="J13" s="93">
        <v>16</v>
      </c>
      <c r="K13" s="93">
        <v>5</v>
      </c>
      <c r="L13" s="93">
        <v>2</v>
      </c>
      <c r="M13" s="93">
        <v>3</v>
      </c>
      <c r="N13" s="33">
        <f t="shared" si="6"/>
        <v>-1</v>
      </c>
      <c r="O13" s="93">
        <v>-2</v>
      </c>
      <c r="P13" s="93">
        <v>0</v>
      </c>
      <c r="Q13" s="93">
        <v>1</v>
      </c>
      <c r="R13" s="93">
        <v>0</v>
      </c>
      <c r="S13" s="33">
        <f t="shared" si="2"/>
        <v>8</v>
      </c>
      <c r="T13" s="33">
        <f t="shared" si="3"/>
        <v>-2</v>
      </c>
      <c r="U13" s="33">
        <f t="shared" si="3"/>
        <v>10</v>
      </c>
      <c r="V13" s="33">
        <f t="shared" si="4"/>
        <v>-3</v>
      </c>
      <c r="W13" s="33">
        <f t="shared" si="4"/>
        <v>9</v>
      </c>
      <c r="X13" s="59">
        <f t="shared" si="4"/>
        <v>1</v>
      </c>
      <c r="Y13" s="61">
        <f t="shared" si="4"/>
        <v>1</v>
      </c>
    </row>
    <row r="14" spans="1:25" s="3" customFormat="1" ht="13.5" customHeight="1" x14ac:dyDescent="0.25">
      <c r="A14" s="30"/>
      <c r="B14" s="31"/>
      <c r="C14" s="32" t="s">
        <v>13</v>
      </c>
      <c r="D14" s="34">
        <f t="shared" si="5"/>
        <v>42</v>
      </c>
      <c r="E14" s="93">
        <v>18</v>
      </c>
      <c r="F14" s="93">
        <v>15</v>
      </c>
      <c r="G14" s="93">
        <v>4</v>
      </c>
      <c r="H14" s="93">
        <v>5</v>
      </c>
      <c r="I14" s="33">
        <f t="shared" si="1"/>
        <v>36</v>
      </c>
      <c r="J14" s="93">
        <v>18</v>
      </c>
      <c r="K14" s="93">
        <v>12</v>
      </c>
      <c r="L14" s="93">
        <v>3</v>
      </c>
      <c r="M14" s="93">
        <v>3</v>
      </c>
      <c r="N14" s="33">
        <f t="shared" si="6"/>
        <v>-4</v>
      </c>
      <c r="O14" s="93">
        <v>-2</v>
      </c>
      <c r="P14" s="93">
        <v>-2</v>
      </c>
      <c r="Q14" s="93">
        <v>0</v>
      </c>
      <c r="R14" s="93">
        <v>0</v>
      </c>
      <c r="S14" s="33">
        <f t="shared" si="2"/>
        <v>2</v>
      </c>
      <c r="T14" s="33">
        <f t="shared" si="3"/>
        <v>-1</v>
      </c>
      <c r="U14" s="33">
        <f t="shared" si="3"/>
        <v>3</v>
      </c>
      <c r="V14" s="33">
        <f t="shared" si="4"/>
        <v>-2</v>
      </c>
      <c r="W14" s="33">
        <f t="shared" si="4"/>
        <v>1</v>
      </c>
      <c r="X14" s="59">
        <f t="shared" si="4"/>
        <v>1</v>
      </c>
      <c r="Y14" s="61">
        <f t="shared" si="4"/>
        <v>2</v>
      </c>
    </row>
    <row r="15" spans="1:25" s="3" customFormat="1" ht="13.5" customHeight="1" x14ac:dyDescent="0.25">
      <c r="A15" s="30"/>
      <c r="B15" s="31"/>
      <c r="C15" s="32" t="s">
        <v>14</v>
      </c>
      <c r="D15" s="34">
        <f t="shared" si="5"/>
        <v>54</v>
      </c>
      <c r="E15" s="93">
        <v>21</v>
      </c>
      <c r="F15" s="93">
        <v>14</v>
      </c>
      <c r="G15" s="93">
        <v>13</v>
      </c>
      <c r="H15" s="93">
        <v>6</v>
      </c>
      <c r="I15" s="33">
        <f t="shared" si="1"/>
        <v>37</v>
      </c>
      <c r="J15" s="93">
        <v>19</v>
      </c>
      <c r="K15" s="93">
        <v>15</v>
      </c>
      <c r="L15" s="93">
        <v>3</v>
      </c>
      <c r="M15" s="93">
        <v>0</v>
      </c>
      <c r="N15" s="33">
        <f t="shared" si="6"/>
        <v>-10</v>
      </c>
      <c r="O15" s="93">
        <v>-5</v>
      </c>
      <c r="P15" s="93">
        <v>-6</v>
      </c>
      <c r="Q15" s="93">
        <v>1</v>
      </c>
      <c r="R15" s="93">
        <v>0</v>
      </c>
      <c r="S15" s="33">
        <f t="shared" si="2"/>
        <v>7</v>
      </c>
      <c r="T15" s="33">
        <f t="shared" si="3"/>
        <v>8</v>
      </c>
      <c r="U15" s="33">
        <f t="shared" si="3"/>
        <v>-1</v>
      </c>
      <c r="V15" s="33">
        <f t="shared" si="4"/>
        <v>-3</v>
      </c>
      <c r="W15" s="33">
        <f t="shared" si="4"/>
        <v>-7</v>
      </c>
      <c r="X15" s="59">
        <f t="shared" si="4"/>
        <v>11</v>
      </c>
      <c r="Y15" s="61">
        <f t="shared" si="4"/>
        <v>6</v>
      </c>
    </row>
    <row r="16" spans="1:25" s="3" customFormat="1" ht="13.5" customHeight="1" x14ac:dyDescent="0.25">
      <c r="A16" s="30"/>
      <c r="B16" s="31"/>
      <c r="C16" s="32" t="s">
        <v>15</v>
      </c>
      <c r="D16" s="34">
        <f t="shared" si="5"/>
        <v>43</v>
      </c>
      <c r="E16" s="93">
        <v>21</v>
      </c>
      <c r="F16" s="93">
        <v>19</v>
      </c>
      <c r="G16" s="93">
        <v>2</v>
      </c>
      <c r="H16" s="93">
        <v>1</v>
      </c>
      <c r="I16" s="33">
        <f t="shared" si="1"/>
        <v>35</v>
      </c>
      <c r="J16" s="93">
        <v>15</v>
      </c>
      <c r="K16" s="93">
        <v>19</v>
      </c>
      <c r="L16" s="93">
        <v>1</v>
      </c>
      <c r="M16" s="93">
        <v>0</v>
      </c>
      <c r="N16" s="33">
        <f t="shared" si="6"/>
        <v>-4</v>
      </c>
      <c r="O16" s="93">
        <v>-2</v>
      </c>
      <c r="P16" s="93">
        <v>-3</v>
      </c>
      <c r="Q16" s="93">
        <v>1</v>
      </c>
      <c r="R16" s="93">
        <v>0</v>
      </c>
      <c r="S16" s="33">
        <f t="shared" si="2"/>
        <v>4</v>
      </c>
      <c r="T16" s="33">
        <f t="shared" si="3"/>
        <v>6</v>
      </c>
      <c r="U16" s="33">
        <f t="shared" si="3"/>
        <v>-2</v>
      </c>
      <c r="V16" s="33">
        <f t="shared" si="4"/>
        <v>4</v>
      </c>
      <c r="W16" s="33">
        <f t="shared" si="4"/>
        <v>-3</v>
      </c>
      <c r="X16" s="59">
        <f t="shared" si="4"/>
        <v>2</v>
      </c>
      <c r="Y16" s="61">
        <f t="shared" si="4"/>
        <v>1</v>
      </c>
    </row>
    <row r="17" spans="1:25" s="3" customFormat="1" ht="13.5" customHeight="1" x14ac:dyDescent="0.25">
      <c r="A17" s="30"/>
      <c r="B17" s="31"/>
      <c r="C17" s="32" t="s">
        <v>16</v>
      </c>
      <c r="D17" s="34">
        <f t="shared" si="5"/>
        <v>19</v>
      </c>
      <c r="E17" s="93">
        <v>7</v>
      </c>
      <c r="F17" s="93">
        <v>6</v>
      </c>
      <c r="G17" s="93">
        <v>2</v>
      </c>
      <c r="H17" s="93">
        <v>4</v>
      </c>
      <c r="I17" s="33">
        <f t="shared" si="1"/>
        <v>24</v>
      </c>
      <c r="J17" s="93">
        <v>15</v>
      </c>
      <c r="K17" s="93">
        <v>8</v>
      </c>
      <c r="L17" s="93">
        <v>1</v>
      </c>
      <c r="M17" s="93">
        <v>0</v>
      </c>
      <c r="N17" s="33">
        <f t="shared" si="6"/>
        <v>-9</v>
      </c>
      <c r="O17" s="93">
        <v>-9</v>
      </c>
      <c r="P17" s="93">
        <v>0</v>
      </c>
      <c r="Q17" s="93">
        <v>0</v>
      </c>
      <c r="R17" s="93">
        <v>0</v>
      </c>
      <c r="S17" s="33">
        <f t="shared" si="2"/>
        <v>-14</v>
      </c>
      <c r="T17" s="33">
        <f t="shared" si="3"/>
        <v>-16</v>
      </c>
      <c r="U17" s="33">
        <f t="shared" si="3"/>
        <v>2</v>
      </c>
      <c r="V17" s="33">
        <f t="shared" si="4"/>
        <v>-17</v>
      </c>
      <c r="W17" s="33">
        <f t="shared" si="4"/>
        <v>-2</v>
      </c>
      <c r="X17" s="59">
        <f t="shared" si="4"/>
        <v>1</v>
      </c>
      <c r="Y17" s="61">
        <f t="shared" si="4"/>
        <v>4</v>
      </c>
    </row>
    <row r="18" spans="1:25" s="3" customFormat="1" ht="13.5" customHeight="1" x14ac:dyDescent="0.25">
      <c r="A18" s="30"/>
      <c r="B18" s="31"/>
      <c r="C18" s="32" t="s">
        <v>17</v>
      </c>
      <c r="D18" s="34">
        <f t="shared" si="5"/>
        <v>17</v>
      </c>
      <c r="E18" s="93">
        <v>4</v>
      </c>
      <c r="F18" s="93">
        <v>11</v>
      </c>
      <c r="G18" s="93">
        <v>1</v>
      </c>
      <c r="H18" s="93">
        <v>1</v>
      </c>
      <c r="I18" s="33">
        <f t="shared" si="1"/>
        <v>24</v>
      </c>
      <c r="J18" s="93">
        <v>9</v>
      </c>
      <c r="K18" s="93">
        <v>9</v>
      </c>
      <c r="L18" s="93">
        <v>4</v>
      </c>
      <c r="M18" s="93">
        <v>2</v>
      </c>
      <c r="N18" s="33">
        <f t="shared" si="6"/>
        <v>-15</v>
      </c>
      <c r="O18" s="93">
        <v>-7</v>
      </c>
      <c r="P18" s="93">
        <v>-7</v>
      </c>
      <c r="Q18" s="93">
        <v>-1</v>
      </c>
      <c r="R18" s="93">
        <v>0</v>
      </c>
      <c r="S18" s="33">
        <f t="shared" si="2"/>
        <v>-22</v>
      </c>
      <c r="T18" s="33">
        <f t="shared" si="3"/>
        <v>-16</v>
      </c>
      <c r="U18" s="33">
        <f t="shared" si="3"/>
        <v>-6</v>
      </c>
      <c r="V18" s="33">
        <f t="shared" si="4"/>
        <v>-12</v>
      </c>
      <c r="W18" s="33">
        <f t="shared" si="4"/>
        <v>-5</v>
      </c>
      <c r="X18" s="59">
        <f t="shared" si="4"/>
        <v>-4</v>
      </c>
      <c r="Y18" s="61">
        <f t="shared" si="4"/>
        <v>-1</v>
      </c>
    </row>
    <row r="19" spans="1:25" ht="6" customHeight="1" x14ac:dyDescent="0.25">
      <c r="A19" s="25"/>
      <c r="B19" s="29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33"/>
      <c r="T19" s="33"/>
      <c r="U19" s="33"/>
      <c r="V19" s="33"/>
      <c r="W19" s="33"/>
      <c r="X19" s="54"/>
      <c r="Y19" s="9"/>
    </row>
    <row r="20" spans="1:25" ht="16.5" x14ac:dyDescent="0.15">
      <c r="A20" s="25"/>
      <c r="B20" s="27" t="s">
        <v>21</v>
      </c>
      <c r="C20" s="28"/>
      <c r="D20" s="29">
        <f>SUM(E20+F20+G20+H20)</f>
        <v>365</v>
      </c>
      <c r="E20" s="29">
        <f>SUM(E21+E22+E23+E24+E25+E26+E27+E28+E29+E30+E31+E32)</f>
        <v>170</v>
      </c>
      <c r="F20" s="29">
        <f>SUM(F21+F22+F23+F24+F25+F26+F27+F28+F29+F30+F31+F32)</f>
        <v>148</v>
      </c>
      <c r="G20" s="29">
        <f t="shared" ref="G20:H20" si="7">SUM(G21+G22+G23+G24+G25+G26+G27+G28+G29+G30+G31+G32)</f>
        <v>21</v>
      </c>
      <c r="H20" s="29">
        <f t="shared" si="7"/>
        <v>26</v>
      </c>
      <c r="I20" s="29">
        <f>SUM(J20+K20+L20+M20)</f>
        <v>408</v>
      </c>
      <c r="J20" s="29">
        <f t="shared" ref="J20:M20" si="8">SUM(J21+J22+J23+J24+J25+J26+J27+J28+J29+J30+J31+J32)</f>
        <v>205</v>
      </c>
      <c r="K20" s="29">
        <f t="shared" si="8"/>
        <v>175</v>
      </c>
      <c r="L20" s="29">
        <f t="shared" si="8"/>
        <v>16</v>
      </c>
      <c r="M20" s="29">
        <f t="shared" si="8"/>
        <v>12</v>
      </c>
      <c r="N20" s="29">
        <f>SUM(O20+P20+Q20+R20)</f>
        <v>-25</v>
      </c>
      <c r="O20" s="29">
        <f t="shared" ref="O20:R20" si="9">SUM(O21+O22+O23+O24+O25+O26+O27+O28+O29+O30+O31+O32)</f>
        <v>-15</v>
      </c>
      <c r="P20" s="29">
        <f>SUM(P21+P22+P23+P24+P25+P26+P27+P28+P29+P30+P31+P32)</f>
        <v>-5</v>
      </c>
      <c r="Q20" s="29">
        <f t="shared" si="9"/>
        <v>-3</v>
      </c>
      <c r="R20" s="29">
        <f t="shared" si="9"/>
        <v>-2</v>
      </c>
      <c r="S20" s="29">
        <f>SUM(V20+W20+X20+Y20)</f>
        <v>-68</v>
      </c>
      <c r="T20" s="29">
        <f>SUM(T21:T32)</f>
        <v>-48</v>
      </c>
      <c r="U20" s="29">
        <f>SUM(U21:U32)</f>
        <v>-20</v>
      </c>
      <c r="V20" s="29">
        <f t="shared" ref="V20:Y32" si="10">SUM(E20-J20+O20)</f>
        <v>-50</v>
      </c>
      <c r="W20" s="29">
        <f t="shared" si="10"/>
        <v>-32</v>
      </c>
      <c r="X20" s="62">
        <f t="shared" si="10"/>
        <v>2</v>
      </c>
      <c r="Y20" s="29">
        <f t="shared" si="10"/>
        <v>12</v>
      </c>
    </row>
    <row r="21" spans="1:25" s="3" customFormat="1" ht="13.5" customHeight="1" x14ac:dyDescent="0.25">
      <c r="A21" s="30"/>
      <c r="B21" s="31"/>
      <c r="C21" s="32" t="s">
        <v>6</v>
      </c>
      <c r="D21" s="33">
        <f t="shared" ref="D21:D32" si="11">SUM(E21+F21+G21+H21)</f>
        <v>22</v>
      </c>
      <c r="E21" s="93">
        <v>10</v>
      </c>
      <c r="F21" s="93">
        <v>10</v>
      </c>
      <c r="G21" s="93">
        <v>2</v>
      </c>
      <c r="H21" s="93">
        <v>0</v>
      </c>
      <c r="I21" s="33">
        <f t="shared" ref="I21:I32" si="12">SUM(J21+K21+L21+M21)</f>
        <v>26</v>
      </c>
      <c r="J21" s="93">
        <v>14</v>
      </c>
      <c r="K21" s="93">
        <v>7</v>
      </c>
      <c r="L21" s="93">
        <v>3</v>
      </c>
      <c r="M21" s="93">
        <v>2</v>
      </c>
      <c r="N21" s="33">
        <f t="shared" ref="N21:N32" si="13">SUM(O21+P21+Q21+R21)</f>
        <v>0</v>
      </c>
      <c r="O21" s="93">
        <v>-3</v>
      </c>
      <c r="P21" s="93">
        <v>3</v>
      </c>
      <c r="Q21" s="93">
        <v>0</v>
      </c>
      <c r="R21" s="93">
        <v>0</v>
      </c>
      <c r="S21" s="33">
        <f t="shared" ref="S21:S32" si="14">SUM(T21+U21)</f>
        <v>-4</v>
      </c>
      <c r="T21" s="33">
        <f t="shared" ref="T21:U32" si="15">SUM(V21+X21)</f>
        <v>-8</v>
      </c>
      <c r="U21" s="33">
        <f t="shared" si="15"/>
        <v>4</v>
      </c>
      <c r="V21" s="33">
        <f t="shared" si="10"/>
        <v>-7</v>
      </c>
      <c r="W21" s="33">
        <f t="shared" si="10"/>
        <v>6</v>
      </c>
      <c r="X21" s="59">
        <f t="shared" si="10"/>
        <v>-1</v>
      </c>
      <c r="Y21" s="61">
        <f t="shared" si="10"/>
        <v>-2</v>
      </c>
    </row>
    <row r="22" spans="1:25" s="3" customFormat="1" ht="13.5" customHeight="1" x14ac:dyDescent="0.25">
      <c r="A22" s="30"/>
      <c r="B22" s="31"/>
      <c r="C22" s="32" t="s">
        <v>7</v>
      </c>
      <c r="D22" s="33">
        <f t="shared" si="11"/>
        <v>35</v>
      </c>
      <c r="E22" s="93">
        <v>16</v>
      </c>
      <c r="F22" s="93">
        <v>11</v>
      </c>
      <c r="G22" s="93">
        <v>7</v>
      </c>
      <c r="H22" s="93">
        <v>1</v>
      </c>
      <c r="I22" s="33">
        <f t="shared" si="12"/>
        <v>22</v>
      </c>
      <c r="J22" s="93">
        <v>11</v>
      </c>
      <c r="K22" s="93">
        <v>9</v>
      </c>
      <c r="L22" s="93">
        <v>1</v>
      </c>
      <c r="M22" s="93">
        <v>1</v>
      </c>
      <c r="N22" s="33">
        <f t="shared" si="13"/>
        <v>-6</v>
      </c>
      <c r="O22" s="93">
        <v>0</v>
      </c>
      <c r="P22" s="93">
        <v>0</v>
      </c>
      <c r="Q22" s="93">
        <v>-2</v>
      </c>
      <c r="R22" s="93">
        <v>-4</v>
      </c>
      <c r="S22" s="33">
        <f t="shared" si="14"/>
        <v>7</v>
      </c>
      <c r="T22" s="33">
        <f t="shared" si="15"/>
        <v>9</v>
      </c>
      <c r="U22" s="33">
        <f t="shared" si="15"/>
        <v>-2</v>
      </c>
      <c r="V22" s="33">
        <f t="shared" si="10"/>
        <v>5</v>
      </c>
      <c r="W22" s="33">
        <f t="shared" si="10"/>
        <v>2</v>
      </c>
      <c r="X22" s="59">
        <f t="shared" si="10"/>
        <v>4</v>
      </c>
      <c r="Y22" s="61">
        <f t="shared" si="10"/>
        <v>-4</v>
      </c>
    </row>
    <row r="23" spans="1:25" s="3" customFormat="1" ht="13.5" customHeight="1" x14ac:dyDescent="0.25">
      <c r="A23" s="30"/>
      <c r="B23" s="31"/>
      <c r="C23" s="32" t="s">
        <v>8</v>
      </c>
      <c r="D23" s="33">
        <f t="shared" si="11"/>
        <v>43</v>
      </c>
      <c r="E23" s="93">
        <v>27</v>
      </c>
      <c r="F23" s="93">
        <v>13</v>
      </c>
      <c r="G23" s="93">
        <v>1</v>
      </c>
      <c r="H23" s="93">
        <v>2</v>
      </c>
      <c r="I23" s="33">
        <f t="shared" si="12"/>
        <v>98</v>
      </c>
      <c r="J23" s="93">
        <v>52</v>
      </c>
      <c r="K23" s="93">
        <v>43</v>
      </c>
      <c r="L23" s="93">
        <v>2</v>
      </c>
      <c r="M23" s="93">
        <v>1</v>
      </c>
      <c r="N23" s="33">
        <f t="shared" si="13"/>
        <v>-8</v>
      </c>
      <c r="O23" s="93">
        <v>-9</v>
      </c>
      <c r="P23" s="93">
        <v>1</v>
      </c>
      <c r="Q23" s="93">
        <v>0</v>
      </c>
      <c r="R23" s="93">
        <v>0</v>
      </c>
      <c r="S23" s="33">
        <f t="shared" si="14"/>
        <v>-63</v>
      </c>
      <c r="T23" s="33">
        <f t="shared" si="15"/>
        <v>-35</v>
      </c>
      <c r="U23" s="33">
        <f t="shared" si="15"/>
        <v>-28</v>
      </c>
      <c r="V23" s="33">
        <f t="shared" si="10"/>
        <v>-34</v>
      </c>
      <c r="W23" s="33">
        <f t="shared" si="10"/>
        <v>-29</v>
      </c>
      <c r="X23" s="59">
        <f t="shared" si="10"/>
        <v>-1</v>
      </c>
      <c r="Y23" s="61">
        <f t="shared" si="10"/>
        <v>1</v>
      </c>
    </row>
    <row r="24" spans="1:25" s="3" customFormat="1" ht="13.5" customHeight="1" x14ac:dyDescent="0.25">
      <c r="A24" s="30"/>
      <c r="B24" s="31"/>
      <c r="C24" s="32" t="s">
        <v>9</v>
      </c>
      <c r="D24" s="33">
        <f t="shared" si="11"/>
        <v>37</v>
      </c>
      <c r="E24" s="93">
        <v>20</v>
      </c>
      <c r="F24" s="93">
        <v>13</v>
      </c>
      <c r="G24" s="93">
        <v>1</v>
      </c>
      <c r="H24" s="93">
        <v>3</v>
      </c>
      <c r="I24" s="33">
        <f t="shared" si="12"/>
        <v>32</v>
      </c>
      <c r="J24" s="93">
        <v>17</v>
      </c>
      <c r="K24" s="93">
        <v>14</v>
      </c>
      <c r="L24" s="93">
        <v>0</v>
      </c>
      <c r="M24" s="93">
        <v>1</v>
      </c>
      <c r="N24" s="33">
        <f t="shared" si="13"/>
        <v>5</v>
      </c>
      <c r="O24" s="93">
        <v>4</v>
      </c>
      <c r="P24" s="93">
        <v>1</v>
      </c>
      <c r="Q24" s="93">
        <v>0</v>
      </c>
      <c r="R24" s="93">
        <v>0</v>
      </c>
      <c r="S24" s="33">
        <f t="shared" si="14"/>
        <v>10</v>
      </c>
      <c r="T24" s="33">
        <f t="shared" si="15"/>
        <v>8</v>
      </c>
      <c r="U24" s="33">
        <f t="shared" si="15"/>
        <v>2</v>
      </c>
      <c r="V24" s="33">
        <f t="shared" si="10"/>
        <v>7</v>
      </c>
      <c r="W24" s="33">
        <f t="shared" si="10"/>
        <v>0</v>
      </c>
      <c r="X24" s="59">
        <f t="shared" si="10"/>
        <v>1</v>
      </c>
      <c r="Y24" s="61">
        <f t="shared" si="10"/>
        <v>2</v>
      </c>
    </row>
    <row r="25" spans="1:25" s="3" customFormat="1" ht="13.5" customHeight="1" x14ac:dyDescent="0.25">
      <c r="A25" s="30"/>
      <c r="B25" s="31"/>
      <c r="C25" s="32" t="s">
        <v>10</v>
      </c>
      <c r="D25" s="33">
        <f t="shared" si="11"/>
        <v>34</v>
      </c>
      <c r="E25" s="93">
        <v>12</v>
      </c>
      <c r="F25" s="93">
        <v>12</v>
      </c>
      <c r="G25" s="93">
        <v>4</v>
      </c>
      <c r="H25" s="93">
        <v>6</v>
      </c>
      <c r="I25" s="33">
        <f t="shared" si="12"/>
        <v>23</v>
      </c>
      <c r="J25" s="93">
        <v>13</v>
      </c>
      <c r="K25" s="93">
        <v>8</v>
      </c>
      <c r="L25" s="93">
        <v>1</v>
      </c>
      <c r="M25" s="93">
        <v>1</v>
      </c>
      <c r="N25" s="33">
        <f t="shared" si="13"/>
        <v>-20</v>
      </c>
      <c r="O25" s="93">
        <v>-7</v>
      </c>
      <c r="P25" s="93">
        <v>-12</v>
      </c>
      <c r="Q25" s="93">
        <v>-1</v>
      </c>
      <c r="R25" s="93">
        <v>0</v>
      </c>
      <c r="S25" s="33">
        <f t="shared" si="14"/>
        <v>-9</v>
      </c>
      <c r="T25" s="33">
        <f t="shared" si="15"/>
        <v>-6</v>
      </c>
      <c r="U25" s="33">
        <f t="shared" si="15"/>
        <v>-3</v>
      </c>
      <c r="V25" s="33">
        <f t="shared" si="10"/>
        <v>-8</v>
      </c>
      <c r="W25" s="33">
        <f t="shared" si="10"/>
        <v>-8</v>
      </c>
      <c r="X25" s="59">
        <f t="shared" si="10"/>
        <v>2</v>
      </c>
      <c r="Y25" s="61">
        <f t="shared" si="10"/>
        <v>5</v>
      </c>
    </row>
    <row r="26" spans="1:25" s="3" customFormat="1" ht="13.5" customHeight="1" x14ac:dyDescent="0.25">
      <c r="A26" s="30"/>
      <c r="B26" s="31"/>
      <c r="C26" s="32" t="s">
        <v>11</v>
      </c>
      <c r="D26" s="33">
        <f t="shared" si="11"/>
        <v>26</v>
      </c>
      <c r="E26" s="93">
        <v>9</v>
      </c>
      <c r="F26" s="93">
        <v>14</v>
      </c>
      <c r="G26" s="93">
        <v>2</v>
      </c>
      <c r="H26" s="93">
        <v>1</v>
      </c>
      <c r="I26" s="33">
        <f t="shared" si="12"/>
        <v>22</v>
      </c>
      <c r="J26" s="93">
        <v>8</v>
      </c>
      <c r="K26" s="93">
        <v>12</v>
      </c>
      <c r="L26" s="93">
        <v>1</v>
      </c>
      <c r="M26" s="93">
        <v>1</v>
      </c>
      <c r="N26" s="33">
        <f t="shared" si="13"/>
        <v>-6</v>
      </c>
      <c r="O26" s="93">
        <v>-1</v>
      </c>
      <c r="P26" s="93">
        <v>-5</v>
      </c>
      <c r="Q26" s="93">
        <v>0</v>
      </c>
      <c r="R26" s="93">
        <v>0</v>
      </c>
      <c r="S26" s="33">
        <f t="shared" si="14"/>
        <v>-2</v>
      </c>
      <c r="T26" s="33">
        <f t="shared" si="15"/>
        <v>1</v>
      </c>
      <c r="U26" s="33">
        <f t="shared" si="15"/>
        <v>-3</v>
      </c>
      <c r="V26" s="33">
        <f t="shared" si="10"/>
        <v>0</v>
      </c>
      <c r="W26" s="33">
        <f t="shared" si="10"/>
        <v>-3</v>
      </c>
      <c r="X26" s="59">
        <f t="shared" si="10"/>
        <v>1</v>
      </c>
      <c r="Y26" s="61">
        <f t="shared" si="10"/>
        <v>0</v>
      </c>
    </row>
    <row r="27" spans="1:25" s="3" customFormat="1" ht="13.5" customHeight="1" x14ac:dyDescent="0.25">
      <c r="A27" s="30"/>
      <c r="B27" s="31"/>
      <c r="C27" s="32" t="s">
        <v>12</v>
      </c>
      <c r="D27" s="33">
        <f t="shared" si="11"/>
        <v>24</v>
      </c>
      <c r="E27" s="93">
        <v>12</v>
      </c>
      <c r="F27" s="93">
        <v>6</v>
      </c>
      <c r="G27" s="93">
        <v>1</v>
      </c>
      <c r="H27" s="93">
        <v>5</v>
      </c>
      <c r="I27" s="33">
        <f t="shared" si="12"/>
        <v>37</v>
      </c>
      <c r="J27" s="93">
        <v>15</v>
      </c>
      <c r="K27" s="93">
        <v>16</v>
      </c>
      <c r="L27" s="93">
        <v>3</v>
      </c>
      <c r="M27" s="93">
        <v>3</v>
      </c>
      <c r="N27" s="33">
        <f t="shared" si="13"/>
        <v>-2</v>
      </c>
      <c r="O27" s="93">
        <v>-1</v>
      </c>
      <c r="P27" s="93">
        <v>-1</v>
      </c>
      <c r="Q27" s="93">
        <v>0</v>
      </c>
      <c r="R27" s="93">
        <v>0</v>
      </c>
      <c r="S27" s="33">
        <f t="shared" si="14"/>
        <v>-15</v>
      </c>
      <c r="T27" s="33">
        <f t="shared" si="15"/>
        <v>-6</v>
      </c>
      <c r="U27" s="33">
        <f t="shared" si="15"/>
        <v>-9</v>
      </c>
      <c r="V27" s="33">
        <f t="shared" si="10"/>
        <v>-4</v>
      </c>
      <c r="W27" s="33">
        <f t="shared" si="10"/>
        <v>-11</v>
      </c>
      <c r="X27" s="59">
        <f t="shared" si="10"/>
        <v>-2</v>
      </c>
      <c r="Y27" s="61">
        <f t="shared" si="10"/>
        <v>2</v>
      </c>
    </row>
    <row r="28" spans="1:25" s="3" customFormat="1" ht="13.5" customHeight="1" x14ac:dyDescent="0.25">
      <c r="A28" s="30"/>
      <c r="B28" s="31"/>
      <c r="C28" s="32" t="s">
        <v>13</v>
      </c>
      <c r="D28" s="33">
        <f t="shared" si="11"/>
        <v>31</v>
      </c>
      <c r="E28" s="93">
        <v>16</v>
      </c>
      <c r="F28" s="93">
        <v>11</v>
      </c>
      <c r="G28" s="93">
        <v>1</v>
      </c>
      <c r="H28" s="93">
        <v>3</v>
      </c>
      <c r="I28" s="33">
        <f t="shared" si="12"/>
        <v>35</v>
      </c>
      <c r="J28" s="93">
        <v>19</v>
      </c>
      <c r="K28" s="93">
        <v>15</v>
      </c>
      <c r="L28" s="93">
        <v>1</v>
      </c>
      <c r="M28" s="93">
        <v>0</v>
      </c>
      <c r="N28" s="33">
        <f t="shared" si="13"/>
        <v>-6</v>
      </c>
      <c r="O28" s="93">
        <v>-2</v>
      </c>
      <c r="P28" s="93">
        <v>-6</v>
      </c>
      <c r="Q28" s="93">
        <v>1</v>
      </c>
      <c r="R28" s="93">
        <v>1</v>
      </c>
      <c r="S28" s="33">
        <f t="shared" si="14"/>
        <v>-10</v>
      </c>
      <c r="T28" s="33">
        <f t="shared" si="15"/>
        <v>-4</v>
      </c>
      <c r="U28" s="33">
        <f t="shared" si="15"/>
        <v>-6</v>
      </c>
      <c r="V28" s="33">
        <f t="shared" si="10"/>
        <v>-5</v>
      </c>
      <c r="W28" s="33">
        <f t="shared" si="10"/>
        <v>-10</v>
      </c>
      <c r="X28" s="59">
        <f t="shared" si="10"/>
        <v>1</v>
      </c>
      <c r="Y28" s="61">
        <f t="shared" si="10"/>
        <v>4</v>
      </c>
    </row>
    <row r="29" spans="1:25" s="3" customFormat="1" ht="13.5" customHeight="1" x14ac:dyDescent="0.25">
      <c r="A29" s="30"/>
      <c r="B29" s="31"/>
      <c r="C29" s="32" t="s">
        <v>14</v>
      </c>
      <c r="D29" s="33">
        <f t="shared" si="11"/>
        <v>23</v>
      </c>
      <c r="E29" s="93">
        <v>9</v>
      </c>
      <c r="F29" s="93">
        <v>13</v>
      </c>
      <c r="G29" s="93">
        <v>1</v>
      </c>
      <c r="H29" s="93">
        <v>0</v>
      </c>
      <c r="I29" s="33">
        <f t="shared" si="12"/>
        <v>32</v>
      </c>
      <c r="J29" s="93">
        <v>13</v>
      </c>
      <c r="K29" s="93">
        <v>17</v>
      </c>
      <c r="L29" s="93">
        <v>1</v>
      </c>
      <c r="M29" s="93">
        <v>1</v>
      </c>
      <c r="N29" s="33">
        <f t="shared" si="13"/>
        <v>0</v>
      </c>
      <c r="O29" s="93">
        <v>-2</v>
      </c>
      <c r="P29" s="93">
        <v>3</v>
      </c>
      <c r="Q29" s="93">
        <v>-1</v>
      </c>
      <c r="R29" s="93">
        <v>0</v>
      </c>
      <c r="S29" s="33">
        <f t="shared" si="14"/>
        <v>-9</v>
      </c>
      <c r="T29" s="33">
        <f t="shared" si="15"/>
        <v>-7</v>
      </c>
      <c r="U29" s="33">
        <f t="shared" si="15"/>
        <v>-2</v>
      </c>
      <c r="V29" s="33">
        <f t="shared" si="10"/>
        <v>-6</v>
      </c>
      <c r="W29" s="33">
        <f t="shared" si="10"/>
        <v>-1</v>
      </c>
      <c r="X29" s="59">
        <f t="shared" si="10"/>
        <v>-1</v>
      </c>
      <c r="Y29" s="61">
        <f t="shared" si="10"/>
        <v>-1</v>
      </c>
    </row>
    <row r="30" spans="1:25" s="3" customFormat="1" ht="13.5" customHeight="1" x14ac:dyDescent="0.25">
      <c r="A30" s="30"/>
      <c r="B30" s="31"/>
      <c r="C30" s="32" t="s">
        <v>15</v>
      </c>
      <c r="D30" s="33">
        <f t="shared" si="11"/>
        <v>31</v>
      </c>
      <c r="E30" s="93">
        <v>16</v>
      </c>
      <c r="F30" s="93">
        <v>14</v>
      </c>
      <c r="G30" s="93">
        <v>1</v>
      </c>
      <c r="H30" s="93">
        <v>0</v>
      </c>
      <c r="I30" s="33">
        <f t="shared" si="12"/>
        <v>26</v>
      </c>
      <c r="J30" s="93">
        <v>17</v>
      </c>
      <c r="K30" s="93">
        <v>8</v>
      </c>
      <c r="L30" s="93">
        <v>1</v>
      </c>
      <c r="M30" s="93">
        <v>0</v>
      </c>
      <c r="N30" s="33">
        <f t="shared" si="13"/>
        <v>9</v>
      </c>
      <c r="O30" s="93">
        <v>4</v>
      </c>
      <c r="P30" s="93">
        <v>4</v>
      </c>
      <c r="Q30" s="93">
        <v>0</v>
      </c>
      <c r="R30" s="93">
        <v>1</v>
      </c>
      <c r="S30" s="33">
        <f t="shared" si="14"/>
        <v>14</v>
      </c>
      <c r="T30" s="33">
        <f t="shared" si="15"/>
        <v>3</v>
      </c>
      <c r="U30" s="33">
        <f t="shared" si="15"/>
        <v>11</v>
      </c>
      <c r="V30" s="33">
        <f t="shared" si="10"/>
        <v>3</v>
      </c>
      <c r="W30" s="33">
        <f t="shared" si="10"/>
        <v>10</v>
      </c>
      <c r="X30" s="59">
        <f t="shared" si="10"/>
        <v>0</v>
      </c>
      <c r="Y30" s="61">
        <f t="shared" si="10"/>
        <v>1</v>
      </c>
    </row>
    <row r="31" spans="1:25" s="3" customFormat="1" ht="13.5" customHeight="1" x14ac:dyDescent="0.25">
      <c r="A31" s="30"/>
      <c r="B31" s="31"/>
      <c r="C31" s="32" t="s">
        <v>16</v>
      </c>
      <c r="D31" s="33">
        <f t="shared" si="11"/>
        <v>33</v>
      </c>
      <c r="E31" s="93">
        <v>12</v>
      </c>
      <c r="F31" s="93">
        <v>18</v>
      </c>
      <c r="G31" s="93">
        <v>0</v>
      </c>
      <c r="H31" s="93">
        <v>3</v>
      </c>
      <c r="I31" s="33">
        <f t="shared" si="12"/>
        <v>26</v>
      </c>
      <c r="J31" s="93">
        <v>12</v>
      </c>
      <c r="K31" s="93">
        <v>13</v>
      </c>
      <c r="L31" s="93">
        <v>1</v>
      </c>
      <c r="M31" s="93">
        <v>0</v>
      </c>
      <c r="N31" s="33">
        <f t="shared" si="13"/>
        <v>4</v>
      </c>
      <c r="O31" s="93">
        <v>1</v>
      </c>
      <c r="P31" s="93">
        <v>3</v>
      </c>
      <c r="Q31" s="93">
        <v>0</v>
      </c>
      <c r="R31" s="93">
        <v>0</v>
      </c>
      <c r="S31" s="33">
        <f t="shared" si="14"/>
        <v>11</v>
      </c>
      <c r="T31" s="33">
        <f t="shared" si="15"/>
        <v>0</v>
      </c>
      <c r="U31" s="33">
        <f t="shared" si="15"/>
        <v>11</v>
      </c>
      <c r="V31" s="33">
        <f t="shared" si="10"/>
        <v>1</v>
      </c>
      <c r="W31" s="33">
        <f t="shared" si="10"/>
        <v>8</v>
      </c>
      <c r="X31" s="59">
        <f t="shared" si="10"/>
        <v>-1</v>
      </c>
      <c r="Y31" s="61">
        <f t="shared" si="10"/>
        <v>3</v>
      </c>
    </row>
    <row r="32" spans="1:25" s="3" customFormat="1" ht="13.5" customHeight="1" x14ac:dyDescent="0.25">
      <c r="A32" s="30"/>
      <c r="B32" s="31"/>
      <c r="C32" s="32" t="s">
        <v>17</v>
      </c>
      <c r="D32" s="33">
        <f t="shared" si="11"/>
        <v>26</v>
      </c>
      <c r="E32" s="93">
        <v>11</v>
      </c>
      <c r="F32" s="93">
        <v>13</v>
      </c>
      <c r="G32" s="93">
        <v>0</v>
      </c>
      <c r="H32" s="93">
        <v>2</v>
      </c>
      <c r="I32" s="33">
        <f t="shared" si="12"/>
        <v>29</v>
      </c>
      <c r="J32" s="93">
        <v>14</v>
      </c>
      <c r="K32" s="93">
        <v>13</v>
      </c>
      <c r="L32" s="93">
        <v>1</v>
      </c>
      <c r="M32" s="93">
        <v>1</v>
      </c>
      <c r="N32" s="33">
        <f t="shared" si="13"/>
        <v>5</v>
      </c>
      <c r="O32" s="93">
        <v>1</v>
      </c>
      <c r="P32" s="93">
        <v>4</v>
      </c>
      <c r="Q32" s="93">
        <v>0</v>
      </c>
      <c r="R32" s="93">
        <v>0</v>
      </c>
      <c r="S32" s="33">
        <f t="shared" si="14"/>
        <v>2</v>
      </c>
      <c r="T32" s="33">
        <f t="shared" si="15"/>
        <v>-3</v>
      </c>
      <c r="U32" s="33">
        <f t="shared" si="15"/>
        <v>5</v>
      </c>
      <c r="V32" s="33">
        <f t="shared" si="10"/>
        <v>-2</v>
      </c>
      <c r="W32" s="33">
        <f t="shared" si="10"/>
        <v>4</v>
      </c>
      <c r="X32" s="59">
        <f t="shared" si="10"/>
        <v>-1</v>
      </c>
      <c r="Y32" s="61">
        <f t="shared" si="10"/>
        <v>1</v>
      </c>
    </row>
    <row r="33" spans="1:25" ht="6" customHeight="1" x14ac:dyDescent="0.15">
      <c r="A33" s="25"/>
      <c r="B33" s="29"/>
      <c r="C33" s="2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54"/>
      <c r="Y33" s="9"/>
    </row>
    <row r="34" spans="1:25" ht="16.5" x14ac:dyDescent="0.15">
      <c r="A34" s="25"/>
      <c r="B34" s="27" t="s">
        <v>22</v>
      </c>
      <c r="C34" s="28"/>
      <c r="D34" s="29">
        <f>SUM(E34+F34+G34+H34)</f>
        <v>87</v>
      </c>
      <c r="E34" s="29">
        <f>SUM(E35+E36+E37+E38+E39+E40+E41+E42+E43+E44+E45+E46)</f>
        <v>37</v>
      </c>
      <c r="F34" s="29">
        <f>SUM(F35+F36+F37+F38+F39+F40+F41+F42+F43+F44+F45+F46)</f>
        <v>34</v>
      </c>
      <c r="G34" s="29">
        <f t="shared" ref="G34:H34" si="16">SUM(G35+G36+G37+G38+G39+G40+G41+G42+G43+G44+G45+G46)</f>
        <v>11</v>
      </c>
      <c r="H34" s="29">
        <f t="shared" si="16"/>
        <v>5</v>
      </c>
      <c r="I34" s="29">
        <f>SUM(J34+K34+L34+M34)</f>
        <v>115</v>
      </c>
      <c r="J34" s="29">
        <f t="shared" ref="J34:M34" si="17">SUM(J35+J36+J37+J38+J39+J40+J41+J42+J43+J44+J45+J46)</f>
        <v>42</v>
      </c>
      <c r="K34" s="29">
        <f t="shared" si="17"/>
        <v>44</v>
      </c>
      <c r="L34" s="29">
        <f t="shared" si="17"/>
        <v>26</v>
      </c>
      <c r="M34" s="29">
        <f t="shared" si="17"/>
        <v>3</v>
      </c>
      <c r="N34" s="29">
        <f>SUM(O34+P34+Q34+R34)</f>
        <v>8</v>
      </c>
      <c r="O34" s="29">
        <f t="shared" ref="O34:R34" si="18">SUM(O35+O36+O37+O38+O39+O40+O41+O42+O43+O44+O45+O46)</f>
        <v>9</v>
      </c>
      <c r="P34" s="29">
        <f t="shared" si="18"/>
        <v>-6</v>
      </c>
      <c r="Q34" s="29">
        <f t="shared" si="18"/>
        <v>6</v>
      </c>
      <c r="R34" s="29">
        <f t="shared" si="18"/>
        <v>-1</v>
      </c>
      <c r="S34" s="29">
        <f>SUM(V34+W34+X34+Y34)</f>
        <v>-20</v>
      </c>
      <c r="T34" s="29">
        <f>SUM(T35:T46)</f>
        <v>-5</v>
      </c>
      <c r="U34" s="29">
        <f>SUM(U35:U46)</f>
        <v>-15</v>
      </c>
      <c r="V34" s="29">
        <f t="shared" ref="V34:Y46" si="19">SUM(E34-J34+O34)</f>
        <v>4</v>
      </c>
      <c r="W34" s="29">
        <f t="shared" si="19"/>
        <v>-16</v>
      </c>
      <c r="X34" s="57">
        <f t="shared" si="19"/>
        <v>-9</v>
      </c>
      <c r="Y34" s="58">
        <f t="shared" si="19"/>
        <v>1</v>
      </c>
    </row>
    <row r="35" spans="1:25" s="3" customFormat="1" ht="13.5" customHeight="1" x14ac:dyDescent="0.25">
      <c r="A35" s="30"/>
      <c r="B35" s="31"/>
      <c r="C35" s="32" t="s">
        <v>6</v>
      </c>
      <c r="D35" s="33">
        <f t="shared" ref="D35:D46" si="20">SUM(E35+F35+G35+H35)</f>
        <v>9</v>
      </c>
      <c r="E35" s="93">
        <v>3</v>
      </c>
      <c r="F35" s="93">
        <v>6</v>
      </c>
      <c r="G35" s="93">
        <v>0</v>
      </c>
      <c r="H35" s="93">
        <v>0</v>
      </c>
      <c r="I35" s="33">
        <f t="shared" ref="I35:I46" si="21">SUM(J35+K35+L35+M35)</f>
        <v>12</v>
      </c>
      <c r="J35" s="93">
        <v>3</v>
      </c>
      <c r="K35" s="93">
        <v>4</v>
      </c>
      <c r="L35" s="93">
        <v>4</v>
      </c>
      <c r="M35" s="93">
        <v>1</v>
      </c>
      <c r="N35" s="33">
        <f t="shared" ref="N35:N46" si="22">SUM(O35+P35+Q35+R35)</f>
        <v>-4</v>
      </c>
      <c r="O35" s="93">
        <v>-2</v>
      </c>
      <c r="P35" s="93">
        <v>-2</v>
      </c>
      <c r="Q35" s="93">
        <v>0</v>
      </c>
      <c r="R35" s="93">
        <v>0</v>
      </c>
      <c r="S35" s="33">
        <f t="shared" ref="S35:S46" si="23">SUM(T35+U35)</f>
        <v>-7</v>
      </c>
      <c r="T35" s="33">
        <f t="shared" ref="T35:U46" si="24">SUM(V35+X35)</f>
        <v>-6</v>
      </c>
      <c r="U35" s="33">
        <f t="shared" si="24"/>
        <v>-1</v>
      </c>
      <c r="V35" s="33">
        <f t="shared" si="19"/>
        <v>-2</v>
      </c>
      <c r="W35" s="33">
        <f t="shared" si="19"/>
        <v>0</v>
      </c>
      <c r="X35" s="55">
        <f t="shared" si="19"/>
        <v>-4</v>
      </c>
      <c r="Y35" s="56">
        <f t="shared" si="19"/>
        <v>-1</v>
      </c>
    </row>
    <row r="36" spans="1:25" s="3" customFormat="1" ht="13.5" customHeight="1" x14ac:dyDescent="0.25">
      <c r="A36" s="30"/>
      <c r="B36" s="31"/>
      <c r="C36" s="32" t="s">
        <v>7</v>
      </c>
      <c r="D36" s="33">
        <f t="shared" si="20"/>
        <v>5</v>
      </c>
      <c r="E36" s="93">
        <v>1</v>
      </c>
      <c r="F36" s="93">
        <v>2</v>
      </c>
      <c r="G36" s="93">
        <v>1</v>
      </c>
      <c r="H36" s="93">
        <v>1</v>
      </c>
      <c r="I36" s="33">
        <f t="shared" si="21"/>
        <v>13</v>
      </c>
      <c r="J36" s="93">
        <v>5</v>
      </c>
      <c r="K36" s="93">
        <v>6</v>
      </c>
      <c r="L36" s="93">
        <v>2</v>
      </c>
      <c r="M36" s="93">
        <v>0</v>
      </c>
      <c r="N36" s="33">
        <f t="shared" si="22"/>
        <v>-2</v>
      </c>
      <c r="O36" s="93">
        <v>0</v>
      </c>
      <c r="P36" s="93">
        <v>-2</v>
      </c>
      <c r="Q36" s="93">
        <v>1</v>
      </c>
      <c r="R36" s="93">
        <v>-1</v>
      </c>
      <c r="S36" s="33">
        <f t="shared" si="23"/>
        <v>-10</v>
      </c>
      <c r="T36" s="33">
        <f t="shared" si="24"/>
        <v>-4</v>
      </c>
      <c r="U36" s="33">
        <f t="shared" si="24"/>
        <v>-6</v>
      </c>
      <c r="V36" s="33">
        <f t="shared" si="19"/>
        <v>-4</v>
      </c>
      <c r="W36" s="33">
        <f t="shared" si="19"/>
        <v>-6</v>
      </c>
      <c r="X36" s="59">
        <f t="shared" si="19"/>
        <v>0</v>
      </c>
      <c r="Y36" s="61">
        <f t="shared" si="19"/>
        <v>0</v>
      </c>
    </row>
    <row r="37" spans="1:25" s="3" customFormat="1" ht="13.5" customHeight="1" x14ac:dyDescent="0.25">
      <c r="A37" s="30"/>
      <c r="B37" s="31"/>
      <c r="C37" s="32" t="s">
        <v>8</v>
      </c>
      <c r="D37" s="33">
        <f t="shared" si="20"/>
        <v>12</v>
      </c>
      <c r="E37" s="93">
        <v>7</v>
      </c>
      <c r="F37" s="93">
        <v>3</v>
      </c>
      <c r="G37" s="93">
        <v>1</v>
      </c>
      <c r="H37" s="93">
        <v>1</v>
      </c>
      <c r="I37" s="33">
        <f t="shared" si="21"/>
        <v>24</v>
      </c>
      <c r="J37" s="93">
        <v>12</v>
      </c>
      <c r="K37" s="93">
        <v>11</v>
      </c>
      <c r="L37" s="93">
        <v>1</v>
      </c>
      <c r="M37" s="93">
        <v>0</v>
      </c>
      <c r="N37" s="33">
        <f t="shared" si="22"/>
        <v>4</v>
      </c>
      <c r="O37" s="93">
        <v>5</v>
      </c>
      <c r="P37" s="93">
        <v>-1</v>
      </c>
      <c r="Q37" s="93">
        <v>0</v>
      </c>
      <c r="R37" s="93">
        <v>0</v>
      </c>
      <c r="S37" s="33">
        <f t="shared" si="23"/>
        <v>-8</v>
      </c>
      <c r="T37" s="33">
        <f t="shared" si="24"/>
        <v>0</v>
      </c>
      <c r="U37" s="33">
        <f t="shared" si="24"/>
        <v>-8</v>
      </c>
      <c r="V37" s="33">
        <f t="shared" si="19"/>
        <v>0</v>
      </c>
      <c r="W37" s="33">
        <f t="shared" si="19"/>
        <v>-9</v>
      </c>
      <c r="X37" s="59">
        <f t="shared" si="19"/>
        <v>0</v>
      </c>
      <c r="Y37" s="61">
        <f t="shared" si="19"/>
        <v>1</v>
      </c>
    </row>
    <row r="38" spans="1:25" s="3" customFormat="1" ht="13.5" customHeight="1" x14ac:dyDescent="0.25">
      <c r="A38" s="30"/>
      <c r="B38" s="31"/>
      <c r="C38" s="32" t="s">
        <v>9</v>
      </c>
      <c r="D38" s="33">
        <f t="shared" si="20"/>
        <v>12</v>
      </c>
      <c r="E38" s="93">
        <v>7</v>
      </c>
      <c r="F38" s="93">
        <v>5</v>
      </c>
      <c r="G38" s="93">
        <v>0</v>
      </c>
      <c r="H38" s="93">
        <v>0</v>
      </c>
      <c r="I38" s="33">
        <f t="shared" si="21"/>
        <v>15</v>
      </c>
      <c r="J38" s="93">
        <v>3</v>
      </c>
      <c r="K38" s="93">
        <v>7</v>
      </c>
      <c r="L38" s="93">
        <v>5</v>
      </c>
      <c r="M38" s="93">
        <v>0</v>
      </c>
      <c r="N38" s="33">
        <f t="shared" si="22"/>
        <v>-2</v>
      </c>
      <c r="O38" s="93">
        <v>0</v>
      </c>
      <c r="P38" s="93">
        <v>0</v>
      </c>
      <c r="Q38" s="93">
        <v>-1</v>
      </c>
      <c r="R38" s="93">
        <v>-1</v>
      </c>
      <c r="S38" s="33">
        <f t="shared" si="23"/>
        <v>-5</v>
      </c>
      <c r="T38" s="33">
        <f t="shared" si="24"/>
        <v>-2</v>
      </c>
      <c r="U38" s="33">
        <f t="shared" si="24"/>
        <v>-3</v>
      </c>
      <c r="V38" s="33">
        <f t="shared" si="19"/>
        <v>4</v>
      </c>
      <c r="W38" s="33">
        <f t="shared" si="19"/>
        <v>-2</v>
      </c>
      <c r="X38" s="59">
        <f t="shared" si="19"/>
        <v>-6</v>
      </c>
      <c r="Y38" s="61">
        <f t="shared" si="19"/>
        <v>-1</v>
      </c>
    </row>
    <row r="39" spans="1:25" s="3" customFormat="1" ht="13.5" customHeight="1" x14ac:dyDescent="0.25">
      <c r="A39" s="30"/>
      <c r="B39" s="31"/>
      <c r="C39" s="32" t="s">
        <v>10</v>
      </c>
      <c r="D39" s="33">
        <f t="shared" si="20"/>
        <v>10</v>
      </c>
      <c r="E39" s="93">
        <v>2</v>
      </c>
      <c r="F39" s="93">
        <v>2</v>
      </c>
      <c r="G39" s="93">
        <v>5</v>
      </c>
      <c r="H39" s="93">
        <v>1</v>
      </c>
      <c r="I39" s="33">
        <f t="shared" si="21"/>
        <v>7</v>
      </c>
      <c r="J39" s="93">
        <v>1</v>
      </c>
      <c r="K39" s="93">
        <v>1</v>
      </c>
      <c r="L39" s="93">
        <v>5</v>
      </c>
      <c r="M39" s="93">
        <v>0</v>
      </c>
      <c r="N39" s="33">
        <f t="shared" si="22"/>
        <v>3</v>
      </c>
      <c r="O39" s="93">
        <v>2</v>
      </c>
      <c r="P39" s="93">
        <v>1</v>
      </c>
      <c r="Q39" s="93">
        <v>0</v>
      </c>
      <c r="R39" s="93">
        <v>0</v>
      </c>
      <c r="S39" s="33">
        <f t="shared" si="23"/>
        <v>6</v>
      </c>
      <c r="T39" s="33">
        <f t="shared" si="24"/>
        <v>3</v>
      </c>
      <c r="U39" s="33">
        <f t="shared" si="24"/>
        <v>3</v>
      </c>
      <c r="V39" s="33">
        <f t="shared" si="19"/>
        <v>3</v>
      </c>
      <c r="W39" s="33">
        <f t="shared" si="19"/>
        <v>2</v>
      </c>
      <c r="X39" s="59">
        <f t="shared" si="19"/>
        <v>0</v>
      </c>
      <c r="Y39" s="61">
        <f t="shared" si="19"/>
        <v>1</v>
      </c>
    </row>
    <row r="40" spans="1:25" s="3" customFormat="1" ht="13.5" customHeight="1" x14ac:dyDescent="0.25">
      <c r="A40" s="30"/>
      <c r="B40" s="31"/>
      <c r="C40" s="32" t="s">
        <v>11</v>
      </c>
      <c r="D40" s="33">
        <f t="shared" si="20"/>
        <v>5</v>
      </c>
      <c r="E40" s="93">
        <v>1</v>
      </c>
      <c r="F40" s="93">
        <v>3</v>
      </c>
      <c r="G40" s="93">
        <v>0</v>
      </c>
      <c r="H40" s="93">
        <v>1</v>
      </c>
      <c r="I40" s="33">
        <f t="shared" si="21"/>
        <v>5</v>
      </c>
      <c r="J40" s="93">
        <v>2</v>
      </c>
      <c r="K40" s="93">
        <v>1</v>
      </c>
      <c r="L40" s="93">
        <v>2</v>
      </c>
      <c r="M40" s="93">
        <v>0</v>
      </c>
      <c r="N40" s="33">
        <f t="shared" si="22"/>
        <v>3</v>
      </c>
      <c r="O40" s="93">
        <v>1</v>
      </c>
      <c r="P40" s="93">
        <v>2</v>
      </c>
      <c r="Q40" s="93">
        <v>0</v>
      </c>
      <c r="R40" s="93">
        <v>0</v>
      </c>
      <c r="S40" s="33">
        <f t="shared" si="23"/>
        <v>3</v>
      </c>
      <c r="T40" s="33">
        <f t="shared" si="24"/>
        <v>-2</v>
      </c>
      <c r="U40" s="33">
        <f t="shared" si="24"/>
        <v>5</v>
      </c>
      <c r="V40" s="33">
        <f t="shared" si="19"/>
        <v>0</v>
      </c>
      <c r="W40" s="33">
        <f t="shared" si="19"/>
        <v>4</v>
      </c>
      <c r="X40" s="59">
        <f t="shared" si="19"/>
        <v>-2</v>
      </c>
      <c r="Y40" s="61">
        <f t="shared" si="19"/>
        <v>1</v>
      </c>
    </row>
    <row r="41" spans="1:25" s="3" customFormat="1" ht="13.5" customHeight="1" x14ac:dyDescent="0.25">
      <c r="A41" s="30"/>
      <c r="B41" s="31"/>
      <c r="C41" s="32" t="s">
        <v>12</v>
      </c>
      <c r="D41" s="33">
        <f t="shared" si="20"/>
        <v>7</v>
      </c>
      <c r="E41" s="93">
        <v>4</v>
      </c>
      <c r="F41" s="93">
        <v>3</v>
      </c>
      <c r="G41" s="93">
        <v>0</v>
      </c>
      <c r="H41" s="93">
        <v>0</v>
      </c>
      <c r="I41" s="33">
        <f t="shared" si="21"/>
        <v>6</v>
      </c>
      <c r="J41" s="93">
        <v>3</v>
      </c>
      <c r="K41" s="93">
        <v>1</v>
      </c>
      <c r="L41" s="93">
        <v>1</v>
      </c>
      <c r="M41" s="93">
        <v>1</v>
      </c>
      <c r="N41" s="33">
        <f t="shared" si="22"/>
        <v>-1</v>
      </c>
      <c r="O41" s="93">
        <v>-1</v>
      </c>
      <c r="P41" s="93">
        <v>-2</v>
      </c>
      <c r="Q41" s="93">
        <v>2</v>
      </c>
      <c r="R41" s="93">
        <v>0</v>
      </c>
      <c r="S41" s="33">
        <f t="shared" si="23"/>
        <v>0</v>
      </c>
      <c r="T41" s="33">
        <f t="shared" si="24"/>
        <v>1</v>
      </c>
      <c r="U41" s="33">
        <f t="shared" si="24"/>
        <v>-1</v>
      </c>
      <c r="V41" s="33">
        <f t="shared" si="19"/>
        <v>0</v>
      </c>
      <c r="W41" s="33">
        <f t="shared" si="19"/>
        <v>0</v>
      </c>
      <c r="X41" s="59">
        <f t="shared" si="19"/>
        <v>1</v>
      </c>
      <c r="Y41" s="61">
        <f t="shared" si="19"/>
        <v>-1</v>
      </c>
    </row>
    <row r="42" spans="1:25" s="3" customFormat="1" ht="13.5" customHeight="1" x14ac:dyDescent="0.25">
      <c r="A42" s="30"/>
      <c r="B42" s="31"/>
      <c r="C42" s="32" t="s">
        <v>13</v>
      </c>
      <c r="D42" s="33">
        <f t="shared" si="20"/>
        <v>1</v>
      </c>
      <c r="E42" s="93">
        <v>1</v>
      </c>
      <c r="F42" s="93">
        <v>0</v>
      </c>
      <c r="G42" s="93">
        <v>0</v>
      </c>
      <c r="H42" s="93">
        <v>0</v>
      </c>
      <c r="I42" s="33">
        <f t="shared" si="21"/>
        <v>2</v>
      </c>
      <c r="J42" s="93">
        <v>1</v>
      </c>
      <c r="K42" s="93">
        <v>0</v>
      </c>
      <c r="L42" s="93">
        <v>1</v>
      </c>
      <c r="M42" s="93">
        <v>0</v>
      </c>
      <c r="N42" s="33">
        <f t="shared" si="22"/>
        <v>-5</v>
      </c>
      <c r="O42" s="93">
        <v>-1</v>
      </c>
      <c r="P42" s="93">
        <v>-3</v>
      </c>
      <c r="Q42" s="93">
        <v>-1</v>
      </c>
      <c r="R42" s="93">
        <v>0</v>
      </c>
      <c r="S42" s="33">
        <f t="shared" si="23"/>
        <v>-6</v>
      </c>
      <c r="T42" s="33">
        <f t="shared" si="24"/>
        <v>-3</v>
      </c>
      <c r="U42" s="33">
        <f t="shared" si="24"/>
        <v>-3</v>
      </c>
      <c r="V42" s="33">
        <f t="shared" si="19"/>
        <v>-1</v>
      </c>
      <c r="W42" s="33">
        <f t="shared" si="19"/>
        <v>-3</v>
      </c>
      <c r="X42" s="59">
        <f t="shared" si="19"/>
        <v>-2</v>
      </c>
      <c r="Y42" s="61">
        <f t="shared" si="19"/>
        <v>0</v>
      </c>
    </row>
    <row r="43" spans="1:25" s="3" customFormat="1" ht="13.5" customHeight="1" x14ac:dyDescent="0.25">
      <c r="A43" s="30"/>
      <c r="B43" s="31"/>
      <c r="C43" s="32" t="s">
        <v>14</v>
      </c>
      <c r="D43" s="33">
        <f t="shared" si="20"/>
        <v>7</v>
      </c>
      <c r="E43" s="93">
        <v>2</v>
      </c>
      <c r="F43" s="93">
        <v>2</v>
      </c>
      <c r="G43" s="93">
        <v>3</v>
      </c>
      <c r="H43" s="93">
        <v>0</v>
      </c>
      <c r="I43" s="33">
        <f t="shared" si="21"/>
        <v>9</v>
      </c>
      <c r="J43" s="93">
        <v>3</v>
      </c>
      <c r="K43" s="93">
        <v>5</v>
      </c>
      <c r="L43" s="93">
        <v>0</v>
      </c>
      <c r="M43" s="93">
        <v>1</v>
      </c>
      <c r="N43" s="33">
        <f t="shared" si="22"/>
        <v>8</v>
      </c>
      <c r="O43" s="93">
        <v>2</v>
      </c>
      <c r="P43" s="93">
        <v>1</v>
      </c>
      <c r="Q43" s="93">
        <v>4</v>
      </c>
      <c r="R43" s="93">
        <v>1</v>
      </c>
      <c r="S43" s="33">
        <f t="shared" si="23"/>
        <v>6</v>
      </c>
      <c r="T43" s="33">
        <f t="shared" si="24"/>
        <v>8</v>
      </c>
      <c r="U43" s="33">
        <f t="shared" si="24"/>
        <v>-2</v>
      </c>
      <c r="V43" s="33">
        <f t="shared" si="19"/>
        <v>1</v>
      </c>
      <c r="W43" s="33">
        <f t="shared" si="19"/>
        <v>-2</v>
      </c>
      <c r="X43" s="59">
        <f t="shared" si="19"/>
        <v>7</v>
      </c>
      <c r="Y43" s="61">
        <f t="shared" si="19"/>
        <v>0</v>
      </c>
    </row>
    <row r="44" spans="1:25" s="3" customFormat="1" ht="13.5" customHeight="1" x14ac:dyDescent="0.25">
      <c r="A44" s="30"/>
      <c r="B44" s="31"/>
      <c r="C44" s="32" t="s">
        <v>15</v>
      </c>
      <c r="D44" s="33">
        <f t="shared" si="20"/>
        <v>3</v>
      </c>
      <c r="E44" s="93">
        <v>1</v>
      </c>
      <c r="F44" s="93">
        <v>1</v>
      </c>
      <c r="G44" s="93">
        <v>1</v>
      </c>
      <c r="H44" s="93">
        <v>0</v>
      </c>
      <c r="I44" s="33">
        <f t="shared" si="21"/>
        <v>9</v>
      </c>
      <c r="J44" s="93">
        <v>4</v>
      </c>
      <c r="K44" s="93">
        <v>5</v>
      </c>
      <c r="L44" s="93">
        <v>0</v>
      </c>
      <c r="M44" s="93">
        <v>0</v>
      </c>
      <c r="N44" s="33">
        <f t="shared" si="22"/>
        <v>1</v>
      </c>
      <c r="O44" s="93">
        <v>1</v>
      </c>
      <c r="P44" s="93">
        <v>0</v>
      </c>
      <c r="Q44" s="93">
        <v>0</v>
      </c>
      <c r="R44" s="93">
        <v>0</v>
      </c>
      <c r="S44" s="33">
        <f t="shared" si="23"/>
        <v>-5</v>
      </c>
      <c r="T44" s="33">
        <f t="shared" si="24"/>
        <v>-1</v>
      </c>
      <c r="U44" s="33">
        <f t="shared" si="24"/>
        <v>-4</v>
      </c>
      <c r="V44" s="33">
        <f t="shared" si="19"/>
        <v>-2</v>
      </c>
      <c r="W44" s="33">
        <f t="shared" si="19"/>
        <v>-4</v>
      </c>
      <c r="X44" s="59">
        <f t="shared" si="19"/>
        <v>1</v>
      </c>
      <c r="Y44" s="61">
        <f t="shared" si="19"/>
        <v>0</v>
      </c>
    </row>
    <row r="45" spans="1:25" s="3" customFormat="1" ht="13.5" customHeight="1" x14ac:dyDescent="0.25">
      <c r="A45" s="30"/>
      <c r="B45" s="31"/>
      <c r="C45" s="32" t="s">
        <v>16</v>
      </c>
      <c r="D45" s="33">
        <f t="shared" si="20"/>
        <v>9</v>
      </c>
      <c r="E45" s="93">
        <v>4</v>
      </c>
      <c r="F45" s="93">
        <v>5</v>
      </c>
      <c r="G45" s="93">
        <v>0</v>
      </c>
      <c r="H45" s="93">
        <v>0</v>
      </c>
      <c r="I45" s="33">
        <f t="shared" si="21"/>
        <v>4</v>
      </c>
      <c r="J45" s="93">
        <v>2</v>
      </c>
      <c r="K45" s="93">
        <v>2</v>
      </c>
      <c r="L45" s="93">
        <v>0</v>
      </c>
      <c r="M45" s="93">
        <v>0</v>
      </c>
      <c r="N45" s="33">
        <f t="shared" si="22"/>
        <v>3</v>
      </c>
      <c r="O45" s="93">
        <v>2</v>
      </c>
      <c r="P45" s="93">
        <v>1</v>
      </c>
      <c r="Q45" s="93">
        <v>0</v>
      </c>
      <c r="R45" s="93">
        <v>0</v>
      </c>
      <c r="S45" s="33">
        <f t="shared" si="23"/>
        <v>8</v>
      </c>
      <c r="T45" s="33">
        <f t="shared" si="24"/>
        <v>4</v>
      </c>
      <c r="U45" s="33">
        <f t="shared" si="24"/>
        <v>4</v>
      </c>
      <c r="V45" s="33">
        <f t="shared" si="19"/>
        <v>4</v>
      </c>
      <c r="W45" s="33">
        <f t="shared" si="19"/>
        <v>4</v>
      </c>
      <c r="X45" s="59">
        <f t="shared" si="19"/>
        <v>0</v>
      </c>
      <c r="Y45" s="61">
        <f t="shared" si="19"/>
        <v>0</v>
      </c>
    </row>
    <row r="46" spans="1:25" s="3" customFormat="1" ht="13.5" customHeight="1" x14ac:dyDescent="0.25">
      <c r="A46" s="30"/>
      <c r="B46" s="31"/>
      <c r="C46" s="32" t="s">
        <v>17</v>
      </c>
      <c r="D46" s="33">
        <f t="shared" si="20"/>
        <v>7</v>
      </c>
      <c r="E46" s="93">
        <v>4</v>
      </c>
      <c r="F46" s="93">
        <v>2</v>
      </c>
      <c r="G46" s="93">
        <v>0</v>
      </c>
      <c r="H46" s="93">
        <v>1</v>
      </c>
      <c r="I46" s="33">
        <f t="shared" si="21"/>
        <v>9</v>
      </c>
      <c r="J46" s="93">
        <v>3</v>
      </c>
      <c r="K46" s="93">
        <v>1</v>
      </c>
      <c r="L46" s="93">
        <v>5</v>
      </c>
      <c r="M46" s="93">
        <v>0</v>
      </c>
      <c r="N46" s="33">
        <f t="shared" si="22"/>
        <v>0</v>
      </c>
      <c r="O46" s="93">
        <v>0</v>
      </c>
      <c r="P46" s="93">
        <v>-1</v>
      </c>
      <c r="Q46" s="93">
        <v>1</v>
      </c>
      <c r="R46" s="93">
        <v>0</v>
      </c>
      <c r="S46" s="33">
        <f t="shared" si="23"/>
        <v>-2</v>
      </c>
      <c r="T46" s="33">
        <f t="shared" si="24"/>
        <v>-3</v>
      </c>
      <c r="U46" s="33">
        <f t="shared" si="24"/>
        <v>1</v>
      </c>
      <c r="V46" s="33">
        <f t="shared" si="19"/>
        <v>1</v>
      </c>
      <c r="W46" s="33">
        <f t="shared" si="19"/>
        <v>0</v>
      </c>
      <c r="X46" s="59">
        <f t="shared" si="19"/>
        <v>-4</v>
      </c>
      <c r="Y46" s="61">
        <f t="shared" si="19"/>
        <v>1</v>
      </c>
    </row>
    <row r="47" spans="1:25" ht="6" customHeight="1" x14ac:dyDescent="0.15">
      <c r="A47" s="25"/>
      <c r="B47" s="29"/>
      <c r="C47" s="2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54"/>
      <c r="Y47" s="9"/>
    </row>
    <row r="48" spans="1:25" ht="16.5" x14ac:dyDescent="0.15">
      <c r="A48" s="25"/>
      <c r="B48" s="27" t="s">
        <v>23</v>
      </c>
      <c r="C48" s="28"/>
      <c r="D48" s="29">
        <f>SUM(E48+F48+G48+H48)</f>
        <v>355</v>
      </c>
      <c r="E48" s="29">
        <f>SUM(E49+E50+E51+E52+E53+E54+E55+E56+E57+E58+E59+E60)</f>
        <v>161</v>
      </c>
      <c r="F48" s="29">
        <f t="shared" ref="F48:H48" si="25">SUM(F49+F50+F51+F52+F53+F54+F55+F56+F57+F58+F59+F60)</f>
        <v>120</v>
      </c>
      <c r="G48" s="29">
        <f t="shared" si="25"/>
        <v>42</v>
      </c>
      <c r="H48" s="29">
        <f t="shared" si="25"/>
        <v>32</v>
      </c>
      <c r="I48" s="29">
        <f>SUM(J48+K48+L48+M48)</f>
        <v>240</v>
      </c>
      <c r="J48" s="29">
        <f t="shared" ref="J48:M48" si="26">SUM(J49+J50+J51+J52+J53+J54+J55+J56+J57+J58+J59+J60)</f>
        <v>123</v>
      </c>
      <c r="K48" s="29">
        <f t="shared" si="26"/>
        <v>64</v>
      </c>
      <c r="L48" s="29">
        <f t="shared" si="26"/>
        <v>37</v>
      </c>
      <c r="M48" s="29">
        <f t="shared" si="26"/>
        <v>16</v>
      </c>
      <c r="N48" s="29">
        <f>SUM(O48+P48+Q48+R48)</f>
        <v>43</v>
      </c>
      <c r="O48" s="29">
        <f t="shared" ref="O48:R48" si="27">SUM(O49+O50+O51+O52+O53+O54+O55+O56+O57+O58+O59+O60)</f>
        <v>23</v>
      </c>
      <c r="P48" s="29">
        <f t="shared" si="27"/>
        <v>17</v>
      </c>
      <c r="Q48" s="29">
        <f t="shared" si="27"/>
        <v>-1</v>
      </c>
      <c r="R48" s="29">
        <f t="shared" si="27"/>
        <v>4</v>
      </c>
      <c r="S48" s="29">
        <f>SUM(V48+W48+X48+Y48)</f>
        <v>158</v>
      </c>
      <c r="T48" s="29">
        <f>SUM(T49:T60)</f>
        <v>65</v>
      </c>
      <c r="U48" s="29">
        <f>SUM(U49:U60)</f>
        <v>93</v>
      </c>
      <c r="V48" s="29">
        <f t="shared" ref="V48:Y60" si="28">SUM(E48-J48+O48)</f>
        <v>61</v>
      </c>
      <c r="W48" s="29">
        <f t="shared" si="28"/>
        <v>73</v>
      </c>
      <c r="X48" s="63">
        <f t="shared" si="28"/>
        <v>4</v>
      </c>
      <c r="Y48" s="64">
        <f t="shared" si="28"/>
        <v>20</v>
      </c>
    </row>
    <row r="49" spans="1:25" s="3" customFormat="1" ht="13.5" customHeight="1" x14ac:dyDescent="0.25">
      <c r="A49" s="30"/>
      <c r="B49" s="31"/>
      <c r="C49" s="32" t="s">
        <v>6</v>
      </c>
      <c r="D49" s="33">
        <f t="shared" ref="D49:D60" si="29">SUM(E49+F49+G49+H49)</f>
        <v>29</v>
      </c>
      <c r="E49" s="93">
        <v>10</v>
      </c>
      <c r="F49" s="93">
        <v>12</v>
      </c>
      <c r="G49" s="93">
        <v>6</v>
      </c>
      <c r="H49" s="93">
        <v>1</v>
      </c>
      <c r="I49" s="33">
        <f t="shared" ref="I49:I60" si="30">SUM(J49+K49+L49+M49)</f>
        <v>32</v>
      </c>
      <c r="J49" s="93">
        <v>7</v>
      </c>
      <c r="K49" s="93">
        <v>7</v>
      </c>
      <c r="L49" s="93">
        <v>13</v>
      </c>
      <c r="M49" s="93">
        <v>5</v>
      </c>
      <c r="N49" s="33">
        <f t="shared" ref="N49:N60" si="31">SUM(O49+P49+Q49+R49)</f>
        <v>11</v>
      </c>
      <c r="O49" s="93">
        <v>5</v>
      </c>
      <c r="P49" s="93">
        <v>5</v>
      </c>
      <c r="Q49" s="93">
        <v>0</v>
      </c>
      <c r="R49" s="93">
        <v>1</v>
      </c>
      <c r="S49" s="33">
        <f t="shared" ref="S49:S60" si="32">SUM(T49+U49)</f>
        <v>8</v>
      </c>
      <c r="T49" s="33">
        <f t="shared" ref="T49:U60" si="33">SUM(V49+X49)</f>
        <v>1</v>
      </c>
      <c r="U49" s="33">
        <f t="shared" si="33"/>
        <v>7</v>
      </c>
      <c r="V49" s="33">
        <f t="shared" si="28"/>
        <v>8</v>
      </c>
      <c r="W49" s="33">
        <f t="shared" si="28"/>
        <v>10</v>
      </c>
      <c r="X49" s="59">
        <f t="shared" si="28"/>
        <v>-7</v>
      </c>
      <c r="Y49" s="61">
        <f t="shared" si="28"/>
        <v>-3</v>
      </c>
    </row>
    <row r="50" spans="1:25" s="3" customFormat="1" ht="13.5" customHeight="1" x14ac:dyDescent="0.25">
      <c r="A50" s="30"/>
      <c r="B50" s="31"/>
      <c r="C50" s="32" t="s">
        <v>7</v>
      </c>
      <c r="D50" s="33">
        <f t="shared" si="29"/>
        <v>23</v>
      </c>
      <c r="E50" s="93">
        <v>11</v>
      </c>
      <c r="F50" s="93">
        <v>2</v>
      </c>
      <c r="G50" s="93">
        <v>8</v>
      </c>
      <c r="H50" s="93">
        <v>2</v>
      </c>
      <c r="I50" s="33">
        <f t="shared" si="30"/>
        <v>13</v>
      </c>
      <c r="J50" s="93">
        <v>8</v>
      </c>
      <c r="K50" s="93">
        <v>5</v>
      </c>
      <c r="L50" s="93">
        <v>0</v>
      </c>
      <c r="M50" s="93">
        <v>0</v>
      </c>
      <c r="N50" s="33">
        <f t="shared" si="31"/>
        <v>1</v>
      </c>
      <c r="O50" s="93">
        <v>-1</v>
      </c>
      <c r="P50" s="93">
        <v>1</v>
      </c>
      <c r="Q50" s="93">
        <v>0</v>
      </c>
      <c r="R50" s="93">
        <v>1</v>
      </c>
      <c r="S50" s="33">
        <f t="shared" si="32"/>
        <v>11</v>
      </c>
      <c r="T50" s="33">
        <f t="shared" si="33"/>
        <v>10</v>
      </c>
      <c r="U50" s="33">
        <f t="shared" si="33"/>
        <v>1</v>
      </c>
      <c r="V50" s="33">
        <f t="shared" si="28"/>
        <v>2</v>
      </c>
      <c r="W50" s="33">
        <f t="shared" si="28"/>
        <v>-2</v>
      </c>
      <c r="X50" s="59">
        <f t="shared" si="28"/>
        <v>8</v>
      </c>
      <c r="Y50" s="61">
        <f t="shared" si="28"/>
        <v>3</v>
      </c>
    </row>
    <row r="51" spans="1:25" s="3" customFormat="1" ht="13.5" customHeight="1" x14ac:dyDescent="0.25">
      <c r="A51" s="30"/>
      <c r="B51" s="31"/>
      <c r="C51" s="32" t="s">
        <v>8</v>
      </c>
      <c r="D51" s="33">
        <f t="shared" si="29"/>
        <v>38</v>
      </c>
      <c r="E51" s="93">
        <v>24</v>
      </c>
      <c r="F51" s="93">
        <v>10</v>
      </c>
      <c r="G51" s="93">
        <v>3</v>
      </c>
      <c r="H51" s="93">
        <v>1</v>
      </c>
      <c r="I51" s="33">
        <f t="shared" si="30"/>
        <v>45</v>
      </c>
      <c r="J51" s="93">
        <v>32</v>
      </c>
      <c r="K51" s="93">
        <v>11</v>
      </c>
      <c r="L51" s="93">
        <v>1</v>
      </c>
      <c r="M51" s="93">
        <v>1</v>
      </c>
      <c r="N51" s="33">
        <f t="shared" si="31"/>
        <v>8</v>
      </c>
      <c r="O51" s="93">
        <v>6</v>
      </c>
      <c r="P51" s="93">
        <v>3</v>
      </c>
      <c r="Q51" s="93">
        <v>-1</v>
      </c>
      <c r="R51" s="93">
        <v>0</v>
      </c>
      <c r="S51" s="33">
        <f t="shared" si="32"/>
        <v>1</v>
      </c>
      <c r="T51" s="33">
        <f t="shared" si="33"/>
        <v>-1</v>
      </c>
      <c r="U51" s="33">
        <f t="shared" si="33"/>
        <v>2</v>
      </c>
      <c r="V51" s="33">
        <f t="shared" si="28"/>
        <v>-2</v>
      </c>
      <c r="W51" s="33">
        <f t="shared" si="28"/>
        <v>2</v>
      </c>
      <c r="X51" s="59">
        <f t="shared" si="28"/>
        <v>1</v>
      </c>
      <c r="Y51" s="61">
        <f t="shared" si="28"/>
        <v>0</v>
      </c>
    </row>
    <row r="52" spans="1:25" s="3" customFormat="1" ht="13.5" customHeight="1" x14ac:dyDescent="0.25">
      <c r="A52" s="30"/>
      <c r="B52" s="31"/>
      <c r="C52" s="32" t="s">
        <v>9</v>
      </c>
      <c r="D52" s="33">
        <f t="shared" si="29"/>
        <v>64</v>
      </c>
      <c r="E52" s="93">
        <v>44</v>
      </c>
      <c r="F52" s="93">
        <v>16</v>
      </c>
      <c r="G52" s="93">
        <v>1</v>
      </c>
      <c r="H52" s="93">
        <v>3</v>
      </c>
      <c r="I52" s="33">
        <f t="shared" si="30"/>
        <v>21</v>
      </c>
      <c r="J52" s="93">
        <v>10</v>
      </c>
      <c r="K52" s="93">
        <v>5</v>
      </c>
      <c r="L52" s="93">
        <v>5</v>
      </c>
      <c r="M52" s="93">
        <v>1</v>
      </c>
      <c r="N52" s="33">
        <f t="shared" si="31"/>
        <v>15</v>
      </c>
      <c r="O52" s="93">
        <v>10</v>
      </c>
      <c r="P52" s="93">
        <v>1</v>
      </c>
      <c r="Q52" s="93">
        <v>2</v>
      </c>
      <c r="R52" s="93">
        <v>2</v>
      </c>
      <c r="S52" s="33">
        <f t="shared" si="32"/>
        <v>58</v>
      </c>
      <c r="T52" s="33">
        <f t="shared" si="33"/>
        <v>42</v>
      </c>
      <c r="U52" s="33">
        <f t="shared" si="33"/>
        <v>16</v>
      </c>
      <c r="V52" s="33">
        <f t="shared" si="28"/>
        <v>44</v>
      </c>
      <c r="W52" s="33">
        <f t="shared" si="28"/>
        <v>12</v>
      </c>
      <c r="X52" s="59">
        <f t="shared" si="28"/>
        <v>-2</v>
      </c>
      <c r="Y52" s="61">
        <f t="shared" si="28"/>
        <v>4</v>
      </c>
    </row>
    <row r="53" spans="1:25" s="3" customFormat="1" ht="13.5" customHeight="1" x14ac:dyDescent="0.25">
      <c r="A53" s="30"/>
      <c r="B53" s="31"/>
      <c r="C53" s="32" t="s">
        <v>10</v>
      </c>
      <c r="D53" s="33">
        <f t="shared" si="29"/>
        <v>34</v>
      </c>
      <c r="E53" s="93">
        <v>12</v>
      </c>
      <c r="F53" s="93">
        <v>15</v>
      </c>
      <c r="G53" s="93">
        <v>7</v>
      </c>
      <c r="H53" s="93">
        <v>0</v>
      </c>
      <c r="I53" s="33">
        <f t="shared" si="30"/>
        <v>10</v>
      </c>
      <c r="J53" s="93">
        <v>7</v>
      </c>
      <c r="K53" s="93">
        <v>3</v>
      </c>
      <c r="L53" s="93">
        <v>0</v>
      </c>
      <c r="M53" s="93">
        <v>0</v>
      </c>
      <c r="N53" s="33">
        <f t="shared" si="31"/>
        <v>14</v>
      </c>
      <c r="O53" s="93">
        <v>6</v>
      </c>
      <c r="P53" s="93">
        <v>8</v>
      </c>
      <c r="Q53" s="93">
        <v>0</v>
      </c>
      <c r="R53" s="93">
        <v>0</v>
      </c>
      <c r="S53" s="33">
        <f t="shared" si="32"/>
        <v>38</v>
      </c>
      <c r="T53" s="33">
        <f t="shared" si="33"/>
        <v>18</v>
      </c>
      <c r="U53" s="33">
        <f t="shared" si="33"/>
        <v>20</v>
      </c>
      <c r="V53" s="33">
        <f t="shared" si="28"/>
        <v>11</v>
      </c>
      <c r="W53" s="33">
        <f t="shared" si="28"/>
        <v>20</v>
      </c>
      <c r="X53" s="59">
        <f t="shared" si="28"/>
        <v>7</v>
      </c>
      <c r="Y53" s="61">
        <f t="shared" si="28"/>
        <v>0</v>
      </c>
    </row>
    <row r="54" spans="1:25" s="3" customFormat="1" ht="13.5" customHeight="1" x14ac:dyDescent="0.25">
      <c r="A54" s="30"/>
      <c r="B54" s="31"/>
      <c r="C54" s="32" t="s">
        <v>11</v>
      </c>
      <c r="D54" s="33">
        <f t="shared" si="29"/>
        <v>29</v>
      </c>
      <c r="E54" s="93">
        <v>10</v>
      </c>
      <c r="F54" s="93">
        <v>6</v>
      </c>
      <c r="G54" s="93">
        <v>2</v>
      </c>
      <c r="H54" s="93">
        <v>11</v>
      </c>
      <c r="I54" s="33">
        <f t="shared" si="30"/>
        <v>17</v>
      </c>
      <c r="J54" s="93">
        <v>11</v>
      </c>
      <c r="K54" s="93">
        <v>2</v>
      </c>
      <c r="L54" s="93">
        <v>3</v>
      </c>
      <c r="M54" s="93">
        <v>1</v>
      </c>
      <c r="N54" s="33">
        <f t="shared" si="31"/>
        <v>0</v>
      </c>
      <c r="O54" s="93">
        <v>0</v>
      </c>
      <c r="P54" s="93">
        <v>-1</v>
      </c>
      <c r="Q54" s="93">
        <v>0</v>
      </c>
      <c r="R54" s="93">
        <v>1</v>
      </c>
      <c r="S54" s="33">
        <f t="shared" si="32"/>
        <v>12</v>
      </c>
      <c r="T54" s="33">
        <f t="shared" si="33"/>
        <v>-2</v>
      </c>
      <c r="U54" s="33">
        <f t="shared" si="33"/>
        <v>14</v>
      </c>
      <c r="V54" s="33">
        <f t="shared" si="28"/>
        <v>-1</v>
      </c>
      <c r="W54" s="33">
        <f t="shared" si="28"/>
        <v>3</v>
      </c>
      <c r="X54" s="59">
        <f t="shared" si="28"/>
        <v>-1</v>
      </c>
      <c r="Y54" s="61">
        <f t="shared" si="28"/>
        <v>11</v>
      </c>
    </row>
    <row r="55" spans="1:25" s="3" customFormat="1" ht="13.5" customHeight="1" x14ac:dyDescent="0.25">
      <c r="A55" s="30"/>
      <c r="B55" s="31"/>
      <c r="C55" s="32" t="s">
        <v>12</v>
      </c>
      <c r="D55" s="33">
        <f t="shared" si="29"/>
        <v>43</v>
      </c>
      <c r="E55" s="93">
        <v>20</v>
      </c>
      <c r="F55" s="93">
        <v>15</v>
      </c>
      <c r="G55" s="93">
        <v>7</v>
      </c>
      <c r="H55" s="93">
        <v>1</v>
      </c>
      <c r="I55" s="33">
        <f t="shared" si="30"/>
        <v>14</v>
      </c>
      <c r="J55" s="93">
        <v>8</v>
      </c>
      <c r="K55" s="93">
        <v>5</v>
      </c>
      <c r="L55" s="93">
        <v>1</v>
      </c>
      <c r="M55" s="93">
        <v>0</v>
      </c>
      <c r="N55" s="33">
        <f t="shared" si="31"/>
        <v>6</v>
      </c>
      <c r="O55" s="93">
        <v>4</v>
      </c>
      <c r="P55" s="93">
        <v>4</v>
      </c>
      <c r="Q55" s="93">
        <v>-1</v>
      </c>
      <c r="R55" s="93">
        <v>-1</v>
      </c>
      <c r="S55" s="33">
        <f t="shared" si="32"/>
        <v>35</v>
      </c>
      <c r="T55" s="33">
        <f t="shared" si="33"/>
        <v>21</v>
      </c>
      <c r="U55" s="33">
        <f t="shared" si="33"/>
        <v>14</v>
      </c>
      <c r="V55" s="33">
        <f t="shared" si="28"/>
        <v>16</v>
      </c>
      <c r="W55" s="33">
        <f t="shared" si="28"/>
        <v>14</v>
      </c>
      <c r="X55" s="59">
        <f t="shared" si="28"/>
        <v>5</v>
      </c>
      <c r="Y55" s="61">
        <f t="shared" si="28"/>
        <v>0</v>
      </c>
    </row>
    <row r="56" spans="1:25" s="3" customFormat="1" ht="13.5" customHeight="1" x14ac:dyDescent="0.25">
      <c r="A56" s="30"/>
      <c r="B56" s="31"/>
      <c r="C56" s="32" t="s">
        <v>13</v>
      </c>
      <c r="D56" s="33">
        <f t="shared" si="29"/>
        <v>20</v>
      </c>
      <c r="E56" s="93">
        <v>6</v>
      </c>
      <c r="F56" s="93">
        <v>9</v>
      </c>
      <c r="G56" s="93">
        <v>3</v>
      </c>
      <c r="H56" s="93">
        <v>2</v>
      </c>
      <c r="I56" s="33">
        <f t="shared" si="30"/>
        <v>17</v>
      </c>
      <c r="J56" s="93">
        <v>10</v>
      </c>
      <c r="K56" s="93">
        <v>5</v>
      </c>
      <c r="L56" s="93">
        <v>1</v>
      </c>
      <c r="M56" s="93">
        <v>1</v>
      </c>
      <c r="N56" s="33">
        <f t="shared" si="31"/>
        <v>-2</v>
      </c>
      <c r="O56" s="93">
        <v>-1</v>
      </c>
      <c r="P56" s="93">
        <v>1</v>
      </c>
      <c r="Q56" s="93">
        <v>-1</v>
      </c>
      <c r="R56" s="93">
        <v>-1</v>
      </c>
      <c r="S56" s="33">
        <f t="shared" si="32"/>
        <v>1</v>
      </c>
      <c r="T56" s="33">
        <f t="shared" si="33"/>
        <v>-4</v>
      </c>
      <c r="U56" s="33">
        <f t="shared" si="33"/>
        <v>5</v>
      </c>
      <c r="V56" s="33">
        <f t="shared" si="28"/>
        <v>-5</v>
      </c>
      <c r="W56" s="33">
        <f t="shared" si="28"/>
        <v>5</v>
      </c>
      <c r="X56" s="59">
        <f t="shared" si="28"/>
        <v>1</v>
      </c>
      <c r="Y56" s="61">
        <f t="shared" si="28"/>
        <v>0</v>
      </c>
    </row>
    <row r="57" spans="1:25" s="3" customFormat="1" ht="13.5" customHeight="1" x14ac:dyDescent="0.25">
      <c r="A57" s="30"/>
      <c r="B57" s="31"/>
      <c r="C57" s="32" t="s">
        <v>14</v>
      </c>
      <c r="D57" s="33">
        <f t="shared" si="29"/>
        <v>18</v>
      </c>
      <c r="E57" s="93">
        <v>6</v>
      </c>
      <c r="F57" s="93">
        <v>9</v>
      </c>
      <c r="G57" s="93">
        <v>2</v>
      </c>
      <c r="H57" s="93">
        <v>1</v>
      </c>
      <c r="I57" s="33">
        <f t="shared" si="30"/>
        <v>12</v>
      </c>
      <c r="J57" s="93">
        <v>4</v>
      </c>
      <c r="K57" s="93">
        <v>6</v>
      </c>
      <c r="L57" s="93">
        <v>1</v>
      </c>
      <c r="M57" s="93">
        <v>1</v>
      </c>
      <c r="N57" s="33">
        <f t="shared" si="31"/>
        <v>0</v>
      </c>
      <c r="O57" s="93">
        <v>-2</v>
      </c>
      <c r="P57" s="93">
        <v>1</v>
      </c>
      <c r="Q57" s="93">
        <v>0</v>
      </c>
      <c r="R57" s="93">
        <v>1</v>
      </c>
      <c r="S57" s="33">
        <f t="shared" si="32"/>
        <v>6</v>
      </c>
      <c r="T57" s="33">
        <f t="shared" si="33"/>
        <v>1</v>
      </c>
      <c r="U57" s="33">
        <f t="shared" si="33"/>
        <v>5</v>
      </c>
      <c r="V57" s="33">
        <f t="shared" si="28"/>
        <v>0</v>
      </c>
      <c r="W57" s="33">
        <f t="shared" si="28"/>
        <v>4</v>
      </c>
      <c r="X57" s="59">
        <f t="shared" si="28"/>
        <v>1</v>
      </c>
      <c r="Y57" s="61">
        <f t="shared" si="28"/>
        <v>1</v>
      </c>
    </row>
    <row r="58" spans="1:25" s="3" customFormat="1" ht="13.5" customHeight="1" x14ac:dyDescent="0.25">
      <c r="A58" s="30"/>
      <c r="B58" s="31"/>
      <c r="C58" s="32" t="s">
        <v>15</v>
      </c>
      <c r="D58" s="33">
        <f t="shared" si="29"/>
        <v>19</v>
      </c>
      <c r="E58" s="93">
        <v>5</v>
      </c>
      <c r="F58" s="93">
        <v>8</v>
      </c>
      <c r="G58" s="93">
        <v>1</v>
      </c>
      <c r="H58" s="93">
        <v>5</v>
      </c>
      <c r="I58" s="33">
        <f t="shared" si="30"/>
        <v>17</v>
      </c>
      <c r="J58" s="93">
        <v>11</v>
      </c>
      <c r="K58" s="93">
        <v>4</v>
      </c>
      <c r="L58" s="93">
        <v>2</v>
      </c>
      <c r="M58" s="93">
        <v>0</v>
      </c>
      <c r="N58" s="33">
        <f t="shared" si="31"/>
        <v>-6</v>
      </c>
      <c r="O58" s="93">
        <v>-4</v>
      </c>
      <c r="P58" s="93">
        <v>-1</v>
      </c>
      <c r="Q58" s="93">
        <v>-1</v>
      </c>
      <c r="R58" s="93">
        <v>0</v>
      </c>
      <c r="S58" s="33">
        <f t="shared" si="32"/>
        <v>-4</v>
      </c>
      <c r="T58" s="33">
        <f t="shared" si="33"/>
        <v>-12</v>
      </c>
      <c r="U58" s="33">
        <f t="shared" si="33"/>
        <v>8</v>
      </c>
      <c r="V58" s="33">
        <f t="shared" si="28"/>
        <v>-10</v>
      </c>
      <c r="W58" s="33">
        <f t="shared" si="28"/>
        <v>3</v>
      </c>
      <c r="X58" s="59">
        <f t="shared" si="28"/>
        <v>-2</v>
      </c>
      <c r="Y58" s="61">
        <f t="shared" si="28"/>
        <v>5</v>
      </c>
    </row>
    <row r="59" spans="1:25" s="3" customFormat="1" ht="13.5" customHeight="1" x14ac:dyDescent="0.25">
      <c r="A59" s="30"/>
      <c r="B59" s="31"/>
      <c r="C59" s="32" t="s">
        <v>16</v>
      </c>
      <c r="D59" s="33">
        <f t="shared" si="29"/>
        <v>25</v>
      </c>
      <c r="E59" s="93">
        <v>9</v>
      </c>
      <c r="F59" s="93">
        <v>12</v>
      </c>
      <c r="G59" s="93">
        <v>1</v>
      </c>
      <c r="H59" s="93">
        <v>3</v>
      </c>
      <c r="I59" s="33">
        <f t="shared" si="30"/>
        <v>17</v>
      </c>
      <c r="J59" s="93">
        <v>9</v>
      </c>
      <c r="K59" s="93">
        <v>5</v>
      </c>
      <c r="L59" s="93">
        <v>2</v>
      </c>
      <c r="M59" s="93">
        <v>1</v>
      </c>
      <c r="N59" s="33">
        <f t="shared" si="31"/>
        <v>-5</v>
      </c>
      <c r="O59" s="93">
        <v>0</v>
      </c>
      <c r="P59" s="93">
        <v>-6</v>
      </c>
      <c r="Q59" s="93">
        <v>1</v>
      </c>
      <c r="R59" s="93">
        <v>0</v>
      </c>
      <c r="S59" s="33">
        <f t="shared" si="32"/>
        <v>3</v>
      </c>
      <c r="T59" s="33">
        <f t="shared" si="33"/>
        <v>0</v>
      </c>
      <c r="U59" s="33">
        <f t="shared" si="33"/>
        <v>3</v>
      </c>
      <c r="V59" s="33">
        <f t="shared" si="28"/>
        <v>0</v>
      </c>
      <c r="W59" s="33">
        <f t="shared" si="28"/>
        <v>1</v>
      </c>
      <c r="X59" s="59">
        <f t="shared" si="28"/>
        <v>0</v>
      </c>
      <c r="Y59" s="61">
        <f t="shared" si="28"/>
        <v>2</v>
      </c>
    </row>
    <row r="60" spans="1:25" s="3" customFormat="1" ht="13.5" customHeight="1" x14ac:dyDescent="0.25">
      <c r="A60" s="30"/>
      <c r="B60" s="31"/>
      <c r="C60" s="32" t="s">
        <v>17</v>
      </c>
      <c r="D60" s="33">
        <f t="shared" si="29"/>
        <v>13</v>
      </c>
      <c r="E60" s="93">
        <v>4</v>
      </c>
      <c r="F60" s="93">
        <v>6</v>
      </c>
      <c r="G60" s="93">
        <v>1</v>
      </c>
      <c r="H60" s="93">
        <v>2</v>
      </c>
      <c r="I60" s="33">
        <f t="shared" si="30"/>
        <v>25</v>
      </c>
      <c r="J60" s="93">
        <v>6</v>
      </c>
      <c r="K60" s="93">
        <v>6</v>
      </c>
      <c r="L60" s="93">
        <v>8</v>
      </c>
      <c r="M60" s="93">
        <v>5</v>
      </c>
      <c r="N60" s="33">
        <f t="shared" si="31"/>
        <v>1</v>
      </c>
      <c r="O60" s="93">
        <v>0</v>
      </c>
      <c r="P60" s="93">
        <v>1</v>
      </c>
      <c r="Q60" s="93">
        <v>0</v>
      </c>
      <c r="R60" s="93">
        <v>0</v>
      </c>
      <c r="S60" s="33">
        <f t="shared" si="32"/>
        <v>-11</v>
      </c>
      <c r="T60" s="33">
        <f t="shared" si="33"/>
        <v>-9</v>
      </c>
      <c r="U60" s="33">
        <f t="shared" si="33"/>
        <v>-2</v>
      </c>
      <c r="V60" s="33">
        <f t="shared" si="28"/>
        <v>-2</v>
      </c>
      <c r="W60" s="33">
        <f t="shared" si="28"/>
        <v>1</v>
      </c>
      <c r="X60" s="59">
        <f t="shared" si="28"/>
        <v>-7</v>
      </c>
      <c r="Y60" s="61">
        <f t="shared" si="28"/>
        <v>-3</v>
      </c>
    </row>
    <row r="61" spans="1:25" ht="6" customHeight="1" x14ac:dyDescent="0.25">
      <c r="A61" s="25"/>
      <c r="B61" s="35"/>
      <c r="C61" s="36"/>
      <c r="D61" s="35"/>
      <c r="E61" s="37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54"/>
      <c r="Y61" s="9"/>
    </row>
    <row r="62" spans="1:25" ht="16.5" x14ac:dyDescent="0.15">
      <c r="A62" s="25"/>
      <c r="B62" s="27" t="s">
        <v>24</v>
      </c>
      <c r="C62" s="28"/>
      <c r="D62" s="29">
        <f>SUM(E62+F62+G62+H62)</f>
        <v>370</v>
      </c>
      <c r="E62" s="29">
        <f t="shared" ref="E62:H62" si="34">SUM(E63+E64+E65+E66+E67+E68+E69+E70+E71+E72+E73+E74)</f>
        <v>173</v>
      </c>
      <c r="F62" s="29">
        <f t="shared" si="34"/>
        <v>160</v>
      </c>
      <c r="G62" s="29">
        <f t="shared" si="34"/>
        <v>24</v>
      </c>
      <c r="H62" s="29">
        <f t="shared" si="34"/>
        <v>13</v>
      </c>
      <c r="I62" s="29">
        <f>SUM(J62+K62+L62+M62)</f>
        <v>334</v>
      </c>
      <c r="J62" s="29">
        <f t="shared" ref="J62:M62" si="35">SUM(J63+J64+J65+J66+J67+J68+J69+J70+J71+J72+J73+J74)</f>
        <v>145</v>
      </c>
      <c r="K62" s="29">
        <f t="shared" si="35"/>
        <v>165</v>
      </c>
      <c r="L62" s="29">
        <f t="shared" si="35"/>
        <v>15</v>
      </c>
      <c r="M62" s="29">
        <f t="shared" si="35"/>
        <v>9</v>
      </c>
      <c r="N62" s="29">
        <f>SUM(O62+P62+Q62+R62)</f>
        <v>6</v>
      </c>
      <c r="O62" s="29">
        <f t="shared" ref="O62:R62" si="36">SUM(O63+O64+O65+O66+O67+O68+O69+O70+O71+O72+O73+O74)</f>
        <v>10</v>
      </c>
      <c r="P62" s="29">
        <f t="shared" si="36"/>
        <v>-4</v>
      </c>
      <c r="Q62" s="29">
        <f t="shared" si="36"/>
        <v>-1</v>
      </c>
      <c r="R62" s="29">
        <f t="shared" si="36"/>
        <v>1</v>
      </c>
      <c r="S62" s="29">
        <f>SUM(V62+W62+X62+Y62)</f>
        <v>42</v>
      </c>
      <c r="T62" s="29">
        <f>SUM(T63:T74)</f>
        <v>46</v>
      </c>
      <c r="U62" s="29">
        <f>SUM(U63:U74)</f>
        <v>-4</v>
      </c>
      <c r="V62" s="29">
        <f t="shared" ref="V62:Y74" si="37">SUM(E62-J62+O62)</f>
        <v>38</v>
      </c>
      <c r="W62" s="29">
        <f t="shared" si="37"/>
        <v>-9</v>
      </c>
      <c r="X62" s="64">
        <f t="shared" si="37"/>
        <v>8</v>
      </c>
      <c r="Y62" s="64">
        <f t="shared" si="37"/>
        <v>5</v>
      </c>
    </row>
    <row r="63" spans="1:25" s="3" customFormat="1" ht="13.5" customHeight="1" x14ac:dyDescent="0.25">
      <c r="A63" s="30"/>
      <c r="B63" s="31"/>
      <c r="C63" s="32" t="s">
        <v>6</v>
      </c>
      <c r="D63" s="33">
        <f t="shared" ref="D63:D74" si="38">SUM(E63+F63+G63+H63)</f>
        <v>25</v>
      </c>
      <c r="E63" s="93">
        <v>14</v>
      </c>
      <c r="F63" s="93">
        <v>8</v>
      </c>
      <c r="G63" s="93">
        <v>3</v>
      </c>
      <c r="H63" s="93">
        <v>0</v>
      </c>
      <c r="I63" s="33">
        <f t="shared" ref="I63:I74" si="39">SUM(J63+K63+L63+M63)</f>
        <v>21</v>
      </c>
      <c r="J63" s="93">
        <v>9</v>
      </c>
      <c r="K63" s="93">
        <v>10</v>
      </c>
      <c r="L63" s="93">
        <v>2</v>
      </c>
      <c r="M63" s="93">
        <v>0</v>
      </c>
      <c r="N63" s="33">
        <f t="shared" ref="N63:N74" si="40">SUM(O63+P63+Q63+R63)</f>
        <v>-4</v>
      </c>
      <c r="O63" s="93">
        <v>-1</v>
      </c>
      <c r="P63" s="93">
        <v>-3</v>
      </c>
      <c r="Q63" s="93">
        <v>0</v>
      </c>
      <c r="R63" s="93">
        <v>0</v>
      </c>
      <c r="S63" s="33">
        <f t="shared" ref="S63:S74" si="41">SUM(T63+U63)</f>
        <v>0</v>
      </c>
      <c r="T63" s="33">
        <f t="shared" ref="T63:U74" si="42">SUM(V63+X63)</f>
        <v>5</v>
      </c>
      <c r="U63" s="33">
        <f t="shared" si="42"/>
        <v>-5</v>
      </c>
      <c r="V63" s="33">
        <f t="shared" si="37"/>
        <v>4</v>
      </c>
      <c r="W63" s="33">
        <f t="shared" si="37"/>
        <v>-5</v>
      </c>
      <c r="X63" s="59">
        <f t="shared" si="37"/>
        <v>1</v>
      </c>
      <c r="Y63" s="61">
        <f t="shared" si="37"/>
        <v>0</v>
      </c>
    </row>
    <row r="64" spans="1:25" s="3" customFormat="1" ht="13.5" customHeight="1" x14ac:dyDescent="0.25">
      <c r="A64" s="30"/>
      <c r="B64" s="31"/>
      <c r="C64" s="32" t="s">
        <v>7</v>
      </c>
      <c r="D64" s="33">
        <f t="shared" si="38"/>
        <v>28</v>
      </c>
      <c r="E64" s="93">
        <v>13</v>
      </c>
      <c r="F64" s="93">
        <v>15</v>
      </c>
      <c r="G64" s="93">
        <v>0</v>
      </c>
      <c r="H64" s="93">
        <v>0</v>
      </c>
      <c r="I64" s="33">
        <f t="shared" si="39"/>
        <v>21</v>
      </c>
      <c r="J64" s="93">
        <v>8</v>
      </c>
      <c r="K64" s="93">
        <v>13</v>
      </c>
      <c r="L64" s="93">
        <v>0</v>
      </c>
      <c r="M64" s="93">
        <v>0</v>
      </c>
      <c r="N64" s="33">
        <f t="shared" si="40"/>
        <v>7</v>
      </c>
      <c r="O64" s="93">
        <v>3</v>
      </c>
      <c r="P64" s="93">
        <v>1</v>
      </c>
      <c r="Q64" s="93">
        <v>-1</v>
      </c>
      <c r="R64" s="93">
        <v>4</v>
      </c>
      <c r="S64" s="33">
        <f t="shared" si="41"/>
        <v>14</v>
      </c>
      <c r="T64" s="33">
        <f t="shared" si="42"/>
        <v>7</v>
      </c>
      <c r="U64" s="33">
        <f t="shared" si="42"/>
        <v>7</v>
      </c>
      <c r="V64" s="33">
        <f t="shared" si="37"/>
        <v>8</v>
      </c>
      <c r="W64" s="33">
        <f t="shared" si="37"/>
        <v>3</v>
      </c>
      <c r="X64" s="59">
        <f t="shared" si="37"/>
        <v>-1</v>
      </c>
      <c r="Y64" s="61">
        <f t="shared" si="37"/>
        <v>4</v>
      </c>
    </row>
    <row r="65" spans="1:25" s="3" customFormat="1" ht="13.5" customHeight="1" x14ac:dyDescent="0.25">
      <c r="A65" s="30"/>
      <c r="B65" s="31"/>
      <c r="C65" s="32" t="s">
        <v>8</v>
      </c>
      <c r="D65" s="33">
        <f t="shared" si="38"/>
        <v>85</v>
      </c>
      <c r="E65" s="93">
        <v>44</v>
      </c>
      <c r="F65" s="93">
        <v>38</v>
      </c>
      <c r="G65" s="93">
        <v>3</v>
      </c>
      <c r="H65" s="93">
        <v>0</v>
      </c>
      <c r="I65" s="33">
        <f t="shared" si="39"/>
        <v>115</v>
      </c>
      <c r="J65" s="93">
        <v>58</v>
      </c>
      <c r="K65" s="93">
        <v>52</v>
      </c>
      <c r="L65" s="93">
        <v>2</v>
      </c>
      <c r="M65" s="93">
        <v>3</v>
      </c>
      <c r="N65" s="33">
        <f t="shared" si="40"/>
        <v>-12</v>
      </c>
      <c r="O65" s="93">
        <v>-4</v>
      </c>
      <c r="P65" s="93">
        <v>-7</v>
      </c>
      <c r="Q65" s="93">
        <v>0</v>
      </c>
      <c r="R65" s="93">
        <v>-1</v>
      </c>
      <c r="S65" s="33">
        <f t="shared" si="41"/>
        <v>-42</v>
      </c>
      <c r="T65" s="33">
        <f t="shared" si="42"/>
        <v>-17</v>
      </c>
      <c r="U65" s="33">
        <f t="shared" si="42"/>
        <v>-25</v>
      </c>
      <c r="V65" s="33">
        <f t="shared" si="37"/>
        <v>-18</v>
      </c>
      <c r="W65" s="33">
        <f t="shared" si="37"/>
        <v>-21</v>
      </c>
      <c r="X65" s="59">
        <f t="shared" si="37"/>
        <v>1</v>
      </c>
      <c r="Y65" s="61">
        <f t="shared" si="37"/>
        <v>-4</v>
      </c>
    </row>
    <row r="66" spans="1:25" s="3" customFormat="1" ht="13.5" customHeight="1" x14ac:dyDescent="0.25">
      <c r="A66" s="30"/>
      <c r="B66" s="31"/>
      <c r="C66" s="32" t="s">
        <v>9</v>
      </c>
      <c r="D66" s="33">
        <f t="shared" si="38"/>
        <v>34</v>
      </c>
      <c r="E66" s="93">
        <v>14</v>
      </c>
      <c r="F66" s="93">
        <v>19</v>
      </c>
      <c r="G66" s="93">
        <v>0</v>
      </c>
      <c r="H66" s="93">
        <v>1</v>
      </c>
      <c r="I66" s="33">
        <f t="shared" si="39"/>
        <v>23</v>
      </c>
      <c r="J66" s="93">
        <v>12</v>
      </c>
      <c r="K66" s="93">
        <v>11</v>
      </c>
      <c r="L66" s="93">
        <v>0</v>
      </c>
      <c r="M66" s="93">
        <v>0</v>
      </c>
      <c r="N66" s="33">
        <f t="shared" si="40"/>
        <v>-15</v>
      </c>
      <c r="O66" s="93">
        <v>-11</v>
      </c>
      <c r="P66" s="93">
        <v>-2</v>
      </c>
      <c r="Q66" s="93">
        <v>-1</v>
      </c>
      <c r="R66" s="93">
        <v>-1</v>
      </c>
      <c r="S66" s="33">
        <f t="shared" si="41"/>
        <v>-4</v>
      </c>
      <c r="T66" s="33">
        <f t="shared" si="42"/>
        <v>-10</v>
      </c>
      <c r="U66" s="33">
        <f t="shared" si="42"/>
        <v>6</v>
      </c>
      <c r="V66" s="33">
        <f t="shared" si="37"/>
        <v>-9</v>
      </c>
      <c r="W66" s="33">
        <f t="shared" si="37"/>
        <v>6</v>
      </c>
      <c r="X66" s="59">
        <f t="shared" si="37"/>
        <v>-1</v>
      </c>
      <c r="Y66" s="61">
        <f t="shared" si="37"/>
        <v>0</v>
      </c>
    </row>
    <row r="67" spans="1:25" s="3" customFormat="1" ht="13.5" customHeight="1" x14ac:dyDescent="0.25">
      <c r="A67" s="30"/>
      <c r="B67" s="31"/>
      <c r="C67" s="32" t="s">
        <v>10</v>
      </c>
      <c r="D67" s="33">
        <f t="shared" si="38"/>
        <v>25</v>
      </c>
      <c r="E67" s="93">
        <v>13</v>
      </c>
      <c r="F67" s="93">
        <v>7</v>
      </c>
      <c r="G67" s="93">
        <v>3</v>
      </c>
      <c r="H67" s="93">
        <v>2</v>
      </c>
      <c r="I67" s="33">
        <f t="shared" si="39"/>
        <v>20</v>
      </c>
      <c r="J67" s="93">
        <v>9</v>
      </c>
      <c r="K67" s="93">
        <v>10</v>
      </c>
      <c r="L67" s="93">
        <v>0</v>
      </c>
      <c r="M67" s="93">
        <v>1</v>
      </c>
      <c r="N67" s="33">
        <f t="shared" si="40"/>
        <v>1</v>
      </c>
      <c r="O67" s="93">
        <v>3</v>
      </c>
      <c r="P67" s="93">
        <v>-2</v>
      </c>
      <c r="Q67" s="93">
        <v>0</v>
      </c>
      <c r="R67" s="93">
        <v>0</v>
      </c>
      <c r="S67" s="33">
        <f t="shared" si="41"/>
        <v>6</v>
      </c>
      <c r="T67" s="33">
        <f t="shared" si="42"/>
        <v>10</v>
      </c>
      <c r="U67" s="33">
        <f t="shared" si="42"/>
        <v>-4</v>
      </c>
      <c r="V67" s="33">
        <f t="shared" si="37"/>
        <v>7</v>
      </c>
      <c r="W67" s="33">
        <f t="shared" si="37"/>
        <v>-5</v>
      </c>
      <c r="X67" s="59">
        <f t="shared" si="37"/>
        <v>3</v>
      </c>
      <c r="Y67" s="61">
        <f t="shared" si="37"/>
        <v>1</v>
      </c>
    </row>
    <row r="68" spans="1:25" s="3" customFormat="1" ht="13.5" customHeight="1" x14ac:dyDescent="0.25">
      <c r="A68" s="30"/>
      <c r="B68" s="31"/>
      <c r="C68" s="32" t="s">
        <v>11</v>
      </c>
      <c r="D68" s="33">
        <f t="shared" si="38"/>
        <v>26</v>
      </c>
      <c r="E68" s="93">
        <v>14</v>
      </c>
      <c r="F68" s="93">
        <v>7</v>
      </c>
      <c r="G68" s="93">
        <v>4</v>
      </c>
      <c r="H68" s="93">
        <v>1</v>
      </c>
      <c r="I68" s="33">
        <f t="shared" si="39"/>
        <v>19</v>
      </c>
      <c r="J68" s="93">
        <v>4</v>
      </c>
      <c r="K68" s="93">
        <v>15</v>
      </c>
      <c r="L68" s="93">
        <v>0</v>
      </c>
      <c r="M68" s="93">
        <v>0</v>
      </c>
      <c r="N68" s="33">
        <f t="shared" si="40"/>
        <v>-8</v>
      </c>
      <c r="O68" s="93">
        <v>-4</v>
      </c>
      <c r="P68" s="93">
        <v>-3</v>
      </c>
      <c r="Q68" s="93">
        <v>0</v>
      </c>
      <c r="R68" s="93">
        <v>-1</v>
      </c>
      <c r="S68" s="33">
        <f t="shared" si="41"/>
        <v>-1</v>
      </c>
      <c r="T68" s="33">
        <f t="shared" si="42"/>
        <v>10</v>
      </c>
      <c r="U68" s="33">
        <f t="shared" si="42"/>
        <v>-11</v>
      </c>
      <c r="V68" s="33">
        <f t="shared" si="37"/>
        <v>6</v>
      </c>
      <c r="W68" s="33">
        <f t="shared" si="37"/>
        <v>-11</v>
      </c>
      <c r="X68" s="59">
        <f t="shared" si="37"/>
        <v>4</v>
      </c>
      <c r="Y68" s="61">
        <f t="shared" si="37"/>
        <v>0</v>
      </c>
    </row>
    <row r="69" spans="1:25" s="3" customFormat="1" ht="13.5" customHeight="1" x14ac:dyDescent="0.25">
      <c r="A69" s="30"/>
      <c r="B69" s="31"/>
      <c r="C69" s="32" t="s">
        <v>12</v>
      </c>
      <c r="D69" s="33">
        <f t="shared" si="38"/>
        <v>41</v>
      </c>
      <c r="E69" s="93">
        <v>15</v>
      </c>
      <c r="F69" s="93">
        <v>21</v>
      </c>
      <c r="G69" s="93">
        <v>4</v>
      </c>
      <c r="H69" s="93">
        <v>1</v>
      </c>
      <c r="I69" s="33">
        <f t="shared" si="39"/>
        <v>31</v>
      </c>
      <c r="J69" s="93">
        <v>12</v>
      </c>
      <c r="K69" s="93">
        <v>15</v>
      </c>
      <c r="L69" s="93">
        <v>4</v>
      </c>
      <c r="M69" s="93">
        <v>0</v>
      </c>
      <c r="N69" s="33">
        <f t="shared" si="40"/>
        <v>5</v>
      </c>
      <c r="O69" s="93">
        <v>1</v>
      </c>
      <c r="P69" s="93">
        <v>2</v>
      </c>
      <c r="Q69" s="93">
        <v>1</v>
      </c>
      <c r="R69" s="93">
        <v>1</v>
      </c>
      <c r="S69" s="33">
        <f t="shared" si="41"/>
        <v>15</v>
      </c>
      <c r="T69" s="33">
        <f t="shared" si="42"/>
        <v>5</v>
      </c>
      <c r="U69" s="33">
        <f t="shared" si="42"/>
        <v>10</v>
      </c>
      <c r="V69" s="33">
        <f t="shared" si="37"/>
        <v>4</v>
      </c>
      <c r="W69" s="33">
        <f t="shared" si="37"/>
        <v>8</v>
      </c>
      <c r="X69" s="59">
        <f t="shared" si="37"/>
        <v>1</v>
      </c>
      <c r="Y69" s="61">
        <f t="shared" si="37"/>
        <v>2</v>
      </c>
    </row>
    <row r="70" spans="1:25" s="3" customFormat="1" ht="13.5" customHeight="1" x14ac:dyDescent="0.25">
      <c r="A70" s="30"/>
      <c r="B70" s="31"/>
      <c r="C70" s="32" t="s">
        <v>13</v>
      </c>
      <c r="D70" s="33">
        <f t="shared" si="38"/>
        <v>22</v>
      </c>
      <c r="E70" s="93">
        <v>12</v>
      </c>
      <c r="F70" s="93">
        <v>8</v>
      </c>
      <c r="G70" s="93">
        <v>0</v>
      </c>
      <c r="H70" s="93">
        <v>2</v>
      </c>
      <c r="I70" s="33">
        <f t="shared" si="39"/>
        <v>13</v>
      </c>
      <c r="J70" s="93">
        <v>6</v>
      </c>
      <c r="K70" s="93">
        <v>5</v>
      </c>
      <c r="L70" s="93">
        <v>1</v>
      </c>
      <c r="M70" s="93">
        <v>1</v>
      </c>
      <c r="N70" s="33">
        <f t="shared" si="40"/>
        <v>15</v>
      </c>
      <c r="O70" s="93">
        <v>7</v>
      </c>
      <c r="P70" s="93">
        <v>8</v>
      </c>
      <c r="Q70" s="93">
        <v>0</v>
      </c>
      <c r="R70" s="93">
        <v>0</v>
      </c>
      <c r="S70" s="33">
        <f t="shared" si="41"/>
        <v>24</v>
      </c>
      <c r="T70" s="33">
        <f t="shared" si="42"/>
        <v>12</v>
      </c>
      <c r="U70" s="33">
        <f t="shared" si="42"/>
        <v>12</v>
      </c>
      <c r="V70" s="33">
        <f t="shared" si="37"/>
        <v>13</v>
      </c>
      <c r="W70" s="33">
        <f t="shared" si="37"/>
        <v>11</v>
      </c>
      <c r="X70" s="59">
        <f t="shared" si="37"/>
        <v>-1</v>
      </c>
      <c r="Y70" s="61">
        <f t="shared" si="37"/>
        <v>1</v>
      </c>
    </row>
    <row r="71" spans="1:25" s="3" customFormat="1" ht="13.5" customHeight="1" x14ac:dyDescent="0.25">
      <c r="A71" s="30"/>
      <c r="B71" s="31"/>
      <c r="C71" s="32" t="s">
        <v>14</v>
      </c>
      <c r="D71" s="33">
        <f t="shared" si="38"/>
        <v>18</v>
      </c>
      <c r="E71" s="93">
        <v>8</v>
      </c>
      <c r="F71" s="93">
        <v>8</v>
      </c>
      <c r="G71" s="93">
        <v>2</v>
      </c>
      <c r="H71" s="93">
        <v>0</v>
      </c>
      <c r="I71" s="33">
        <f t="shared" si="39"/>
        <v>25</v>
      </c>
      <c r="J71" s="93">
        <v>11</v>
      </c>
      <c r="K71" s="93">
        <v>12</v>
      </c>
      <c r="L71" s="93">
        <v>0</v>
      </c>
      <c r="M71" s="93">
        <v>2</v>
      </c>
      <c r="N71" s="33">
        <f t="shared" si="40"/>
        <v>7</v>
      </c>
      <c r="O71" s="93">
        <v>6</v>
      </c>
      <c r="P71" s="93">
        <v>2</v>
      </c>
      <c r="Q71" s="93">
        <v>-1</v>
      </c>
      <c r="R71" s="93">
        <v>0</v>
      </c>
      <c r="S71" s="33">
        <f t="shared" si="41"/>
        <v>0</v>
      </c>
      <c r="T71" s="33">
        <f t="shared" si="42"/>
        <v>4</v>
      </c>
      <c r="U71" s="33">
        <f t="shared" si="42"/>
        <v>-4</v>
      </c>
      <c r="V71" s="33">
        <f t="shared" si="37"/>
        <v>3</v>
      </c>
      <c r="W71" s="33">
        <f t="shared" si="37"/>
        <v>-2</v>
      </c>
      <c r="X71" s="59">
        <f t="shared" si="37"/>
        <v>1</v>
      </c>
      <c r="Y71" s="61">
        <f t="shared" si="37"/>
        <v>-2</v>
      </c>
    </row>
    <row r="72" spans="1:25" s="3" customFormat="1" ht="13.5" customHeight="1" x14ac:dyDescent="0.25">
      <c r="A72" s="30"/>
      <c r="B72" s="31"/>
      <c r="C72" s="32" t="s">
        <v>15</v>
      </c>
      <c r="D72" s="33">
        <f t="shared" si="38"/>
        <v>23</v>
      </c>
      <c r="E72" s="93">
        <v>11</v>
      </c>
      <c r="F72" s="93">
        <v>8</v>
      </c>
      <c r="G72" s="93">
        <v>3</v>
      </c>
      <c r="H72" s="93">
        <v>1</v>
      </c>
      <c r="I72" s="33">
        <f t="shared" si="39"/>
        <v>16</v>
      </c>
      <c r="J72" s="93">
        <v>9</v>
      </c>
      <c r="K72" s="93">
        <v>7</v>
      </c>
      <c r="L72" s="93">
        <v>0</v>
      </c>
      <c r="M72" s="93">
        <v>0</v>
      </c>
      <c r="N72" s="33">
        <f t="shared" si="40"/>
        <v>0</v>
      </c>
      <c r="O72" s="93">
        <v>0</v>
      </c>
      <c r="P72" s="93">
        <v>1</v>
      </c>
      <c r="Q72" s="93">
        <v>0</v>
      </c>
      <c r="R72" s="93">
        <v>-1</v>
      </c>
      <c r="S72" s="33">
        <f t="shared" si="41"/>
        <v>7</v>
      </c>
      <c r="T72" s="33">
        <f t="shared" si="42"/>
        <v>5</v>
      </c>
      <c r="U72" s="33">
        <f t="shared" si="42"/>
        <v>2</v>
      </c>
      <c r="V72" s="33">
        <f t="shared" si="37"/>
        <v>2</v>
      </c>
      <c r="W72" s="33">
        <f t="shared" si="37"/>
        <v>2</v>
      </c>
      <c r="X72" s="59">
        <f t="shared" si="37"/>
        <v>3</v>
      </c>
      <c r="Y72" s="61">
        <f t="shared" si="37"/>
        <v>0</v>
      </c>
    </row>
    <row r="73" spans="1:25" s="3" customFormat="1" ht="13.5" customHeight="1" x14ac:dyDescent="0.25">
      <c r="A73" s="30"/>
      <c r="B73" s="31"/>
      <c r="C73" s="32" t="s">
        <v>16</v>
      </c>
      <c r="D73" s="33">
        <f t="shared" si="38"/>
        <v>22</v>
      </c>
      <c r="E73" s="93">
        <v>8</v>
      </c>
      <c r="F73" s="93">
        <v>9</v>
      </c>
      <c r="G73" s="93">
        <v>1</v>
      </c>
      <c r="H73" s="93">
        <v>4</v>
      </c>
      <c r="I73" s="33">
        <f t="shared" si="39"/>
        <v>13</v>
      </c>
      <c r="J73" s="93">
        <v>3</v>
      </c>
      <c r="K73" s="93">
        <v>9</v>
      </c>
      <c r="L73" s="93">
        <v>1</v>
      </c>
      <c r="M73" s="93">
        <v>0</v>
      </c>
      <c r="N73" s="33">
        <f t="shared" si="40"/>
        <v>5</v>
      </c>
      <c r="O73" s="93">
        <v>7</v>
      </c>
      <c r="P73" s="93">
        <v>-2</v>
      </c>
      <c r="Q73" s="93">
        <v>0</v>
      </c>
      <c r="R73" s="93">
        <v>0</v>
      </c>
      <c r="S73" s="33">
        <f t="shared" si="41"/>
        <v>14</v>
      </c>
      <c r="T73" s="33">
        <f t="shared" si="42"/>
        <v>12</v>
      </c>
      <c r="U73" s="33">
        <f t="shared" si="42"/>
        <v>2</v>
      </c>
      <c r="V73" s="33">
        <f t="shared" si="37"/>
        <v>12</v>
      </c>
      <c r="W73" s="33">
        <f t="shared" si="37"/>
        <v>-2</v>
      </c>
      <c r="X73" s="59">
        <f t="shared" si="37"/>
        <v>0</v>
      </c>
      <c r="Y73" s="61">
        <f t="shared" si="37"/>
        <v>4</v>
      </c>
    </row>
    <row r="74" spans="1:25" s="3" customFormat="1" ht="13.5" customHeight="1" x14ac:dyDescent="0.25">
      <c r="A74" s="30"/>
      <c r="B74" s="31"/>
      <c r="C74" s="32" t="s">
        <v>17</v>
      </c>
      <c r="D74" s="33">
        <f t="shared" si="38"/>
        <v>21</v>
      </c>
      <c r="E74" s="93">
        <v>7</v>
      </c>
      <c r="F74" s="93">
        <v>12</v>
      </c>
      <c r="G74" s="93">
        <v>1</v>
      </c>
      <c r="H74" s="93">
        <v>1</v>
      </c>
      <c r="I74" s="33">
        <f t="shared" si="39"/>
        <v>17</v>
      </c>
      <c r="J74" s="93">
        <v>4</v>
      </c>
      <c r="K74" s="93">
        <v>6</v>
      </c>
      <c r="L74" s="93">
        <v>5</v>
      </c>
      <c r="M74" s="93">
        <v>2</v>
      </c>
      <c r="N74" s="33">
        <f t="shared" si="40"/>
        <v>5</v>
      </c>
      <c r="O74" s="93">
        <v>3</v>
      </c>
      <c r="P74" s="93">
        <v>1</v>
      </c>
      <c r="Q74" s="93">
        <v>1</v>
      </c>
      <c r="R74" s="93">
        <v>0</v>
      </c>
      <c r="S74" s="33">
        <f t="shared" si="41"/>
        <v>9</v>
      </c>
      <c r="T74" s="33">
        <f t="shared" si="42"/>
        <v>3</v>
      </c>
      <c r="U74" s="33">
        <f t="shared" si="42"/>
        <v>6</v>
      </c>
      <c r="V74" s="33">
        <f t="shared" si="37"/>
        <v>6</v>
      </c>
      <c r="W74" s="33">
        <f t="shared" si="37"/>
        <v>7</v>
      </c>
      <c r="X74" s="59">
        <f t="shared" si="37"/>
        <v>-3</v>
      </c>
      <c r="Y74" s="61">
        <f t="shared" si="37"/>
        <v>-1</v>
      </c>
    </row>
    <row r="75" spans="1:25" ht="6" customHeight="1" x14ac:dyDescent="0.25">
      <c r="A75" s="25"/>
      <c r="B75" s="29"/>
      <c r="C75" s="2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33"/>
      <c r="T75" s="33"/>
      <c r="U75" s="33"/>
      <c r="V75" s="33"/>
      <c r="W75" s="33"/>
      <c r="X75" s="54"/>
      <c r="Y75" s="9"/>
    </row>
    <row r="76" spans="1:25" ht="16.5" x14ac:dyDescent="0.15">
      <c r="A76" s="25"/>
      <c r="B76" s="27" t="s">
        <v>25</v>
      </c>
      <c r="C76" s="28"/>
      <c r="D76" s="29">
        <f>SUM(E76+F76+G76+H76)</f>
        <v>46</v>
      </c>
      <c r="E76" s="29">
        <f t="shared" ref="E76:H76" si="43">SUM(E77+E78+E79+E80+E81+E82+E83+E84+E85+E86+E87+E88)</f>
        <v>14</v>
      </c>
      <c r="F76" s="29">
        <f t="shared" si="43"/>
        <v>26</v>
      </c>
      <c r="G76" s="29">
        <f t="shared" si="43"/>
        <v>2</v>
      </c>
      <c r="H76" s="29">
        <f t="shared" si="43"/>
        <v>4</v>
      </c>
      <c r="I76" s="29">
        <f>SUM(J76+K76+L76+M76)</f>
        <v>40</v>
      </c>
      <c r="J76" s="29">
        <f t="shared" ref="J76:M76" si="44">SUM(J77+J78+J79+J80+J81+J82+J83+J84+J85+J86+J87+J88)</f>
        <v>14</v>
      </c>
      <c r="K76" s="29">
        <f t="shared" si="44"/>
        <v>25</v>
      </c>
      <c r="L76" s="29">
        <f t="shared" si="44"/>
        <v>0</v>
      </c>
      <c r="M76" s="29">
        <f t="shared" si="44"/>
        <v>1</v>
      </c>
      <c r="N76" s="29">
        <f>SUM(O76+P76+Q76+R76)</f>
        <v>-2</v>
      </c>
      <c r="O76" s="29">
        <f t="shared" ref="O76:R76" si="45">SUM(O77+O78+O79+O80+O81+O82+O83+O84+O85+O86+O87+O88)</f>
        <v>-3</v>
      </c>
      <c r="P76" s="29">
        <f t="shared" si="45"/>
        <v>2</v>
      </c>
      <c r="Q76" s="29">
        <f t="shared" si="45"/>
        <v>0</v>
      </c>
      <c r="R76" s="29">
        <f t="shared" si="45"/>
        <v>-1</v>
      </c>
      <c r="S76" s="29">
        <f>SUM(V76+W76+X76+Y76)</f>
        <v>4</v>
      </c>
      <c r="T76" s="29">
        <f>SUM(T77:T88)</f>
        <v>-1</v>
      </c>
      <c r="U76" s="29">
        <f>SUM(U77:U88)</f>
        <v>5</v>
      </c>
      <c r="V76" s="29">
        <f t="shared" ref="V76:Y88" si="46">SUM(E76-J76+O76)</f>
        <v>-3</v>
      </c>
      <c r="W76" s="29">
        <f t="shared" si="46"/>
        <v>3</v>
      </c>
      <c r="X76" s="57">
        <f t="shared" si="46"/>
        <v>2</v>
      </c>
      <c r="Y76" s="58">
        <f t="shared" si="46"/>
        <v>2</v>
      </c>
    </row>
    <row r="77" spans="1:25" s="3" customFormat="1" ht="13.5" customHeight="1" x14ac:dyDescent="0.25">
      <c r="A77" s="30"/>
      <c r="B77" s="31"/>
      <c r="C77" s="32" t="s">
        <v>6</v>
      </c>
      <c r="D77" s="33">
        <f t="shared" ref="D77:D88" si="47"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ref="I77:I88" si="48">SUM(J77+K77+L77+M77)</f>
        <v>2</v>
      </c>
      <c r="J77" s="93">
        <v>0</v>
      </c>
      <c r="K77" s="93">
        <v>2</v>
      </c>
      <c r="L77" s="93">
        <v>0</v>
      </c>
      <c r="M77" s="93">
        <v>0</v>
      </c>
      <c r="N77" s="33">
        <f t="shared" ref="N77:N88" si="49">SUM(O77+P77+Q77+R77)</f>
        <v>0</v>
      </c>
      <c r="O77" s="93">
        <v>0</v>
      </c>
      <c r="P77" s="93">
        <v>0</v>
      </c>
      <c r="Q77" s="93">
        <v>0</v>
      </c>
      <c r="R77" s="93">
        <v>0</v>
      </c>
      <c r="S77" s="33">
        <f t="shared" ref="S77:S88" si="50">SUM(T77+U77)</f>
        <v>-2</v>
      </c>
      <c r="T77" s="33">
        <f t="shared" ref="T77:U88" si="51">SUM(V77+X77)</f>
        <v>0</v>
      </c>
      <c r="U77" s="33">
        <f t="shared" si="51"/>
        <v>-2</v>
      </c>
      <c r="V77" s="33">
        <f t="shared" si="46"/>
        <v>0</v>
      </c>
      <c r="W77" s="33">
        <f t="shared" si="46"/>
        <v>-2</v>
      </c>
      <c r="X77" s="55">
        <f t="shared" si="46"/>
        <v>0</v>
      </c>
      <c r="Y77" s="56">
        <f t="shared" si="46"/>
        <v>0</v>
      </c>
    </row>
    <row r="78" spans="1:25" s="3" customFormat="1" ht="13.5" customHeight="1" x14ac:dyDescent="0.25">
      <c r="A78" s="30"/>
      <c r="B78" s="31"/>
      <c r="C78" s="32" t="s">
        <v>7</v>
      </c>
      <c r="D78" s="33">
        <f t="shared" si="47"/>
        <v>1</v>
      </c>
      <c r="E78" s="93">
        <v>0</v>
      </c>
      <c r="F78" s="93">
        <v>1</v>
      </c>
      <c r="G78" s="93">
        <v>0</v>
      </c>
      <c r="H78" s="93">
        <v>0</v>
      </c>
      <c r="I78" s="33">
        <f t="shared" si="48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49"/>
        <v>1</v>
      </c>
      <c r="O78" s="93">
        <v>0</v>
      </c>
      <c r="P78" s="93">
        <v>1</v>
      </c>
      <c r="Q78" s="93">
        <v>0</v>
      </c>
      <c r="R78" s="93">
        <v>0</v>
      </c>
      <c r="S78" s="33">
        <f t="shared" si="50"/>
        <v>2</v>
      </c>
      <c r="T78" s="33">
        <f t="shared" si="51"/>
        <v>0</v>
      </c>
      <c r="U78" s="33">
        <f t="shared" si="51"/>
        <v>2</v>
      </c>
      <c r="V78" s="33">
        <f t="shared" si="46"/>
        <v>0</v>
      </c>
      <c r="W78" s="33">
        <f t="shared" si="46"/>
        <v>2</v>
      </c>
      <c r="X78" s="55">
        <f t="shared" si="46"/>
        <v>0</v>
      </c>
      <c r="Y78" s="56">
        <f t="shared" si="46"/>
        <v>0</v>
      </c>
    </row>
    <row r="79" spans="1:25" s="3" customFormat="1" ht="13.5" customHeight="1" x14ac:dyDescent="0.25">
      <c r="A79" s="30"/>
      <c r="B79" s="31"/>
      <c r="C79" s="32" t="s">
        <v>8</v>
      </c>
      <c r="D79" s="33">
        <f t="shared" si="47"/>
        <v>13</v>
      </c>
      <c r="E79" s="93">
        <v>6</v>
      </c>
      <c r="F79" s="93">
        <v>6</v>
      </c>
      <c r="G79" s="93">
        <v>0</v>
      </c>
      <c r="H79" s="93">
        <v>1</v>
      </c>
      <c r="I79" s="33">
        <f t="shared" si="48"/>
        <v>13</v>
      </c>
      <c r="J79" s="93">
        <v>6</v>
      </c>
      <c r="K79" s="93">
        <v>7</v>
      </c>
      <c r="L79" s="93">
        <v>0</v>
      </c>
      <c r="M79" s="93">
        <v>0</v>
      </c>
      <c r="N79" s="33">
        <f t="shared" si="49"/>
        <v>4</v>
      </c>
      <c r="O79" s="93">
        <v>1</v>
      </c>
      <c r="P79" s="93">
        <v>3</v>
      </c>
      <c r="Q79" s="93">
        <v>0</v>
      </c>
      <c r="R79" s="93">
        <v>0</v>
      </c>
      <c r="S79" s="33">
        <f t="shared" si="50"/>
        <v>4</v>
      </c>
      <c r="T79" s="33">
        <f t="shared" si="51"/>
        <v>1</v>
      </c>
      <c r="U79" s="33">
        <f t="shared" si="51"/>
        <v>3</v>
      </c>
      <c r="V79" s="33">
        <f t="shared" si="46"/>
        <v>1</v>
      </c>
      <c r="W79" s="33">
        <f t="shared" si="46"/>
        <v>2</v>
      </c>
      <c r="X79" s="55">
        <f t="shared" si="46"/>
        <v>0</v>
      </c>
      <c r="Y79" s="56">
        <f t="shared" si="46"/>
        <v>1</v>
      </c>
    </row>
    <row r="80" spans="1:25" s="3" customFormat="1" ht="13.5" customHeight="1" x14ac:dyDescent="0.25">
      <c r="A80" s="30"/>
      <c r="B80" s="31"/>
      <c r="C80" s="32" t="s">
        <v>9</v>
      </c>
      <c r="D80" s="33">
        <f t="shared" si="47"/>
        <v>10</v>
      </c>
      <c r="E80" s="93">
        <v>3</v>
      </c>
      <c r="F80" s="93">
        <v>5</v>
      </c>
      <c r="G80" s="93">
        <v>0</v>
      </c>
      <c r="H80" s="93">
        <v>2</v>
      </c>
      <c r="I80" s="33">
        <f t="shared" si="48"/>
        <v>3</v>
      </c>
      <c r="J80" s="93">
        <v>2</v>
      </c>
      <c r="K80" s="93">
        <v>1</v>
      </c>
      <c r="L80" s="93">
        <v>0</v>
      </c>
      <c r="M80" s="93">
        <v>0</v>
      </c>
      <c r="N80" s="33">
        <f t="shared" si="49"/>
        <v>0</v>
      </c>
      <c r="O80" s="93">
        <v>0</v>
      </c>
      <c r="P80" s="93">
        <v>0</v>
      </c>
      <c r="Q80" s="93">
        <v>0</v>
      </c>
      <c r="R80" s="93">
        <v>0</v>
      </c>
      <c r="S80" s="33">
        <f t="shared" si="50"/>
        <v>7</v>
      </c>
      <c r="T80" s="33">
        <f t="shared" si="51"/>
        <v>1</v>
      </c>
      <c r="U80" s="33">
        <f t="shared" si="51"/>
        <v>6</v>
      </c>
      <c r="V80" s="33">
        <f t="shared" si="46"/>
        <v>1</v>
      </c>
      <c r="W80" s="33">
        <f t="shared" si="46"/>
        <v>4</v>
      </c>
      <c r="X80" s="55">
        <f t="shared" si="46"/>
        <v>0</v>
      </c>
      <c r="Y80" s="56">
        <f t="shared" si="46"/>
        <v>2</v>
      </c>
    </row>
    <row r="81" spans="1:25" s="3" customFormat="1" ht="13.5" customHeight="1" x14ac:dyDescent="0.25">
      <c r="A81" s="30"/>
      <c r="B81" s="31"/>
      <c r="C81" s="32" t="s">
        <v>10</v>
      </c>
      <c r="D81" s="33">
        <f t="shared" si="47"/>
        <v>1</v>
      </c>
      <c r="E81" s="93">
        <v>0</v>
      </c>
      <c r="F81" s="93">
        <v>1</v>
      </c>
      <c r="G81" s="93">
        <v>0</v>
      </c>
      <c r="H81" s="93">
        <v>0</v>
      </c>
      <c r="I81" s="33">
        <f t="shared" si="48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49"/>
        <v>2</v>
      </c>
      <c r="O81" s="93">
        <v>2</v>
      </c>
      <c r="P81" s="93">
        <v>0</v>
      </c>
      <c r="Q81" s="93">
        <v>0</v>
      </c>
      <c r="R81" s="93">
        <v>0</v>
      </c>
      <c r="S81" s="33">
        <f t="shared" si="50"/>
        <v>3</v>
      </c>
      <c r="T81" s="33">
        <f t="shared" si="51"/>
        <v>2</v>
      </c>
      <c r="U81" s="33">
        <f t="shared" si="51"/>
        <v>1</v>
      </c>
      <c r="V81" s="33">
        <f t="shared" si="46"/>
        <v>2</v>
      </c>
      <c r="W81" s="33">
        <f t="shared" si="46"/>
        <v>1</v>
      </c>
      <c r="X81" s="55">
        <f t="shared" si="46"/>
        <v>0</v>
      </c>
      <c r="Y81" s="56">
        <f t="shared" si="46"/>
        <v>0</v>
      </c>
    </row>
    <row r="82" spans="1:25" s="3" customFormat="1" ht="13.5" customHeight="1" x14ac:dyDescent="0.25">
      <c r="A82" s="30"/>
      <c r="B82" s="31"/>
      <c r="C82" s="32" t="s">
        <v>11</v>
      </c>
      <c r="D82" s="33">
        <f t="shared" si="47"/>
        <v>4</v>
      </c>
      <c r="E82" s="93">
        <v>0</v>
      </c>
      <c r="F82" s="93">
        <v>1</v>
      </c>
      <c r="G82" s="93">
        <v>2</v>
      </c>
      <c r="H82" s="93">
        <v>1</v>
      </c>
      <c r="I82" s="33">
        <f t="shared" si="48"/>
        <v>1</v>
      </c>
      <c r="J82" s="93">
        <v>0</v>
      </c>
      <c r="K82" s="93">
        <v>1</v>
      </c>
      <c r="L82" s="93">
        <v>0</v>
      </c>
      <c r="M82" s="93">
        <v>0</v>
      </c>
      <c r="N82" s="33">
        <f t="shared" si="49"/>
        <v>0</v>
      </c>
      <c r="O82" s="93">
        <v>0</v>
      </c>
      <c r="P82" s="93">
        <v>0</v>
      </c>
      <c r="Q82" s="93">
        <v>0</v>
      </c>
      <c r="R82" s="93">
        <v>0</v>
      </c>
      <c r="S82" s="33">
        <f t="shared" si="50"/>
        <v>3</v>
      </c>
      <c r="T82" s="33">
        <f t="shared" si="51"/>
        <v>2</v>
      </c>
      <c r="U82" s="33">
        <f t="shared" si="51"/>
        <v>1</v>
      </c>
      <c r="V82" s="33">
        <f t="shared" si="46"/>
        <v>0</v>
      </c>
      <c r="W82" s="33">
        <f t="shared" si="46"/>
        <v>0</v>
      </c>
      <c r="X82" s="55">
        <f t="shared" si="46"/>
        <v>2</v>
      </c>
      <c r="Y82" s="56">
        <f t="shared" si="46"/>
        <v>1</v>
      </c>
    </row>
    <row r="83" spans="1:25" s="3" customFormat="1" ht="13.5" customHeight="1" x14ac:dyDescent="0.25">
      <c r="A83" s="30"/>
      <c r="B83" s="31"/>
      <c r="C83" s="32" t="s">
        <v>12</v>
      </c>
      <c r="D83" s="33">
        <f t="shared" si="47"/>
        <v>1</v>
      </c>
      <c r="E83" s="93">
        <v>0</v>
      </c>
      <c r="F83" s="93">
        <v>1</v>
      </c>
      <c r="G83" s="93">
        <v>0</v>
      </c>
      <c r="H83" s="93">
        <v>0</v>
      </c>
      <c r="I83" s="33">
        <f t="shared" si="48"/>
        <v>4</v>
      </c>
      <c r="J83" s="93">
        <v>0</v>
      </c>
      <c r="K83" s="93">
        <v>4</v>
      </c>
      <c r="L83" s="93">
        <v>0</v>
      </c>
      <c r="M83" s="93">
        <v>0</v>
      </c>
      <c r="N83" s="33">
        <f t="shared" si="49"/>
        <v>0</v>
      </c>
      <c r="O83" s="93">
        <v>0</v>
      </c>
      <c r="P83" s="93">
        <v>0</v>
      </c>
      <c r="Q83" s="93">
        <v>0</v>
      </c>
      <c r="R83" s="93">
        <v>0</v>
      </c>
      <c r="S83" s="33">
        <f t="shared" si="50"/>
        <v>-3</v>
      </c>
      <c r="T83" s="33">
        <f t="shared" si="51"/>
        <v>0</v>
      </c>
      <c r="U83" s="33">
        <f t="shared" si="51"/>
        <v>-3</v>
      </c>
      <c r="V83" s="33">
        <f t="shared" si="46"/>
        <v>0</v>
      </c>
      <c r="W83" s="33">
        <f t="shared" si="46"/>
        <v>-3</v>
      </c>
      <c r="X83" s="55">
        <f t="shared" si="46"/>
        <v>0</v>
      </c>
      <c r="Y83" s="56">
        <f t="shared" si="46"/>
        <v>0</v>
      </c>
    </row>
    <row r="84" spans="1:25" s="3" customFormat="1" ht="13.5" customHeight="1" x14ac:dyDescent="0.25">
      <c r="A84" s="30"/>
      <c r="B84" s="31"/>
      <c r="C84" s="32" t="s">
        <v>13</v>
      </c>
      <c r="D84" s="33">
        <f t="shared" si="47"/>
        <v>5</v>
      </c>
      <c r="E84" s="93">
        <v>2</v>
      </c>
      <c r="F84" s="93">
        <v>3</v>
      </c>
      <c r="G84" s="93">
        <v>0</v>
      </c>
      <c r="H84" s="93">
        <v>0</v>
      </c>
      <c r="I84" s="33">
        <f t="shared" si="48"/>
        <v>1</v>
      </c>
      <c r="J84" s="93">
        <v>0</v>
      </c>
      <c r="K84" s="93">
        <v>1</v>
      </c>
      <c r="L84" s="93">
        <v>0</v>
      </c>
      <c r="M84" s="93">
        <v>0</v>
      </c>
      <c r="N84" s="33">
        <f t="shared" si="49"/>
        <v>-2</v>
      </c>
      <c r="O84" s="93">
        <v>-1</v>
      </c>
      <c r="P84" s="93">
        <v>0</v>
      </c>
      <c r="Q84" s="93">
        <v>0</v>
      </c>
      <c r="R84" s="93">
        <v>-1</v>
      </c>
      <c r="S84" s="33">
        <f t="shared" si="50"/>
        <v>2</v>
      </c>
      <c r="T84" s="33">
        <f t="shared" si="51"/>
        <v>1</v>
      </c>
      <c r="U84" s="33">
        <f t="shared" si="51"/>
        <v>1</v>
      </c>
      <c r="V84" s="33">
        <f t="shared" si="46"/>
        <v>1</v>
      </c>
      <c r="W84" s="33">
        <f t="shared" si="46"/>
        <v>2</v>
      </c>
      <c r="X84" s="55">
        <f t="shared" si="46"/>
        <v>0</v>
      </c>
      <c r="Y84" s="56">
        <f t="shared" si="46"/>
        <v>-1</v>
      </c>
    </row>
    <row r="85" spans="1:25" s="3" customFormat="1" ht="13.5" customHeight="1" x14ac:dyDescent="0.25">
      <c r="A85" s="30"/>
      <c r="B85" s="31"/>
      <c r="C85" s="32" t="s">
        <v>14</v>
      </c>
      <c r="D85" s="33">
        <f t="shared" si="47"/>
        <v>1</v>
      </c>
      <c r="E85" s="93">
        <v>0</v>
      </c>
      <c r="F85" s="93">
        <v>1</v>
      </c>
      <c r="G85" s="93">
        <v>0</v>
      </c>
      <c r="H85" s="93">
        <v>0</v>
      </c>
      <c r="I85" s="33">
        <f t="shared" si="48"/>
        <v>6</v>
      </c>
      <c r="J85" s="93">
        <v>2</v>
      </c>
      <c r="K85" s="93">
        <v>4</v>
      </c>
      <c r="L85" s="93">
        <v>0</v>
      </c>
      <c r="M85" s="93">
        <v>0</v>
      </c>
      <c r="N85" s="33">
        <f t="shared" si="49"/>
        <v>-1</v>
      </c>
      <c r="O85" s="93">
        <v>-1</v>
      </c>
      <c r="P85" s="93">
        <v>0</v>
      </c>
      <c r="Q85" s="93">
        <v>0</v>
      </c>
      <c r="R85" s="93">
        <v>0</v>
      </c>
      <c r="S85" s="33">
        <f t="shared" si="50"/>
        <v>-6</v>
      </c>
      <c r="T85" s="33">
        <f t="shared" si="51"/>
        <v>-3</v>
      </c>
      <c r="U85" s="33">
        <f t="shared" si="51"/>
        <v>-3</v>
      </c>
      <c r="V85" s="33">
        <f t="shared" si="46"/>
        <v>-3</v>
      </c>
      <c r="W85" s="33">
        <f t="shared" si="46"/>
        <v>-3</v>
      </c>
      <c r="X85" s="55">
        <f t="shared" si="46"/>
        <v>0</v>
      </c>
      <c r="Y85" s="56">
        <f t="shared" si="46"/>
        <v>0</v>
      </c>
    </row>
    <row r="86" spans="1:25" s="3" customFormat="1" ht="13.5" customHeight="1" x14ac:dyDescent="0.25">
      <c r="A86" s="30"/>
      <c r="B86" s="31"/>
      <c r="C86" s="32" t="s">
        <v>15</v>
      </c>
      <c r="D86" s="33">
        <f t="shared" si="47"/>
        <v>4</v>
      </c>
      <c r="E86" s="93">
        <v>1</v>
      </c>
      <c r="F86" s="93">
        <v>3</v>
      </c>
      <c r="G86" s="93">
        <v>0</v>
      </c>
      <c r="H86" s="93">
        <v>0</v>
      </c>
      <c r="I86" s="33">
        <f t="shared" si="48"/>
        <v>3</v>
      </c>
      <c r="J86" s="93">
        <v>1</v>
      </c>
      <c r="K86" s="93">
        <v>2</v>
      </c>
      <c r="L86" s="93">
        <v>0</v>
      </c>
      <c r="M86" s="93">
        <v>0</v>
      </c>
      <c r="N86" s="33">
        <f t="shared" si="49"/>
        <v>-5</v>
      </c>
      <c r="O86" s="93">
        <v>-3</v>
      </c>
      <c r="P86" s="93">
        <v>-2</v>
      </c>
      <c r="Q86" s="93">
        <v>0</v>
      </c>
      <c r="R86" s="93">
        <v>0</v>
      </c>
      <c r="S86" s="33">
        <f t="shared" si="50"/>
        <v>-4</v>
      </c>
      <c r="T86" s="33">
        <f t="shared" si="51"/>
        <v>-3</v>
      </c>
      <c r="U86" s="33">
        <f t="shared" si="51"/>
        <v>-1</v>
      </c>
      <c r="V86" s="33">
        <f t="shared" si="46"/>
        <v>-3</v>
      </c>
      <c r="W86" s="33">
        <f t="shared" si="46"/>
        <v>-1</v>
      </c>
      <c r="X86" s="55">
        <f t="shared" si="46"/>
        <v>0</v>
      </c>
      <c r="Y86" s="56">
        <f t="shared" si="46"/>
        <v>0</v>
      </c>
    </row>
    <row r="87" spans="1:25" s="3" customFormat="1" ht="13.5" customHeight="1" x14ac:dyDescent="0.25">
      <c r="A87" s="30"/>
      <c r="B87" s="31"/>
      <c r="C87" s="32" t="s">
        <v>16</v>
      </c>
      <c r="D87" s="33">
        <f t="shared" si="47"/>
        <v>2</v>
      </c>
      <c r="E87" s="93">
        <v>1</v>
      </c>
      <c r="F87" s="93">
        <v>1</v>
      </c>
      <c r="G87" s="93">
        <v>0</v>
      </c>
      <c r="H87" s="93">
        <v>0</v>
      </c>
      <c r="I87" s="33">
        <f t="shared" si="48"/>
        <v>5</v>
      </c>
      <c r="J87" s="93">
        <v>2</v>
      </c>
      <c r="K87" s="93">
        <v>3</v>
      </c>
      <c r="L87" s="93">
        <v>0</v>
      </c>
      <c r="M87" s="93">
        <v>0</v>
      </c>
      <c r="N87" s="33">
        <f t="shared" si="49"/>
        <v>0</v>
      </c>
      <c r="O87" s="93">
        <v>0</v>
      </c>
      <c r="P87" s="93">
        <v>0</v>
      </c>
      <c r="Q87" s="93">
        <v>0</v>
      </c>
      <c r="R87" s="93">
        <v>0</v>
      </c>
      <c r="S87" s="33">
        <f t="shared" si="50"/>
        <v>-3</v>
      </c>
      <c r="T87" s="33">
        <f t="shared" si="51"/>
        <v>-1</v>
      </c>
      <c r="U87" s="33">
        <f t="shared" si="51"/>
        <v>-2</v>
      </c>
      <c r="V87" s="33">
        <f t="shared" si="46"/>
        <v>-1</v>
      </c>
      <c r="W87" s="33">
        <f t="shared" si="46"/>
        <v>-2</v>
      </c>
      <c r="X87" s="59">
        <f t="shared" si="46"/>
        <v>0</v>
      </c>
      <c r="Y87" s="56">
        <f t="shared" si="46"/>
        <v>0</v>
      </c>
    </row>
    <row r="88" spans="1:25" s="3" customFormat="1" ht="13.5" customHeight="1" x14ac:dyDescent="0.25">
      <c r="A88" s="30"/>
      <c r="B88" s="31"/>
      <c r="C88" s="32" t="s">
        <v>17</v>
      </c>
      <c r="D88" s="33">
        <f t="shared" si="47"/>
        <v>4</v>
      </c>
      <c r="E88" s="93">
        <v>1</v>
      </c>
      <c r="F88" s="93">
        <v>3</v>
      </c>
      <c r="G88" s="93">
        <v>0</v>
      </c>
      <c r="H88" s="93">
        <v>0</v>
      </c>
      <c r="I88" s="33">
        <f t="shared" si="48"/>
        <v>2</v>
      </c>
      <c r="J88" s="93">
        <v>1</v>
      </c>
      <c r="K88" s="93">
        <v>0</v>
      </c>
      <c r="L88" s="93">
        <v>0</v>
      </c>
      <c r="M88" s="93">
        <v>1</v>
      </c>
      <c r="N88" s="33">
        <f t="shared" si="49"/>
        <v>-1</v>
      </c>
      <c r="O88" s="93">
        <v>-1</v>
      </c>
      <c r="P88" s="93">
        <v>0</v>
      </c>
      <c r="Q88" s="93">
        <v>0</v>
      </c>
      <c r="R88" s="93">
        <v>0</v>
      </c>
      <c r="S88" s="33">
        <f t="shared" si="50"/>
        <v>1</v>
      </c>
      <c r="T88" s="33">
        <f t="shared" si="51"/>
        <v>-1</v>
      </c>
      <c r="U88" s="33">
        <f t="shared" si="51"/>
        <v>2</v>
      </c>
      <c r="V88" s="33">
        <f t="shared" si="46"/>
        <v>-1</v>
      </c>
      <c r="W88" s="33">
        <f t="shared" si="46"/>
        <v>3</v>
      </c>
      <c r="X88" s="55">
        <f t="shared" si="46"/>
        <v>0</v>
      </c>
      <c r="Y88" s="56">
        <f t="shared" si="46"/>
        <v>-1</v>
      </c>
    </row>
    <row r="89" spans="1:25" ht="6" customHeight="1" x14ac:dyDescent="0.15">
      <c r="A89" s="25"/>
      <c r="B89" s="29"/>
      <c r="C89" s="2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54"/>
      <c r="Y89" s="9"/>
    </row>
    <row r="90" spans="1:25" ht="16.5" x14ac:dyDescent="0.15">
      <c r="A90" s="25"/>
      <c r="B90" s="27" t="s">
        <v>26</v>
      </c>
      <c r="C90" s="28"/>
      <c r="D90" s="29">
        <f>SUM(E90+F90+G90+H90)</f>
        <v>84</v>
      </c>
      <c r="E90" s="29">
        <f t="shared" ref="E90:H90" si="52">SUM(E91+E92+E93+E94+E95+E96+E97+E98+E99+E100+E101+E102)</f>
        <v>32</v>
      </c>
      <c r="F90" s="29">
        <f t="shared" si="52"/>
        <v>31</v>
      </c>
      <c r="G90" s="29">
        <f t="shared" si="52"/>
        <v>16</v>
      </c>
      <c r="H90" s="29">
        <f t="shared" si="52"/>
        <v>5</v>
      </c>
      <c r="I90" s="29">
        <f>SUM(J90+K90+L90+M90)</f>
        <v>60</v>
      </c>
      <c r="J90" s="29">
        <f t="shared" ref="J90:M90" si="53">SUM(J91+J92+J93+J94+J95+J96+J97+J98+J99+J100+J101+J102)</f>
        <v>21</v>
      </c>
      <c r="K90" s="29">
        <f t="shared" si="53"/>
        <v>22</v>
      </c>
      <c r="L90" s="29">
        <f t="shared" si="53"/>
        <v>9</v>
      </c>
      <c r="M90" s="29">
        <f t="shared" si="53"/>
        <v>8</v>
      </c>
      <c r="N90" s="29">
        <f>SUM(O90+P90+Q90+R90)</f>
        <v>7</v>
      </c>
      <c r="O90" s="29">
        <f t="shared" ref="O90:R90" si="54">SUM(O91+O92+O93+O94+O95+O96+O97+O98+O99+O100+O101+O102)</f>
        <v>2</v>
      </c>
      <c r="P90" s="29">
        <f t="shared" si="54"/>
        <v>6</v>
      </c>
      <c r="Q90" s="29">
        <f t="shared" si="54"/>
        <v>-1</v>
      </c>
      <c r="R90" s="29">
        <f t="shared" si="54"/>
        <v>0</v>
      </c>
      <c r="S90" s="29">
        <f>SUM(V90+W90+X90+Y90)</f>
        <v>31</v>
      </c>
      <c r="T90" s="29">
        <f>SUM(T91:T102)</f>
        <v>19</v>
      </c>
      <c r="U90" s="29">
        <f>SUM(U91:U102)</f>
        <v>12</v>
      </c>
      <c r="V90" s="29">
        <f t="shared" ref="V90:Y102" si="55">SUM(E90-J90+O90)</f>
        <v>13</v>
      </c>
      <c r="W90" s="29">
        <f t="shared" si="55"/>
        <v>15</v>
      </c>
      <c r="X90" s="63">
        <f t="shared" si="55"/>
        <v>6</v>
      </c>
      <c r="Y90" s="64">
        <f t="shared" si="55"/>
        <v>-3</v>
      </c>
    </row>
    <row r="91" spans="1:25" s="3" customFormat="1" ht="13.5" customHeight="1" x14ac:dyDescent="0.25">
      <c r="A91" s="30"/>
      <c r="B91" s="31"/>
      <c r="C91" s="32" t="s">
        <v>6</v>
      </c>
      <c r="D91" s="33">
        <f t="shared" ref="D91:D102" si="56">SUM(E91+F91+G91+H91)</f>
        <v>5</v>
      </c>
      <c r="E91" s="93">
        <v>1</v>
      </c>
      <c r="F91" s="93">
        <v>1</v>
      </c>
      <c r="G91" s="93">
        <v>3</v>
      </c>
      <c r="H91" s="93">
        <v>0</v>
      </c>
      <c r="I91" s="33">
        <f t="shared" ref="I91:I102" si="57">SUM(J91+K91+L91+M91)</f>
        <v>6</v>
      </c>
      <c r="J91" s="93">
        <v>0</v>
      </c>
      <c r="K91" s="93">
        <v>1</v>
      </c>
      <c r="L91" s="93">
        <v>0</v>
      </c>
      <c r="M91" s="93">
        <v>5</v>
      </c>
      <c r="N91" s="33">
        <f t="shared" ref="N91:N102" si="58">SUM(O91+P91+Q91+R91)</f>
        <v>1</v>
      </c>
      <c r="O91" s="93">
        <v>0</v>
      </c>
      <c r="P91" s="93">
        <v>1</v>
      </c>
      <c r="Q91" s="93">
        <v>0</v>
      </c>
      <c r="R91" s="93">
        <v>0</v>
      </c>
      <c r="S91" s="33">
        <f t="shared" ref="S91:S102" si="59">SUM(T91+U91)</f>
        <v>0</v>
      </c>
      <c r="T91" s="33">
        <f t="shared" ref="T91:U102" si="60">SUM(V91+X91)</f>
        <v>4</v>
      </c>
      <c r="U91" s="33">
        <f t="shared" si="60"/>
        <v>-4</v>
      </c>
      <c r="V91" s="33">
        <f t="shared" si="55"/>
        <v>1</v>
      </c>
      <c r="W91" s="33">
        <f t="shared" si="55"/>
        <v>1</v>
      </c>
      <c r="X91" s="59">
        <f t="shared" si="55"/>
        <v>3</v>
      </c>
      <c r="Y91" s="61">
        <f t="shared" si="55"/>
        <v>-5</v>
      </c>
    </row>
    <row r="92" spans="1:25" s="3" customFormat="1" ht="13.5" customHeight="1" x14ac:dyDescent="0.25">
      <c r="A92" s="30"/>
      <c r="B92" s="31"/>
      <c r="C92" s="32" t="s">
        <v>7</v>
      </c>
      <c r="D92" s="33">
        <f t="shared" si="56"/>
        <v>5</v>
      </c>
      <c r="E92" s="93">
        <v>4</v>
      </c>
      <c r="F92" s="93">
        <v>1</v>
      </c>
      <c r="G92" s="93">
        <v>0</v>
      </c>
      <c r="H92" s="93">
        <v>0</v>
      </c>
      <c r="I92" s="33">
        <f t="shared" si="57"/>
        <v>4</v>
      </c>
      <c r="J92" s="93">
        <v>0</v>
      </c>
      <c r="K92" s="93">
        <v>2</v>
      </c>
      <c r="L92" s="93">
        <v>2</v>
      </c>
      <c r="M92" s="93">
        <v>0</v>
      </c>
      <c r="N92" s="33">
        <f t="shared" si="58"/>
        <v>0</v>
      </c>
      <c r="O92" s="93">
        <v>0</v>
      </c>
      <c r="P92" s="93">
        <v>0</v>
      </c>
      <c r="Q92" s="93">
        <v>0</v>
      </c>
      <c r="R92" s="93">
        <v>0</v>
      </c>
      <c r="S92" s="33">
        <f t="shared" si="59"/>
        <v>1</v>
      </c>
      <c r="T92" s="33">
        <f t="shared" si="60"/>
        <v>2</v>
      </c>
      <c r="U92" s="33">
        <f t="shared" si="60"/>
        <v>-1</v>
      </c>
      <c r="V92" s="33">
        <f t="shared" si="55"/>
        <v>4</v>
      </c>
      <c r="W92" s="33">
        <f t="shared" si="55"/>
        <v>-1</v>
      </c>
      <c r="X92" s="59">
        <f t="shared" si="55"/>
        <v>-2</v>
      </c>
      <c r="Y92" s="61">
        <f t="shared" si="55"/>
        <v>0</v>
      </c>
    </row>
    <row r="93" spans="1:25" s="3" customFormat="1" ht="13.5" customHeight="1" x14ac:dyDescent="0.25">
      <c r="A93" s="30"/>
      <c r="B93" s="31"/>
      <c r="C93" s="32" t="s">
        <v>8</v>
      </c>
      <c r="D93" s="33">
        <f t="shared" si="56"/>
        <v>8</v>
      </c>
      <c r="E93" s="93">
        <v>2</v>
      </c>
      <c r="F93" s="93">
        <v>5</v>
      </c>
      <c r="G93" s="93">
        <v>1</v>
      </c>
      <c r="H93" s="93">
        <v>0</v>
      </c>
      <c r="I93" s="33">
        <f t="shared" si="57"/>
        <v>9</v>
      </c>
      <c r="J93" s="93">
        <v>7</v>
      </c>
      <c r="K93" s="93">
        <v>2</v>
      </c>
      <c r="L93" s="93">
        <v>0</v>
      </c>
      <c r="M93" s="93">
        <v>0</v>
      </c>
      <c r="N93" s="33">
        <f t="shared" si="58"/>
        <v>-1</v>
      </c>
      <c r="O93" s="93">
        <v>-2</v>
      </c>
      <c r="P93" s="93">
        <v>1</v>
      </c>
      <c r="Q93" s="93">
        <v>0</v>
      </c>
      <c r="R93" s="93">
        <v>0</v>
      </c>
      <c r="S93" s="33">
        <f t="shared" si="59"/>
        <v>-2</v>
      </c>
      <c r="T93" s="33">
        <f t="shared" si="60"/>
        <v>-6</v>
      </c>
      <c r="U93" s="33">
        <f t="shared" si="60"/>
        <v>4</v>
      </c>
      <c r="V93" s="33">
        <f t="shared" si="55"/>
        <v>-7</v>
      </c>
      <c r="W93" s="33">
        <f t="shared" si="55"/>
        <v>4</v>
      </c>
      <c r="X93" s="59">
        <f t="shared" si="55"/>
        <v>1</v>
      </c>
      <c r="Y93" s="61">
        <f t="shared" si="55"/>
        <v>0</v>
      </c>
    </row>
    <row r="94" spans="1:25" s="3" customFormat="1" ht="13.5" customHeight="1" x14ac:dyDescent="0.25">
      <c r="A94" s="30"/>
      <c r="B94" s="31"/>
      <c r="C94" s="32" t="s">
        <v>9</v>
      </c>
      <c r="D94" s="33">
        <f t="shared" si="56"/>
        <v>12</v>
      </c>
      <c r="E94" s="93">
        <v>5</v>
      </c>
      <c r="F94" s="93">
        <v>4</v>
      </c>
      <c r="G94" s="93">
        <v>2</v>
      </c>
      <c r="H94" s="93">
        <v>1</v>
      </c>
      <c r="I94" s="33">
        <f t="shared" si="57"/>
        <v>11</v>
      </c>
      <c r="J94" s="93">
        <v>3</v>
      </c>
      <c r="K94" s="93">
        <v>5</v>
      </c>
      <c r="L94" s="93">
        <v>2</v>
      </c>
      <c r="M94" s="93">
        <v>1</v>
      </c>
      <c r="N94" s="33">
        <f t="shared" si="58"/>
        <v>-5</v>
      </c>
      <c r="O94" s="93">
        <v>-2</v>
      </c>
      <c r="P94" s="93">
        <v>-3</v>
      </c>
      <c r="Q94" s="93">
        <v>0</v>
      </c>
      <c r="R94" s="93">
        <v>0</v>
      </c>
      <c r="S94" s="33">
        <f t="shared" si="59"/>
        <v>-4</v>
      </c>
      <c r="T94" s="33">
        <f t="shared" si="60"/>
        <v>0</v>
      </c>
      <c r="U94" s="33">
        <f t="shared" si="60"/>
        <v>-4</v>
      </c>
      <c r="V94" s="33">
        <f t="shared" si="55"/>
        <v>0</v>
      </c>
      <c r="W94" s="33">
        <f t="shared" si="55"/>
        <v>-4</v>
      </c>
      <c r="X94" s="59">
        <f t="shared" si="55"/>
        <v>0</v>
      </c>
      <c r="Y94" s="61">
        <f t="shared" si="55"/>
        <v>0</v>
      </c>
    </row>
    <row r="95" spans="1:25" s="3" customFormat="1" ht="13.5" customHeight="1" x14ac:dyDescent="0.25">
      <c r="A95" s="30"/>
      <c r="B95" s="31"/>
      <c r="C95" s="32" t="s">
        <v>10</v>
      </c>
      <c r="D95" s="33">
        <f t="shared" si="56"/>
        <v>7</v>
      </c>
      <c r="E95" s="93">
        <v>4</v>
      </c>
      <c r="F95" s="93">
        <v>2</v>
      </c>
      <c r="G95" s="93">
        <v>0</v>
      </c>
      <c r="H95" s="93">
        <v>1</v>
      </c>
      <c r="I95" s="33">
        <f t="shared" si="57"/>
        <v>5</v>
      </c>
      <c r="J95" s="93">
        <v>1</v>
      </c>
      <c r="K95" s="93">
        <v>1</v>
      </c>
      <c r="L95" s="93">
        <v>3</v>
      </c>
      <c r="M95" s="93">
        <v>0</v>
      </c>
      <c r="N95" s="33">
        <f t="shared" si="58"/>
        <v>3</v>
      </c>
      <c r="O95" s="93">
        <v>0</v>
      </c>
      <c r="P95" s="93">
        <v>3</v>
      </c>
      <c r="Q95" s="93">
        <v>0</v>
      </c>
      <c r="R95" s="93">
        <v>0</v>
      </c>
      <c r="S95" s="33">
        <f t="shared" si="59"/>
        <v>5</v>
      </c>
      <c r="T95" s="33">
        <f t="shared" si="60"/>
        <v>0</v>
      </c>
      <c r="U95" s="33">
        <f t="shared" si="60"/>
        <v>5</v>
      </c>
      <c r="V95" s="33">
        <f t="shared" si="55"/>
        <v>3</v>
      </c>
      <c r="W95" s="33">
        <f t="shared" si="55"/>
        <v>4</v>
      </c>
      <c r="X95" s="59">
        <f t="shared" si="55"/>
        <v>-3</v>
      </c>
      <c r="Y95" s="61">
        <f t="shared" si="55"/>
        <v>1</v>
      </c>
    </row>
    <row r="96" spans="1:25" s="3" customFormat="1" ht="13.5" customHeight="1" x14ac:dyDescent="0.25">
      <c r="A96" s="30"/>
      <c r="B96" s="31"/>
      <c r="C96" s="32" t="s">
        <v>11</v>
      </c>
      <c r="D96" s="33">
        <f t="shared" si="56"/>
        <v>9</v>
      </c>
      <c r="E96" s="93">
        <v>1</v>
      </c>
      <c r="F96" s="93">
        <v>3</v>
      </c>
      <c r="G96" s="93">
        <v>2</v>
      </c>
      <c r="H96" s="93">
        <v>3</v>
      </c>
      <c r="I96" s="33">
        <f t="shared" si="57"/>
        <v>3</v>
      </c>
      <c r="J96" s="93">
        <v>1</v>
      </c>
      <c r="K96" s="93">
        <v>1</v>
      </c>
      <c r="L96" s="93">
        <v>0</v>
      </c>
      <c r="M96" s="93">
        <v>1</v>
      </c>
      <c r="N96" s="33">
        <f t="shared" si="58"/>
        <v>0</v>
      </c>
      <c r="O96" s="93">
        <v>0</v>
      </c>
      <c r="P96" s="93">
        <v>0</v>
      </c>
      <c r="Q96" s="93">
        <v>0</v>
      </c>
      <c r="R96" s="93">
        <v>0</v>
      </c>
      <c r="S96" s="33">
        <f t="shared" si="59"/>
        <v>6</v>
      </c>
      <c r="T96" s="33">
        <f t="shared" si="60"/>
        <v>2</v>
      </c>
      <c r="U96" s="33">
        <f t="shared" si="60"/>
        <v>4</v>
      </c>
      <c r="V96" s="33">
        <f t="shared" si="55"/>
        <v>0</v>
      </c>
      <c r="W96" s="33">
        <f t="shared" si="55"/>
        <v>2</v>
      </c>
      <c r="X96" s="59">
        <f t="shared" si="55"/>
        <v>2</v>
      </c>
      <c r="Y96" s="61">
        <f t="shared" si="55"/>
        <v>2</v>
      </c>
    </row>
    <row r="97" spans="1:25" s="3" customFormat="1" ht="13.5" customHeight="1" x14ac:dyDescent="0.25">
      <c r="A97" s="30"/>
      <c r="B97" s="31"/>
      <c r="C97" s="32" t="s">
        <v>12</v>
      </c>
      <c r="D97" s="33">
        <f t="shared" si="56"/>
        <v>6</v>
      </c>
      <c r="E97" s="93">
        <v>0</v>
      </c>
      <c r="F97" s="93">
        <v>2</v>
      </c>
      <c r="G97" s="93">
        <v>4</v>
      </c>
      <c r="H97" s="93">
        <v>0</v>
      </c>
      <c r="I97" s="33">
        <f t="shared" si="57"/>
        <v>1</v>
      </c>
      <c r="J97" s="93">
        <v>0</v>
      </c>
      <c r="K97" s="93">
        <v>1</v>
      </c>
      <c r="L97" s="93">
        <v>0</v>
      </c>
      <c r="M97" s="93">
        <v>0</v>
      </c>
      <c r="N97" s="33">
        <f t="shared" si="58"/>
        <v>0</v>
      </c>
      <c r="O97" s="93">
        <v>1</v>
      </c>
      <c r="P97" s="93">
        <v>0</v>
      </c>
      <c r="Q97" s="93">
        <v>-1</v>
      </c>
      <c r="R97" s="93">
        <v>0</v>
      </c>
      <c r="S97" s="33">
        <f t="shared" si="59"/>
        <v>5</v>
      </c>
      <c r="T97" s="33">
        <f t="shared" si="60"/>
        <v>4</v>
      </c>
      <c r="U97" s="33">
        <f t="shared" si="60"/>
        <v>1</v>
      </c>
      <c r="V97" s="33">
        <f t="shared" si="55"/>
        <v>1</v>
      </c>
      <c r="W97" s="33">
        <f t="shared" si="55"/>
        <v>1</v>
      </c>
      <c r="X97" s="59">
        <f t="shared" si="55"/>
        <v>3</v>
      </c>
      <c r="Y97" s="61">
        <f t="shared" si="55"/>
        <v>0</v>
      </c>
    </row>
    <row r="98" spans="1:25" s="3" customFormat="1" ht="13.5" customHeight="1" x14ac:dyDescent="0.25">
      <c r="A98" s="30"/>
      <c r="B98" s="31"/>
      <c r="C98" s="32" t="s">
        <v>13</v>
      </c>
      <c r="D98" s="33">
        <f t="shared" si="56"/>
        <v>9</v>
      </c>
      <c r="E98" s="93">
        <v>6</v>
      </c>
      <c r="F98" s="93">
        <v>3</v>
      </c>
      <c r="G98" s="93">
        <v>0</v>
      </c>
      <c r="H98" s="93">
        <v>0</v>
      </c>
      <c r="I98" s="33">
        <f t="shared" si="57"/>
        <v>4</v>
      </c>
      <c r="J98" s="93">
        <v>1</v>
      </c>
      <c r="K98" s="93">
        <v>2</v>
      </c>
      <c r="L98" s="93">
        <v>1</v>
      </c>
      <c r="M98" s="93">
        <v>0</v>
      </c>
      <c r="N98" s="33">
        <f t="shared" si="58"/>
        <v>-2</v>
      </c>
      <c r="O98" s="93">
        <v>-1</v>
      </c>
      <c r="P98" s="93">
        <v>-1</v>
      </c>
      <c r="Q98" s="93">
        <v>0</v>
      </c>
      <c r="R98" s="93">
        <v>0</v>
      </c>
      <c r="S98" s="33">
        <f t="shared" si="59"/>
        <v>3</v>
      </c>
      <c r="T98" s="33">
        <f t="shared" si="60"/>
        <v>3</v>
      </c>
      <c r="U98" s="33">
        <f t="shared" si="60"/>
        <v>0</v>
      </c>
      <c r="V98" s="33">
        <f t="shared" si="55"/>
        <v>4</v>
      </c>
      <c r="W98" s="33">
        <f t="shared" si="55"/>
        <v>0</v>
      </c>
      <c r="X98" s="59">
        <f t="shared" si="55"/>
        <v>-1</v>
      </c>
      <c r="Y98" s="61">
        <f t="shared" si="55"/>
        <v>0</v>
      </c>
    </row>
    <row r="99" spans="1:25" s="3" customFormat="1" ht="13.5" customHeight="1" x14ac:dyDescent="0.25">
      <c r="A99" s="30"/>
      <c r="B99" s="31"/>
      <c r="C99" s="32" t="s">
        <v>14</v>
      </c>
      <c r="D99" s="33">
        <f t="shared" si="56"/>
        <v>4</v>
      </c>
      <c r="E99" s="93">
        <v>0</v>
      </c>
      <c r="F99" s="93">
        <v>2</v>
      </c>
      <c r="G99" s="93">
        <v>2</v>
      </c>
      <c r="H99" s="93">
        <v>0</v>
      </c>
      <c r="I99" s="33">
        <f t="shared" si="57"/>
        <v>5</v>
      </c>
      <c r="J99" s="93">
        <v>1</v>
      </c>
      <c r="K99" s="93">
        <v>4</v>
      </c>
      <c r="L99" s="93">
        <v>0</v>
      </c>
      <c r="M99" s="93">
        <v>0</v>
      </c>
      <c r="N99" s="33">
        <f t="shared" si="58"/>
        <v>4</v>
      </c>
      <c r="O99" s="93">
        <v>3</v>
      </c>
      <c r="P99" s="93">
        <v>1</v>
      </c>
      <c r="Q99" s="93">
        <v>0</v>
      </c>
      <c r="R99" s="93">
        <v>0</v>
      </c>
      <c r="S99" s="33">
        <f t="shared" si="59"/>
        <v>3</v>
      </c>
      <c r="T99" s="33">
        <f t="shared" si="60"/>
        <v>4</v>
      </c>
      <c r="U99" s="33">
        <f t="shared" si="60"/>
        <v>-1</v>
      </c>
      <c r="V99" s="33">
        <f t="shared" si="55"/>
        <v>2</v>
      </c>
      <c r="W99" s="33">
        <f t="shared" si="55"/>
        <v>-1</v>
      </c>
      <c r="X99" s="59">
        <f t="shared" si="55"/>
        <v>2</v>
      </c>
      <c r="Y99" s="61">
        <f t="shared" si="55"/>
        <v>0</v>
      </c>
    </row>
    <row r="100" spans="1:25" s="3" customFormat="1" ht="13.5" customHeight="1" x14ac:dyDescent="0.25">
      <c r="A100" s="30"/>
      <c r="B100" s="31"/>
      <c r="C100" s="32" t="s">
        <v>15</v>
      </c>
      <c r="D100" s="33">
        <f t="shared" si="56"/>
        <v>8</v>
      </c>
      <c r="E100" s="93">
        <v>3</v>
      </c>
      <c r="F100" s="93">
        <v>5</v>
      </c>
      <c r="G100" s="93">
        <v>0</v>
      </c>
      <c r="H100" s="93">
        <v>0</v>
      </c>
      <c r="I100" s="33">
        <f t="shared" si="57"/>
        <v>5</v>
      </c>
      <c r="J100" s="93">
        <v>3</v>
      </c>
      <c r="K100" s="93">
        <v>2</v>
      </c>
      <c r="L100" s="93">
        <v>0</v>
      </c>
      <c r="M100" s="93">
        <v>0</v>
      </c>
      <c r="N100" s="33">
        <f t="shared" si="58"/>
        <v>0</v>
      </c>
      <c r="O100" s="93">
        <v>0</v>
      </c>
      <c r="P100" s="93">
        <v>0</v>
      </c>
      <c r="Q100" s="93">
        <v>0</v>
      </c>
      <c r="R100" s="93">
        <v>0</v>
      </c>
      <c r="S100" s="33">
        <f t="shared" si="59"/>
        <v>3</v>
      </c>
      <c r="T100" s="33">
        <f t="shared" si="60"/>
        <v>0</v>
      </c>
      <c r="U100" s="33">
        <f t="shared" si="60"/>
        <v>3</v>
      </c>
      <c r="V100" s="33">
        <f t="shared" si="55"/>
        <v>0</v>
      </c>
      <c r="W100" s="33">
        <f t="shared" si="55"/>
        <v>3</v>
      </c>
      <c r="X100" s="59">
        <f t="shared" si="55"/>
        <v>0</v>
      </c>
      <c r="Y100" s="61">
        <f t="shared" si="55"/>
        <v>0</v>
      </c>
    </row>
    <row r="101" spans="1:25" s="3" customFormat="1" ht="13.5" customHeight="1" x14ac:dyDescent="0.25">
      <c r="A101" s="30"/>
      <c r="B101" s="31"/>
      <c r="C101" s="32" t="s">
        <v>16</v>
      </c>
      <c r="D101" s="33">
        <f t="shared" si="56"/>
        <v>9</v>
      </c>
      <c r="E101" s="93">
        <v>5</v>
      </c>
      <c r="F101" s="93">
        <v>2</v>
      </c>
      <c r="G101" s="93">
        <v>2</v>
      </c>
      <c r="H101" s="93">
        <v>0</v>
      </c>
      <c r="I101" s="33">
        <f t="shared" si="57"/>
        <v>2</v>
      </c>
      <c r="J101" s="93">
        <v>2</v>
      </c>
      <c r="K101" s="93">
        <v>0</v>
      </c>
      <c r="L101" s="93">
        <v>0</v>
      </c>
      <c r="M101" s="93">
        <v>0</v>
      </c>
      <c r="N101" s="33">
        <f t="shared" si="58"/>
        <v>0</v>
      </c>
      <c r="O101" s="93">
        <v>-1</v>
      </c>
      <c r="P101" s="93">
        <v>1</v>
      </c>
      <c r="Q101" s="93">
        <v>0</v>
      </c>
      <c r="R101" s="93">
        <v>0</v>
      </c>
      <c r="S101" s="33">
        <f t="shared" si="59"/>
        <v>7</v>
      </c>
      <c r="T101" s="33">
        <f t="shared" si="60"/>
        <v>4</v>
      </c>
      <c r="U101" s="33">
        <f t="shared" si="60"/>
        <v>3</v>
      </c>
      <c r="V101" s="33">
        <f t="shared" si="55"/>
        <v>2</v>
      </c>
      <c r="W101" s="33">
        <f t="shared" si="55"/>
        <v>3</v>
      </c>
      <c r="X101" s="59">
        <f t="shared" si="55"/>
        <v>2</v>
      </c>
      <c r="Y101" s="61">
        <f t="shared" si="55"/>
        <v>0</v>
      </c>
    </row>
    <row r="102" spans="1:25" s="3" customFormat="1" ht="13.5" customHeight="1" x14ac:dyDescent="0.25">
      <c r="A102" s="30"/>
      <c r="B102" s="31"/>
      <c r="C102" s="32" t="s">
        <v>17</v>
      </c>
      <c r="D102" s="33">
        <f t="shared" si="56"/>
        <v>2</v>
      </c>
      <c r="E102" s="93">
        <v>1</v>
      </c>
      <c r="F102" s="93">
        <v>1</v>
      </c>
      <c r="G102" s="93">
        <v>0</v>
      </c>
      <c r="H102" s="93">
        <v>0</v>
      </c>
      <c r="I102" s="33">
        <f t="shared" si="57"/>
        <v>5</v>
      </c>
      <c r="J102" s="93">
        <v>2</v>
      </c>
      <c r="K102" s="93">
        <v>1</v>
      </c>
      <c r="L102" s="93">
        <v>1</v>
      </c>
      <c r="M102" s="93">
        <v>1</v>
      </c>
      <c r="N102" s="33">
        <f t="shared" si="58"/>
        <v>7</v>
      </c>
      <c r="O102" s="93">
        <v>4</v>
      </c>
      <c r="P102" s="93">
        <v>3</v>
      </c>
      <c r="Q102" s="93">
        <v>0</v>
      </c>
      <c r="R102" s="93">
        <v>0</v>
      </c>
      <c r="S102" s="33">
        <f t="shared" si="59"/>
        <v>4</v>
      </c>
      <c r="T102" s="33">
        <f t="shared" si="60"/>
        <v>2</v>
      </c>
      <c r="U102" s="33">
        <f t="shared" si="60"/>
        <v>2</v>
      </c>
      <c r="V102" s="33">
        <f t="shared" si="55"/>
        <v>3</v>
      </c>
      <c r="W102" s="33">
        <f t="shared" si="55"/>
        <v>3</v>
      </c>
      <c r="X102" s="59">
        <f t="shared" si="55"/>
        <v>-1</v>
      </c>
      <c r="Y102" s="61">
        <f t="shared" si="55"/>
        <v>-1</v>
      </c>
    </row>
    <row r="103" spans="1:25" ht="6" customHeight="1" x14ac:dyDescent="0.15">
      <c r="A103" s="25"/>
      <c r="B103" s="29"/>
      <c r="C103" s="2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54"/>
      <c r="Y103" s="9"/>
    </row>
    <row r="104" spans="1:25" ht="16.5" x14ac:dyDescent="0.15">
      <c r="A104" s="25"/>
      <c r="B104" s="27" t="s">
        <v>27</v>
      </c>
      <c r="C104" s="28"/>
      <c r="D104" s="29">
        <f>SUM(E104+F104+G104+H104)</f>
        <v>66</v>
      </c>
      <c r="E104" s="29">
        <f t="shared" ref="E104:H104" si="61">SUM(E105+E106+E107+E108+E109+E110+E111+E112+E113+E114+E115+E116)</f>
        <v>25</v>
      </c>
      <c r="F104" s="29">
        <f t="shared" si="61"/>
        <v>37</v>
      </c>
      <c r="G104" s="29">
        <f t="shared" si="61"/>
        <v>0</v>
      </c>
      <c r="H104" s="29">
        <f t="shared" si="61"/>
        <v>4</v>
      </c>
      <c r="I104" s="29">
        <f>SUM(J104+K104+L104+M104)</f>
        <v>81</v>
      </c>
      <c r="J104" s="29">
        <f t="shared" ref="J104:M104" si="62">SUM(J105+J106+J107+J108+J109+J110+J111+J112+J113+J114+J115+J116)</f>
        <v>37</v>
      </c>
      <c r="K104" s="29">
        <f t="shared" si="62"/>
        <v>41</v>
      </c>
      <c r="L104" s="29">
        <f t="shared" si="62"/>
        <v>1</v>
      </c>
      <c r="M104" s="29">
        <f t="shared" si="62"/>
        <v>2</v>
      </c>
      <c r="N104" s="29">
        <f>SUM(O104+P104+Q104+R104)</f>
        <v>4</v>
      </c>
      <c r="O104" s="29">
        <f t="shared" ref="O104:R104" si="63">SUM(O105+O106+O107+O108+O109+O110+O111+O112+O113+O114+O115+O116)</f>
        <v>2</v>
      </c>
      <c r="P104" s="29">
        <f t="shared" si="63"/>
        <v>2</v>
      </c>
      <c r="Q104" s="29">
        <f t="shared" si="63"/>
        <v>-1</v>
      </c>
      <c r="R104" s="29">
        <f t="shared" si="63"/>
        <v>1</v>
      </c>
      <c r="S104" s="29">
        <f>SUM(V104+W104+X104+Y104)</f>
        <v>-11</v>
      </c>
      <c r="T104" s="29">
        <f>SUM(T105:T116)</f>
        <v>-12</v>
      </c>
      <c r="U104" s="29">
        <f>SUM(U105:U116)</f>
        <v>1</v>
      </c>
      <c r="V104" s="29">
        <f t="shared" ref="V104:Y116" si="64">SUM(E104-J104+O104)</f>
        <v>-10</v>
      </c>
      <c r="W104" s="29">
        <f t="shared" si="64"/>
        <v>-2</v>
      </c>
      <c r="X104" s="63">
        <f t="shared" si="64"/>
        <v>-2</v>
      </c>
      <c r="Y104" s="64">
        <f t="shared" si="64"/>
        <v>3</v>
      </c>
    </row>
    <row r="105" spans="1:25" s="3" customFormat="1" ht="13.5" customHeight="1" x14ac:dyDescent="0.25">
      <c r="A105" s="30"/>
      <c r="B105" s="31"/>
      <c r="C105" s="32" t="s">
        <v>6</v>
      </c>
      <c r="D105" s="33">
        <f t="shared" ref="D105:D116" si="65">SUM(E105+F105+G105+H105)</f>
        <v>1</v>
      </c>
      <c r="E105" s="93">
        <v>1</v>
      </c>
      <c r="F105" s="93">
        <v>0</v>
      </c>
      <c r="G105" s="93">
        <v>0</v>
      </c>
      <c r="H105" s="93">
        <v>0</v>
      </c>
      <c r="I105" s="33">
        <f t="shared" ref="I105:I116" si="66">SUM(J105+K105+L105+M105)</f>
        <v>4</v>
      </c>
      <c r="J105" s="93">
        <v>3</v>
      </c>
      <c r="K105" s="93">
        <v>1</v>
      </c>
      <c r="L105" s="93">
        <v>0</v>
      </c>
      <c r="M105" s="93">
        <v>0</v>
      </c>
      <c r="N105" s="33">
        <f t="shared" ref="N105:N116" si="67">SUM(O105+P105+Q105+R105)</f>
        <v>0</v>
      </c>
      <c r="O105" s="93">
        <v>0</v>
      </c>
      <c r="P105" s="93">
        <v>0</v>
      </c>
      <c r="Q105" s="93">
        <v>0</v>
      </c>
      <c r="R105" s="93">
        <v>0</v>
      </c>
      <c r="S105" s="33">
        <f t="shared" ref="S105:S116" si="68">SUM(T105+U105)</f>
        <v>-3</v>
      </c>
      <c r="T105" s="33">
        <f t="shared" ref="T105:U116" si="69">SUM(V105+X105)</f>
        <v>-2</v>
      </c>
      <c r="U105" s="33">
        <f t="shared" si="69"/>
        <v>-1</v>
      </c>
      <c r="V105" s="33">
        <f t="shared" si="64"/>
        <v>-2</v>
      </c>
      <c r="W105" s="33">
        <f t="shared" si="64"/>
        <v>-1</v>
      </c>
      <c r="X105" s="59">
        <f t="shared" si="64"/>
        <v>0</v>
      </c>
      <c r="Y105" s="61">
        <f t="shared" si="64"/>
        <v>0</v>
      </c>
    </row>
    <row r="106" spans="1:25" s="3" customFormat="1" ht="13.5" customHeight="1" x14ac:dyDescent="0.25">
      <c r="A106" s="30"/>
      <c r="B106" s="31"/>
      <c r="C106" s="32" t="s">
        <v>7</v>
      </c>
      <c r="D106" s="33">
        <f t="shared" si="65"/>
        <v>3</v>
      </c>
      <c r="E106" s="93">
        <v>1</v>
      </c>
      <c r="F106" s="93">
        <v>2</v>
      </c>
      <c r="G106" s="93">
        <v>0</v>
      </c>
      <c r="H106" s="93">
        <v>0</v>
      </c>
      <c r="I106" s="33">
        <f t="shared" si="66"/>
        <v>5</v>
      </c>
      <c r="J106" s="93">
        <v>2</v>
      </c>
      <c r="K106" s="93">
        <v>3</v>
      </c>
      <c r="L106" s="93">
        <v>0</v>
      </c>
      <c r="M106" s="93">
        <v>0</v>
      </c>
      <c r="N106" s="33">
        <f t="shared" si="67"/>
        <v>-1</v>
      </c>
      <c r="O106" s="93">
        <v>-1</v>
      </c>
      <c r="P106" s="93">
        <v>0</v>
      </c>
      <c r="Q106" s="93">
        <v>0</v>
      </c>
      <c r="R106" s="93">
        <v>0</v>
      </c>
      <c r="S106" s="33">
        <f t="shared" si="68"/>
        <v>-3</v>
      </c>
      <c r="T106" s="33">
        <f t="shared" si="69"/>
        <v>-2</v>
      </c>
      <c r="U106" s="33">
        <f t="shared" si="69"/>
        <v>-1</v>
      </c>
      <c r="V106" s="33">
        <f t="shared" si="64"/>
        <v>-2</v>
      </c>
      <c r="W106" s="33">
        <f t="shared" si="64"/>
        <v>-1</v>
      </c>
      <c r="X106" s="59">
        <f t="shared" si="64"/>
        <v>0</v>
      </c>
      <c r="Y106" s="61">
        <f t="shared" si="64"/>
        <v>0</v>
      </c>
    </row>
    <row r="107" spans="1:25" s="3" customFormat="1" ht="13.5" customHeight="1" x14ac:dyDescent="0.25">
      <c r="A107" s="30"/>
      <c r="B107" s="31"/>
      <c r="C107" s="32" t="s">
        <v>8</v>
      </c>
      <c r="D107" s="33">
        <f t="shared" si="65"/>
        <v>5</v>
      </c>
      <c r="E107" s="93">
        <v>3</v>
      </c>
      <c r="F107" s="93">
        <v>2</v>
      </c>
      <c r="G107" s="93">
        <v>0</v>
      </c>
      <c r="H107" s="93">
        <v>0</v>
      </c>
      <c r="I107" s="33">
        <f t="shared" si="66"/>
        <v>21</v>
      </c>
      <c r="J107" s="93">
        <v>9</v>
      </c>
      <c r="K107" s="93">
        <v>12</v>
      </c>
      <c r="L107" s="93">
        <v>0</v>
      </c>
      <c r="M107" s="93">
        <v>0</v>
      </c>
      <c r="N107" s="33">
        <f t="shared" si="67"/>
        <v>-4</v>
      </c>
      <c r="O107" s="93">
        <v>-1</v>
      </c>
      <c r="P107" s="93">
        <v>-3</v>
      </c>
      <c r="Q107" s="93">
        <v>0</v>
      </c>
      <c r="R107" s="93">
        <v>0</v>
      </c>
      <c r="S107" s="33">
        <f t="shared" si="68"/>
        <v>-20</v>
      </c>
      <c r="T107" s="33">
        <f t="shared" si="69"/>
        <v>-7</v>
      </c>
      <c r="U107" s="33">
        <f t="shared" si="69"/>
        <v>-13</v>
      </c>
      <c r="V107" s="33">
        <f t="shared" si="64"/>
        <v>-7</v>
      </c>
      <c r="W107" s="33">
        <f t="shared" si="64"/>
        <v>-13</v>
      </c>
      <c r="X107" s="59">
        <f t="shared" si="64"/>
        <v>0</v>
      </c>
      <c r="Y107" s="61">
        <f t="shared" si="64"/>
        <v>0</v>
      </c>
    </row>
    <row r="108" spans="1:25" s="3" customFormat="1" ht="13.5" customHeight="1" x14ac:dyDescent="0.25">
      <c r="A108" s="30"/>
      <c r="B108" s="31"/>
      <c r="C108" s="32" t="s">
        <v>9</v>
      </c>
      <c r="D108" s="33">
        <f t="shared" si="65"/>
        <v>7</v>
      </c>
      <c r="E108" s="93">
        <v>3</v>
      </c>
      <c r="F108" s="93">
        <v>4</v>
      </c>
      <c r="G108" s="93">
        <v>0</v>
      </c>
      <c r="H108" s="93">
        <v>0</v>
      </c>
      <c r="I108" s="33">
        <f t="shared" si="66"/>
        <v>6</v>
      </c>
      <c r="J108" s="93">
        <v>1</v>
      </c>
      <c r="K108" s="93">
        <v>4</v>
      </c>
      <c r="L108" s="93">
        <v>0</v>
      </c>
      <c r="M108" s="93">
        <v>1</v>
      </c>
      <c r="N108" s="33">
        <f t="shared" si="67"/>
        <v>7</v>
      </c>
      <c r="O108" s="93">
        <v>4</v>
      </c>
      <c r="P108" s="93">
        <v>3</v>
      </c>
      <c r="Q108" s="93">
        <v>0</v>
      </c>
      <c r="R108" s="93">
        <v>0</v>
      </c>
      <c r="S108" s="33">
        <f t="shared" si="68"/>
        <v>8</v>
      </c>
      <c r="T108" s="33">
        <f t="shared" si="69"/>
        <v>6</v>
      </c>
      <c r="U108" s="33">
        <f t="shared" si="69"/>
        <v>2</v>
      </c>
      <c r="V108" s="33">
        <f t="shared" si="64"/>
        <v>6</v>
      </c>
      <c r="W108" s="33">
        <f t="shared" si="64"/>
        <v>3</v>
      </c>
      <c r="X108" s="59">
        <f t="shared" si="64"/>
        <v>0</v>
      </c>
      <c r="Y108" s="61">
        <f t="shared" si="64"/>
        <v>-1</v>
      </c>
    </row>
    <row r="109" spans="1:25" s="3" customFormat="1" ht="13.5" customHeight="1" x14ac:dyDescent="0.25">
      <c r="A109" s="30"/>
      <c r="B109" s="31"/>
      <c r="C109" s="32" t="s">
        <v>10</v>
      </c>
      <c r="D109" s="33">
        <f t="shared" si="65"/>
        <v>2</v>
      </c>
      <c r="E109" s="93">
        <v>1</v>
      </c>
      <c r="F109" s="93">
        <v>1</v>
      </c>
      <c r="G109" s="93">
        <v>0</v>
      </c>
      <c r="H109" s="93">
        <v>0</v>
      </c>
      <c r="I109" s="33">
        <f t="shared" si="66"/>
        <v>4</v>
      </c>
      <c r="J109" s="93">
        <v>2</v>
      </c>
      <c r="K109" s="93">
        <v>2</v>
      </c>
      <c r="L109" s="93">
        <v>0</v>
      </c>
      <c r="M109" s="93">
        <v>0</v>
      </c>
      <c r="N109" s="33">
        <f t="shared" si="67"/>
        <v>-2</v>
      </c>
      <c r="O109" s="93">
        <v>-1</v>
      </c>
      <c r="P109" s="93">
        <v>0</v>
      </c>
      <c r="Q109" s="93">
        <v>-1</v>
      </c>
      <c r="R109" s="93">
        <v>0</v>
      </c>
      <c r="S109" s="33">
        <f t="shared" si="68"/>
        <v>-4</v>
      </c>
      <c r="T109" s="33">
        <f t="shared" si="69"/>
        <v>-3</v>
      </c>
      <c r="U109" s="33">
        <f t="shared" si="69"/>
        <v>-1</v>
      </c>
      <c r="V109" s="33">
        <f t="shared" si="64"/>
        <v>-2</v>
      </c>
      <c r="W109" s="33">
        <f t="shared" si="64"/>
        <v>-1</v>
      </c>
      <c r="X109" s="59">
        <f t="shared" si="64"/>
        <v>-1</v>
      </c>
      <c r="Y109" s="61">
        <f t="shared" si="64"/>
        <v>0</v>
      </c>
    </row>
    <row r="110" spans="1:25" s="3" customFormat="1" ht="13.5" customHeight="1" x14ac:dyDescent="0.25">
      <c r="A110" s="30"/>
      <c r="B110" s="31"/>
      <c r="C110" s="32" t="s">
        <v>11</v>
      </c>
      <c r="D110" s="33">
        <f t="shared" si="65"/>
        <v>7</v>
      </c>
      <c r="E110" s="93">
        <v>1</v>
      </c>
      <c r="F110" s="93">
        <v>3</v>
      </c>
      <c r="G110" s="93">
        <v>0</v>
      </c>
      <c r="H110" s="93">
        <v>3</v>
      </c>
      <c r="I110" s="33">
        <f t="shared" si="66"/>
        <v>4</v>
      </c>
      <c r="J110" s="93">
        <v>4</v>
      </c>
      <c r="K110" s="93">
        <v>0</v>
      </c>
      <c r="L110" s="93">
        <v>0</v>
      </c>
      <c r="M110" s="93">
        <v>0</v>
      </c>
      <c r="N110" s="33">
        <f t="shared" si="67"/>
        <v>3</v>
      </c>
      <c r="O110" s="93">
        <v>2</v>
      </c>
      <c r="P110" s="93">
        <v>1</v>
      </c>
      <c r="Q110" s="93">
        <v>0</v>
      </c>
      <c r="R110" s="93">
        <v>0</v>
      </c>
      <c r="S110" s="33">
        <f t="shared" si="68"/>
        <v>6</v>
      </c>
      <c r="T110" s="33">
        <f t="shared" si="69"/>
        <v>-1</v>
      </c>
      <c r="U110" s="33">
        <f t="shared" si="69"/>
        <v>7</v>
      </c>
      <c r="V110" s="33">
        <f t="shared" si="64"/>
        <v>-1</v>
      </c>
      <c r="W110" s="33">
        <f t="shared" si="64"/>
        <v>4</v>
      </c>
      <c r="X110" s="59">
        <f t="shared" si="64"/>
        <v>0</v>
      </c>
      <c r="Y110" s="61">
        <f t="shared" si="64"/>
        <v>3</v>
      </c>
    </row>
    <row r="111" spans="1:25" s="3" customFormat="1" ht="13.5" customHeight="1" x14ac:dyDescent="0.25">
      <c r="A111" s="30"/>
      <c r="B111" s="31"/>
      <c r="C111" s="32" t="s">
        <v>12</v>
      </c>
      <c r="D111" s="33">
        <f t="shared" si="65"/>
        <v>10</v>
      </c>
      <c r="E111" s="93">
        <v>3</v>
      </c>
      <c r="F111" s="93">
        <v>7</v>
      </c>
      <c r="G111" s="93">
        <v>0</v>
      </c>
      <c r="H111" s="93">
        <v>0</v>
      </c>
      <c r="I111" s="33">
        <f t="shared" si="66"/>
        <v>8</v>
      </c>
      <c r="J111" s="93">
        <v>4</v>
      </c>
      <c r="K111" s="93">
        <v>4</v>
      </c>
      <c r="L111" s="93">
        <v>0</v>
      </c>
      <c r="M111" s="93">
        <v>0</v>
      </c>
      <c r="N111" s="33">
        <f t="shared" si="67"/>
        <v>-8</v>
      </c>
      <c r="O111" s="93">
        <v>-3</v>
      </c>
      <c r="P111" s="93">
        <v>-5</v>
      </c>
      <c r="Q111" s="93">
        <v>0</v>
      </c>
      <c r="R111" s="93">
        <v>0</v>
      </c>
      <c r="S111" s="33">
        <f t="shared" si="68"/>
        <v>-6</v>
      </c>
      <c r="T111" s="33">
        <f t="shared" si="69"/>
        <v>-4</v>
      </c>
      <c r="U111" s="33">
        <f t="shared" si="69"/>
        <v>-2</v>
      </c>
      <c r="V111" s="33">
        <f t="shared" si="64"/>
        <v>-4</v>
      </c>
      <c r="W111" s="33">
        <f t="shared" si="64"/>
        <v>-2</v>
      </c>
      <c r="X111" s="59">
        <f t="shared" si="64"/>
        <v>0</v>
      </c>
      <c r="Y111" s="61">
        <f t="shared" si="64"/>
        <v>0</v>
      </c>
    </row>
    <row r="112" spans="1:25" s="3" customFormat="1" ht="13.5" customHeight="1" x14ac:dyDescent="0.25">
      <c r="A112" s="30"/>
      <c r="B112" s="31"/>
      <c r="C112" s="32" t="s">
        <v>13</v>
      </c>
      <c r="D112" s="33">
        <f t="shared" si="65"/>
        <v>5</v>
      </c>
      <c r="E112" s="93">
        <v>2</v>
      </c>
      <c r="F112" s="93">
        <v>3</v>
      </c>
      <c r="G112" s="93">
        <v>0</v>
      </c>
      <c r="H112" s="93">
        <v>0</v>
      </c>
      <c r="I112" s="33">
        <f t="shared" si="66"/>
        <v>2</v>
      </c>
      <c r="J112" s="93">
        <v>1</v>
      </c>
      <c r="K112" s="93">
        <v>1</v>
      </c>
      <c r="L112" s="93">
        <v>0</v>
      </c>
      <c r="M112" s="93">
        <v>0</v>
      </c>
      <c r="N112" s="33">
        <f t="shared" si="67"/>
        <v>5</v>
      </c>
      <c r="O112" s="93">
        <v>2</v>
      </c>
      <c r="P112" s="93">
        <v>2</v>
      </c>
      <c r="Q112" s="93">
        <v>0</v>
      </c>
      <c r="R112" s="93">
        <v>1</v>
      </c>
      <c r="S112" s="33">
        <f t="shared" si="68"/>
        <v>8</v>
      </c>
      <c r="T112" s="33">
        <f t="shared" si="69"/>
        <v>3</v>
      </c>
      <c r="U112" s="33">
        <f t="shared" si="69"/>
        <v>5</v>
      </c>
      <c r="V112" s="33">
        <f t="shared" si="64"/>
        <v>3</v>
      </c>
      <c r="W112" s="33">
        <f t="shared" si="64"/>
        <v>4</v>
      </c>
      <c r="X112" s="59">
        <f t="shared" si="64"/>
        <v>0</v>
      </c>
      <c r="Y112" s="61">
        <f t="shared" si="64"/>
        <v>1</v>
      </c>
    </row>
    <row r="113" spans="1:25" s="3" customFormat="1" ht="13.5" customHeight="1" x14ac:dyDescent="0.25">
      <c r="A113" s="30"/>
      <c r="B113" s="31"/>
      <c r="C113" s="32" t="s">
        <v>14</v>
      </c>
      <c r="D113" s="33">
        <f t="shared" si="65"/>
        <v>7</v>
      </c>
      <c r="E113" s="93">
        <v>1</v>
      </c>
      <c r="F113" s="93">
        <v>6</v>
      </c>
      <c r="G113" s="93">
        <v>0</v>
      </c>
      <c r="H113" s="93">
        <v>0</v>
      </c>
      <c r="I113" s="33">
        <f t="shared" si="66"/>
        <v>8</v>
      </c>
      <c r="J113" s="93">
        <v>2</v>
      </c>
      <c r="K113" s="93">
        <v>4</v>
      </c>
      <c r="L113" s="93">
        <v>1</v>
      </c>
      <c r="M113" s="93">
        <v>1</v>
      </c>
      <c r="N113" s="33">
        <f t="shared" si="67"/>
        <v>4</v>
      </c>
      <c r="O113" s="93">
        <v>3</v>
      </c>
      <c r="P113" s="93">
        <v>1</v>
      </c>
      <c r="Q113" s="93">
        <v>0</v>
      </c>
      <c r="R113" s="93">
        <v>0</v>
      </c>
      <c r="S113" s="33">
        <f t="shared" si="68"/>
        <v>3</v>
      </c>
      <c r="T113" s="33">
        <f t="shared" si="69"/>
        <v>1</v>
      </c>
      <c r="U113" s="33">
        <f t="shared" si="69"/>
        <v>2</v>
      </c>
      <c r="V113" s="33">
        <f t="shared" si="64"/>
        <v>2</v>
      </c>
      <c r="W113" s="33">
        <f t="shared" si="64"/>
        <v>3</v>
      </c>
      <c r="X113" s="59">
        <f t="shared" si="64"/>
        <v>-1</v>
      </c>
      <c r="Y113" s="61">
        <f t="shared" si="64"/>
        <v>-1</v>
      </c>
    </row>
    <row r="114" spans="1:25" s="3" customFormat="1" ht="13.5" customHeight="1" x14ac:dyDescent="0.25">
      <c r="A114" s="30"/>
      <c r="B114" s="31"/>
      <c r="C114" s="32" t="s">
        <v>15</v>
      </c>
      <c r="D114" s="33">
        <f t="shared" si="65"/>
        <v>7</v>
      </c>
      <c r="E114" s="93">
        <v>4</v>
      </c>
      <c r="F114" s="93">
        <v>3</v>
      </c>
      <c r="G114" s="93">
        <v>0</v>
      </c>
      <c r="H114" s="93">
        <v>0</v>
      </c>
      <c r="I114" s="33">
        <f t="shared" si="66"/>
        <v>4</v>
      </c>
      <c r="J114" s="93">
        <v>1</v>
      </c>
      <c r="K114" s="93">
        <v>3</v>
      </c>
      <c r="L114" s="93">
        <v>0</v>
      </c>
      <c r="M114" s="93">
        <v>0</v>
      </c>
      <c r="N114" s="33">
        <f t="shared" si="67"/>
        <v>0</v>
      </c>
      <c r="O114" s="93">
        <v>-1</v>
      </c>
      <c r="P114" s="93">
        <v>1</v>
      </c>
      <c r="Q114" s="93">
        <v>0</v>
      </c>
      <c r="R114" s="93">
        <v>0</v>
      </c>
      <c r="S114" s="33">
        <f t="shared" si="68"/>
        <v>3</v>
      </c>
      <c r="T114" s="33">
        <f t="shared" si="69"/>
        <v>2</v>
      </c>
      <c r="U114" s="33">
        <f t="shared" si="69"/>
        <v>1</v>
      </c>
      <c r="V114" s="33">
        <f t="shared" si="64"/>
        <v>2</v>
      </c>
      <c r="W114" s="33">
        <f t="shared" si="64"/>
        <v>1</v>
      </c>
      <c r="X114" s="59">
        <f t="shared" si="64"/>
        <v>0</v>
      </c>
      <c r="Y114" s="61">
        <f t="shared" si="64"/>
        <v>0</v>
      </c>
    </row>
    <row r="115" spans="1:25" s="3" customFormat="1" ht="13.5" customHeight="1" x14ac:dyDescent="0.25">
      <c r="A115" s="30"/>
      <c r="B115" s="31"/>
      <c r="C115" s="32" t="s">
        <v>16</v>
      </c>
      <c r="D115" s="33">
        <f t="shared" si="65"/>
        <v>7</v>
      </c>
      <c r="E115" s="93">
        <v>3</v>
      </c>
      <c r="F115" s="93">
        <v>4</v>
      </c>
      <c r="G115" s="93">
        <v>0</v>
      </c>
      <c r="H115" s="93">
        <v>0</v>
      </c>
      <c r="I115" s="33">
        <f t="shared" si="66"/>
        <v>9</v>
      </c>
      <c r="J115" s="93">
        <v>5</v>
      </c>
      <c r="K115" s="93">
        <v>4</v>
      </c>
      <c r="L115" s="93">
        <v>0</v>
      </c>
      <c r="M115" s="93">
        <v>0</v>
      </c>
      <c r="N115" s="33">
        <f t="shared" si="67"/>
        <v>1</v>
      </c>
      <c r="O115" s="93">
        <v>-1</v>
      </c>
      <c r="P115" s="93">
        <v>2</v>
      </c>
      <c r="Q115" s="93">
        <v>0</v>
      </c>
      <c r="R115" s="93">
        <v>0</v>
      </c>
      <c r="S115" s="33">
        <f t="shared" si="68"/>
        <v>-1</v>
      </c>
      <c r="T115" s="33">
        <f t="shared" si="69"/>
        <v>-3</v>
      </c>
      <c r="U115" s="33">
        <f t="shared" si="69"/>
        <v>2</v>
      </c>
      <c r="V115" s="33">
        <f t="shared" si="64"/>
        <v>-3</v>
      </c>
      <c r="W115" s="33">
        <f t="shared" si="64"/>
        <v>2</v>
      </c>
      <c r="X115" s="59">
        <f t="shared" si="64"/>
        <v>0</v>
      </c>
      <c r="Y115" s="61">
        <f t="shared" si="64"/>
        <v>0</v>
      </c>
    </row>
    <row r="116" spans="1:25" s="3" customFormat="1" ht="13.5" customHeight="1" x14ac:dyDescent="0.25">
      <c r="A116" s="30"/>
      <c r="B116" s="31"/>
      <c r="C116" s="32" t="s">
        <v>17</v>
      </c>
      <c r="D116" s="33">
        <f t="shared" si="65"/>
        <v>5</v>
      </c>
      <c r="E116" s="93">
        <v>2</v>
      </c>
      <c r="F116" s="93">
        <v>2</v>
      </c>
      <c r="G116" s="93">
        <v>0</v>
      </c>
      <c r="H116" s="93">
        <v>1</v>
      </c>
      <c r="I116" s="33">
        <f t="shared" si="66"/>
        <v>6</v>
      </c>
      <c r="J116" s="93">
        <v>3</v>
      </c>
      <c r="K116" s="93">
        <v>3</v>
      </c>
      <c r="L116" s="93">
        <v>0</v>
      </c>
      <c r="M116" s="93">
        <v>0</v>
      </c>
      <c r="N116" s="33">
        <f t="shared" si="67"/>
        <v>-1</v>
      </c>
      <c r="O116" s="93">
        <v>-1</v>
      </c>
      <c r="P116" s="93">
        <v>0</v>
      </c>
      <c r="Q116" s="93">
        <v>0</v>
      </c>
      <c r="R116" s="93">
        <v>0</v>
      </c>
      <c r="S116" s="33">
        <f t="shared" si="68"/>
        <v>-2</v>
      </c>
      <c r="T116" s="33">
        <f t="shared" si="69"/>
        <v>-2</v>
      </c>
      <c r="U116" s="33">
        <f t="shared" si="69"/>
        <v>0</v>
      </c>
      <c r="V116" s="33">
        <f t="shared" si="64"/>
        <v>-2</v>
      </c>
      <c r="W116" s="33">
        <f t="shared" si="64"/>
        <v>-1</v>
      </c>
      <c r="X116" s="59">
        <f t="shared" si="64"/>
        <v>0</v>
      </c>
      <c r="Y116" s="61">
        <f t="shared" si="64"/>
        <v>1</v>
      </c>
    </row>
    <row r="117" spans="1:25" ht="6" customHeight="1" x14ac:dyDescent="0.15">
      <c r="A117" s="25"/>
      <c r="B117" s="29"/>
      <c r="C117" s="2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54"/>
      <c r="Y117" s="9"/>
    </row>
    <row r="118" spans="1:25" ht="16.5" x14ac:dyDescent="0.15">
      <c r="A118" s="25"/>
      <c r="B118" s="27" t="s">
        <v>28</v>
      </c>
      <c r="C118" s="28"/>
      <c r="D118" s="29">
        <f>SUM(E118+F118+G118+H118)</f>
        <v>237</v>
      </c>
      <c r="E118" s="29">
        <f t="shared" ref="E118:H118" si="70">SUM(E119+E120+E121+E122+E123+E124+E125+E126+E127+E128+E129+E130)</f>
        <v>69</v>
      </c>
      <c r="F118" s="29">
        <f t="shared" si="70"/>
        <v>71</v>
      </c>
      <c r="G118" s="29">
        <f t="shared" si="70"/>
        <v>48</v>
      </c>
      <c r="H118" s="29">
        <f t="shared" si="70"/>
        <v>49</v>
      </c>
      <c r="I118" s="29">
        <f>SUM(J118+K118+L118+M118)</f>
        <v>155</v>
      </c>
      <c r="J118" s="29">
        <f t="shared" ref="J118:M118" si="71">SUM(J119+J120+J121+J122+J123+J124+J125+J126+J127+J128+J129+J130)</f>
        <v>60</v>
      </c>
      <c r="K118" s="29">
        <f t="shared" si="71"/>
        <v>53</v>
      </c>
      <c r="L118" s="29">
        <f t="shared" si="71"/>
        <v>27</v>
      </c>
      <c r="M118" s="29">
        <f t="shared" si="71"/>
        <v>15</v>
      </c>
      <c r="N118" s="29">
        <f>SUM(O118+P118+Q118+R118)</f>
        <v>6</v>
      </c>
      <c r="O118" s="29">
        <f t="shared" ref="O118:R118" si="72">SUM(O119+O120+O121+O122+O123+O124+O125+O126+O127+O128+O129+O130)</f>
        <v>4</v>
      </c>
      <c r="P118" s="29">
        <f t="shared" si="72"/>
        <v>2</v>
      </c>
      <c r="Q118" s="29">
        <f t="shared" si="72"/>
        <v>0</v>
      </c>
      <c r="R118" s="29">
        <f t="shared" si="72"/>
        <v>0</v>
      </c>
      <c r="S118" s="29">
        <f>SUM(V118+W118+X118+Y118)</f>
        <v>88</v>
      </c>
      <c r="T118" s="29">
        <f>SUM(T119:T130)</f>
        <v>34</v>
      </c>
      <c r="U118" s="29">
        <f>SUM(U119:U130)</f>
        <v>54</v>
      </c>
      <c r="V118" s="29">
        <f t="shared" ref="V118:Y130" si="73">SUM(E118-J118+O118)</f>
        <v>13</v>
      </c>
      <c r="W118" s="29">
        <f t="shared" si="73"/>
        <v>20</v>
      </c>
      <c r="X118" s="63">
        <f t="shared" si="73"/>
        <v>21</v>
      </c>
      <c r="Y118" s="64">
        <f t="shared" si="73"/>
        <v>34</v>
      </c>
    </row>
    <row r="119" spans="1:25" s="3" customFormat="1" ht="13.5" customHeight="1" x14ac:dyDescent="0.25">
      <c r="A119" s="30"/>
      <c r="B119" s="31"/>
      <c r="C119" s="32" t="s">
        <v>6</v>
      </c>
      <c r="D119" s="33">
        <f t="shared" ref="D119:D130" si="74">SUM(E119+F119+G119+H119)</f>
        <v>18</v>
      </c>
      <c r="E119" s="93">
        <v>5</v>
      </c>
      <c r="F119" s="93">
        <v>5</v>
      </c>
      <c r="G119" s="93">
        <v>7</v>
      </c>
      <c r="H119" s="93">
        <v>1</v>
      </c>
      <c r="I119" s="33">
        <f t="shared" ref="I119:I130" si="75">SUM(J119+K119+L119+M119)</f>
        <v>9</v>
      </c>
      <c r="J119" s="93">
        <v>3</v>
      </c>
      <c r="K119" s="93">
        <v>3</v>
      </c>
      <c r="L119" s="93">
        <v>2</v>
      </c>
      <c r="M119" s="93">
        <v>1</v>
      </c>
      <c r="N119" s="33">
        <f t="shared" ref="N119:N130" si="76">SUM(O119+P119+Q119+R119)</f>
        <v>-2</v>
      </c>
      <c r="O119" s="93">
        <v>1</v>
      </c>
      <c r="P119" s="93">
        <v>-2</v>
      </c>
      <c r="Q119" s="93">
        <v>0</v>
      </c>
      <c r="R119" s="93">
        <v>-1</v>
      </c>
      <c r="S119" s="33">
        <f t="shared" ref="S119:S130" si="77">SUM(T119+U119)</f>
        <v>7</v>
      </c>
      <c r="T119" s="33">
        <f t="shared" ref="T119:U130" si="78">SUM(V119+X119)</f>
        <v>8</v>
      </c>
      <c r="U119" s="33">
        <f t="shared" si="78"/>
        <v>-1</v>
      </c>
      <c r="V119" s="33">
        <f t="shared" si="73"/>
        <v>3</v>
      </c>
      <c r="W119" s="33">
        <f t="shared" si="73"/>
        <v>0</v>
      </c>
      <c r="X119" s="59">
        <f t="shared" si="73"/>
        <v>5</v>
      </c>
      <c r="Y119" s="61">
        <f t="shared" si="73"/>
        <v>-1</v>
      </c>
    </row>
    <row r="120" spans="1:25" s="3" customFormat="1" ht="13.5" customHeight="1" x14ac:dyDescent="0.25">
      <c r="A120" s="30"/>
      <c r="B120" s="31"/>
      <c r="C120" s="32" t="s">
        <v>7</v>
      </c>
      <c r="D120" s="33">
        <f t="shared" si="74"/>
        <v>24</v>
      </c>
      <c r="E120" s="93">
        <v>3</v>
      </c>
      <c r="F120" s="93">
        <v>3</v>
      </c>
      <c r="G120" s="93">
        <v>12</v>
      </c>
      <c r="H120" s="93">
        <v>6</v>
      </c>
      <c r="I120" s="33">
        <f t="shared" si="75"/>
        <v>11</v>
      </c>
      <c r="J120" s="93">
        <v>5</v>
      </c>
      <c r="K120" s="93">
        <v>3</v>
      </c>
      <c r="L120" s="93">
        <v>3</v>
      </c>
      <c r="M120" s="93">
        <v>0</v>
      </c>
      <c r="N120" s="33">
        <f t="shared" si="76"/>
        <v>-3</v>
      </c>
      <c r="O120" s="93">
        <v>-2</v>
      </c>
      <c r="P120" s="93">
        <v>-1</v>
      </c>
      <c r="Q120" s="93">
        <v>0</v>
      </c>
      <c r="R120" s="93">
        <v>0</v>
      </c>
      <c r="S120" s="33">
        <f t="shared" si="77"/>
        <v>10</v>
      </c>
      <c r="T120" s="33">
        <f t="shared" si="78"/>
        <v>5</v>
      </c>
      <c r="U120" s="33">
        <f t="shared" si="78"/>
        <v>5</v>
      </c>
      <c r="V120" s="33">
        <f t="shared" si="73"/>
        <v>-4</v>
      </c>
      <c r="W120" s="33">
        <f t="shared" si="73"/>
        <v>-1</v>
      </c>
      <c r="X120" s="59">
        <f t="shared" si="73"/>
        <v>9</v>
      </c>
      <c r="Y120" s="61">
        <f t="shared" si="73"/>
        <v>6</v>
      </c>
    </row>
    <row r="121" spans="1:25" s="3" customFormat="1" ht="13.5" customHeight="1" x14ac:dyDescent="0.25">
      <c r="A121" s="30"/>
      <c r="B121" s="31"/>
      <c r="C121" s="32" t="s">
        <v>8</v>
      </c>
      <c r="D121" s="33">
        <f t="shared" si="74"/>
        <v>24</v>
      </c>
      <c r="E121" s="93">
        <v>10</v>
      </c>
      <c r="F121" s="93">
        <v>8</v>
      </c>
      <c r="G121" s="93">
        <v>5</v>
      </c>
      <c r="H121" s="93">
        <v>1</v>
      </c>
      <c r="I121" s="33">
        <f t="shared" si="75"/>
        <v>25</v>
      </c>
      <c r="J121" s="93">
        <v>9</v>
      </c>
      <c r="K121" s="93">
        <v>11</v>
      </c>
      <c r="L121" s="93">
        <v>3</v>
      </c>
      <c r="M121" s="93">
        <v>2</v>
      </c>
      <c r="N121" s="33">
        <f t="shared" si="76"/>
        <v>5</v>
      </c>
      <c r="O121" s="93">
        <v>2</v>
      </c>
      <c r="P121" s="93">
        <v>2</v>
      </c>
      <c r="Q121" s="93">
        <v>0</v>
      </c>
      <c r="R121" s="93">
        <v>1</v>
      </c>
      <c r="S121" s="33">
        <f t="shared" si="77"/>
        <v>4</v>
      </c>
      <c r="T121" s="33">
        <f t="shared" si="78"/>
        <v>5</v>
      </c>
      <c r="U121" s="33">
        <f t="shared" si="78"/>
        <v>-1</v>
      </c>
      <c r="V121" s="33">
        <f t="shared" si="73"/>
        <v>3</v>
      </c>
      <c r="W121" s="33">
        <f t="shared" si="73"/>
        <v>-1</v>
      </c>
      <c r="X121" s="59">
        <f t="shared" si="73"/>
        <v>2</v>
      </c>
      <c r="Y121" s="61">
        <f t="shared" si="73"/>
        <v>0</v>
      </c>
    </row>
    <row r="122" spans="1:25" s="3" customFormat="1" ht="13.5" customHeight="1" x14ac:dyDescent="0.25">
      <c r="A122" s="30"/>
      <c r="B122" s="31"/>
      <c r="C122" s="32" t="s">
        <v>9</v>
      </c>
      <c r="D122" s="33">
        <f t="shared" si="74"/>
        <v>30</v>
      </c>
      <c r="E122" s="93">
        <v>9</v>
      </c>
      <c r="F122" s="93">
        <v>11</v>
      </c>
      <c r="G122" s="93">
        <v>7</v>
      </c>
      <c r="H122" s="93">
        <v>3</v>
      </c>
      <c r="I122" s="33">
        <f t="shared" si="75"/>
        <v>17</v>
      </c>
      <c r="J122" s="93">
        <v>4</v>
      </c>
      <c r="K122" s="93">
        <v>7</v>
      </c>
      <c r="L122" s="93">
        <v>3</v>
      </c>
      <c r="M122" s="93">
        <v>3</v>
      </c>
      <c r="N122" s="33">
        <f t="shared" si="76"/>
        <v>0</v>
      </c>
      <c r="O122" s="93">
        <v>-1</v>
      </c>
      <c r="P122" s="93">
        <v>1</v>
      </c>
      <c r="Q122" s="93">
        <v>0</v>
      </c>
      <c r="R122" s="93">
        <v>0</v>
      </c>
      <c r="S122" s="33">
        <f t="shared" si="77"/>
        <v>13</v>
      </c>
      <c r="T122" s="33">
        <f t="shared" si="78"/>
        <v>8</v>
      </c>
      <c r="U122" s="33">
        <f t="shared" si="78"/>
        <v>5</v>
      </c>
      <c r="V122" s="33">
        <f t="shared" si="73"/>
        <v>4</v>
      </c>
      <c r="W122" s="33">
        <f t="shared" si="73"/>
        <v>5</v>
      </c>
      <c r="X122" s="59">
        <f t="shared" si="73"/>
        <v>4</v>
      </c>
      <c r="Y122" s="61">
        <f t="shared" si="73"/>
        <v>0</v>
      </c>
    </row>
    <row r="123" spans="1:25" s="3" customFormat="1" ht="13.5" customHeight="1" x14ac:dyDescent="0.25">
      <c r="A123" s="30"/>
      <c r="B123" s="31"/>
      <c r="C123" s="32" t="s">
        <v>10</v>
      </c>
      <c r="D123" s="33">
        <f t="shared" si="74"/>
        <v>21</v>
      </c>
      <c r="E123" s="93">
        <v>8</v>
      </c>
      <c r="F123" s="93">
        <v>7</v>
      </c>
      <c r="G123" s="93">
        <v>3</v>
      </c>
      <c r="H123" s="93">
        <v>3</v>
      </c>
      <c r="I123" s="33">
        <f t="shared" si="75"/>
        <v>13</v>
      </c>
      <c r="J123" s="93">
        <v>4</v>
      </c>
      <c r="K123" s="93">
        <v>4</v>
      </c>
      <c r="L123" s="93">
        <v>5</v>
      </c>
      <c r="M123" s="93">
        <v>0</v>
      </c>
      <c r="N123" s="33">
        <f t="shared" si="76"/>
        <v>1</v>
      </c>
      <c r="O123" s="93">
        <v>-1</v>
      </c>
      <c r="P123" s="93">
        <v>1</v>
      </c>
      <c r="Q123" s="93">
        <v>1</v>
      </c>
      <c r="R123" s="93">
        <v>0</v>
      </c>
      <c r="S123" s="33">
        <f t="shared" si="77"/>
        <v>9</v>
      </c>
      <c r="T123" s="33">
        <f t="shared" si="78"/>
        <v>2</v>
      </c>
      <c r="U123" s="33">
        <f t="shared" si="78"/>
        <v>7</v>
      </c>
      <c r="V123" s="33">
        <f t="shared" si="73"/>
        <v>3</v>
      </c>
      <c r="W123" s="33">
        <f t="shared" si="73"/>
        <v>4</v>
      </c>
      <c r="X123" s="59">
        <f t="shared" si="73"/>
        <v>-1</v>
      </c>
      <c r="Y123" s="61">
        <f t="shared" si="73"/>
        <v>3</v>
      </c>
    </row>
    <row r="124" spans="1:25" s="3" customFormat="1" ht="13.5" customHeight="1" x14ac:dyDescent="0.25">
      <c r="A124" s="30"/>
      <c r="B124" s="31"/>
      <c r="C124" s="32" t="s">
        <v>11</v>
      </c>
      <c r="D124" s="33">
        <f t="shared" si="74"/>
        <v>16</v>
      </c>
      <c r="E124" s="93">
        <v>5</v>
      </c>
      <c r="F124" s="93">
        <v>6</v>
      </c>
      <c r="G124" s="93">
        <v>2</v>
      </c>
      <c r="H124" s="93">
        <v>3</v>
      </c>
      <c r="I124" s="33">
        <f t="shared" si="75"/>
        <v>9</v>
      </c>
      <c r="J124" s="93">
        <v>5</v>
      </c>
      <c r="K124" s="93">
        <v>3</v>
      </c>
      <c r="L124" s="93">
        <v>1</v>
      </c>
      <c r="M124" s="93">
        <v>0</v>
      </c>
      <c r="N124" s="33">
        <f t="shared" si="76"/>
        <v>2</v>
      </c>
      <c r="O124" s="93">
        <v>1</v>
      </c>
      <c r="P124" s="93">
        <v>1</v>
      </c>
      <c r="Q124" s="93">
        <v>0</v>
      </c>
      <c r="R124" s="93">
        <v>0</v>
      </c>
      <c r="S124" s="33">
        <f t="shared" si="77"/>
        <v>9</v>
      </c>
      <c r="T124" s="33">
        <f t="shared" si="78"/>
        <v>2</v>
      </c>
      <c r="U124" s="33">
        <f t="shared" si="78"/>
        <v>7</v>
      </c>
      <c r="V124" s="33">
        <f t="shared" si="73"/>
        <v>1</v>
      </c>
      <c r="W124" s="33">
        <f t="shared" si="73"/>
        <v>4</v>
      </c>
      <c r="X124" s="59">
        <f t="shared" si="73"/>
        <v>1</v>
      </c>
      <c r="Y124" s="61">
        <f t="shared" si="73"/>
        <v>3</v>
      </c>
    </row>
    <row r="125" spans="1:25" s="3" customFormat="1" ht="13.5" customHeight="1" x14ac:dyDescent="0.25">
      <c r="A125" s="30"/>
      <c r="B125" s="31"/>
      <c r="C125" s="32" t="s">
        <v>12</v>
      </c>
      <c r="D125" s="33">
        <f t="shared" si="74"/>
        <v>25</v>
      </c>
      <c r="E125" s="93">
        <v>4</v>
      </c>
      <c r="F125" s="93">
        <v>8</v>
      </c>
      <c r="G125" s="93">
        <v>2</v>
      </c>
      <c r="H125" s="93">
        <v>11</v>
      </c>
      <c r="I125" s="33">
        <f t="shared" si="75"/>
        <v>11</v>
      </c>
      <c r="J125" s="93">
        <v>1</v>
      </c>
      <c r="K125" s="93">
        <v>4</v>
      </c>
      <c r="L125" s="93">
        <v>4</v>
      </c>
      <c r="M125" s="93">
        <v>2</v>
      </c>
      <c r="N125" s="33">
        <f t="shared" si="76"/>
        <v>1</v>
      </c>
      <c r="O125" s="93">
        <v>1</v>
      </c>
      <c r="P125" s="93">
        <v>0</v>
      </c>
      <c r="Q125" s="93">
        <v>0</v>
      </c>
      <c r="R125" s="93">
        <v>0</v>
      </c>
      <c r="S125" s="33">
        <f t="shared" si="77"/>
        <v>15</v>
      </c>
      <c r="T125" s="33">
        <f t="shared" si="78"/>
        <v>2</v>
      </c>
      <c r="U125" s="33">
        <f t="shared" si="78"/>
        <v>13</v>
      </c>
      <c r="V125" s="33">
        <f t="shared" si="73"/>
        <v>4</v>
      </c>
      <c r="W125" s="33">
        <f t="shared" si="73"/>
        <v>4</v>
      </c>
      <c r="X125" s="59">
        <f t="shared" si="73"/>
        <v>-2</v>
      </c>
      <c r="Y125" s="61">
        <f t="shared" si="73"/>
        <v>9</v>
      </c>
    </row>
    <row r="126" spans="1:25" s="3" customFormat="1" ht="13.5" customHeight="1" x14ac:dyDescent="0.25">
      <c r="A126" s="30"/>
      <c r="B126" s="31"/>
      <c r="C126" s="32" t="s">
        <v>13</v>
      </c>
      <c r="D126" s="33">
        <f t="shared" si="74"/>
        <v>10</v>
      </c>
      <c r="E126" s="93">
        <v>6</v>
      </c>
      <c r="F126" s="93">
        <v>3</v>
      </c>
      <c r="G126" s="93">
        <v>1</v>
      </c>
      <c r="H126" s="93">
        <v>0</v>
      </c>
      <c r="I126" s="33">
        <f t="shared" si="75"/>
        <v>9</v>
      </c>
      <c r="J126" s="93">
        <v>5</v>
      </c>
      <c r="K126" s="93">
        <v>3</v>
      </c>
      <c r="L126" s="93">
        <v>0</v>
      </c>
      <c r="M126" s="93">
        <v>1</v>
      </c>
      <c r="N126" s="33">
        <f t="shared" si="76"/>
        <v>-5</v>
      </c>
      <c r="O126" s="93">
        <v>-3</v>
      </c>
      <c r="P126" s="93">
        <v>-2</v>
      </c>
      <c r="Q126" s="93">
        <v>0</v>
      </c>
      <c r="R126" s="93">
        <v>0</v>
      </c>
      <c r="S126" s="33">
        <f t="shared" si="77"/>
        <v>-4</v>
      </c>
      <c r="T126" s="33">
        <f t="shared" si="78"/>
        <v>-1</v>
      </c>
      <c r="U126" s="33">
        <f t="shared" si="78"/>
        <v>-3</v>
      </c>
      <c r="V126" s="33">
        <f t="shared" si="73"/>
        <v>-2</v>
      </c>
      <c r="W126" s="33">
        <f t="shared" si="73"/>
        <v>-2</v>
      </c>
      <c r="X126" s="59">
        <f t="shared" si="73"/>
        <v>1</v>
      </c>
      <c r="Y126" s="61">
        <f t="shared" si="73"/>
        <v>-1</v>
      </c>
    </row>
    <row r="127" spans="1:25" s="3" customFormat="1" ht="13.5" customHeight="1" x14ac:dyDescent="0.25">
      <c r="A127" s="30"/>
      <c r="B127" s="31"/>
      <c r="C127" s="32" t="s">
        <v>14</v>
      </c>
      <c r="D127" s="33">
        <f t="shared" si="74"/>
        <v>21</v>
      </c>
      <c r="E127" s="93">
        <v>4</v>
      </c>
      <c r="F127" s="93">
        <v>4</v>
      </c>
      <c r="G127" s="93">
        <v>5</v>
      </c>
      <c r="H127" s="93">
        <v>8</v>
      </c>
      <c r="I127" s="33">
        <f t="shared" si="75"/>
        <v>9</v>
      </c>
      <c r="J127" s="93">
        <v>3</v>
      </c>
      <c r="K127" s="93">
        <v>3</v>
      </c>
      <c r="L127" s="93">
        <v>0</v>
      </c>
      <c r="M127" s="93">
        <v>3</v>
      </c>
      <c r="N127" s="33">
        <f t="shared" si="76"/>
        <v>0</v>
      </c>
      <c r="O127" s="93">
        <v>0</v>
      </c>
      <c r="P127" s="93">
        <v>0</v>
      </c>
      <c r="Q127" s="93">
        <v>0</v>
      </c>
      <c r="R127" s="93">
        <v>0</v>
      </c>
      <c r="S127" s="33">
        <f t="shared" si="77"/>
        <v>12</v>
      </c>
      <c r="T127" s="33">
        <f t="shared" si="78"/>
        <v>6</v>
      </c>
      <c r="U127" s="33">
        <f t="shared" si="78"/>
        <v>6</v>
      </c>
      <c r="V127" s="33">
        <f t="shared" si="73"/>
        <v>1</v>
      </c>
      <c r="W127" s="33">
        <f t="shared" si="73"/>
        <v>1</v>
      </c>
      <c r="X127" s="59">
        <f t="shared" si="73"/>
        <v>5</v>
      </c>
      <c r="Y127" s="61">
        <f t="shared" si="73"/>
        <v>5</v>
      </c>
    </row>
    <row r="128" spans="1:25" s="3" customFormat="1" ht="13.5" customHeight="1" x14ac:dyDescent="0.25">
      <c r="A128" s="30"/>
      <c r="B128" s="31"/>
      <c r="C128" s="32" t="s">
        <v>15</v>
      </c>
      <c r="D128" s="33">
        <f t="shared" si="74"/>
        <v>18</v>
      </c>
      <c r="E128" s="93">
        <v>2</v>
      </c>
      <c r="F128" s="93">
        <v>5</v>
      </c>
      <c r="G128" s="93">
        <v>2</v>
      </c>
      <c r="H128" s="93">
        <v>9</v>
      </c>
      <c r="I128" s="33">
        <f t="shared" si="75"/>
        <v>11</v>
      </c>
      <c r="J128" s="93">
        <v>6</v>
      </c>
      <c r="K128" s="93">
        <v>3</v>
      </c>
      <c r="L128" s="93">
        <v>1</v>
      </c>
      <c r="M128" s="93">
        <v>1</v>
      </c>
      <c r="N128" s="33">
        <f t="shared" si="76"/>
        <v>8</v>
      </c>
      <c r="O128" s="93">
        <v>5</v>
      </c>
      <c r="P128" s="93">
        <v>3</v>
      </c>
      <c r="Q128" s="93">
        <v>0</v>
      </c>
      <c r="R128" s="93">
        <v>0</v>
      </c>
      <c r="S128" s="33">
        <f t="shared" si="77"/>
        <v>15</v>
      </c>
      <c r="T128" s="33">
        <f t="shared" si="78"/>
        <v>2</v>
      </c>
      <c r="U128" s="33">
        <f t="shared" si="78"/>
        <v>13</v>
      </c>
      <c r="V128" s="33">
        <f t="shared" si="73"/>
        <v>1</v>
      </c>
      <c r="W128" s="33">
        <f t="shared" si="73"/>
        <v>5</v>
      </c>
      <c r="X128" s="59">
        <f t="shared" si="73"/>
        <v>1</v>
      </c>
      <c r="Y128" s="61">
        <f t="shared" si="73"/>
        <v>8</v>
      </c>
    </row>
    <row r="129" spans="1:25" s="3" customFormat="1" ht="13.5" customHeight="1" x14ac:dyDescent="0.25">
      <c r="A129" s="30"/>
      <c r="B129" s="31"/>
      <c r="C129" s="32" t="s">
        <v>16</v>
      </c>
      <c r="D129" s="33">
        <f t="shared" si="74"/>
        <v>17</v>
      </c>
      <c r="E129" s="93">
        <v>11</v>
      </c>
      <c r="F129" s="93">
        <v>6</v>
      </c>
      <c r="G129" s="93">
        <v>0</v>
      </c>
      <c r="H129" s="93">
        <v>0</v>
      </c>
      <c r="I129" s="33">
        <f t="shared" si="75"/>
        <v>19</v>
      </c>
      <c r="J129" s="93">
        <v>9</v>
      </c>
      <c r="K129" s="93">
        <v>4</v>
      </c>
      <c r="L129" s="93">
        <v>5</v>
      </c>
      <c r="M129" s="93">
        <v>1</v>
      </c>
      <c r="N129" s="33">
        <f t="shared" si="76"/>
        <v>-2</v>
      </c>
      <c r="O129" s="93">
        <v>0</v>
      </c>
      <c r="P129" s="93">
        <v>-1</v>
      </c>
      <c r="Q129" s="93">
        <v>-1</v>
      </c>
      <c r="R129" s="93">
        <v>0</v>
      </c>
      <c r="S129" s="33">
        <f t="shared" si="77"/>
        <v>-4</v>
      </c>
      <c r="T129" s="33">
        <f t="shared" si="78"/>
        <v>-4</v>
      </c>
      <c r="U129" s="33">
        <f t="shared" si="78"/>
        <v>0</v>
      </c>
      <c r="V129" s="33">
        <f t="shared" si="73"/>
        <v>2</v>
      </c>
      <c r="W129" s="33">
        <f t="shared" si="73"/>
        <v>1</v>
      </c>
      <c r="X129" s="59">
        <f t="shared" si="73"/>
        <v>-6</v>
      </c>
      <c r="Y129" s="61">
        <f t="shared" si="73"/>
        <v>-1</v>
      </c>
    </row>
    <row r="130" spans="1:25" s="3" customFormat="1" ht="13.5" customHeight="1" x14ac:dyDescent="0.25">
      <c r="A130" s="30"/>
      <c r="B130" s="31"/>
      <c r="C130" s="32" t="s">
        <v>17</v>
      </c>
      <c r="D130" s="33">
        <f t="shared" si="74"/>
        <v>13</v>
      </c>
      <c r="E130" s="93">
        <v>2</v>
      </c>
      <c r="F130" s="93">
        <v>5</v>
      </c>
      <c r="G130" s="93">
        <v>2</v>
      </c>
      <c r="H130" s="93">
        <v>4</v>
      </c>
      <c r="I130" s="33">
        <f t="shared" si="75"/>
        <v>12</v>
      </c>
      <c r="J130" s="93">
        <v>6</v>
      </c>
      <c r="K130" s="93">
        <v>5</v>
      </c>
      <c r="L130" s="93">
        <v>0</v>
      </c>
      <c r="M130" s="93">
        <v>1</v>
      </c>
      <c r="N130" s="33">
        <f t="shared" si="76"/>
        <v>1</v>
      </c>
      <c r="O130" s="93">
        <v>1</v>
      </c>
      <c r="P130" s="93">
        <v>0</v>
      </c>
      <c r="Q130" s="93">
        <v>0</v>
      </c>
      <c r="R130" s="93">
        <v>0</v>
      </c>
      <c r="S130" s="33">
        <f t="shared" si="77"/>
        <v>2</v>
      </c>
      <c r="T130" s="33">
        <f t="shared" si="78"/>
        <v>-1</v>
      </c>
      <c r="U130" s="33">
        <f t="shared" si="78"/>
        <v>3</v>
      </c>
      <c r="V130" s="33">
        <f t="shared" si="73"/>
        <v>-3</v>
      </c>
      <c r="W130" s="33">
        <f t="shared" si="73"/>
        <v>0</v>
      </c>
      <c r="X130" s="59">
        <f t="shared" si="73"/>
        <v>2</v>
      </c>
      <c r="Y130" s="61">
        <f t="shared" si="73"/>
        <v>3</v>
      </c>
    </row>
    <row r="131" spans="1:25" ht="6" customHeight="1" x14ac:dyDescent="0.15">
      <c r="A131" s="25"/>
      <c r="B131" s="29"/>
      <c r="C131" s="2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54"/>
      <c r="Y131" s="9"/>
    </row>
    <row r="132" spans="1:25" ht="16.5" x14ac:dyDescent="0.15">
      <c r="A132" s="25"/>
      <c r="B132" s="27" t="s">
        <v>29</v>
      </c>
      <c r="C132" s="28"/>
      <c r="D132" s="29">
        <f>SUM(E132+F132+G132+H132)</f>
        <v>98</v>
      </c>
      <c r="E132" s="29">
        <f t="shared" ref="E132:H132" si="79">SUM(E133+E134+E135+E136+E137+E138+E139+E140+E141+E142+E143+E144)</f>
        <v>38</v>
      </c>
      <c r="F132" s="29">
        <f t="shared" si="79"/>
        <v>22</v>
      </c>
      <c r="G132" s="29">
        <f t="shared" si="79"/>
        <v>24</v>
      </c>
      <c r="H132" s="29">
        <f t="shared" si="79"/>
        <v>14</v>
      </c>
      <c r="I132" s="29">
        <f>SUM(J132+K132+L132+M132)</f>
        <v>97</v>
      </c>
      <c r="J132" s="29">
        <f t="shared" ref="J132:M132" si="80">SUM(J133+J134+J135+J136+J137+J138+J139+J140+J141+J142+J143+J144)</f>
        <v>33</v>
      </c>
      <c r="K132" s="29">
        <f t="shared" si="80"/>
        <v>32</v>
      </c>
      <c r="L132" s="29">
        <f t="shared" si="80"/>
        <v>21</v>
      </c>
      <c r="M132" s="29">
        <f t="shared" si="80"/>
        <v>11</v>
      </c>
      <c r="N132" s="29">
        <f>SUM(O132+P132+Q132+R132)</f>
        <v>-9</v>
      </c>
      <c r="O132" s="29">
        <f t="shared" ref="O132:R132" si="81">SUM(O133+O134+O135+O136+O137+O138+O139+O140+O141+O142+O143+O144)</f>
        <v>-4</v>
      </c>
      <c r="P132" s="29">
        <f t="shared" si="81"/>
        <v>0</v>
      </c>
      <c r="Q132" s="29">
        <f t="shared" si="81"/>
        <v>-3</v>
      </c>
      <c r="R132" s="29">
        <f t="shared" si="81"/>
        <v>-2</v>
      </c>
      <c r="S132" s="29">
        <f>SUM(V132+W132+X132+Y132)</f>
        <v>-8</v>
      </c>
      <c r="T132" s="29">
        <f>SUM(T133:T144)</f>
        <v>1</v>
      </c>
      <c r="U132" s="29">
        <f>SUM(U133:U144)</f>
        <v>-9</v>
      </c>
      <c r="V132" s="29">
        <f t="shared" ref="V132:Y144" si="82">SUM(E132-J132+O132)</f>
        <v>1</v>
      </c>
      <c r="W132" s="29">
        <f t="shared" si="82"/>
        <v>-10</v>
      </c>
      <c r="X132" s="63">
        <f t="shared" si="82"/>
        <v>0</v>
      </c>
      <c r="Y132" s="64">
        <f t="shared" si="82"/>
        <v>1</v>
      </c>
    </row>
    <row r="133" spans="1:25" s="3" customFormat="1" ht="13.5" customHeight="1" x14ac:dyDescent="0.25">
      <c r="A133" s="30"/>
      <c r="B133" s="31"/>
      <c r="C133" s="32" t="s">
        <v>6</v>
      </c>
      <c r="D133" s="33">
        <f t="shared" ref="D133:D144" si="83">SUM(E133+F133+G133+H133)</f>
        <v>17</v>
      </c>
      <c r="E133" s="93">
        <v>3</v>
      </c>
      <c r="F133" s="93">
        <v>2</v>
      </c>
      <c r="G133" s="93">
        <v>9</v>
      </c>
      <c r="H133" s="93">
        <v>3</v>
      </c>
      <c r="I133" s="33">
        <f t="shared" ref="I133:I144" si="84">SUM(J133+K133+L133+M133)</f>
        <v>8</v>
      </c>
      <c r="J133" s="93">
        <v>2</v>
      </c>
      <c r="K133" s="93">
        <v>1</v>
      </c>
      <c r="L133" s="93">
        <v>5</v>
      </c>
      <c r="M133" s="93">
        <v>0</v>
      </c>
      <c r="N133" s="33">
        <f t="shared" ref="N133:N144" si="85">SUM(O133+P133+Q133+R133)</f>
        <v>-2</v>
      </c>
      <c r="O133" s="93">
        <v>-1</v>
      </c>
      <c r="P133" s="93">
        <v>-1</v>
      </c>
      <c r="Q133" s="93">
        <v>0</v>
      </c>
      <c r="R133" s="93">
        <v>0</v>
      </c>
      <c r="S133" s="33">
        <f t="shared" ref="S133:S144" si="86">SUM(T133+U133)</f>
        <v>7</v>
      </c>
      <c r="T133" s="33">
        <f t="shared" ref="T133:U144" si="87">SUM(V133+X133)</f>
        <v>4</v>
      </c>
      <c r="U133" s="33">
        <f t="shared" si="87"/>
        <v>3</v>
      </c>
      <c r="V133" s="33">
        <f t="shared" si="82"/>
        <v>0</v>
      </c>
      <c r="W133" s="33">
        <f t="shared" si="82"/>
        <v>0</v>
      </c>
      <c r="X133" s="59">
        <f t="shared" si="82"/>
        <v>4</v>
      </c>
      <c r="Y133" s="61">
        <f t="shared" si="82"/>
        <v>3</v>
      </c>
    </row>
    <row r="134" spans="1:25" s="3" customFormat="1" ht="13.5" customHeight="1" x14ac:dyDescent="0.25">
      <c r="A134" s="30"/>
      <c r="B134" s="31"/>
      <c r="C134" s="32" t="s">
        <v>7</v>
      </c>
      <c r="D134" s="33">
        <f t="shared" si="83"/>
        <v>5</v>
      </c>
      <c r="E134" s="93">
        <v>2</v>
      </c>
      <c r="F134" s="93">
        <v>1</v>
      </c>
      <c r="G134" s="93">
        <v>1</v>
      </c>
      <c r="H134" s="93">
        <v>1</v>
      </c>
      <c r="I134" s="33">
        <f t="shared" si="84"/>
        <v>15</v>
      </c>
      <c r="J134" s="93">
        <v>6</v>
      </c>
      <c r="K134" s="93">
        <v>3</v>
      </c>
      <c r="L134" s="93">
        <v>3</v>
      </c>
      <c r="M134" s="93">
        <v>3</v>
      </c>
      <c r="N134" s="33">
        <f t="shared" si="85"/>
        <v>2</v>
      </c>
      <c r="O134" s="93">
        <v>0</v>
      </c>
      <c r="P134" s="93">
        <v>2</v>
      </c>
      <c r="Q134" s="93">
        <v>0</v>
      </c>
      <c r="R134" s="93">
        <v>0</v>
      </c>
      <c r="S134" s="33">
        <f t="shared" si="86"/>
        <v>-8</v>
      </c>
      <c r="T134" s="33">
        <f t="shared" si="87"/>
        <v>-6</v>
      </c>
      <c r="U134" s="33">
        <f t="shared" si="87"/>
        <v>-2</v>
      </c>
      <c r="V134" s="33">
        <f t="shared" si="82"/>
        <v>-4</v>
      </c>
      <c r="W134" s="33">
        <f t="shared" si="82"/>
        <v>0</v>
      </c>
      <c r="X134" s="59">
        <f t="shared" si="82"/>
        <v>-2</v>
      </c>
      <c r="Y134" s="61">
        <f t="shared" si="82"/>
        <v>-2</v>
      </c>
    </row>
    <row r="135" spans="1:25" s="3" customFormat="1" ht="13.5" customHeight="1" x14ac:dyDescent="0.25">
      <c r="A135" s="30"/>
      <c r="B135" s="31"/>
      <c r="C135" s="32" t="s">
        <v>8</v>
      </c>
      <c r="D135" s="33">
        <f t="shared" si="83"/>
        <v>9</v>
      </c>
      <c r="E135" s="93">
        <v>7</v>
      </c>
      <c r="F135" s="93">
        <v>2</v>
      </c>
      <c r="G135" s="93">
        <v>0</v>
      </c>
      <c r="H135" s="93">
        <v>0</v>
      </c>
      <c r="I135" s="33">
        <f t="shared" si="84"/>
        <v>12</v>
      </c>
      <c r="J135" s="93">
        <v>7</v>
      </c>
      <c r="K135" s="93">
        <v>5</v>
      </c>
      <c r="L135" s="93">
        <v>0</v>
      </c>
      <c r="M135" s="93">
        <v>0</v>
      </c>
      <c r="N135" s="33">
        <f t="shared" si="85"/>
        <v>-2</v>
      </c>
      <c r="O135" s="93">
        <v>-1</v>
      </c>
      <c r="P135" s="93">
        <v>-2</v>
      </c>
      <c r="Q135" s="93">
        <v>1</v>
      </c>
      <c r="R135" s="93">
        <v>0</v>
      </c>
      <c r="S135" s="33">
        <f t="shared" si="86"/>
        <v>-5</v>
      </c>
      <c r="T135" s="33">
        <f t="shared" si="87"/>
        <v>0</v>
      </c>
      <c r="U135" s="33">
        <f t="shared" si="87"/>
        <v>-5</v>
      </c>
      <c r="V135" s="33">
        <f t="shared" si="82"/>
        <v>-1</v>
      </c>
      <c r="W135" s="33">
        <f t="shared" si="82"/>
        <v>-5</v>
      </c>
      <c r="X135" s="59">
        <f t="shared" si="82"/>
        <v>1</v>
      </c>
      <c r="Y135" s="61">
        <f t="shared" si="82"/>
        <v>0</v>
      </c>
    </row>
    <row r="136" spans="1:25" s="3" customFormat="1" ht="13.5" customHeight="1" x14ac:dyDescent="0.25">
      <c r="A136" s="30"/>
      <c r="B136" s="31"/>
      <c r="C136" s="32" t="s">
        <v>9</v>
      </c>
      <c r="D136" s="33">
        <f t="shared" si="83"/>
        <v>6</v>
      </c>
      <c r="E136" s="93">
        <v>2</v>
      </c>
      <c r="F136" s="93">
        <v>1</v>
      </c>
      <c r="G136" s="93">
        <v>3</v>
      </c>
      <c r="H136" s="93">
        <v>0</v>
      </c>
      <c r="I136" s="33">
        <f t="shared" si="84"/>
        <v>8</v>
      </c>
      <c r="J136" s="93">
        <v>2</v>
      </c>
      <c r="K136" s="93">
        <v>2</v>
      </c>
      <c r="L136" s="93">
        <v>2</v>
      </c>
      <c r="M136" s="93">
        <v>2</v>
      </c>
      <c r="N136" s="33">
        <f t="shared" si="85"/>
        <v>2</v>
      </c>
      <c r="O136" s="93">
        <v>2</v>
      </c>
      <c r="P136" s="93">
        <v>0</v>
      </c>
      <c r="Q136" s="93">
        <v>0</v>
      </c>
      <c r="R136" s="93">
        <v>0</v>
      </c>
      <c r="S136" s="33">
        <f t="shared" si="86"/>
        <v>0</v>
      </c>
      <c r="T136" s="33">
        <f t="shared" si="87"/>
        <v>3</v>
      </c>
      <c r="U136" s="33">
        <f t="shared" si="87"/>
        <v>-3</v>
      </c>
      <c r="V136" s="33">
        <f t="shared" si="82"/>
        <v>2</v>
      </c>
      <c r="W136" s="33">
        <f t="shared" si="82"/>
        <v>-1</v>
      </c>
      <c r="X136" s="59">
        <f t="shared" si="82"/>
        <v>1</v>
      </c>
      <c r="Y136" s="61">
        <f t="shared" si="82"/>
        <v>-2</v>
      </c>
    </row>
    <row r="137" spans="1:25" s="3" customFormat="1" ht="13.5" customHeight="1" x14ac:dyDescent="0.25">
      <c r="A137" s="30"/>
      <c r="B137" s="31"/>
      <c r="C137" s="32" t="s">
        <v>10</v>
      </c>
      <c r="D137" s="33">
        <f t="shared" si="83"/>
        <v>14</v>
      </c>
      <c r="E137" s="93">
        <v>2</v>
      </c>
      <c r="F137" s="93">
        <v>1</v>
      </c>
      <c r="G137" s="93">
        <v>5</v>
      </c>
      <c r="H137" s="93">
        <v>6</v>
      </c>
      <c r="I137" s="33">
        <f t="shared" si="84"/>
        <v>11</v>
      </c>
      <c r="J137" s="93">
        <v>4</v>
      </c>
      <c r="K137" s="93">
        <v>4</v>
      </c>
      <c r="L137" s="93">
        <v>2</v>
      </c>
      <c r="M137" s="93">
        <v>1</v>
      </c>
      <c r="N137" s="33">
        <f t="shared" si="85"/>
        <v>-2</v>
      </c>
      <c r="O137" s="93">
        <v>-3</v>
      </c>
      <c r="P137" s="93">
        <v>0</v>
      </c>
      <c r="Q137" s="93">
        <v>1</v>
      </c>
      <c r="R137" s="93">
        <v>0</v>
      </c>
      <c r="S137" s="33">
        <f t="shared" si="86"/>
        <v>1</v>
      </c>
      <c r="T137" s="33">
        <f t="shared" si="87"/>
        <v>-1</v>
      </c>
      <c r="U137" s="33">
        <f t="shared" si="87"/>
        <v>2</v>
      </c>
      <c r="V137" s="33">
        <f t="shared" si="82"/>
        <v>-5</v>
      </c>
      <c r="W137" s="33">
        <f t="shared" si="82"/>
        <v>-3</v>
      </c>
      <c r="X137" s="59">
        <f t="shared" si="82"/>
        <v>4</v>
      </c>
      <c r="Y137" s="61">
        <f t="shared" si="82"/>
        <v>5</v>
      </c>
    </row>
    <row r="138" spans="1:25" s="3" customFormat="1" ht="13.5" customHeight="1" x14ac:dyDescent="0.25">
      <c r="A138" s="30"/>
      <c r="B138" s="31"/>
      <c r="C138" s="32" t="s">
        <v>11</v>
      </c>
      <c r="D138" s="33">
        <f t="shared" si="83"/>
        <v>2</v>
      </c>
      <c r="E138" s="93">
        <v>1</v>
      </c>
      <c r="F138" s="93">
        <v>1</v>
      </c>
      <c r="G138" s="93">
        <v>0</v>
      </c>
      <c r="H138" s="93">
        <v>0</v>
      </c>
      <c r="I138" s="33">
        <f t="shared" si="84"/>
        <v>9</v>
      </c>
      <c r="J138" s="93">
        <v>4</v>
      </c>
      <c r="K138" s="93">
        <v>3</v>
      </c>
      <c r="L138" s="93">
        <v>2</v>
      </c>
      <c r="M138" s="93">
        <v>0</v>
      </c>
      <c r="N138" s="33">
        <f t="shared" si="85"/>
        <v>1</v>
      </c>
      <c r="O138" s="93">
        <v>0</v>
      </c>
      <c r="P138" s="93">
        <v>1</v>
      </c>
      <c r="Q138" s="93">
        <v>0</v>
      </c>
      <c r="R138" s="93">
        <v>0</v>
      </c>
      <c r="S138" s="33">
        <f t="shared" si="86"/>
        <v>-6</v>
      </c>
      <c r="T138" s="33">
        <f t="shared" si="87"/>
        <v>-5</v>
      </c>
      <c r="U138" s="33">
        <f t="shared" si="87"/>
        <v>-1</v>
      </c>
      <c r="V138" s="33">
        <f t="shared" si="82"/>
        <v>-3</v>
      </c>
      <c r="W138" s="33">
        <f t="shared" si="82"/>
        <v>-1</v>
      </c>
      <c r="X138" s="59">
        <f t="shared" si="82"/>
        <v>-2</v>
      </c>
      <c r="Y138" s="61">
        <f t="shared" si="82"/>
        <v>0</v>
      </c>
    </row>
    <row r="139" spans="1:25" s="3" customFormat="1" ht="13.5" customHeight="1" x14ac:dyDescent="0.25">
      <c r="A139" s="30"/>
      <c r="B139" s="31"/>
      <c r="C139" s="32" t="s">
        <v>12</v>
      </c>
      <c r="D139" s="33">
        <f t="shared" si="83"/>
        <v>2</v>
      </c>
      <c r="E139" s="93">
        <v>1</v>
      </c>
      <c r="F139" s="93">
        <v>1</v>
      </c>
      <c r="G139" s="93">
        <v>0</v>
      </c>
      <c r="H139" s="93">
        <v>0</v>
      </c>
      <c r="I139" s="33">
        <f t="shared" si="84"/>
        <v>4</v>
      </c>
      <c r="J139" s="93">
        <v>2</v>
      </c>
      <c r="K139" s="93">
        <v>2</v>
      </c>
      <c r="L139" s="93">
        <v>0</v>
      </c>
      <c r="M139" s="93">
        <v>0</v>
      </c>
      <c r="N139" s="33">
        <f t="shared" si="85"/>
        <v>0</v>
      </c>
      <c r="O139" s="93">
        <v>0</v>
      </c>
      <c r="P139" s="93">
        <v>2</v>
      </c>
      <c r="Q139" s="93">
        <v>-2</v>
      </c>
      <c r="R139" s="93">
        <v>0</v>
      </c>
      <c r="S139" s="33">
        <f t="shared" si="86"/>
        <v>-2</v>
      </c>
      <c r="T139" s="33">
        <f t="shared" si="87"/>
        <v>-3</v>
      </c>
      <c r="U139" s="33">
        <f t="shared" si="87"/>
        <v>1</v>
      </c>
      <c r="V139" s="33">
        <f t="shared" si="82"/>
        <v>-1</v>
      </c>
      <c r="W139" s="33">
        <f t="shared" si="82"/>
        <v>1</v>
      </c>
      <c r="X139" s="59">
        <f t="shared" si="82"/>
        <v>-2</v>
      </c>
      <c r="Y139" s="61">
        <f t="shared" si="82"/>
        <v>0</v>
      </c>
    </row>
    <row r="140" spans="1:25" s="3" customFormat="1" ht="13.5" customHeight="1" x14ac:dyDescent="0.25">
      <c r="A140" s="30"/>
      <c r="B140" s="31"/>
      <c r="C140" s="32" t="s">
        <v>13</v>
      </c>
      <c r="D140" s="33">
        <f t="shared" si="83"/>
        <v>6</v>
      </c>
      <c r="E140" s="93">
        <v>3</v>
      </c>
      <c r="F140" s="93">
        <v>2</v>
      </c>
      <c r="G140" s="93">
        <v>1</v>
      </c>
      <c r="H140" s="93">
        <v>0</v>
      </c>
      <c r="I140" s="33">
        <f t="shared" si="84"/>
        <v>4</v>
      </c>
      <c r="J140" s="93">
        <v>2</v>
      </c>
      <c r="K140" s="93">
        <v>2</v>
      </c>
      <c r="L140" s="93">
        <v>0</v>
      </c>
      <c r="M140" s="93">
        <v>0</v>
      </c>
      <c r="N140" s="33">
        <f t="shared" si="85"/>
        <v>6</v>
      </c>
      <c r="O140" s="93">
        <v>2</v>
      </c>
      <c r="P140" s="93">
        <v>3</v>
      </c>
      <c r="Q140" s="93">
        <v>1</v>
      </c>
      <c r="R140" s="93">
        <v>0</v>
      </c>
      <c r="S140" s="33">
        <f t="shared" si="86"/>
        <v>8</v>
      </c>
      <c r="T140" s="33">
        <f t="shared" si="87"/>
        <v>5</v>
      </c>
      <c r="U140" s="33">
        <f t="shared" si="87"/>
        <v>3</v>
      </c>
      <c r="V140" s="33">
        <f t="shared" si="82"/>
        <v>3</v>
      </c>
      <c r="W140" s="33">
        <f t="shared" si="82"/>
        <v>3</v>
      </c>
      <c r="X140" s="59">
        <f t="shared" si="82"/>
        <v>2</v>
      </c>
      <c r="Y140" s="61">
        <f t="shared" si="82"/>
        <v>0</v>
      </c>
    </row>
    <row r="141" spans="1:25" s="3" customFormat="1" ht="13.5" customHeight="1" x14ac:dyDescent="0.25">
      <c r="A141" s="30"/>
      <c r="B141" s="31"/>
      <c r="C141" s="32" t="s">
        <v>14</v>
      </c>
      <c r="D141" s="33">
        <f t="shared" si="83"/>
        <v>8</v>
      </c>
      <c r="E141" s="93">
        <v>2</v>
      </c>
      <c r="F141" s="93">
        <v>2</v>
      </c>
      <c r="G141" s="93">
        <v>4</v>
      </c>
      <c r="H141" s="93">
        <v>0</v>
      </c>
      <c r="I141" s="33">
        <f t="shared" si="84"/>
        <v>4</v>
      </c>
      <c r="J141" s="93">
        <v>2</v>
      </c>
      <c r="K141" s="93">
        <v>1</v>
      </c>
      <c r="L141" s="93">
        <v>0</v>
      </c>
      <c r="M141" s="93">
        <v>1</v>
      </c>
      <c r="N141" s="33">
        <f t="shared" si="85"/>
        <v>-12</v>
      </c>
      <c r="O141" s="93">
        <v>-4</v>
      </c>
      <c r="P141" s="93">
        <v>-3</v>
      </c>
      <c r="Q141" s="93">
        <v>-3</v>
      </c>
      <c r="R141" s="93">
        <v>-2</v>
      </c>
      <c r="S141" s="33">
        <f t="shared" si="86"/>
        <v>-8</v>
      </c>
      <c r="T141" s="33">
        <f t="shared" si="87"/>
        <v>-3</v>
      </c>
      <c r="U141" s="33">
        <f t="shared" si="87"/>
        <v>-5</v>
      </c>
      <c r="V141" s="33">
        <f t="shared" si="82"/>
        <v>-4</v>
      </c>
      <c r="W141" s="33">
        <f t="shared" si="82"/>
        <v>-2</v>
      </c>
      <c r="X141" s="59">
        <f t="shared" si="82"/>
        <v>1</v>
      </c>
      <c r="Y141" s="61">
        <f t="shared" si="82"/>
        <v>-3</v>
      </c>
    </row>
    <row r="142" spans="1:25" s="3" customFormat="1" ht="13.5" customHeight="1" x14ac:dyDescent="0.25">
      <c r="A142" s="30"/>
      <c r="B142" s="31"/>
      <c r="C142" s="32" t="s">
        <v>15</v>
      </c>
      <c r="D142" s="33">
        <f t="shared" si="83"/>
        <v>5</v>
      </c>
      <c r="E142" s="93">
        <v>3</v>
      </c>
      <c r="F142" s="93">
        <v>2</v>
      </c>
      <c r="G142" s="93">
        <v>0</v>
      </c>
      <c r="H142" s="93">
        <v>0</v>
      </c>
      <c r="I142" s="33">
        <f t="shared" si="84"/>
        <v>8</v>
      </c>
      <c r="J142" s="93">
        <v>2</v>
      </c>
      <c r="K142" s="93">
        <v>2</v>
      </c>
      <c r="L142" s="93">
        <v>0</v>
      </c>
      <c r="M142" s="93">
        <v>4</v>
      </c>
      <c r="N142" s="33">
        <f t="shared" si="85"/>
        <v>-3</v>
      </c>
      <c r="O142" s="93">
        <v>0</v>
      </c>
      <c r="P142" s="93">
        <v>-3</v>
      </c>
      <c r="Q142" s="93">
        <v>0</v>
      </c>
      <c r="R142" s="93">
        <v>0</v>
      </c>
      <c r="S142" s="33">
        <f t="shared" si="86"/>
        <v>-6</v>
      </c>
      <c r="T142" s="33">
        <f t="shared" si="87"/>
        <v>1</v>
      </c>
      <c r="U142" s="33">
        <f t="shared" si="87"/>
        <v>-7</v>
      </c>
      <c r="V142" s="33">
        <f t="shared" si="82"/>
        <v>1</v>
      </c>
      <c r="W142" s="33">
        <f t="shared" si="82"/>
        <v>-3</v>
      </c>
      <c r="X142" s="59">
        <f t="shared" si="82"/>
        <v>0</v>
      </c>
      <c r="Y142" s="61">
        <f t="shared" si="82"/>
        <v>-4</v>
      </c>
    </row>
    <row r="143" spans="1:25" s="3" customFormat="1" ht="13.5" customHeight="1" x14ac:dyDescent="0.25">
      <c r="A143" s="30"/>
      <c r="B143" s="31"/>
      <c r="C143" s="32" t="s">
        <v>16</v>
      </c>
      <c r="D143" s="33">
        <f t="shared" si="83"/>
        <v>16</v>
      </c>
      <c r="E143" s="93">
        <v>9</v>
      </c>
      <c r="F143" s="93">
        <v>5</v>
      </c>
      <c r="G143" s="93">
        <v>1</v>
      </c>
      <c r="H143" s="93">
        <v>1</v>
      </c>
      <c r="I143" s="33">
        <f t="shared" si="84"/>
        <v>4</v>
      </c>
      <c r="J143" s="93">
        <v>0</v>
      </c>
      <c r="K143" s="93">
        <v>4</v>
      </c>
      <c r="L143" s="93">
        <v>0</v>
      </c>
      <c r="M143" s="93">
        <v>0</v>
      </c>
      <c r="N143" s="33">
        <f t="shared" si="85"/>
        <v>3</v>
      </c>
      <c r="O143" s="93">
        <v>1</v>
      </c>
      <c r="P143" s="93">
        <v>2</v>
      </c>
      <c r="Q143" s="93">
        <v>0</v>
      </c>
      <c r="R143" s="93">
        <v>0</v>
      </c>
      <c r="S143" s="33">
        <f t="shared" si="86"/>
        <v>15</v>
      </c>
      <c r="T143" s="33">
        <f t="shared" si="87"/>
        <v>11</v>
      </c>
      <c r="U143" s="33">
        <f t="shared" si="87"/>
        <v>4</v>
      </c>
      <c r="V143" s="33">
        <f t="shared" si="82"/>
        <v>10</v>
      </c>
      <c r="W143" s="33">
        <f t="shared" si="82"/>
        <v>3</v>
      </c>
      <c r="X143" s="59">
        <f t="shared" si="82"/>
        <v>1</v>
      </c>
      <c r="Y143" s="61">
        <f t="shared" si="82"/>
        <v>1</v>
      </c>
    </row>
    <row r="144" spans="1:25" s="3" customFormat="1" ht="13.5" customHeight="1" x14ac:dyDescent="0.25">
      <c r="A144" s="30"/>
      <c r="B144" s="31"/>
      <c r="C144" s="32" t="s">
        <v>17</v>
      </c>
      <c r="D144" s="33">
        <f t="shared" si="83"/>
        <v>8</v>
      </c>
      <c r="E144" s="93">
        <v>3</v>
      </c>
      <c r="F144" s="93">
        <v>2</v>
      </c>
      <c r="G144" s="93">
        <v>0</v>
      </c>
      <c r="H144" s="93">
        <v>3</v>
      </c>
      <c r="I144" s="33">
        <f t="shared" si="84"/>
        <v>10</v>
      </c>
      <c r="J144" s="93">
        <v>0</v>
      </c>
      <c r="K144" s="93">
        <v>3</v>
      </c>
      <c r="L144" s="93">
        <v>7</v>
      </c>
      <c r="M144" s="93">
        <v>0</v>
      </c>
      <c r="N144" s="33">
        <f t="shared" si="85"/>
        <v>-2</v>
      </c>
      <c r="O144" s="93">
        <v>0</v>
      </c>
      <c r="P144" s="93">
        <v>-1</v>
      </c>
      <c r="Q144" s="93">
        <v>-1</v>
      </c>
      <c r="R144" s="93">
        <v>0</v>
      </c>
      <c r="S144" s="33">
        <f t="shared" si="86"/>
        <v>-4</v>
      </c>
      <c r="T144" s="33">
        <f t="shared" si="87"/>
        <v>-5</v>
      </c>
      <c r="U144" s="33">
        <f t="shared" si="87"/>
        <v>1</v>
      </c>
      <c r="V144" s="33">
        <f t="shared" si="82"/>
        <v>3</v>
      </c>
      <c r="W144" s="33">
        <f t="shared" si="82"/>
        <v>-2</v>
      </c>
      <c r="X144" s="59">
        <f t="shared" si="82"/>
        <v>-8</v>
      </c>
      <c r="Y144" s="61">
        <f t="shared" si="82"/>
        <v>3</v>
      </c>
    </row>
    <row r="145" spans="1:25" ht="16.5" x14ac:dyDescent="0.15">
      <c r="A145" s="25"/>
      <c r="B145" s="29"/>
      <c r="C145" s="2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9"/>
      <c r="Y145" s="9"/>
    </row>
    <row r="146" spans="1:25" ht="16.5" x14ac:dyDescent="0.15">
      <c r="A146" s="25"/>
      <c r="B146" s="27" t="s">
        <v>33</v>
      </c>
      <c r="C146" s="28"/>
      <c r="D146" s="38">
        <f>SUM(D6+D20+D34+D48+D62+D76+D90+D104+D118+D132)</f>
        <v>2267</v>
      </c>
      <c r="E146" s="38">
        <f t="shared" ref="E146:H146" si="88">SUM(E6+E20+E34+E48+E62+E76+E90+E104+E118+E132)</f>
        <v>994</v>
      </c>
      <c r="F146" s="38">
        <f t="shared" si="88"/>
        <v>848</v>
      </c>
      <c r="G146" s="38">
        <f t="shared" si="88"/>
        <v>233</v>
      </c>
      <c r="H146" s="38">
        <f t="shared" si="88"/>
        <v>192</v>
      </c>
      <c r="I146" s="38">
        <f>SUM(I6+I20+I34+I48+I62+I76+I90+I104+I118+I132)</f>
        <v>2059</v>
      </c>
      <c r="J146" s="38">
        <f t="shared" ref="J146:M146" si="89">SUM(J6+J20+J34+J48+J62+J76+J90+J104+J118+J132)</f>
        <v>954</v>
      </c>
      <c r="K146" s="38">
        <f t="shared" si="89"/>
        <v>810</v>
      </c>
      <c r="L146" s="38">
        <f t="shared" si="89"/>
        <v>199</v>
      </c>
      <c r="M146" s="38">
        <f t="shared" si="89"/>
        <v>96</v>
      </c>
      <c r="N146" s="38">
        <f>SUM(N6+N20+N34+N48+N62+N76+N90+N104+N118+N132)</f>
        <v>0</v>
      </c>
      <c r="O146" s="29">
        <f>SUM(O147+O148+O149+O150+O151+O152+O153+O154+O155+O156+O157+O158)</f>
        <v>0</v>
      </c>
      <c r="P146" s="29">
        <f t="shared" ref="P146:R146" si="90">SUM(P147+P148+P149+P150+P151+P152+P153+P154+P155+P156+P157+P158)</f>
        <v>0</v>
      </c>
      <c r="Q146" s="29">
        <f>SUM(Q147+Q148+Q149+Q150+Q151+Q152+Q153+Q154+Q155+Q156+Q157+Q158)</f>
        <v>0</v>
      </c>
      <c r="R146" s="29">
        <f t="shared" si="90"/>
        <v>0</v>
      </c>
      <c r="S146" s="29">
        <f>SUM(V146+W146+X146+Y146)</f>
        <v>208</v>
      </c>
      <c r="T146" s="29">
        <f>SUM(T147:T158)</f>
        <v>74</v>
      </c>
      <c r="U146" s="29">
        <f>SUM(U147:U158)</f>
        <v>134</v>
      </c>
      <c r="V146" s="29">
        <f>SUM(E146-J146+O146)</f>
        <v>40</v>
      </c>
      <c r="W146" s="29">
        <f t="shared" ref="W146:Y158" si="91">SUM(F146-K146+P146)</f>
        <v>38</v>
      </c>
      <c r="X146" s="64">
        <f t="shared" si="91"/>
        <v>34</v>
      </c>
      <c r="Y146" s="64">
        <f t="shared" si="91"/>
        <v>96</v>
      </c>
    </row>
    <row r="147" spans="1:25" x14ac:dyDescent="0.25">
      <c r="A147" s="25"/>
      <c r="B147" s="31"/>
      <c r="C147" s="32" t="s">
        <v>6</v>
      </c>
      <c r="D147" s="33">
        <f>SUM(E147+F147+G147+H147)</f>
        <v>160</v>
      </c>
      <c r="E147" s="93">
        <v>61</v>
      </c>
      <c r="F147" s="93">
        <v>57</v>
      </c>
      <c r="G147" s="93">
        <v>36</v>
      </c>
      <c r="H147" s="93">
        <v>6</v>
      </c>
      <c r="I147" s="33">
        <f>SUM(J147+K147+L147+M147)</f>
        <v>163</v>
      </c>
      <c r="J147" s="93">
        <v>60</v>
      </c>
      <c r="K147" s="93">
        <v>53</v>
      </c>
      <c r="L147" s="93">
        <v>36</v>
      </c>
      <c r="M147" s="93">
        <v>14</v>
      </c>
      <c r="N147" s="33">
        <f>SUM(O147+P147+Q147+R147)</f>
        <v>0</v>
      </c>
      <c r="O147" s="93">
        <v>0</v>
      </c>
      <c r="P147" s="93">
        <v>0</v>
      </c>
      <c r="Q147" s="93">
        <v>0</v>
      </c>
      <c r="R147" s="93">
        <v>0</v>
      </c>
      <c r="S147" s="34">
        <f t="shared" ref="S147:S158" si="92">SUM(T147+U147)</f>
        <v>-3</v>
      </c>
      <c r="T147" s="34">
        <f t="shared" ref="T147:U158" si="93">SUM(V147+X147)</f>
        <v>1</v>
      </c>
      <c r="U147" s="34">
        <f t="shared" si="93"/>
        <v>-4</v>
      </c>
      <c r="V147" s="34">
        <f t="shared" ref="V147:V158" si="94">SUM(E147-J147+O147)</f>
        <v>1</v>
      </c>
      <c r="W147" s="34">
        <f>SUM(F147-K147+P147)</f>
        <v>4</v>
      </c>
      <c r="X147" s="61">
        <f t="shared" si="91"/>
        <v>0</v>
      </c>
      <c r="Y147" s="61">
        <f t="shared" si="91"/>
        <v>-8</v>
      </c>
    </row>
    <row r="148" spans="1:25" x14ac:dyDescent="0.25">
      <c r="A148" s="25"/>
      <c r="B148" s="31"/>
      <c r="C148" s="32" t="s">
        <v>7</v>
      </c>
      <c r="D148" s="33">
        <f t="shared" ref="D148:D158" si="95">SUM(E148+F148+G148+H148)</f>
        <v>172</v>
      </c>
      <c r="E148" s="93">
        <v>66</v>
      </c>
      <c r="F148" s="93">
        <v>56</v>
      </c>
      <c r="G148" s="93">
        <v>32</v>
      </c>
      <c r="H148" s="93">
        <v>18</v>
      </c>
      <c r="I148" s="33">
        <f t="shared" ref="I148:I158" si="96">SUM(J148+K148+L148+M148)</f>
        <v>138</v>
      </c>
      <c r="J148" s="93">
        <v>63</v>
      </c>
      <c r="K148" s="93">
        <v>57</v>
      </c>
      <c r="L148" s="93">
        <v>14</v>
      </c>
      <c r="M148" s="93">
        <v>4</v>
      </c>
      <c r="N148" s="33">
        <f t="shared" ref="N148:N158" si="97">SUM(O148+P148+Q148+R148)</f>
        <v>0</v>
      </c>
      <c r="O148" s="93">
        <v>0</v>
      </c>
      <c r="P148" s="93">
        <v>0</v>
      </c>
      <c r="Q148" s="93">
        <v>0</v>
      </c>
      <c r="R148" s="93">
        <v>0</v>
      </c>
      <c r="S148" s="34">
        <f t="shared" si="92"/>
        <v>34</v>
      </c>
      <c r="T148" s="34">
        <f t="shared" si="93"/>
        <v>21</v>
      </c>
      <c r="U148" s="34">
        <f t="shared" si="93"/>
        <v>13</v>
      </c>
      <c r="V148" s="34">
        <f t="shared" si="94"/>
        <v>3</v>
      </c>
      <c r="W148" s="34">
        <f t="shared" si="91"/>
        <v>-1</v>
      </c>
      <c r="X148" s="61">
        <f t="shared" si="91"/>
        <v>18</v>
      </c>
      <c r="Y148" s="61">
        <f t="shared" si="91"/>
        <v>14</v>
      </c>
    </row>
    <row r="149" spans="1:25" x14ac:dyDescent="0.25">
      <c r="A149" s="25"/>
      <c r="B149" s="31"/>
      <c r="C149" s="32" t="s">
        <v>8</v>
      </c>
      <c r="D149" s="33">
        <f t="shared" si="95"/>
        <v>338</v>
      </c>
      <c r="E149" s="93">
        <v>192</v>
      </c>
      <c r="F149" s="93">
        <v>119</v>
      </c>
      <c r="G149" s="93">
        <v>19</v>
      </c>
      <c r="H149" s="93">
        <v>8</v>
      </c>
      <c r="I149" s="33">
        <f t="shared" si="96"/>
        <v>485</v>
      </c>
      <c r="J149" s="93">
        <v>265</v>
      </c>
      <c r="K149" s="93">
        <v>200</v>
      </c>
      <c r="L149" s="93">
        <v>12</v>
      </c>
      <c r="M149" s="93">
        <v>8</v>
      </c>
      <c r="N149" s="33">
        <f t="shared" si="97"/>
        <v>0</v>
      </c>
      <c r="O149" s="93">
        <v>0</v>
      </c>
      <c r="P149" s="93">
        <v>0</v>
      </c>
      <c r="Q149" s="93">
        <v>0</v>
      </c>
      <c r="R149" s="93">
        <v>0</v>
      </c>
      <c r="S149" s="34">
        <f t="shared" si="92"/>
        <v>-147</v>
      </c>
      <c r="T149" s="34">
        <f t="shared" si="93"/>
        <v>-66</v>
      </c>
      <c r="U149" s="34">
        <f t="shared" si="93"/>
        <v>-81</v>
      </c>
      <c r="V149" s="34">
        <f t="shared" si="94"/>
        <v>-73</v>
      </c>
      <c r="W149" s="34">
        <f t="shared" si="91"/>
        <v>-81</v>
      </c>
      <c r="X149" s="61">
        <f t="shared" si="91"/>
        <v>7</v>
      </c>
      <c r="Y149" s="61">
        <f t="shared" si="91"/>
        <v>0</v>
      </c>
    </row>
    <row r="150" spans="1:25" x14ac:dyDescent="0.25">
      <c r="A150" s="25"/>
      <c r="B150" s="31"/>
      <c r="C150" s="32" t="s">
        <v>9</v>
      </c>
      <c r="D150" s="33">
        <f t="shared" si="95"/>
        <v>316</v>
      </c>
      <c r="E150" s="93">
        <v>172</v>
      </c>
      <c r="F150" s="93">
        <v>109</v>
      </c>
      <c r="G150" s="93">
        <v>17</v>
      </c>
      <c r="H150" s="93">
        <v>18</v>
      </c>
      <c r="I150" s="33">
        <f t="shared" si="96"/>
        <v>197</v>
      </c>
      <c r="J150" s="93">
        <v>88</v>
      </c>
      <c r="K150" s="93">
        <v>69</v>
      </c>
      <c r="L150" s="93">
        <v>30</v>
      </c>
      <c r="M150" s="93">
        <v>10</v>
      </c>
      <c r="N150" s="33">
        <f t="shared" si="97"/>
        <v>0</v>
      </c>
      <c r="O150" s="93">
        <v>0</v>
      </c>
      <c r="P150" s="93">
        <v>0</v>
      </c>
      <c r="Q150" s="93">
        <v>0</v>
      </c>
      <c r="R150" s="93">
        <v>0</v>
      </c>
      <c r="S150" s="34">
        <f t="shared" si="92"/>
        <v>119</v>
      </c>
      <c r="T150" s="34">
        <f t="shared" si="93"/>
        <v>71</v>
      </c>
      <c r="U150" s="34">
        <f t="shared" si="93"/>
        <v>48</v>
      </c>
      <c r="V150" s="34">
        <f t="shared" si="94"/>
        <v>84</v>
      </c>
      <c r="W150" s="34">
        <f t="shared" si="91"/>
        <v>40</v>
      </c>
      <c r="X150" s="61">
        <f t="shared" si="91"/>
        <v>-13</v>
      </c>
      <c r="Y150" s="61">
        <f t="shared" si="91"/>
        <v>8</v>
      </c>
    </row>
    <row r="151" spans="1:25" x14ac:dyDescent="0.25">
      <c r="A151" s="25"/>
      <c r="B151" s="31"/>
      <c r="C151" s="32" t="s">
        <v>10</v>
      </c>
      <c r="D151" s="33">
        <f t="shared" si="95"/>
        <v>190</v>
      </c>
      <c r="E151" s="93">
        <v>74</v>
      </c>
      <c r="F151" s="93">
        <v>65</v>
      </c>
      <c r="G151" s="93">
        <v>29</v>
      </c>
      <c r="H151" s="93">
        <v>22</v>
      </c>
      <c r="I151" s="33">
        <f t="shared" si="96"/>
        <v>136</v>
      </c>
      <c r="J151" s="93">
        <v>63</v>
      </c>
      <c r="K151" s="93">
        <v>45</v>
      </c>
      <c r="L151" s="93">
        <v>22</v>
      </c>
      <c r="M151" s="93">
        <v>6</v>
      </c>
      <c r="N151" s="33">
        <f t="shared" si="97"/>
        <v>0</v>
      </c>
      <c r="O151" s="93">
        <v>0</v>
      </c>
      <c r="P151" s="93">
        <v>0</v>
      </c>
      <c r="Q151" s="93">
        <v>0</v>
      </c>
      <c r="R151" s="93">
        <v>0</v>
      </c>
      <c r="S151" s="34">
        <f t="shared" si="92"/>
        <v>54</v>
      </c>
      <c r="T151" s="34">
        <f t="shared" si="93"/>
        <v>18</v>
      </c>
      <c r="U151" s="34">
        <f t="shared" si="93"/>
        <v>36</v>
      </c>
      <c r="V151" s="34">
        <f t="shared" si="94"/>
        <v>11</v>
      </c>
      <c r="W151" s="34">
        <f t="shared" si="91"/>
        <v>20</v>
      </c>
      <c r="X151" s="61">
        <f t="shared" si="91"/>
        <v>7</v>
      </c>
      <c r="Y151" s="61">
        <f t="shared" si="91"/>
        <v>16</v>
      </c>
    </row>
    <row r="152" spans="1:25" x14ac:dyDescent="0.25">
      <c r="A152" s="25"/>
      <c r="B152" s="31"/>
      <c r="C152" s="32" t="s">
        <v>11</v>
      </c>
      <c r="D152" s="33">
        <f t="shared" si="95"/>
        <v>149</v>
      </c>
      <c r="E152" s="93">
        <v>55</v>
      </c>
      <c r="F152" s="93">
        <v>53</v>
      </c>
      <c r="G152" s="93">
        <v>16</v>
      </c>
      <c r="H152" s="93">
        <v>25</v>
      </c>
      <c r="I152" s="33">
        <f t="shared" si="96"/>
        <v>132</v>
      </c>
      <c r="J152" s="93">
        <v>55</v>
      </c>
      <c r="K152" s="93">
        <v>58</v>
      </c>
      <c r="L152" s="93">
        <v>10</v>
      </c>
      <c r="M152" s="93">
        <v>9</v>
      </c>
      <c r="N152" s="33">
        <f t="shared" si="97"/>
        <v>0</v>
      </c>
      <c r="O152" s="93">
        <v>0</v>
      </c>
      <c r="P152" s="93">
        <v>0</v>
      </c>
      <c r="Q152" s="93">
        <v>0</v>
      </c>
      <c r="R152" s="93">
        <v>0</v>
      </c>
      <c r="S152" s="34">
        <f t="shared" si="92"/>
        <v>17</v>
      </c>
      <c r="T152" s="34">
        <f t="shared" si="93"/>
        <v>6</v>
      </c>
      <c r="U152" s="34">
        <f t="shared" si="93"/>
        <v>11</v>
      </c>
      <c r="V152" s="34">
        <f t="shared" si="94"/>
        <v>0</v>
      </c>
      <c r="W152" s="34">
        <f t="shared" si="91"/>
        <v>-5</v>
      </c>
      <c r="X152" s="61">
        <f t="shared" si="91"/>
        <v>6</v>
      </c>
      <c r="Y152" s="61">
        <f t="shared" si="91"/>
        <v>16</v>
      </c>
    </row>
    <row r="153" spans="1:25" x14ac:dyDescent="0.25">
      <c r="A153" s="25"/>
      <c r="B153" s="31"/>
      <c r="C153" s="32" t="s">
        <v>12</v>
      </c>
      <c r="D153" s="33">
        <f t="shared" si="95"/>
        <v>194</v>
      </c>
      <c r="E153" s="93">
        <v>74</v>
      </c>
      <c r="F153" s="93">
        <v>78</v>
      </c>
      <c r="G153" s="93">
        <v>20</v>
      </c>
      <c r="H153" s="93">
        <v>22</v>
      </c>
      <c r="I153" s="33">
        <f t="shared" si="96"/>
        <v>142</v>
      </c>
      <c r="J153" s="93">
        <v>61</v>
      </c>
      <c r="K153" s="93">
        <v>57</v>
      </c>
      <c r="L153" s="93">
        <v>15</v>
      </c>
      <c r="M153" s="93">
        <v>9</v>
      </c>
      <c r="N153" s="33">
        <f t="shared" si="97"/>
        <v>0</v>
      </c>
      <c r="O153" s="93">
        <v>0</v>
      </c>
      <c r="P153" s="93">
        <v>0</v>
      </c>
      <c r="Q153" s="93">
        <v>0</v>
      </c>
      <c r="R153" s="93">
        <v>0</v>
      </c>
      <c r="S153" s="34">
        <f t="shared" si="92"/>
        <v>52</v>
      </c>
      <c r="T153" s="34">
        <f t="shared" si="93"/>
        <v>18</v>
      </c>
      <c r="U153" s="34">
        <f t="shared" si="93"/>
        <v>34</v>
      </c>
      <c r="V153" s="34">
        <f t="shared" si="94"/>
        <v>13</v>
      </c>
      <c r="W153" s="34">
        <f t="shared" si="91"/>
        <v>21</v>
      </c>
      <c r="X153" s="61">
        <f t="shared" si="91"/>
        <v>5</v>
      </c>
      <c r="Y153" s="61">
        <f t="shared" si="91"/>
        <v>13</v>
      </c>
    </row>
    <row r="154" spans="1:25" x14ac:dyDescent="0.25">
      <c r="A154" s="25"/>
      <c r="B154" s="31"/>
      <c r="C154" s="32" t="s">
        <v>13</v>
      </c>
      <c r="D154" s="33">
        <f t="shared" si="95"/>
        <v>151</v>
      </c>
      <c r="E154" s="93">
        <v>72</v>
      </c>
      <c r="F154" s="93">
        <v>57</v>
      </c>
      <c r="G154" s="93">
        <v>10</v>
      </c>
      <c r="H154" s="93">
        <v>12</v>
      </c>
      <c r="I154" s="33">
        <f t="shared" si="96"/>
        <v>123</v>
      </c>
      <c r="J154" s="93">
        <v>63</v>
      </c>
      <c r="K154" s="93">
        <v>46</v>
      </c>
      <c r="L154" s="93">
        <v>8</v>
      </c>
      <c r="M154" s="93">
        <v>6</v>
      </c>
      <c r="N154" s="33">
        <f t="shared" si="97"/>
        <v>0</v>
      </c>
      <c r="O154" s="93">
        <v>0</v>
      </c>
      <c r="P154" s="93">
        <v>0</v>
      </c>
      <c r="Q154" s="93">
        <v>0</v>
      </c>
      <c r="R154" s="93">
        <v>0</v>
      </c>
      <c r="S154" s="34">
        <f t="shared" si="92"/>
        <v>28</v>
      </c>
      <c r="T154" s="34">
        <f t="shared" si="93"/>
        <v>11</v>
      </c>
      <c r="U154" s="34">
        <f t="shared" si="93"/>
        <v>17</v>
      </c>
      <c r="V154" s="34">
        <f t="shared" si="94"/>
        <v>9</v>
      </c>
      <c r="W154" s="34">
        <f t="shared" si="91"/>
        <v>11</v>
      </c>
      <c r="X154" s="61">
        <f t="shared" si="91"/>
        <v>2</v>
      </c>
      <c r="Y154" s="61">
        <f t="shared" si="91"/>
        <v>6</v>
      </c>
    </row>
    <row r="155" spans="1:25" x14ac:dyDescent="0.25">
      <c r="A155" s="25"/>
      <c r="B155" s="31"/>
      <c r="C155" s="32" t="s">
        <v>14</v>
      </c>
      <c r="D155" s="33">
        <f t="shared" si="95"/>
        <v>161</v>
      </c>
      <c r="E155" s="93">
        <v>53</v>
      </c>
      <c r="F155" s="93">
        <v>61</v>
      </c>
      <c r="G155" s="93">
        <v>32</v>
      </c>
      <c r="H155" s="93">
        <v>15</v>
      </c>
      <c r="I155" s="33">
        <f t="shared" si="96"/>
        <v>147</v>
      </c>
      <c r="J155" s="93">
        <v>60</v>
      </c>
      <c r="K155" s="93">
        <v>71</v>
      </c>
      <c r="L155" s="93">
        <v>6</v>
      </c>
      <c r="M155" s="93">
        <v>10</v>
      </c>
      <c r="N155" s="33">
        <f t="shared" si="97"/>
        <v>0</v>
      </c>
      <c r="O155" s="93">
        <v>0</v>
      </c>
      <c r="P155" s="93">
        <v>0</v>
      </c>
      <c r="Q155" s="93">
        <v>0</v>
      </c>
      <c r="R155" s="93">
        <v>0</v>
      </c>
      <c r="S155" s="34">
        <f t="shared" si="92"/>
        <v>14</v>
      </c>
      <c r="T155" s="34">
        <f t="shared" si="93"/>
        <v>19</v>
      </c>
      <c r="U155" s="34">
        <f t="shared" si="93"/>
        <v>-5</v>
      </c>
      <c r="V155" s="34">
        <f>SUM(E155-J155+O155)</f>
        <v>-7</v>
      </c>
      <c r="W155" s="34">
        <f t="shared" si="91"/>
        <v>-10</v>
      </c>
      <c r="X155" s="61">
        <f t="shared" si="91"/>
        <v>26</v>
      </c>
      <c r="Y155" s="61">
        <f t="shared" si="91"/>
        <v>5</v>
      </c>
    </row>
    <row r="156" spans="1:25" x14ac:dyDescent="0.25">
      <c r="A156" s="25"/>
      <c r="B156" s="31"/>
      <c r="C156" s="32" t="s">
        <v>15</v>
      </c>
      <c r="D156" s="33">
        <f t="shared" si="95"/>
        <v>161</v>
      </c>
      <c r="E156" s="93">
        <v>67</v>
      </c>
      <c r="F156" s="93">
        <v>68</v>
      </c>
      <c r="G156" s="93">
        <v>10</v>
      </c>
      <c r="H156" s="93">
        <v>16</v>
      </c>
      <c r="I156" s="33">
        <f t="shared" si="96"/>
        <v>134</v>
      </c>
      <c r="J156" s="93">
        <v>69</v>
      </c>
      <c r="K156" s="93">
        <v>55</v>
      </c>
      <c r="L156" s="93">
        <v>5</v>
      </c>
      <c r="M156" s="93">
        <v>5</v>
      </c>
      <c r="N156" s="33">
        <f t="shared" si="97"/>
        <v>0</v>
      </c>
      <c r="O156" s="93">
        <v>0</v>
      </c>
      <c r="P156" s="93">
        <v>0</v>
      </c>
      <c r="Q156" s="93">
        <v>0</v>
      </c>
      <c r="R156" s="93">
        <v>0</v>
      </c>
      <c r="S156" s="34">
        <f t="shared" si="92"/>
        <v>27</v>
      </c>
      <c r="T156" s="34">
        <f t="shared" si="93"/>
        <v>3</v>
      </c>
      <c r="U156" s="34">
        <f t="shared" si="93"/>
        <v>24</v>
      </c>
      <c r="V156" s="34">
        <f t="shared" si="94"/>
        <v>-2</v>
      </c>
      <c r="W156" s="34">
        <f t="shared" si="91"/>
        <v>13</v>
      </c>
      <c r="X156" s="61">
        <f t="shared" si="91"/>
        <v>5</v>
      </c>
      <c r="Y156" s="61">
        <f t="shared" si="91"/>
        <v>11</v>
      </c>
    </row>
    <row r="157" spans="1:25" x14ac:dyDescent="0.25">
      <c r="A157" s="25"/>
      <c r="B157" s="31"/>
      <c r="C157" s="32" t="s">
        <v>16</v>
      </c>
      <c r="D157" s="33">
        <f t="shared" si="95"/>
        <v>159</v>
      </c>
      <c r="E157" s="93">
        <v>69</v>
      </c>
      <c r="F157" s="93">
        <v>68</v>
      </c>
      <c r="G157" s="93">
        <v>7</v>
      </c>
      <c r="H157" s="93">
        <v>15</v>
      </c>
      <c r="I157" s="33">
        <f t="shared" si="96"/>
        <v>123</v>
      </c>
      <c r="J157" s="93">
        <v>59</v>
      </c>
      <c r="K157" s="93">
        <v>52</v>
      </c>
      <c r="L157" s="93">
        <v>10</v>
      </c>
      <c r="M157" s="93">
        <v>2</v>
      </c>
      <c r="N157" s="33">
        <f t="shared" si="97"/>
        <v>0</v>
      </c>
      <c r="O157" s="93">
        <v>0</v>
      </c>
      <c r="P157" s="93">
        <v>0</v>
      </c>
      <c r="Q157" s="93">
        <v>0</v>
      </c>
      <c r="R157" s="93">
        <v>0</v>
      </c>
      <c r="S157" s="34">
        <f t="shared" si="92"/>
        <v>36</v>
      </c>
      <c r="T157" s="34">
        <f t="shared" si="93"/>
        <v>7</v>
      </c>
      <c r="U157" s="34">
        <f t="shared" si="93"/>
        <v>29</v>
      </c>
      <c r="V157" s="34">
        <f t="shared" si="94"/>
        <v>10</v>
      </c>
      <c r="W157" s="34">
        <f t="shared" si="91"/>
        <v>16</v>
      </c>
      <c r="X157" s="61">
        <f t="shared" si="91"/>
        <v>-3</v>
      </c>
      <c r="Y157" s="61">
        <f t="shared" si="91"/>
        <v>13</v>
      </c>
    </row>
    <row r="158" spans="1:25" x14ac:dyDescent="0.25">
      <c r="A158" s="25"/>
      <c r="B158" s="31"/>
      <c r="C158" s="32" t="s">
        <v>17</v>
      </c>
      <c r="D158" s="33">
        <f t="shared" si="95"/>
        <v>116</v>
      </c>
      <c r="E158" s="93">
        <v>39</v>
      </c>
      <c r="F158" s="93">
        <v>57</v>
      </c>
      <c r="G158" s="93">
        <v>5</v>
      </c>
      <c r="H158" s="93">
        <v>15</v>
      </c>
      <c r="I158" s="33">
        <f t="shared" si="96"/>
        <v>139</v>
      </c>
      <c r="J158" s="93">
        <v>48</v>
      </c>
      <c r="K158" s="93">
        <v>47</v>
      </c>
      <c r="L158" s="93">
        <v>31</v>
      </c>
      <c r="M158" s="93">
        <v>13</v>
      </c>
      <c r="N158" s="33">
        <f t="shared" si="97"/>
        <v>0</v>
      </c>
      <c r="O158" s="93">
        <v>0</v>
      </c>
      <c r="P158" s="93">
        <v>0</v>
      </c>
      <c r="Q158" s="93">
        <v>0</v>
      </c>
      <c r="R158" s="93">
        <v>0</v>
      </c>
      <c r="S158" s="34">
        <f t="shared" si="92"/>
        <v>-23</v>
      </c>
      <c r="T158" s="34">
        <f t="shared" si="93"/>
        <v>-35</v>
      </c>
      <c r="U158" s="34">
        <f t="shared" si="93"/>
        <v>12</v>
      </c>
      <c r="V158" s="34">
        <f t="shared" si="94"/>
        <v>-9</v>
      </c>
      <c r="W158" s="34">
        <f t="shared" si="91"/>
        <v>10</v>
      </c>
      <c r="X158" s="61">
        <f t="shared" si="91"/>
        <v>-26</v>
      </c>
      <c r="Y158" s="61">
        <f t="shared" si="91"/>
        <v>2</v>
      </c>
    </row>
    <row r="159" spans="1:25" x14ac:dyDescent="0.15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X159" s="25"/>
      <c r="Y159" s="39" t="s">
        <v>36</v>
      </c>
    </row>
    <row r="160" spans="1:25" x14ac:dyDescent="0.15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X160" s="25"/>
      <c r="Y160" s="40" t="s">
        <v>37</v>
      </c>
    </row>
  </sheetData>
  <mergeCells count="9">
    <mergeCell ref="B1:W1"/>
    <mergeCell ref="B3:C4"/>
    <mergeCell ref="D3:F3"/>
    <mergeCell ref="G3:H3"/>
    <mergeCell ref="I3:K3"/>
    <mergeCell ref="L3:M3"/>
    <mergeCell ref="N3:P3"/>
    <mergeCell ref="Q3:R3"/>
    <mergeCell ref="S3:W3"/>
  </mergeCells>
  <phoneticPr fontId="2"/>
  <printOptions horizontalCentered="1"/>
  <pageMargins left="0.39370078740157483" right="0.39370078740157483" top="0.27559055118110237" bottom="0.27559055118110237" header="0.15748031496062992" footer="0.19685039370078741"/>
  <pageSetup paperSize="9" scale="64" fitToHeight="2" orientation="landscape" r:id="rId1"/>
  <headerFooter alignWithMargins="0"/>
  <rowBreaks count="2" manualBreakCount="2">
    <brk id="61" max="22" man="1"/>
    <brk id="117" max="2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01"/>
  <sheetViews>
    <sheetView zoomScaleNormal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9" max="9" width="9.125" customWidth="1"/>
    <col min="14" max="14" width="9.625" bestFit="1" customWidth="1"/>
    <col min="15" max="16" width="9.625" customWidth="1"/>
    <col min="17" max="17" width="9" customWidth="1"/>
  </cols>
  <sheetData>
    <row r="1" spans="2:20" ht="32.25" customHeight="1" x14ac:dyDescent="0.15">
      <c r="B1" s="121" t="s">
        <v>96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s="20" t="s">
        <v>3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</row>
    <row r="3" spans="2:20" x14ac:dyDescent="0.15">
      <c r="B3" s="122" t="s">
        <v>5</v>
      </c>
      <c r="C3" s="123"/>
      <c r="D3" s="126" t="s">
        <v>19</v>
      </c>
      <c r="E3" s="126"/>
      <c r="F3" s="126"/>
      <c r="G3" s="127" t="s">
        <v>59</v>
      </c>
      <c r="H3" s="128"/>
      <c r="I3" s="130" t="s">
        <v>34</v>
      </c>
      <c r="J3" s="132"/>
      <c r="K3" s="131"/>
      <c r="L3" s="130" t="s">
        <v>34</v>
      </c>
      <c r="M3" s="131"/>
      <c r="N3" s="127" t="s">
        <v>20</v>
      </c>
      <c r="O3" s="129"/>
      <c r="P3" s="129"/>
      <c r="Q3" s="129"/>
      <c r="R3" s="128"/>
      <c r="S3" s="130" t="s">
        <v>20</v>
      </c>
      <c r="T3" s="131"/>
    </row>
    <row r="4" spans="2:20" x14ac:dyDescent="0.15">
      <c r="B4" s="124"/>
      <c r="C4" s="125"/>
      <c r="D4" s="119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9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9" t="s">
        <v>0</v>
      </c>
      <c r="O4" s="119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63</v>
      </c>
      <c r="E6" s="29">
        <f t="shared" ref="E6:H6" si="0">SUM(E7:E18)</f>
        <v>37</v>
      </c>
      <c r="F6" s="29">
        <f t="shared" si="0"/>
        <v>23</v>
      </c>
      <c r="G6" s="29">
        <f t="shared" si="0"/>
        <v>2</v>
      </c>
      <c r="H6" s="29">
        <f t="shared" si="0"/>
        <v>1</v>
      </c>
      <c r="I6" s="29">
        <f>SUM(J6+K6+L6+M6)</f>
        <v>120</v>
      </c>
      <c r="J6" s="29">
        <f t="shared" ref="J6:M6" si="1">SUM(J7:J18)</f>
        <v>59</v>
      </c>
      <c r="K6" s="29">
        <f t="shared" si="1"/>
        <v>60</v>
      </c>
      <c r="L6" s="29">
        <f t="shared" si="1"/>
        <v>1</v>
      </c>
      <c r="M6" s="29">
        <f t="shared" si="1"/>
        <v>0</v>
      </c>
      <c r="N6" s="29">
        <f>SUM(O6+P6)</f>
        <v>-57</v>
      </c>
      <c r="O6" s="29">
        <f>SUM(O7:O18)</f>
        <v>-21</v>
      </c>
      <c r="P6" s="29">
        <f>SUM(P7:P18)</f>
        <v>-36</v>
      </c>
      <c r="Q6" s="29">
        <f t="shared" ref="Q6:T18" si="2">SUM(E6-J6)</f>
        <v>-22</v>
      </c>
      <c r="R6" s="29">
        <f t="shared" si="2"/>
        <v>-37</v>
      </c>
      <c r="S6" s="29">
        <f t="shared" si="2"/>
        <v>1</v>
      </c>
      <c r="T6" s="9">
        <f t="shared" si="2"/>
        <v>1</v>
      </c>
    </row>
    <row r="7" spans="2:20" s="3" customFormat="1" ht="13.5" customHeight="1" x14ac:dyDescent="0.25">
      <c r="B7" s="10"/>
      <c r="C7" s="11" t="s">
        <v>6</v>
      </c>
      <c r="D7" s="34">
        <f>SUM(E7+F7+G7+H7)</f>
        <v>7</v>
      </c>
      <c r="E7" s="93">
        <v>5</v>
      </c>
      <c r="F7" s="93">
        <v>2</v>
      </c>
      <c r="G7" s="93">
        <v>0</v>
      </c>
      <c r="H7" s="93">
        <v>0</v>
      </c>
      <c r="I7" s="33">
        <f>SUM(J7+K7+L7+M7)</f>
        <v>9</v>
      </c>
      <c r="J7" s="93">
        <v>4</v>
      </c>
      <c r="K7" s="93">
        <v>5</v>
      </c>
      <c r="L7" s="93">
        <v>0</v>
      </c>
      <c r="M7" s="93">
        <v>0</v>
      </c>
      <c r="N7" s="33">
        <f t="shared" ref="N7:N18" si="3">SUM(Q7+R7+S7+T7)</f>
        <v>-2</v>
      </c>
      <c r="O7" s="33">
        <f t="shared" ref="O7:P18" si="4">SUM(Q7+S7)</f>
        <v>1</v>
      </c>
      <c r="P7" s="33">
        <f t="shared" si="4"/>
        <v>-3</v>
      </c>
      <c r="Q7" s="33">
        <f t="shared" si="2"/>
        <v>1</v>
      </c>
      <c r="R7" s="33">
        <f t="shared" si="2"/>
        <v>-3</v>
      </c>
      <c r="S7" s="60">
        <f t="shared" si="2"/>
        <v>0</v>
      </c>
      <c r="T7" s="16">
        <f t="shared" si="2"/>
        <v>0</v>
      </c>
    </row>
    <row r="8" spans="2:20" s="3" customFormat="1" ht="13.5" customHeight="1" x14ac:dyDescent="0.25">
      <c r="B8" s="10"/>
      <c r="C8" s="11" t="s">
        <v>7</v>
      </c>
      <c r="D8" s="34">
        <f t="shared" ref="D8:D18" si="5">SUM(E8+F8+G8+H8)</f>
        <v>4</v>
      </c>
      <c r="E8" s="93">
        <v>3</v>
      </c>
      <c r="F8" s="93">
        <v>1</v>
      </c>
      <c r="G8" s="93">
        <v>0</v>
      </c>
      <c r="H8" s="93">
        <v>0</v>
      </c>
      <c r="I8" s="33">
        <f t="shared" ref="I8:I18" si="6">SUM(J8+K8+L8+M8)</f>
        <v>10</v>
      </c>
      <c r="J8" s="93">
        <v>4</v>
      </c>
      <c r="K8" s="93">
        <v>6</v>
      </c>
      <c r="L8" s="93">
        <v>0</v>
      </c>
      <c r="M8" s="93">
        <v>0</v>
      </c>
      <c r="N8" s="33">
        <f t="shared" si="3"/>
        <v>-6</v>
      </c>
      <c r="O8" s="33">
        <f t="shared" si="4"/>
        <v>-1</v>
      </c>
      <c r="P8" s="33">
        <f t="shared" si="4"/>
        <v>-5</v>
      </c>
      <c r="Q8" s="33">
        <f t="shared" si="2"/>
        <v>-1</v>
      </c>
      <c r="R8" s="33">
        <f t="shared" si="2"/>
        <v>-5</v>
      </c>
      <c r="S8" s="60">
        <f t="shared" si="2"/>
        <v>0</v>
      </c>
      <c r="T8" s="16">
        <f t="shared" si="2"/>
        <v>0</v>
      </c>
    </row>
    <row r="9" spans="2:20" s="3" customFormat="1" ht="13.5" customHeight="1" x14ac:dyDescent="0.25">
      <c r="B9" s="10"/>
      <c r="C9" s="11" t="s">
        <v>8</v>
      </c>
      <c r="D9" s="34">
        <f t="shared" si="5"/>
        <v>8</v>
      </c>
      <c r="E9" s="93">
        <v>7</v>
      </c>
      <c r="F9" s="93">
        <v>1</v>
      </c>
      <c r="G9" s="93">
        <v>0</v>
      </c>
      <c r="H9" s="93">
        <v>0</v>
      </c>
      <c r="I9" s="33">
        <f t="shared" si="6"/>
        <v>13</v>
      </c>
      <c r="J9" s="93">
        <v>7</v>
      </c>
      <c r="K9" s="93">
        <v>6</v>
      </c>
      <c r="L9" s="93">
        <v>0</v>
      </c>
      <c r="M9" s="93">
        <v>0</v>
      </c>
      <c r="N9" s="33">
        <f t="shared" si="3"/>
        <v>-5</v>
      </c>
      <c r="O9" s="33">
        <f t="shared" si="4"/>
        <v>0</v>
      </c>
      <c r="P9" s="33">
        <f t="shared" si="4"/>
        <v>-5</v>
      </c>
      <c r="Q9" s="33">
        <f t="shared" si="2"/>
        <v>0</v>
      </c>
      <c r="R9" s="33">
        <f t="shared" si="2"/>
        <v>-5</v>
      </c>
      <c r="S9" s="60">
        <f t="shared" si="2"/>
        <v>0</v>
      </c>
      <c r="T9" s="16">
        <f t="shared" si="2"/>
        <v>0</v>
      </c>
    </row>
    <row r="10" spans="2:20" s="3" customFormat="1" ht="13.5" customHeight="1" x14ac:dyDescent="0.25">
      <c r="B10" s="10"/>
      <c r="C10" s="11" t="s">
        <v>9</v>
      </c>
      <c r="D10" s="34">
        <f t="shared" si="5"/>
        <v>5</v>
      </c>
      <c r="E10" s="93">
        <v>3</v>
      </c>
      <c r="F10" s="93">
        <v>2</v>
      </c>
      <c r="G10" s="93">
        <v>0</v>
      </c>
      <c r="H10" s="93">
        <v>0</v>
      </c>
      <c r="I10" s="33">
        <f t="shared" si="6"/>
        <v>13</v>
      </c>
      <c r="J10" s="93">
        <v>5</v>
      </c>
      <c r="K10" s="93">
        <v>8</v>
      </c>
      <c r="L10" s="93">
        <v>0</v>
      </c>
      <c r="M10" s="93">
        <v>0</v>
      </c>
      <c r="N10" s="33">
        <f t="shared" si="3"/>
        <v>-8</v>
      </c>
      <c r="O10" s="33">
        <f t="shared" si="4"/>
        <v>-2</v>
      </c>
      <c r="P10" s="33">
        <f t="shared" si="4"/>
        <v>-6</v>
      </c>
      <c r="Q10" s="33">
        <f t="shared" si="2"/>
        <v>-2</v>
      </c>
      <c r="R10" s="33">
        <f t="shared" si="2"/>
        <v>-6</v>
      </c>
      <c r="S10" s="53">
        <f t="shared" si="2"/>
        <v>0</v>
      </c>
      <c r="T10" s="16">
        <f t="shared" si="2"/>
        <v>0</v>
      </c>
    </row>
    <row r="11" spans="2:20" s="3" customFormat="1" ht="13.5" customHeight="1" x14ac:dyDescent="0.25">
      <c r="B11" s="10"/>
      <c r="C11" s="11" t="s">
        <v>10</v>
      </c>
      <c r="D11" s="34">
        <f t="shared" si="5"/>
        <v>3</v>
      </c>
      <c r="E11" s="93">
        <v>2</v>
      </c>
      <c r="F11" s="93">
        <v>0</v>
      </c>
      <c r="G11" s="93">
        <v>1</v>
      </c>
      <c r="H11" s="93">
        <v>0</v>
      </c>
      <c r="I11" s="33">
        <f t="shared" si="6"/>
        <v>9</v>
      </c>
      <c r="J11" s="93">
        <v>4</v>
      </c>
      <c r="K11" s="93">
        <v>4</v>
      </c>
      <c r="L11" s="93">
        <v>1</v>
      </c>
      <c r="M11" s="93">
        <v>0</v>
      </c>
      <c r="N11" s="33">
        <f t="shared" si="3"/>
        <v>-6</v>
      </c>
      <c r="O11" s="33">
        <f t="shared" si="4"/>
        <v>-2</v>
      </c>
      <c r="P11" s="33">
        <f t="shared" si="4"/>
        <v>-4</v>
      </c>
      <c r="Q11" s="33">
        <f t="shared" si="2"/>
        <v>-2</v>
      </c>
      <c r="R11" s="33">
        <f t="shared" si="2"/>
        <v>-4</v>
      </c>
      <c r="S11" s="53">
        <f t="shared" si="2"/>
        <v>0</v>
      </c>
      <c r="T11" s="16">
        <f t="shared" si="2"/>
        <v>0</v>
      </c>
    </row>
    <row r="12" spans="2:20" s="3" customFormat="1" ht="13.5" customHeight="1" x14ac:dyDescent="0.25">
      <c r="B12" s="10"/>
      <c r="C12" s="11" t="s">
        <v>11</v>
      </c>
      <c r="D12" s="34">
        <f t="shared" si="5"/>
        <v>5</v>
      </c>
      <c r="E12" s="93">
        <v>2</v>
      </c>
      <c r="F12" s="93">
        <v>2</v>
      </c>
      <c r="G12" s="93">
        <v>1</v>
      </c>
      <c r="H12" s="93">
        <v>0</v>
      </c>
      <c r="I12" s="33">
        <f t="shared" si="6"/>
        <v>9</v>
      </c>
      <c r="J12" s="93">
        <v>4</v>
      </c>
      <c r="K12" s="93">
        <v>5</v>
      </c>
      <c r="L12" s="93">
        <v>0</v>
      </c>
      <c r="M12" s="93">
        <v>0</v>
      </c>
      <c r="N12" s="33">
        <f t="shared" si="3"/>
        <v>-4</v>
      </c>
      <c r="O12" s="33">
        <f t="shared" si="4"/>
        <v>-1</v>
      </c>
      <c r="P12" s="33">
        <f t="shared" si="4"/>
        <v>-3</v>
      </c>
      <c r="Q12" s="33">
        <f t="shared" si="2"/>
        <v>-2</v>
      </c>
      <c r="R12" s="33">
        <f t="shared" si="2"/>
        <v>-3</v>
      </c>
      <c r="S12" s="53">
        <f t="shared" si="2"/>
        <v>1</v>
      </c>
      <c r="T12" s="16">
        <f t="shared" si="2"/>
        <v>0</v>
      </c>
    </row>
    <row r="13" spans="2:20" s="3" customFormat="1" ht="13.5" customHeight="1" x14ac:dyDescent="0.25">
      <c r="B13" s="10"/>
      <c r="C13" s="11" t="s">
        <v>12</v>
      </c>
      <c r="D13" s="34">
        <f t="shared" si="5"/>
        <v>8</v>
      </c>
      <c r="E13" s="93">
        <v>4</v>
      </c>
      <c r="F13" s="93">
        <v>4</v>
      </c>
      <c r="G13" s="93">
        <v>0</v>
      </c>
      <c r="H13" s="93">
        <v>0</v>
      </c>
      <c r="I13" s="33">
        <f t="shared" si="6"/>
        <v>14</v>
      </c>
      <c r="J13" s="93">
        <v>6</v>
      </c>
      <c r="K13" s="93">
        <v>8</v>
      </c>
      <c r="L13" s="93">
        <v>0</v>
      </c>
      <c r="M13" s="93">
        <v>0</v>
      </c>
      <c r="N13" s="33">
        <f t="shared" si="3"/>
        <v>-6</v>
      </c>
      <c r="O13" s="33">
        <f t="shared" si="4"/>
        <v>-2</v>
      </c>
      <c r="P13" s="33">
        <f t="shared" si="4"/>
        <v>-4</v>
      </c>
      <c r="Q13" s="33">
        <f t="shared" si="2"/>
        <v>-2</v>
      </c>
      <c r="R13" s="33">
        <f t="shared" si="2"/>
        <v>-4</v>
      </c>
      <c r="S13" s="53">
        <f t="shared" si="2"/>
        <v>0</v>
      </c>
      <c r="T13" s="16">
        <f t="shared" si="2"/>
        <v>0</v>
      </c>
    </row>
    <row r="14" spans="2:20" s="3" customFormat="1" ht="13.5" customHeight="1" x14ac:dyDescent="0.25">
      <c r="B14" s="10"/>
      <c r="C14" s="11" t="s">
        <v>13</v>
      </c>
      <c r="D14" s="34">
        <f t="shared" si="5"/>
        <v>5</v>
      </c>
      <c r="E14" s="93">
        <v>3</v>
      </c>
      <c r="F14" s="93">
        <v>2</v>
      </c>
      <c r="G14" s="93">
        <v>0</v>
      </c>
      <c r="H14" s="93">
        <v>0</v>
      </c>
      <c r="I14" s="33">
        <f t="shared" si="6"/>
        <v>6</v>
      </c>
      <c r="J14" s="93">
        <v>2</v>
      </c>
      <c r="K14" s="93">
        <v>4</v>
      </c>
      <c r="L14" s="93">
        <v>0</v>
      </c>
      <c r="M14" s="93">
        <v>0</v>
      </c>
      <c r="N14" s="33">
        <f t="shared" si="3"/>
        <v>-1</v>
      </c>
      <c r="O14" s="33">
        <f t="shared" si="4"/>
        <v>1</v>
      </c>
      <c r="P14" s="33">
        <f t="shared" si="4"/>
        <v>-2</v>
      </c>
      <c r="Q14" s="33">
        <f t="shared" si="2"/>
        <v>1</v>
      </c>
      <c r="R14" s="33">
        <f t="shared" si="2"/>
        <v>-2</v>
      </c>
      <c r="S14" s="53">
        <f t="shared" si="2"/>
        <v>0</v>
      </c>
      <c r="T14" s="16">
        <f t="shared" si="2"/>
        <v>0</v>
      </c>
    </row>
    <row r="15" spans="2:20" s="3" customFormat="1" ht="13.5" customHeight="1" x14ac:dyDescent="0.25">
      <c r="B15" s="10"/>
      <c r="C15" s="11" t="s">
        <v>14</v>
      </c>
      <c r="D15" s="34">
        <f t="shared" si="5"/>
        <v>4</v>
      </c>
      <c r="E15" s="93">
        <v>1</v>
      </c>
      <c r="F15" s="93">
        <v>3</v>
      </c>
      <c r="G15" s="93">
        <v>0</v>
      </c>
      <c r="H15" s="93">
        <v>0</v>
      </c>
      <c r="I15" s="33">
        <f t="shared" si="6"/>
        <v>12</v>
      </c>
      <c r="J15" s="93">
        <v>8</v>
      </c>
      <c r="K15" s="93">
        <v>4</v>
      </c>
      <c r="L15" s="93">
        <v>0</v>
      </c>
      <c r="M15" s="93">
        <v>0</v>
      </c>
      <c r="N15" s="33">
        <f t="shared" si="3"/>
        <v>-8</v>
      </c>
      <c r="O15" s="33">
        <f t="shared" si="4"/>
        <v>-7</v>
      </c>
      <c r="P15" s="33">
        <f t="shared" si="4"/>
        <v>-1</v>
      </c>
      <c r="Q15" s="33">
        <f t="shared" si="2"/>
        <v>-7</v>
      </c>
      <c r="R15" s="33">
        <f t="shared" si="2"/>
        <v>-1</v>
      </c>
      <c r="S15" s="53">
        <f t="shared" si="2"/>
        <v>0</v>
      </c>
      <c r="T15" s="16">
        <f t="shared" si="2"/>
        <v>0</v>
      </c>
    </row>
    <row r="16" spans="2:20" s="3" customFormat="1" ht="13.5" customHeight="1" x14ac:dyDescent="0.25">
      <c r="B16" s="10"/>
      <c r="C16" s="11" t="s">
        <v>15</v>
      </c>
      <c r="D16" s="34">
        <f t="shared" si="5"/>
        <v>6</v>
      </c>
      <c r="E16" s="93">
        <v>3</v>
      </c>
      <c r="F16" s="93">
        <v>3</v>
      </c>
      <c r="G16" s="93">
        <v>0</v>
      </c>
      <c r="H16" s="93">
        <v>0</v>
      </c>
      <c r="I16" s="33">
        <f t="shared" si="6"/>
        <v>7</v>
      </c>
      <c r="J16" s="93">
        <v>5</v>
      </c>
      <c r="K16" s="93">
        <v>2</v>
      </c>
      <c r="L16" s="93">
        <v>0</v>
      </c>
      <c r="M16" s="93">
        <v>0</v>
      </c>
      <c r="N16" s="33">
        <f t="shared" si="3"/>
        <v>-1</v>
      </c>
      <c r="O16" s="33">
        <f t="shared" si="4"/>
        <v>-2</v>
      </c>
      <c r="P16" s="33">
        <f t="shared" si="4"/>
        <v>1</v>
      </c>
      <c r="Q16" s="33">
        <f t="shared" si="2"/>
        <v>-2</v>
      </c>
      <c r="R16" s="33">
        <f t="shared" si="2"/>
        <v>1</v>
      </c>
      <c r="S16" s="53">
        <f t="shared" si="2"/>
        <v>0</v>
      </c>
      <c r="T16" s="16">
        <f t="shared" si="2"/>
        <v>0</v>
      </c>
    </row>
    <row r="17" spans="2:20" s="3" customFormat="1" ht="13.5" customHeight="1" x14ac:dyDescent="0.25">
      <c r="B17" s="10"/>
      <c r="C17" s="11" t="s">
        <v>16</v>
      </c>
      <c r="D17" s="34">
        <f t="shared" si="5"/>
        <v>4</v>
      </c>
      <c r="E17" s="93">
        <v>2</v>
      </c>
      <c r="F17" s="93">
        <v>1</v>
      </c>
      <c r="G17" s="93">
        <v>0</v>
      </c>
      <c r="H17" s="93">
        <v>1</v>
      </c>
      <c r="I17" s="33">
        <f t="shared" si="6"/>
        <v>11</v>
      </c>
      <c r="J17" s="93">
        <v>6</v>
      </c>
      <c r="K17" s="93">
        <v>5</v>
      </c>
      <c r="L17" s="93">
        <v>0</v>
      </c>
      <c r="M17" s="93">
        <v>0</v>
      </c>
      <c r="N17" s="33">
        <f t="shared" si="3"/>
        <v>-7</v>
      </c>
      <c r="O17" s="33">
        <f t="shared" si="4"/>
        <v>-4</v>
      </c>
      <c r="P17" s="33">
        <f t="shared" si="4"/>
        <v>-3</v>
      </c>
      <c r="Q17" s="33">
        <f t="shared" si="2"/>
        <v>-4</v>
      </c>
      <c r="R17" s="33">
        <f t="shared" si="2"/>
        <v>-4</v>
      </c>
      <c r="S17" s="53">
        <f t="shared" si="2"/>
        <v>0</v>
      </c>
      <c r="T17" s="16">
        <f t="shared" si="2"/>
        <v>1</v>
      </c>
    </row>
    <row r="18" spans="2:20" s="3" customFormat="1" ht="13.5" customHeight="1" x14ac:dyDescent="0.25">
      <c r="B18" s="10"/>
      <c r="C18" s="11" t="s">
        <v>17</v>
      </c>
      <c r="D18" s="34">
        <f t="shared" si="5"/>
        <v>4</v>
      </c>
      <c r="E18" s="93">
        <v>2</v>
      </c>
      <c r="F18" s="93">
        <v>2</v>
      </c>
      <c r="G18" s="93">
        <v>0</v>
      </c>
      <c r="H18" s="93">
        <v>0</v>
      </c>
      <c r="I18" s="33">
        <f t="shared" si="6"/>
        <v>7</v>
      </c>
      <c r="J18" s="93">
        <v>4</v>
      </c>
      <c r="K18" s="93">
        <v>3</v>
      </c>
      <c r="L18" s="93">
        <v>0</v>
      </c>
      <c r="M18" s="93">
        <v>0</v>
      </c>
      <c r="N18" s="33">
        <f t="shared" si="3"/>
        <v>-3</v>
      </c>
      <c r="O18" s="33">
        <f t="shared" si="4"/>
        <v>-2</v>
      </c>
      <c r="P18" s="33">
        <f t="shared" si="4"/>
        <v>-1</v>
      </c>
      <c r="Q18" s="33">
        <f t="shared" si="2"/>
        <v>-2</v>
      </c>
      <c r="R18" s="33">
        <f t="shared" si="2"/>
        <v>-1</v>
      </c>
      <c r="S18" s="53">
        <f t="shared" si="2"/>
        <v>0</v>
      </c>
      <c r="T18" s="16">
        <f t="shared" si="2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54"/>
      <c r="T19" s="9"/>
    </row>
    <row r="20" spans="2:20" ht="16.5" x14ac:dyDescent="0.15">
      <c r="B20" s="2" t="s">
        <v>21</v>
      </c>
      <c r="C20" s="8"/>
      <c r="D20" s="29">
        <f>SUM(E20+F20+G20+H20)</f>
        <v>77</v>
      </c>
      <c r="E20" s="29">
        <f t="shared" ref="E20:H20" si="7">SUM(E21:E32)</f>
        <v>37</v>
      </c>
      <c r="F20" s="29">
        <f t="shared" si="7"/>
        <v>39</v>
      </c>
      <c r="G20" s="29">
        <f t="shared" si="7"/>
        <v>1</v>
      </c>
      <c r="H20" s="29">
        <f t="shared" si="7"/>
        <v>0</v>
      </c>
      <c r="I20" s="29">
        <f>SUM(J20+K20+L20+M20)</f>
        <v>159</v>
      </c>
      <c r="J20" s="29">
        <f t="shared" ref="J20:K20" si="8">SUM(J21:J32)</f>
        <v>83</v>
      </c>
      <c r="K20" s="29">
        <f t="shared" si="8"/>
        <v>76</v>
      </c>
      <c r="L20" s="29">
        <f>SUM(L21:L32)</f>
        <v>0</v>
      </c>
      <c r="M20" s="29">
        <f>SUM(M21:M32)</f>
        <v>0</v>
      </c>
      <c r="N20" s="29">
        <f>SUM(O20+P20)</f>
        <v>-82</v>
      </c>
      <c r="O20" s="29">
        <f>SUM(O21:O32)</f>
        <v>-45</v>
      </c>
      <c r="P20" s="29">
        <f>SUM(P21:P32)</f>
        <v>-37</v>
      </c>
      <c r="Q20" s="29">
        <f t="shared" ref="Q20:T32" si="9">SUM(E20-J20)</f>
        <v>-46</v>
      </c>
      <c r="R20" s="29">
        <f t="shared" si="9"/>
        <v>-37</v>
      </c>
      <c r="S20" s="54">
        <f t="shared" si="9"/>
        <v>1</v>
      </c>
      <c r="T20" s="9">
        <f t="shared" si="9"/>
        <v>0</v>
      </c>
    </row>
    <row r="21" spans="2:20" s="3" customFormat="1" ht="13.5" customHeight="1" x14ac:dyDescent="0.25">
      <c r="B21" s="10"/>
      <c r="C21" s="11" t="s">
        <v>6</v>
      </c>
      <c r="D21" s="33">
        <f>SUM(E21+F21+G21+H21)</f>
        <v>6</v>
      </c>
      <c r="E21" s="93">
        <v>2</v>
      </c>
      <c r="F21" s="93">
        <v>4</v>
      </c>
      <c r="G21" s="93">
        <v>0</v>
      </c>
      <c r="H21" s="93">
        <v>0</v>
      </c>
      <c r="I21" s="33">
        <f>SUM(J21+K21+L21+M21)</f>
        <v>14</v>
      </c>
      <c r="J21" s="93">
        <v>10</v>
      </c>
      <c r="K21" s="93">
        <v>4</v>
      </c>
      <c r="L21" s="93">
        <v>0</v>
      </c>
      <c r="M21" s="93">
        <v>0</v>
      </c>
      <c r="N21" s="33">
        <f t="shared" ref="N21:N32" si="10">SUM(Q21+R21+S21+T21)</f>
        <v>-8</v>
      </c>
      <c r="O21" s="33">
        <f t="shared" ref="O21:P32" si="11">SUM(Q21+S21)</f>
        <v>-8</v>
      </c>
      <c r="P21" s="33">
        <f t="shared" si="11"/>
        <v>0</v>
      </c>
      <c r="Q21" s="33">
        <f t="shared" si="9"/>
        <v>-8</v>
      </c>
      <c r="R21" s="33">
        <f t="shared" si="9"/>
        <v>0</v>
      </c>
      <c r="S21" s="55">
        <f t="shared" si="9"/>
        <v>0</v>
      </c>
      <c r="T21" s="56">
        <f t="shared" si="9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12">SUM(E22+F22+G22+H22)</f>
        <v>1</v>
      </c>
      <c r="E22" s="93">
        <v>0</v>
      </c>
      <c r="F22" s="93">
        <v>1</v>
      </c>
      <c r="G22" s="93">
        <v>0</v>
      </c>
      <c r="H22" s="93">
        <v>0</v>
      </c>
      <c r="I22" s="33">
        <f t="shared" ref="I22:I32" si="13">SUM(J22+K22+L22+M22)</f>
        <v>8</v>
      </c>
      <c r="J22" s="93">
        <v>4</v>
      </c>
      <c r="K22" s="93">
        <v>4</v>
      </c>
      <c r="L22" s="93">
        <v>0</v>
      </c>
      <c r="M22" s="93">
        <v>0</v>
      </c>
      <c r="N22" s="33">
        <f t="shared" si="10"/>
        <v>-7</v>
      </c>
      <c r="O22" s="33">
        <f t="shared" si="11"/>
        <v>-4</v>
      </c>
      <c r="P22" s="33">
        <f t="shared" si="11"/>
        <v>-3</v>
      </c>
      <c r="Q22" s="33">
        <f t="shared" si="9"/>
        <v>-4</v>
      </c>
      <c r="R22" s="33">
        <f t="shared" si="9"/>
        <v>-3</v>
      </c>
      <c r="S22" s="55">
        <f t="shared" si="9"/>
        <v>0</v>
      </c>
      <c r="T22" s="56">
        <f t="shared" si="9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12"/>
        <v>8</v>
      </c>
      <c r="E23" s="93">
        <v>3</v>
      </c>
      <c r="F23" s="93">
        <v>5</v>
      </c>
      <c r="G23" s="93">
        <v>0</v>
      </c>
      <c r="H23" s="93">
        <v>0</v>
      </c>
      <c r="I23" s="33">
        <f t="shared" si="13"/>
        <v>17</v>
      </c>
      <c r="J23" s="93">
        <v>7</v>
      </c>
      <c r="K23" s="93">
        <v>10</v>
      </c>
      <c r="L23" s="93">
        <v>0</v>
      </c>
      <c r="M23" s="93">
        <v>0</v>
      </c>
      <c r="N23" s="33">
        <f t="shared" si="10"/>
        <v>-9</v>
      </c>
      <c r="O23" s="33">
        <f t="shared" si="11"/>
        <v>-4</v>
      </c>
      <c r="P23" s="33">
        <f t="shared" si="11"/>
        <v>-5</v>
      </c>
      <c r="Q23" s="33">
        <f t="shared" si="9"/>
        <v>-4</v>
      </c>
      <c r="R23" s="33">
        <f t="shared" si="9"/>
        <v>-5</v>
      </c>
      <c r="S23" s="55">
        <f t="shared" si="9"/>
        <v>0</v>
      </c>
      <c r="T23" s="56">
        <f t="shared" si="9"/>
        <v>0</v>
      </c>
    </row>
    <row r="24" spans="2:20" s="3" customFormat="1" ht="13.5" customHeight="1" x14ac:dyDescent="0.25">
      <c r="B24" s="10"/>
      <c r="C24" s="11" t="s">
        <v>9</v>
      </c>
      <c r="D24" s="33">
        <f t="shared" si="12"/>
        <v>9</v>
      </c>
      <c r="E24" s="93">
        <v>3</v>
      </c>
      <c r="F24" s="93">
        <v>6</v>
      </c>
      <c r="G24" s="93">
        <v>0</v>
      </c>
      <c r="H24" s="93">
        <v>0</v>
      </c>
      <c r="I24" s="33">
        <f t="shared" si="13"/>
        <v>12</v>
      </c>
      <c r="J24" s="93">
        <v>6</v>
      </c>
      <c r="K24" s="93">
        <v>6</v>
      </c>
      <c r="L24" s="93">
        <v>0</v>
      </c>
      <c r="M24" s="93">
        <v>0</v>
      </c>
      <c r="N24" s="33">
        <f t="shared" si="10"/>
        <v>-3</v>
      </c>
      <c r="O24" s="33">
        <f t="shared" si="11"/>
        <v>-3</v>
      </c>
      <c r="P24" s="33">
        <f t="shared" si="11"/>
        <v>0</v>
      </c>
      <c r="Q24" s="33">
        <f t="shared" si="9"/>
        <v>-3</v>
      </c>
      <c r="R24" s="33">
        <f t="shared" si="9"/>
        <v>0</v>
      </c>
      <c r="S24" s="55">
        <f t="shared" si="9"/>
        <v>0</v>
      </c>
      <c r="T24" s="56">
        <f t="shared" si="9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12"/>
        <v>8</v>
      </c>
      <c r="E25" s="93">
        <v>8</v>
      </c>
      <c r="F25" s="93">
        <v>0</v>
      </c>
      <c r="G25" s="93">
        <v>0</v>
      </c>
      <c r="H25" s="93">
        <v>0</v>
      </c>
      <c r="I25" s="33">
        <f t="shared" si="13"/>
        <v>5</v>
      </c>
      <c r="J25" s="93">
        <v>2</v>
      </c>
      <c r="K25" s="93">
        <v>3</v>
      </c>
      <c r="L25" s="93">
        <v>0</v>
      </c>
      <c r="M25" s="93">
        <v>0</v>
      </c>
      <c r="N25" s="33">
        <f t="shared" si="10"/>
        <v>3</v>
      </c>
      <c r="O25" s="33">
        <f t="shared" si="11"/>
        <v>6</v>
      </c>
      <c r="P25" s="33">
        <f t="shared" si="11"/>
        <v>-3</v>
      </c>
      <c r="Q25" s="33">
        <f t="shared" si="9"/>
        <v>6</v>
      </c>
      <c r="R25" s="33">
        <f t="shared" si="9"/>
        <v>-3</v>
      </c>
      <c r="S25" s="55">
        <f t="shared" si="9"/>
        <v>0</v>
      </c>
      <c r="T25" s="56">
        <f t="shared" si="9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12"/>
        <v>11</v>
      </c>
      <c r="E26" s="93">
        <v>4</v>
      </c>
      <c r="F26" s="93">
        <v>6</v>
      </c>
      <c r="G26" s="93">
        <v>1</v>
      </c>
      <c r="H26" s="93">
        <v>0</v>
      </c>
      <c r="I26" s="33">
        <f t="shared" si="13"/>
        <v>9</v>
      </c>
      <c r="J26" s="93">
        <v>3</v>
      </c>
      <c r="K26" s="93">
        <v>6</v>
      </c>
      <c r="L26" s="93">
        <v>0</v>
      </c>
      <c r="M26" s="93">
        <v>0</v>
      </c>
      <c r="N26" s="33">
        <f t="shared" si="10"/>
        <v>2</v>
      </c>
      <c r="O26" s="33">
        <f t="shared" si="11"/>
        <v>2</v>
      </c>
      <c r="P26" s="33">
        <f t="shared" si="11"/>
        <v>0</v>
      </c>
      <c r="Q26" s="33">
        <f t="shared" si="9"/>
        <v>1</v>
      </c>
      <c r="R26" s="33">
        <f t="shared" si="9"/>
        <v>0</v>
      </c>
      <c r="S26" s="55">
        <f t="shared" si="9"/>
        <v>1</v>
      </c>
      <c r="T26" s="56">
        <f t="shared" si="9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12"/>
        <v>7</v>
      </c>
      <c r="E27" s="93">
        <v>6</v>
      </c>
      <c r="F27" s="93">
        <v>1</v>
      </c>
      <c r="G27" s="93">
        <v>0</v>
      </c>
      <c r="H27" s="93">
        <v>0</v>
      </c>
      <c r="I27" s="33">
        <f t="shared" si="13"/>
        <v>15</v>
      </c>
      <c r="J27" s="93">
        <v>3</v>
      </c>
      <c r="K27" s="93">
        <v>12</v>
      </c>
      <c r="L27" s="93">
        <v>0</v>
      </c>
      <c r="M27" s="93">
        <v>0</v>
      </c>
      <c r="N27" s="33">
        <f t="shared" si="10"/>
        <v>-8</v>
      </c>
      <c r="O27" s="33">
        <f t="shared" si="11"/>
        <v>3</v>
      </c>
      <c r="P27" s="33">
        <f t="shared" si="11"/>
        <v>-11</v>
      </c>
      <c r="Q27" s="33">
        <f t="shared" si="9"/>
        <v>3</v>
      </c>
      <c r="R27" s="33">
        <f t="shared" si="9"/>
        <v>-11</v>
      </c>
      <c r="S27" s="55">
        <f t="shared" si="9"/>
        <v>0</v>
      </c>
      <c r="T27" s="56">
        <f t="shared" si="9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12"/>
        <v>4</v>
      </c>
      <c r="E28" s="93">
        <v>1</v>
      </c>
      <c r="F28" s="93">
        <v>3</v>
      </c>
      <c r="G28" s="93">
        <v>0</v>
      </c>
      <c r="H28" s="93">
        <v>0</v>
      </c>
      <c r="I28" s="33">
        <f t="shared" si="13"/>
        <v>11</v>
      </c>
      <c r="J28" s="93">
        <v>4</v>
      </c>
      <c r="K28" s="93">
        <v>7</v>
      </c>
      <c r="L28" s="93">
        <v>0</v>
      </c>
      <c r="M28" s="93">
        <v>0</v>
      </c>
      <c r="N28" s="33">
        <f t="shared" si="10"/>
        <v>-7</v>
      </c>
      <c r="O28" s="33">
        <f t="shared" si="11"/>
        <v>-3</v>
      </c>
      <c r="P28" s="33">
        <f t="shared" si="11"/>
        <v>-4</v>
      </c>
      <c r="Q28" s="33">
        <f t="shared" si="9"/>
        <v>-3</v>
      </c>
      <c r="R28" s="33">
        <f t="shared" si="9"/>
        <v>-4</v>
      </c>
      <c r="S28" s="55">
        <f t="shared" si="9"/>
        <v>0</v>
      </c>
      <c r="T28" s="56">
        <f t="shared" si="9"/>
        <v>0</v>
      </c>
    </row>
    <row r="29" spans="2:20" s="3" customFormat="1" ht="13.5" customHeight="1" x14ac:dyDescent="0.25">
      <c r="B29" s="10"/>
      <c r="C29" s="11" t="s">
        <v>14</v>
      </c>
      <c r="D29" s="33">
        <f t="shared" si="12"/>
        <v>4</v>
      </c>
      <c r="E29" s="93">
        <v>1</v>
      </c>
      <c r="F29" s="93">
        <v>3</v>
      </c>
      <c r="G29" s="93">
        <v>0</v>
      </c>
      <c r="H29" s="93">
        <v>0</v>
      </c>
      <c r="I29" s="33">
        <f t="shared" si="13"/>
        <v>14</v>
      </c>
      <c r="J29" s="93">
        <v>12</v>
      </c>
      <c r="K29" s="93">
        <v>2</v>
      </c>
      <c r="L29" s="93">
        <v>0</v>
      </c>
      <c r="M29" s="93">
        <v>0</v>
      </c>
      <c r="N29" s="33">
        <f t="shared" si="10"/>
        <v>-10</v>
      </c>
      <c r="O29" s="33">
        <f t="shared" si="11"/>
        <v>-11</v>
      </c>
      <c r="P29" s="33">
        <f t="shared" si="11"/>
        <v>1</v>
      </c>
      <c r="Q29" s="33">
        <f t="shared" si="9"/>
        <v>-11</v>
      </c>
      <c r="R29" s="33">
        <f t="shared" si="9"/>
        <v>1</v>
      </c>
      <c r="S29" s="55">
        <f t="shared" si="9"/>
        <v>0</v>
      </c>
      <c r="T29" s="56">
        <f t="shared" si="9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12"/>
        <v>8</v>
      </c>
      <c r="E30" s="93">
        <v>2</v>
      </c>
      <c r="F30" s="93">
        <v>6</v>
      </c>
      <c r="G30" s="93">
        <v>0</v>
      </c>
      <c r="H30" s="93">
        <v>0</v>
      </c>
      <c r="I30" s="33">
        <f t="shared" si="13"/>
        <v>15</v>
      </c>
      <c r="J30" s="93">
        <v>7</v>
      </c>
      <c r="K30" s="93">
        <v>8</v>
      </c>
      <c r="L30" s="93">
        <v>0</v>
      </c>
      <c r="M30" s="93">
        <v>0</v>
      </c>
      <c r="N30" s="33">
        <f t="shared" si="10"/>
        <v>-7</v>
      </c>
      <c r="O30" s="33">
        <f t="shared" si="11"/>
        <v>-5</v>
      </c>
      <c r="P30" s="33">
        <f t="shared" si="11"/>
        <v>-2</v>
      </c>
      <c r="Q30" s="33">
        <f t="shared" si="9"/>
        <v>-5</v>
      </c>
      <c r="R30" s="33">
        <f t="shared" si="9"/>
        <v>-2</v>
      </c>
      <c r="S30" s="55">
        <f t="shared" si="9"/>
        <v>0</v>
      </c>
      <c r="T30" s="61">
        <f t="shared" si="9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12"/>
        <v>5</v>
      </c>
      <c r="E31" s="93">
        <v>5</v>
      </c>
      <c r="F31" s="93">
        <v>0</v>
      </c>
      <c r="G31" s="93">
        <v>0</v>
      </c>
      <c r="H31" s="93">
        <v>0</v>
      </c>
      <c r="I31" s="33">
        <f t="shared" si="13"/>
        <v>21</v>
      </c>
      <c r="J31" s="93">
        <v>13</v>
      </c>
      <c r="K31" s="93">
        <v>8</v>
      </c>
      <c r="L31" s="93">
        <v>0</v>
      </c>
      <c r="M31" s="93">
        <v>0</v>
      </c>
      <c r="N31" s="33">
        <f t="shared" si="10"/>
        <v>-16</v>
      </c>
      <c r="O31" s="33">
        <f t="shared" si="11"/>
        <v>-8</v>
      </c>
      <c r="P31" s="33">
        <f t="shared" si="11"/>
        <v>-8</v>
      </c>
      <c r="Q31" s="33">
        <f t="shared" si="9"/>
        <v>-8</v>
      </c>
      <c r="R31" s="33">
        <f t="shared" si="9"/>
        <v>-8</v>
      </c>
      <c r="S31" s="55">
        <f t="shared" si="9"/>
        <v>0</v>
      </c>
      <c r="T31" s="56">
        <f t="shared" si="9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12"/>
        <v>6</v>
      </c>
      <c r="E32" s="93">
        <v>2</v>
      </c>
      <c r="F32" s="93">
        <v>4</v>
      </c>
      <c r="G32" s="93">
        <v>0</v>
      </c>
      <c r="H32" s="93">
        <v>0</v>
      </c>
      <c r="I32" s="33">
        <f t="shared" si="13"/>
        <v>18</v>
      </c>
      <c r="J32" s="93">
        <v>12</v>
      </c>
      <c r="K32" s="93">
        <v>6</v>
      </c>
      <c r="L32" s="93">
        <v>0</v>
      </c>
      <c r="M32" s="93">
        <v>0</v>
      </c>
      <c r="N32" s="33">
        <f t="shared" si="10"/>
        <v>-12</v>
      </c>
      <c r="O32" s="33">
        <f t="shared" si="11"/>
        <v>-10</v>
      </c>
      <c r="P32" s="33">
        <f t="shared" si="11"/>
        <v>-2</v>
      </c>
      <c r="Q32" s="33">
        <f t="shared" si="9"/>
        <v>-10</v>
      </c>
      <c r="R32" s="33">
        <f t="shared" si="9"/>
        <v>-2</v>
      </c>
      <c r="S32" s="55">
        <f t="shared" si="9"/>
        <v>0</v>
      </c>
      <c r="T32" s="56">
        <f t="shared" si="9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54"/>
      <c r="T33" s="9"/>
    </row>
    <row r="34" spans="2:20" ht="16.5" x14ac:dyDescent="0.15">
      <c r="B34" s="2" t="s">
        <v>22</v>
      </c>
      <c r="C34" s="8"/>
      <c r="D34" s="29">
        <f>SUM(E34+F34+G34+H34)</f>
        <v>17</v>
      </c>
      <c r="E34" s="29">
        <f t="shared" ref="E34:H34" si="14">SUM(E35:E46)</f>
        <v>7</v>
      </c>
      <c r="F34" s="29">
        <f t="shared" si="14"/>
        <v>10</v>
      </c>
      <c r="G34" s="29">
        <f t="shared" si="14"/>
        <v>0</v>
      </c>
      <c r="H34" s="29">
        <f t="shared" si="14"/>
        <v>0</v>
      </c>
      <c r="I34" s="29">
        <f>SUM(J34+K34+L34+M34)</f>
        <v>35</v>
      </c>
      <c r="J34" s="29">
        <f t="shared" ref="J34:K34" si="15">SUM(J35:J46)</f>
        <v>17</v>
      </c>
      <c r="K34" s="29">
        <f t="shared" si="15"/>
        <v>17</v>
      </c>
      <c r="L34" s="29">
        <f>SUM(L35:L46)</f>
        <v>1</v>
      </c>
      <c r="M34" s="29">
        <f>SUM(M35:M46)</f>
        <v>0</v>
      </c>
      <c r="N34" s="29">
        <f>SUM(O34+P34)</f>
        <v>-18</v>
      </c>
      <c r="O34" s="29">
        <f>SUM(O35:O46)</f>
        <v>-11</v>
      </c>
      <c r="P34" s="29">
        <f>SUM(P35:P46)</f>
        <v>-7</v>
      </c>
      <c r="Q34" s="29">
        <f t="shared" ref="Q34:T46" si="16">SUM(E34-J34)</f>
        <v>-10</v>
      </c>
      <c r="R34" s="29">
        <f t="shared" si="16"/>
        <v>-7</v>
      </c>
      <c r="S34" s="57">
        <f t="shared" si="16"/>
        <v>-1</v>
      </c>
      <c r="T34" s="58">
        <f t="shared" si="16"/>
        <v>0</v>
      </c>
    </row>
    <row r="35" spans="2:20" s="3" customFormat="1" ht="13.5" customHeight="1" x14ac:dyDescent="0.25">
      <c r="B35" s="10"/>
      <c r="C35" s="11" t="s">
        <v>6</v>
      </c>
      <c r="D35" s="33">
        <f>SUM(E35+F35+G35+H35)</f>
        <v>2</v>
      </c>
      <c r="E35" s="93">
        <v>2</v>
      </c>
      <c r="F35" s="93">
        <v>0</v>
      </c>
      <c r="G35" s="93">
        <v>0</v>
      </c>
      <c r="H35" s="93">
        <v>0</v>
      </c>
      <c r="I35" s="33">
        <f>SUM(J35+K35+L35+M35)</f>
        <v>4</v>
      </c>
      <c r="J35" s="93">
        <v>1</v>
      </c>
      <c r="K35" s="93">
        <v>3</v>
      </c>
      <c r="L35" s="93">
        <v>0</v>
      </c>
      <c r="M35" s="93">
        <v>0</v>
      </c>
      <c r="N35" s="33">
        <f t="shared" ref="N35:N46" si="17">SUM(Q35+R35+S35+T35)</f>
        <v>-2</v>
      </c>
      <c r="O35" s="33">
        <f t="shared" ref="O35:P46" si="18">SUM(Q35+S35)</f>
        <v>1</v>
      </c>
      <c r="P35" s="33">
        <f t="shared" si="18"/>
        <v>-3</v>
      </c>
      <c r="Q35" s="33">
        <f t="shared" si="16"/>
        <v>1</v>
      </c>
      <c r="R35" s="33">
        <f t="shared" si="16"/>
        <v>-3</v>
      </c>
      <c r="S35" s="55">
        <f t="shared" si="16"/>
        <v>0</v>
      </c>
      <c r="T35" s="56">
        <f t="shared" si="16"/>
        <v>0</v>
      </c>
    </row>
    <row r="36" spans="2:20" s="3" customFormat="1" ht="13.5" customHeight="1" x14ac:dyDescent="0.25">
      <c r="B36" s="10"/>
      <c r="C36" s="11" t="s">
        <v>7</v>
      </c>
      <c r="D36" s="33">
        <f t="shared" ref="D36:D46" si="19">SUM(E36+F36+G36+H36)</f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ref="I36:I46" si="20">SUM(J36+K36+L36+M36)</f>
        <v>2</v>
      </c>
      <c r="J36" s="93">
        <v>0</v>
      </c>
      <c r="K36" s="93">
        <v>2</v>
      </c>
      <c r="L36" s="93">
        <v>0</v>
      </c>
      <c r="M36" s="93">
        <v>0</v>
      </c>
      <c r="N36" s="33">
        <f t="shared" si="17"/>
        <v>-2</v>
      </c>
      <c r="O36" s="33">
        <f t="shared" si="18"/>
        <v>0</v>
      </c>
      <c r="P36" s="33">
        <f t="shared" si="18"/>
        <v>-2</v>
      </c>
      <c r="Q36" s="33">
        <f t="shared" si="16"/>
        <v>0</v>
      </c>
      <c r="R36" s="33">
        <f t="shared" si="16"/>
        <v>-2</v>
      </c>
      <c r="S36" s="55">
        <f t="shared" si="16"/>
        <v>0</v>
      </c>
      <c r="T36" s="56">
        <f t="shared" si="16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19"/>
        <v>3</v>
      </c>
      <c r="E37" s="93">
        <v>1</v>
      </c>
      <c r="F37" s="93">
        <v>2</v>
      </c>
      <c r="G37" s="93">
        <v>0</v>
      </c>
      <c r="H37" s="93">
        <v>0</v>
      </c>
      <c r="I37" s="33">
        <f t="shared" si="20"/>
        <v>4</v>
      </c>
      <c r="J37" s="93">
        <v>2</v>
      </c>
      <c r="K37" s="93">
        <v>2</v>
      </c>
      <c r="L37" s="93">
        <v>0</v>
      </c>
      <c r="M37" s="93">
        <v>0</v>
      </c>
      <c r="N37" s="33">
        <f t="shared" si="17"/>
        <v>-1</v>
      </c>
      <c r="O37" s="33">
        <f t="shared" si="18"/>
        <v>-1</v>
      </c>
      <c r="P37" s="33">
        <f t="shared" si="18"/>
        <v>0</v>
      </c>
      <c r="Q37" s="33">
        <f t="shared" si="16"/>
        <v>-1</v>
      </c>
      <c r="R37" s="33">
        <f t="shared" si="16"/>
        <v>0</v>
      </c>
      <c r="S37" s="55">
        <f t="shared" si="16"/>
        <v>0</v>
      </c>
      <c r="T37" s="56">
        <f t="shared" si="16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19"/>
        <v>3</v>
      </c>
      <c r="E38" s="93">
        <v>1</v>
      </c>
      <c r="F38" s="93">
        <v>2</v>
      </c>
      <c r="G38" s="93">
        <v>0</v>
      </c>
      <c r="H38" s="93">
        <v>0</v>
      </c>
      <c r="I38" s="33">
        <f t="shared" si="20"/>
        <v>5</v>
      </c>
      <c r="J38" s="93">
        <v>5</v>
      </c>
      <c r="K38" s="93">
        <v>0</v>
      </c>
      <c r="L38" s="93">
        <v>0</v>
      </c>
      <c r="M38" s="93">
        <v>0</v>
      </c>
      <c r="N38" s="33">
        <f t="shared" si="17"/>
        <v>-2</v>
      </c>
      <c r="O38" s="33">
        <f t="shared" si="18"/>
        <v>-4</v>
      </c>
      <c r="P38" s="33">
        <f t="shared" si="18"/>
        <v>2</v>
      </c>
      <c r="Q38" s="33">
        <f t="shared" si="16"/>
        <v>-4</v>
      </c>
      <c r="R38" s="33">
        <f t="shared" si="16"/>
        <v>2</v>
      </c>
      <c r="S38" s="55">
        <f t="shared" si="16"/>
        <v>0</v>
      </c>
      <c r="T38" s="56">
        <f t="shared" si="16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19"/>
        <v>1</v>
      </c>
      <c r="E39" s="93">
        <v>1</v>
      </c>
      <c r="F39" s="93">
        <v>0</v>
      </c>
      <c r="G39" s="93">
        <v>0</v>
      </c>
      <c r="H39" s="93">
        <v>0</v>
      </c>
      <c r="I39" s="33">
        <f t="shared" si="20"/>
        <v>1</v>
      </c>
      <c r="J39" s="93">
        <v>0</v>
      </c>
      <c r="K39" s="93">
        <v>1</v>
      </c>
      <c r="L39" s="93">
        <v>0</v>
      </c>
      <c r="M39" s="93">
        <v>0</v>
      </c>
      <c r="N39" s="33">
        <f t="shared" si="17"/>
        <v>0</v>
      </c>
      <c r="O39" s="33">
        <f t="shared" si="18"/>
        <v>1</v>
      </c>
      <c r="P39" s="33">
        <f t="shared" si="18"/>
        <v>-1</v>
      </c>
      <c r="Q39" s="33">
        <f t="shared" si="16"/>
        <v>1</v>
      </c>
      <c r="R39" s="33">
        <f t="shared" si="16"/>
        <v>-1</v>
      </c>
      <c r="S39" s="55">
        <f t="shared" si="16"/>
        <v>0</v>
      </c>
      <c r="T39" s="56">
        <f t="shared" si="16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19"/>
        <v>0</v>
      </c>
      <c r="E40" s="93">
        <v>0</v>
      </c>
      <c r="F40" s="93">
        <v>0</v>
      </c>
      <c r="G40" s="93">
        <v>0</v>
      </c>
      <c r="H40" s="93">
        <v>0</v>
      </c>
      <c r="I40" s="33">
        <f t="shared" si="20"/>
        <v>1</v>
      </c>
      <c r="J40" s="93">
        <v>1</v>
      </c>
      <c r="K40" s="93">
        <v>0</v>
      </c>
      <c r="L40" s="93">
        <v>0</v>
      </c>
      <c r="M40" s="93">
        <v>0</v>
      </c>
      <c r="N40" s="33">
        <f t="shared" si="17"/>
        <v>-1</v>
      </c>
      <c r="O40" s="33">
        <f t="shared" si="18"/>
        <v>-1</v>
      </c>
      <c r="P40" s="33">
        <f t="shared" si="18"/>
        <v>0</v>
      </c>
      <c r="Q40" s="33">
        <f t="shared" si="16"/>
        <v>-1</v>
      </c>
      <c r="R40" s="33">
        <f t="shared" si="16"/>
        <v>0</v>
      </c>
      <c r="S40" s="55">
        <f t="shared" si="16"/>
        <v>0</v>
      </c>
      <c r="T40" s="56">
        <f t="shared" si="16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19"/>
        <v>2</v>
      </c>
      <c r="E41" s="93">
        <v>1</v>
      </c>
      <c r="F41" s="93">
        <v>1</v>
      </c>
      <c r="G41" s="93">
        <v>0</v>
      </c>
      <c r="H41" s="93">
        <v>0</v>
      </c>
      <c r="I41" s="33">
        <f t="shared" si="20"/>
        <v>2</v>
      </c>
      <c r="J41" s="93">
        <v>0</v>
      </c>
      <c r="K41" s="93">
        <v>2</v>
      </c>
      <c r="L41" s="93">
        <v>0</v>
      </c>
      <c r="M41" s="93">
        <v>0</v>
      </c>
      <c r="N41" s="33">
        <f t="shared" si="17"/>
        <v>0</v>
      </c>
      <c r="O41" s="33">
        <f t="shared" si="18"/>
        <v>1</v>
      </c>
      <c r="P41" s="33">
        <f t="shared" si="18"/>
        <v>-1</v>
      </c>
      <c r="Q41" s="33">
        <f t="shared" si="16"/>
        <v>1</v>
      </c>
      <c r="R41" s="33">
        <f t="shared" si="16"/>
        <v>-1</v>
      </c>
      <c r="S41" s="55">
        <f t="shared" si="16"/>
        <v>0</v>
      </c>
      <c r="T41" s="56">
        <f t="shared" si="16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19"/>
        <v>1</v>
      </c>
      <c r="E42" s="93">
        <v>0</v>
      </c>
      <c r="F42" s="93">
        <v>1</v>
      </c>
      <c r="G42" s="93">
        <v>0</v>
      </c>
      <c r="H42" s="93">
        <v>0</v>
      </c>
      <c r="I42" s="33">
        <f t="shared" si="20"/>
        <v>3</v>
      </c>
      <c r="J42" s="93">
        <v>2</v>
      </c>
      <c r="K42" s="93">
        <v>1</v>
      </c>
      <c r="L42" s="93">
        <v>0</v>
      </c>
      <c r="M42" s="93">
        <v>0</v>
      </c>
      <c r="N42" s="33">
        <f t="shared" si="17"/>
        <v>-2</v>
      </c>
      <c r="O42" s="33">
        <f t="shared" si="18"/>
        <v>-2</v>
      </c>
      <c r="P42" s="33">
        <f t="shared" si="18"/>
        <v>0</v>
      </c>
      <c r="Q42" s="33">
        <f t="shared" si="16"/>
        <v>-2</v>
      </c>
      <c r="R42" s="33">
        <f t="shared" si="16"/>
        <v>0</v>
      </c>
      <c r="S42" s="55">
        <f t="shared" si="16"/>
        <v>0</v>
      </c>
      <c r="T42" s="56">
        <f t="shared" si="16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19"/>
        <v>2</v>
      </c>
      <c r="E43" s="93">
        <v>1</v>
      </c>
      <c r="F43" s="93">
        <v>1</v>
      </c>
      <c r="G43" s="93">
        <v>0</v>
      </c>
      <c r="H43" s="93">
        <v>0</v>
      </c>
      <c r="I43" s="33">
        <f t="shared" si="20"/>
        <v>4</v>
      </c>
      <c r="J43" s="93">
        <v>1</v>
      </c>
      <c r="K43" s="93">
        <v>3</v>
      </c>
      <c r="L43" s="93">
        <v>0</v>
      </c>
      <c r="M43" s="93">
        <v>0</v>
      </c>
      <c r="N43" s="33">
        <f t="shared" si="17"/>
        <v>-2</v>
      </c>
      <c r="O43" s="33">
        <f t="shared" si="18"/>
        <v>0</v>
      </c>
      <c r="P43" s="33">
        <f t="shared" si="18"/>
        <v>-2</v>
      </c>
      <c r="Q43" s="33">
        <f t="shared" si="16"/>
        <v>0</v>
      </c>
      <c r="R43" s="33">
        <f t="shared" si="16"/>
        <v>-2</v>
      </c>
      <c r="S43" s="55">
        <f t="shared" si="16"/>
        <v>0</v>
      </c>
      <c r="T43" s="56">
        <f t="shared" si="16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19"/>
        <v>1</v>
      </c>
      <c r="E44" s="93">
        <v>0</v>
      </c>
      <c r="F44" s="93">
        <v>1</v>
      </c>
      <c r="G44" s="93">
        <v>0</v>
      </c>
      <c r="H44" s="93">
        <v>0</v>
      </c>
      <c r="I44" s="33">
        <f t="shared" si="20"/>
        <v>2</v>
      </c>
      <c r="J44" s="93">
        <v>2</v>
      </c>
      <c r="K44" s="93">
        <v>0</v>
      </c>
      <c r="L44" s="93">
        <v>0</v>
      </c>
      <c r="M44" s="93">
        <v>0</v>
      </c>
      <c r="N44" s="33">
        <f t="shared" si="17"/>
        <v>-1</v>
      </c>
      <c r="O44" s="33">
        <f t="shared" si="18"/>
        <v>-2</v>
      </c>
      <c r="P44" s="33">
        <f t="shared" si="18"/>
        <v>1</v>
      </c>
      <c r="Q44" s="33">
        <f t="shared" si="16"/>
        <v>-2</v>
      </c>
      <c r="R44" s="33">
        <f t="shared" si="16"/>
        <v>1</v>
      </c>
      <c r="S44" s="55">
        <f t="shared" si="16"/>
        <v>0</v>
      </c>
      <c r="T44" s="56">
        <f t="shared" si="16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19"/>
        <v>1</v>
      </c>
      <c r="E45" s="93">
        <v>0</v>
      </c>
      <c r="F45" s="93">
        <v>1</v>
      </c>
      <c r="G45" s="93">
        <v>0</v>
      </c>
      <c r="H45" s="93">
        <v>0</v>
      </c>
      <c r="I45" s="33">
        <f t="shared" si="20"/>
        <v>5</v>
      </c>
      <c r="J45" s="93">
        <v>2</v>
      </c>
      <c r="K45" s="93">
        <v>2</v>
      </c>
      <c r="L45" s="93">
        <v>1</v>
      </c>
      <c r="M45" s="93">
        <v>0</v>
      </c>
      <c r="N45" s="33">
        <f t="shared" si="17"/>
        <v>-4</v>
      </c>
      <c r="O45" s="33">
        <f t="shared" si="18"/>
        <v>-3</v>
      </c>
      <c r="P45" s="33">
        <f t="shared" si="18"/>
        <v>-1</v>
      </c>
      <c r="Q45" s="33">
        <f t="shared" si="16"/>
        <v>-2</v>
      </c>
      <c r="R45" s="33">
        <f t="shared" si="16"/>
        <v>-1</v>
      </c>
      <c r="S45" s="55">
        <f t="shared" si="16"/>
        <v>-1</v>
      </c>
      <c r="T45" s="56">
        <f t="shared" si="16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19"/>
        <v>1</v>
      </c>
      <c r="E46" s="93">
        <v>0</v>
      </c>
      <c r="F46" s="93">
        <v>1</v>
      </c>
      <c r="G46" s="93">
        <v>0</v>
      </c>
      <c r="H46" s="93">
        <v>0</v>
      </c>
      <c r="I46" s="33">
        <f t="shared" si="20"/>
        <v>2</v>
      </c>
      <c r="J46" s="93">
        <v>1</v>
      </c>
      <c r="K46" s="93">
        <v>1</v>
      </c>
      <c r="L46" s="93">
        <v>0</v>
      </c>
      <c r="M46" s="93">
        <v>0</v>
      </c>
      <c r="N46" s="33">
        <f t="shared" si="17"/>
        <v>-1</v>
      </c>
      <c r="O46" s="33">
        <f t="shared" si="18"/>
        <v>-1</v>
      </c>
      <c r="P46" s="33">
        <f t="shared" si="18"/>
        <v>0</v>
      </c>
      <c r="Q46" s="33">
        <f t="shared" si="16"/>
        <v>-1</v>
      </c>
      <c r="R46" s="33">
        <f t="shared" si="16"/>
        <v>0</v>
      </c>
      <c r="S46" s="55">
        <f t="shared" si="16"/>
        <v>0</v>
      </c>
      <c r="T46" s="56">
        <f t="shared" si="16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54"/>
      <c r="T47" s="9"/>
    </row>
    <row r="48" spans="2:20" ht="16.5" x14ac:dyDescent="0.15">
      <c r="B48" s="2" t="s">
        <v>23</v>
      </c>
      <c r="C48" s="8"/>
      <c r="D48" s="29">
        <f>SUM(E48+F48+G48+H48)</f>
        <v>25</v>
      </c>
      <c r="E48" s="29">
        <f t="shared" ref="E48:H48" si="21">SUM(E49:E60)</f>
        <v>11</v>
      </c>
      <c r="F48" s="29">
        <f t="shared" si="21"/>
        <v>14</v>
      </c>
      <c r="G48" s="29">
        <f t="shared" si="21"/>
        <v>0</v>
      </c>
      <c r="H48" s="29">
        <f t="shared" si="21"/>
        <v>0</v>
      </c>
      <c r="I48" s="29">
        <f>SUM(J48+K48+L48+M48)</f>
        <v>61</v>
      </c>
      <c r="J48" s="29">
        <f t="shared" ref="J48:K48" si="22">SUM(J49:J60)</f>
        <v>34</v>
      </c>
      <c r="K48" s="29">
        <f t="shared" si="22"/>
        <v>27</v>
      </c>
      <c r="L48" s="29">
        <f>SUM(L49:L60)</f>
        <v>0</v>
      </c>
      <c r="M48" s="29">
        <f>SUM(M49:M60)</f>
        <v>0</v>
      </c>
      <c r="N48" s="29">
        <f>SUM(O48+P48)</f>
        <v>-36</v>
      </c>
      <c r="O48" s="29">
        <f>SUM(O49:O60)</f>
        <v>-23</v>
      </c>
      <c r="P48" s="29">
        <f>SUM(P49:P60)</f>
        <v>-13</v>
      </c>
      <c r="Q48" s="29">
        <f t="shared" ref="Q48:T60" si="23">SUM(E48-J48)</f>
        <v>-23</v>
      </c>
      <c r="R48" s="29">
        <f t="shared" si="23"/>
        <v>-13</v>
      </c>
      <c r="S48" s="57">
        <f t="shared" si="23"/>
        <v>0</v>
      </c>
      <c r="T48" s="58">
        <f t="shared" si="23"/>
        <v>0</v>
      </c>
    </row>
    <row r="49" spans="2:20" s="3" customFormat="1" ht="13.5" customHeight="1" x14ac:dyDescent="0.25">
      <c r="B49" s="10"/>
      <c r="C49" s="11" t="s">
        <v>6</v>
      </c>
      <c r="D49" s="33">
        <f>SUM(E49+F49+G49+H49)</f>
        <v>1</v>
      </c>
      <c r="E49" s="93">
        <v>0</v>
      </c>
      <c r="F49" s="93">
        <v>1</v>
      </c>
      <c r="G49" s="93">
        <v>0</v>
      </c>
      <c r="H49" s="93">
        <v>0</v>
      </c>
      <c r="I49" s="33">
        <f>SUM(J49+K49+L49+M49)</f>
        <v>8</v>
      </c>
      <c r="J49" s="93">
        <v>4</v>
      </c>
      <c r="K49" s="93">
        <v>4</v>
      </c>
      <c r="L49" s="93">
        <v>0</v>
      </c>
      <c r="M49" s="93">
        <v>0</v>
      </c>
      <c r="N49" s="33">
        <f t="shared" ref="N49:N60" si="24">SUM(Q49+R49+S49+T49)</f>
        <v>-7</v>
      </c>
      <c r="O49" s="33">
        <f t="shared" ref="O49:P60" si="25">SUM(Q49+S49)</f>
        <v>-4</v>
      </c>
      <c r="P49" s="33">
        <f t="shared" si="25"/>
        <v>-3</v>
      </c>
      <c r="Q49" s="33">
        <f t="shared" si="23"/>
        <v>-4</v>
      </c>
      <c r="R49" s="33">
        <f t="shared" si="23"/>
        <v>-3</v>
      </c>
      <c r="S49" s="55">
        <f t="shared" si="23"/>
        <v>0</v>
      </c>
      <c r="T49" s="56">
        <f t="shared" si="23"/>
        <v>0</v>
      </c>
    </row>
    <row r="50" spans="2:20" s="3" customFormat="1" ht="13.5" customHeight="1" x14ac:dyDescent="0.25">
      <c r="B50" s="10"/>
      <c r="C50" s="11" t="s">
        <v>7</v>
      </c>
      <c r="D50" s="33">
        <f t="shared" ref="D50:D60" si="26">SUM(E50+F50+G50+H50)</f>
        <v>2</v>
      </c>
      <c r="E50" s="93">
        <v>2</v>
      </c>
      <c r="F50" s="93">
        <v>0</v>
      </c>
      <c r="G50" s="93">
        <v>0</v>
      </c>
      <c r="H50" s="93">
        <v>0</v>
      </c>
      <c r="I50" s="33">
        <f t="shared" ref="I50:I60" si="27">SUM(J50+K50+L50+M50)</f>
        <v>7</v>
      </c>
      <c r="J50" s="93">
        <v>4</v>
      </c>
      <c r="K50" s="93">
        <v>3</v>
      </c>
      <c r="L50" s="93">
        <v>0</v>
      </c>
      <c r="M50" s="93">
        <v>0</v>
      </c>
      <c r="N50" s="33">
        <f t="shared" si="24"/>
        <v>-5</v>
      </c>
      <c r="O50" s="33">
        <f t="shared" si="25"/>
        <v>-2</v>
      </c>
      <c r="P50" s="33">
        <f t="shared" si="25"/>
        <v>-3</v>
      </c>
      <c r="Q50" s="33">
        <f t="shared" si="23"/>
        <v>-2</v>
      </c>
      <c r="R50" s="33">
        <f t="shared" si="23"/>
        <v>-3</v>
      </c>
      <c r="S50" s="55">
        <f t="shared" si="23"/>
        <v>0</v>
      </c>
      <c r="T50" s="56">
        <f t="shared" si="23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26"/>
        <v>4</v>
      </c>
      <c r="E51" s="93">
        <v>1</v>
      </c>
      <c r="F51" s="93">
        <v>3</v>
      </c>
      <c r="G51" s="93">
        <v>0</v>
      </c>
      <c r="H51" s="93">
        <v>0</v>
      </c>
      <c r="I51" s="33">
        <f t="shared" si="27"/>
        <v>4</v>
      </c>
      <c r="J51" s="93">
        <v>1</v>
      </c>
      <c r="K51" s="93">
        <v>3</v>
      </c>
      <c r="L51" s="93">
        <v>0</v>
      </c>
      <c r="M51" s="93">
        <v>0</v>
      </c>
      <c r="N51" s="33">
        <f t="shared" si="24"/>
        <v>0</v>
      </c>
      <c r="O51" s="33">
        <f t="shared" si="25"/>
        <v>0</v>
      </c>
      <c r="P51" s="33">
        <f t="shared" si="25"/>
        <v>0</v>
      </c>
      <c r="Q51" s="33">
        <f t="shared" si="23"/>
        <v>0</v>
      </c>
      <c r="R51" s="33">
        <f t="shared" si="23"/>
        <v>0</v>
      </c>
      <c r="S51" s="55">
        <f t="shared" si="23"/>
        <v>0</v>
      </c>
      <c r="T51" s="56">
        <f t="shared" si="23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26"/>
        <v>4</v>
      </c>
      <c r="E52" s="93">
        <v>3</v>
      </c>
      <c r="F52" s="93">
        <v>1</v>
      </c>
      <c r="G52" s="93">
        <v>0</v>
      </c>
      <c r="H52" s="93">
        <v>0</v>
      </c>
      <c r="I52" s="33">
        <f t="shared" si="27"/>
        <v>5</v>
      </c>
      <c r="J52" s="93">
        <v>3</v>
      </c>
      <c r="K52" s="93">
        <v>2</v>
      </c>
      <c r="L52" s="93">
        <v>0</v>
      </c>
      <c r="M52" s="93">
        <v>0</v>
      </c>
      <c r="N52" s="33">
        <f t="shared" si="24"/>
        <v>-1</v>
      </c>
      <c r="O52" s="33">
        <f t="shared" si="25"/>
        <v>0</v>
      </c>
      <c r="P52" s="33">
        <f t="shared" si="25"/>
        <v>-1</v>
      </c>
      <c r="Q52" s="33">
        <f t="shared" si="23"/>
        <v>0</v>
      </c>
      <c r="R52" s="33">
        <f t="shared" si="23"/>
        <v>-1</v>
      </c>
      <c r="S52" s="55">
        <f t="shared" si="23"/>
        <v>0</v>
      </c>
      <c r="T52" s="56">
        <f t="shared" si="23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26"/>
        <v>2</v>
      </c>
      <c r="E53" s="93">
        <v>1</v>
      </c>
      <c r="F53" s="93">
        <v>1</v>
      </c>
      <c r="G53" s="93">
        <v>0</v>
      </c>
      <c r="H53" s="93">
        <v>0</v>
      </c>
      <c r="I53" s="33">
        <f t="shared" si="27"/>
        <v>6</v>
      </c>
      <c r="J53" s="93">
        <v>4</v>
      </c>
      <c r="K53" s="93">
        <v>2</v>
      </c>
      <c r="L53" s="93">
        <v>0</v>
      </c>
      <c r="M53" s="93">
        <v>0</v>
      </c>
      <c r="N53" s="33">
        <f t="shared" si="24"/>
        <v>-4</v>
      </c>
      <c r="O53" s="33">
        <f t="shared" si="25"/>
        <v>-3</v>
      </c>
      <c r="P53" s="33">
        <f t="shared" si="25"/>
        <v>-1</v>
      </c>
      <c r="Q53" s="33">
        <f t="shared" si="23"/>
        <v>-3</v>
      </c>
      <c r="R53" s="33">
        <f t="shared" si="23"/>
        <v>-1</v>
      </c>
      <c r="S53" s="55">
        <f t="shared" si="23"/>
        <v>0</v>
      </c>
      <c r="T53" s="56">
        <f t="shared" si="23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26"/>
        <v>5</v>
      </c>
      <c r="E54" s="93">
        <v>3</v>
      </c>
      <c r="F54" s="93">
        <v>2</v>
      </c>
      <c r="G54" s="93">
        <v>0</v>
      </c>
      <c r="H54" s="93">
        <v>0</v>
      </c>
      <c r="I54" s="33">
        <f t="shared" si="27"/>
        <v>3</v>
      </c>
      <c r="J54" s="93">
        <v>2</v>
      </c>
      <c r="K54" s="93">
        <v>1</v>
      </c>
      <c r="L54" s="93">
        <v>0</v>
      </c>
      <c r="M54" s="93">
        <v>0</v>
      </c>
      <c r="N54" s="33">
        <f t="shared" si="24"/>
        <v>2</v>
      </c>
      <c r="O54" s="33">
        <f t="shared" si="25"/>
        <v>1</v>
      </c>
      <c r="P54" s="33">
        <f t="shared" si="25"/>
        <v>1</v>
      </c>
      <c r="Q54" s="33">
        <f t="shared" si="23"/>
        <v>1</v>
      </c>
      <c r="R54" s="33">
        <f t="shared" si="23"/>
        <v>1</v>
      </c>
      <c r="S54" s="55">
        <f t="shared" si="23"/>
        <v>0</v>
      </c>
      <c r="T54" s="56">
        <f t="shared" si="23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26"/>
        <v>2</v>
      </c>
      <c r="E55" s="93">
        <v>0</v>
      </c>
      <c r="F55" s="93">
        <v>2</v>
      </c>
      <c r="G55" s="93">
        <v>0</v>
      </c>
      <c r="H55" s="93">
        <v>0</v>
      </c>
      <c r="I55" s="33">
        <f t="shared" si="27"/>
        <v>5</v>
      </c>
      <c r="J55" s="93">
        <v>3</v>
      </c>
      <c r="K55" s="93">
        <v>2</v>
      </c>
      <c r="L55" s="93">
        <v>0</v>
      </c>
      <c r="M55" s="93">
        <v>0</v>
      </c>
      <c r="N55" s="33">
        <f t="shared" si="24"/>
        <v>-3</v>
      </c>
      <c r="O55" s="33">
        <f t="shared" si="25"/>
        <v>-3</v>
      </c>
      <c r="P55" s="33">
        <f t="shared" si="25"/>
        <v>0</v>
      </c>
      <c r="Q55" s="33">
        <f t="shared" si="23"/>
        <v>-3</v>
      </c>
      <c r="R55" s="33">
        <f t="shared" si="23"/>
        <v>0</v>
      </c>
      <c r="S55" s="55">
        <f t="shared" si="23"/>
        <v>0</v>
      </c>
      <c r="T55" s="56">
        <f t="shared" si="23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26"/>
        <v>1</v>
      </c>
      <c r="E56" s="93">
        <v>1</v>
      </c>
      <c r="F56" s="93">
        <v>0</v>
      </c>
      <c r="G56" s="93">
        <v>0</v>
      </c>
      <c r="H56" s="93">
        <v>0</v>
      </c>
      <c r="I56" s="33">
        <f t="shared" si="27"/>
        <v>3</v>
      </c>
      <c r="J56" s="93">
        <v>0</v>
      </c>
      <c r="K56" s="93">
        <v>3</v>
      </c>
      <c r="L56" s="93">
        <v>0</v>
      </c>
      <c r="M56" s="93">
        <v>0</v>
      </c>
      <c r="N56" s="33">
        <f t="shared" si="24"/>
        <v>-2</v>
      </c>
      <c r="O56" s="33">
        <f t="shared" si="25"/>
        <v>1</v>
      </c>
      <c r="P56" s="33">
        <f t="shared" si="25"/>
        <v>-3</v>
      </c>
      <c r="Q56" s="33">
        <f t="shared" si="23"/>
        <v>1</v>
      </c>
      <c r="R56" s="33">
        <f t="shared" si="23"/>
        <v>-3</v>
      </c>
      <c r="S56" s="55">
        <f t="shared" si="23"/>
        <v>0</v>
      </c>
      <c r="T56" s="56">
        <f t="shared" si="23"/>
        <v>0</v>
      </c>
    </row>
    <row r="57" spans="2:20" s="3" customFormat="1" ht="13.5" customHeight="1" x14ac:dyDescent="0.25">
      <c r="B57" s="10"/>
      <c r="C57" s="11" t="s">
        <v>14</v>
      </c>
      <c r="D57" s="33">
        <f t="shared" si="26"/>
        <v>1</v>
      </c>
      <c r="E57" s="93">
        <v>0</v>
      </c>
      <c r="F57" s="93">
        <v>1</v>
      </c>
      <c r="G57" s="93">
        <v>0</v>
      </c>
      <c r="H57" s="93">
        <v>0</v>
      </c>
      <c r="I57" s="33">
        <f t="shared" si="27"/>
        <v>5</v>
      </c>
      <c r="J57" s="93">
        <v>2</v>
      </c>
      <c r="K57" s="93">
        <v>3</v>
      </c>
      <c r="L57" s="93">
        <v>0</v>
      </c>
      <c r="M57" s="93">
        <v>0</v>
      </c>
      <c r="N57" s="33">
        <f t="shared" si="24"/>
        <v>-4</v>
      </c>
      <c r="O57" s="33">
        <f t="shared" si="25"/>
        <v>-2</v>
      </c>
      <c r="P57" s="33">
        <f t="shared" si="25"/>
        <v>-2</v>
      </c>
      <c r="Q57" s="33">
        <f t="shared" si="23"/>
        <v>-2</v>
      </c>
      <c r="R57" s="33">
        <f t="shared" si="23"/>
        <v>-2</v>
      </c>
      <c r="S57" s="55">
        <f t="shared" si="23"/>
        <v>0</v>
      </c>
      <c r="T57" s="56">
        <f t="shared" si="23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26"/>
        <v>2</v>
      </c>
      <c r="E58" s="93">
        <v>0</v>
      </c>
      <c r="F58" s="93">
        <v>2</v>
      </c>
      <c r="G58" s="93">
        <v>0</v>
      </c>
      <c r="H58" s="93">
        <v>0</v>
      </c>
      <c r="I58" s="33">
        <f t="shared" si="27"/>
        <v>6</v>
      </c>
      <c r="J58" s="93">
        <v>3</v>
      </c>
      <c r="K58" s="93">
        <v>3</v>
      </c>
      <c r="L58" s="93">
        <v>0</v>
      </c>
      <c r="M58" s="93">
        <v>0</v>
      </c>
      <c r="N58" s="33">
        <f t="shared" si="24"/>
        <v>-4</v>
      </c>
      <c r="O58" s="33">
        <f t="shared" si="25"/>
        <v>-3</v>
      </c>
      <c r="P58" s="33">
        <f t="shared" si="25"/>
        <v>-1</v>
      </c>
      <c r="Q58" s="33">
        <f t="shared" si="23"/>
        <v>-3</v>
      </c>
      <c r="R58" s="33">
        <f t="shared" si="23"/>
        <v>-1</v>
      </c>
      <c r="S58" s="55">
        <f t="shared" si="23"/>
        <v>0</v>
      </c>
      <c r="T58" s="56">
        <f t="shared" si="23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26"/>
        <v>0</v>
      </c>
      <c r="E59" s="93">
        <v>0</v>
      </c>
      <c r="F59" s="93">
        <v>0</v>
      </c>
      <c r="G59" s="93">
        <v>0</v>
      </c>
      <c r="H59" s="93">
        <v>0</v>
      </c>
      <c r="I59" s="33">
        <f t="shared" si="27"/>
        <v>4</v>
      </c>
      <c r="J59" s="93">
        <v>3</v>
      </c>
      <c r="K59" s="93">
        <v>1</v>
      </c>
      <c r="L59" s="93">
        <v>0</v>
      </c>
      <c r="M59" s="93">
        <v>0</v>
      </c>
      <c r="N59" s="33">
        <f t="shared" si="24"/>
        <v>-4</v>
      </c>
      <c r="O59" s="33">
        <f t="shared" si="25"/>
        <v>-3</v>
      </c>
      <c r="P59" s="33">
        <f t="shared" si="25"/>
        <v>-1</v>
      </c>
      <c r="Q59" s="33">
        <f t="shared" si="23"/>
        <v>-3</v>
      </c>
      <c r="R59" s="33">
        <f t="shared" si="23"/>
        <v>-1</v>
      </c>
      <c r="S59" s="55">
        <f t="shared" si="23"/>
        <v>0</v>
      </c>
      <c r="T59" s="56">
        <f t="shared" si="23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26"/>
        <v>1</v>
      </c>
      <c r="E60" s="93">
        <v>0</v>
      </c>
      <c r="F60" s="93">
        <v>1</v>
      </c>
      <c r="G60" s="93">
        <v>0</v>
      </c>
      <c r="H60" s="93">
        <v>0</v>
      </c>
      <c r="I60" s="33">
        <f t="shared" si="27"/>
        <v>5</v>
      </c>
      <c r="J60" s="93">
        <v>5</v>
      </c>
      <c r="K60" s="93">
        <v>0</v>
      </c>
      <c r="L60" s="93">
        <v>0</v>
      </c>
      <c r="M60" s="93">
        <v>0</v>
      </c>
      <c r="N60" s="33">
        <f t="shared" si="24"/>
        <v>-4</v>
      </c>
      <c r="O60" s="33">
        <f t="shared" si="25"/>
        <v>-5</v>
      </c>
      <c r="P60" s="33">
        <f t="shared" si="25"/>
        <v>1</v>
      </c>
      <c r="Q60" s="33">
        <f t="shared" si="23"/>
        <v>-5</v>
      </c>
      <c r="R60" s="33">
        <f t="shared" si="23"/>
        <v>1</v>
      </c>
      <c r="S60" s="55">
        <f t="shared" si="23"/>
        <v>0</v>
      </c>
      <c r="T60" s="56">
        <f t="shared" si="23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54"/>
      <c r="T61" s="9"/>
    </row>
    <row r="62" spans="2:20" ht="16.5" x14ac:dyDescent="0.15">
      <c r="B62" s="2" t="s">
        <v>24</v>
      </c>
      <c r="C62" s="8"/>
      <c r="D62" s="29">
        <f>SUM(E62+F62+G62+H62)</f>
        <v>47</v>
      </c>
      <c r="E62" s="29">
        <f t="shared" ref="E62:H62" si="28">SUM(E63:E74)</f>
        <v>22</v>
      </c>
      <c r="F62" s="29">
        <f t="shared" si="28"/>
        <v>25</v>
      </c>
      <c r="G62" s="29">
        <f t="shared" si="28"/>
        <v>0</v>
      </c>
      <c r="H62" s="29">
        <f t="shared" si="28"/>
        <v>0</v>
      </c>
      <c r="I62" s="29">
        <f>SUM(J62+K62+L62+M62)</f>
        <v>117</v>
      </c>
      <c r="J62" s="29">
        <f t="shared" ref="J62:K62" si="29">SUM(J63:J74)</f>
        <v>58</v>
      </c>
      <c r="K62" s="29">
        <f t="shared" si="29"/>
        <v>59</v>
      </c>
      <c r="L62" s="29">
        <f>SUM(L63:L74)</f>
        <v>0</v>
      </c>
      <c r="M62" s="29">
        <f>SUM(M63:M74)</f>
        <v>0</v>
      </c>
      <c r="N62" s="29">
        <f>SUM(O62+P62)</f>
        <v>-70</v>
      </c>
      <c r="O62" s="29">
        <f>SUM(O63:O74)</f>
        <v>-36</v>
      </c>
      <c r="P62" s="29">
        <f>SUM(P63:P74)</f>
        <v>-34</v>
      </c>
      <c r="Q62" s="29">
        <f t="shared" ref="Q62:T74" si="30">SUM(E62-J62)</f>
        <v>-36</v>
      </c>
      <c r="R62" s="29">
        <f t="shared" si="30"/>
        <v>-34</v>
      </c>
      <c r="S62" s="54">
        <f t="shared" si="30"/>
        <v>0</v>
      </c>
      <c r="T62" s="9">
        <f t="shared" si="30"/>
        <v>0</v>
      </c>
    </row>
    <row r="63" spans="2:20" s="3" customFormat="1" ht="13.5" customHeight="1" x14ac:dyDescent="0.25">
      <c r="B63" s="10"/>
      <c r="C63" s="11" t="s">
        <v>6</v>
      </c>
      <c r="D63" s="33">
        <f>SUM(E63+F63+G63+H63)</f>
        <v>5</v>
      </c>
      <c r="E63" s="93">
        <v>3</v>
      </c>
      <c r="F63" s="93">
        <v>2</v>
      </c>
      <c r="G63" s="93">
        <v>0</v>
      </c>
      <c r="H63" s="93">
        <v>0</v>
      </c>
      <c r="I63" s="33">
        <f>SUM(J63+K63+L63+M63)</f>
        <v>10</v>
      </c>
      <c r="J63" s="93">
        <v>6</v>
      </c>
      <c r="K63" s="93">
        <v>4</v>
      </c>
      <c r="L63" s="93">
        <v>0</v>
      </c>
      <c r="M63" s="93">
        <v>0</v>
      </c>
      <c r="N63" s="33">
        <f t="shared" ref="N63:N74" si="31">SUM(Q63+R63+S63+T63)</f>
        <v>-5</v>
      </c>
      <c r="O63" s="33">
        <f t="shared" ref="O63:P74" si="32">SUM(Q63+S63)</f>
        <v>-3</v>
      </c>
      <c r="P63" s="33">
        <f t="shared" si="32"/>
        <v>-2</v>
      </c>
      <c r="Q63" s="33">
        <f t="shared" si="30"/>
        <v>-3</v>
      </c>
      <c r="R63" s="33">
        <f t="shared" si="30"/>
        <v>-2</v>
      </c>
      <c r="S63" s="55">
        <f t="shared" si="30"/>
        <v>0</v>
      </c>
      <c r="T63" s="16">
        <f t="shared" si="30"/>
        <v>0</v>
      </c>
    </row>
    <row r="64" spans="2:20" s="3" customFormat="1" ht="13.5" customHeight="1" x14ac:dyDescent="0.25">
      <c r="B64" s="10"/>
      <c r="C64" s="11" t="s">
        <v>7</v>
      </c>
      <c r="D64" s="33">
        <f t="shared" ref="D64:D74" si="33">SUM(E64+F64+G64+H64)</f>
        <v>5</v>
      </c>
      <c r="E64" s="93">
        <v>4</v>
      </c>
      <c r="F64" s="93">
        <v>1</v>
      </c>
      <c r="G64" s="93">
        <v>0</v>
      </c>
      <c r="H64" s="93">
        <v>0</v>
      </c>
      <c r="I64" s="33">
        <f t="shared" ref="I64:I74" si="34">SUM(J64+K64+L64+M64)</f>
        <v>12</v>
      </c>
      <c r="J64" s="93">
        <v>5</v>
      </c>
      <c r="K64" s="93">
        <v>7</v>
      </c>
      <c r="L64" s="93">
        <v>0</v>
      </c>
      <c r="M64" s="93">
        <v>0</v>
      </c>
      <c r="N64" s="33">
        <f t="shared" si="31"/>
        <v>-7</v>
      </c>
      <c r="O64" s="33">
        <f t="shared" si="32"/>
        <v>-1</v>
      </c>
      <c r="P64" s="33">
        <f t="shared" si="32"/>
        <v>-6</v>
      </c>
      <c r="Q64" s="33">
        <f t="shared" si="30"/>
        <v>-1</v>
      </c>
      <c r="R64" s="33">
        <f t="shared" si="30"/>
        <v>-6</v>
      </c>
      <c r="S64" s="55">
        <f t="shared" si="30"/>
        <v>0</v>
      </c>
      <c r="T64" s="16">
        <f t="shared" si="30"/>
        <v>0</v>
      </c>
    </row>
    <row r="65" spans="2:20" s="3" customFormat="1" ht="13.5" customHeight="1" x14ac:dyDescent="0.25">
      <c r="B65" s="10"/>
      <c r="C65" s="11" t="s">
        <v>8</v>
      </c>
      <c r="D65" s="33">
        <f t="shared" si="33"/>
        <v>3</v>
      </c>
      <c r="E65" s="93">
        <v>2</v>
      </c>
      <c r="F65" s="93">
        <v>1</v>
      </c>
      <c r="G65" s="93">
        <v>0</v>
      </c>
      <c r="H65" s="93">
        <v>0</v>
      </c>
      <c r="I65" s="33">
        <f t="shared" si="34"/>
        <v>11</v>
      </c>
      <c r="J65" s="93">
        <v>5</v>
      </c>
      <c r="K65" s="93">
        <v>6</v>
      </c>
      <c r="L65" s="93">
        <v>0</v>
      </c>
      <c r="M65" s="93">
        <v>0</v>
      </c>
      <c r="N65" s="33">
        <f t="shared" si="31"/>
        <v>-8</v>
      </c>
      <c r="O65" s="33">
        <f t="shared" si="32"/>
        <v>-3</v>
      </c>
      <c r="P65" s="33">
        <f t="shared" si="32"/>
        <v>-5</v>
      </c>
      <c r="Q65" s="33">
        <f t="shared" si="30"/>
        <v>-3</v>
      </c>
      <c r="R65" s="33">
        <f t="shared" si="30"/>
        <v>-5</v>
      </c>
      <c r="S65" s="55">
        <f t="shared" si="30"/>
        <v>0</v>
      </c>
      <c r="T65" s="16">
        <f t="shared" si="30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33"/>
        <v>5</v>
      </c>
      <c r="E66" s="93">
        <v>1</v>
      </c>
      <c r="F66" s="93">
        <v>4</v>
      </c>
      <c r="G66" s="93">
        <v>0</v>
      </c>
      <c r="H66" s="93">
        <v>0</v>
      </c>
      <c r="I66" s="33">
        <f t="shared" si="34"/>
        <v>10</v>
      </c>
      <c r="J66" s="93">
        <v>4</v>
      </c>
      <c r="K66" s="93">
        <v>6</v>
      </c>
      <c r="L66" s="93">
        <v>0</v>
      </c>
      <c r="M66" s="93">
        <v>0</v>
      </c>
      <c r="N66" s="33">
        <f t="shared" si="31"/>
        <v>-5</v>
      </c>
      <c r="O66" s="33">
        <f t="shared" si="32"/>
        <v>-3</v>
      </c>
      <c r="P66" s="33">
        <f t="shared" si="32"/>
        <v>-2</v>
      </c>
      <c r="Q66" s="33">
        <f t="shared" si="30"/>
        <v>-3</v>
      </c>
      <c r="R66" s="33">
        <f t="shared" si="30"/>
        <v>-2</v>
      </c>
      <c r="S66" s="55">
        <f t="shared" si="30"/>
        <v>0</v>
      </c>
      <c r="T66" s="16">
        <f t="shared" si="30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33"/>
        <v>5</v>
      </c>
      <c r="E67" s="93">
        <v>2</v>
      </c>
      <c r="F67" s="93">
        <v>3</v>
      </c>
      <c r="G67" s="93">
        <v>0</v>
      </c>
      <c r="H67" s="93">
        <v>0</v>
      </c>
      <c r="I67" s="33">
        <f t="shared" si="34"/>
        <v>6</v>
      </c>
      <c r="J67" s="93">
        <v>2</v>
      </c>
      <c r="K67" s="93">
        <v>4</v>
      </c>
      <c r="L67" s="93">
        <v>0</v>
      </c>
      <c r="M67" s="93">
        <v>0</v>
      </c>
      <c r="N67" s="33">
        <f t="shared" si="31"/>
        <v>-1</v>
      </c>
      <c r="O67" s="33">
        <f t="shared" si="32"/>
        <v>0</v>
      </c>
      <c r="P67" s="33">
        <f t="shared" si="32"/>
        <v>-1</v>
      </c>
      <c r="Q67" s="33">
        <f t="shared" si="30"/>
        <v>0</v>
      </c>
      <c r="R67" s="33">
        <f t="shared" si="30"/>
        <v>-1</v>
      </c>
      <c r="S67" s="55">
        <f t="shared" si="30"/>
        <v>0</v>
      </c>
      <c r="T67" s="16">
        <f t="shared" si="30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33"/>
        <v>3</v>
      </c>
      <c r="E68" s="93">
        <v>1</v>
      </c>
      <c r="F68" s="93">
        <v>2</v>
      </c>
      <c r="G68" s="93">
        <v>0</v>
      </c>
      <c r="H68" s="93">
        <v>0</v>
      </c>
      <c r="I68" s="33">
        <f t="shared" si="34"/>
        <v>13</v>
      </c>
      <c r="J68" s="93">
        <v>5</v>
      </c>
      <c r="K68" s="93">
        <v>8</v>
      </c>
      <c r="L68" s="93">
        <v>0</v>
      </c>
      <c r="M68" s="93">
        <v>0</v>
      </c>
      <c r="N68" s="33">
        <f t="shared" si="31"/>
        <v>-10</v>
      </c>
      <c r="O68" s="33">
        <f t="shared" si="32"/>
        <v>-4</v>
      </c>
      <c r="P68" s="33">
        <f t="shared" si="32"/>
        <v>-6</v>
      </c>
      <c r="Q68" s="33">
        <f t="shared" si="30"/>
        <v>-4</v>
      </c>
      <c r="R68" s="33">
        <f t="shared" si="30"/>
        <v>-6</v>
      </c>
      <c r="S68" s="55">
        <f t="shared" si="30"/>
        <v>0</v>
      </c>
      <c r="T68" s="16">
        <f t="shared" si="30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33"/>
        <v>6</v>
      </c>
      <c r="E69" s="93">
        <v>4</v>
      </c>
      <c r="F69" s="93">
        <v>2</v>
      </c>
      <c r="G69" s="93">
        <v>0</v>
      </c>
      <c r="H69" s="93">
        <v>0</v>
      </c>
      <c r="I69" s="33">
        <f t="shared" si="34"/>
        <v>9</v>
      </c>
      <c r="J69" s="93">
        <v>4</v>
      </c>
      <c r="K69" s="93">
        <v>5</v>
      </c>
      <c r="L69" s="93">
        <v>0</v>
      </c>
      <c r="M69" s="93">
        <v>0</v>
      </c>
      <c r="N69" s="33">
        <f t="shared" si="31"/>
        <v>-3</v>
      </c>
      <c r="O69" s="33">
        <f t="shared" si="32"/>
        <v>0</v>
      </c>
      <c r="P69" s="33">
        <f t="shared" si="32"/>
        <v>-3</v>
      </c>
      <c r="Q69" s="33">
        <f t="shared" si="30"/>
        <v>0</v>
      </c>
      <c r="R69" s="33">
        <f t="shared" si="30"/>
        <v>-3</v>
      </c>
      <c r="S69" s="55">
        <f t="shared" si="30"/>
        <v>0</v>
      </c>
      <c r="T69" s="16">
        <f t="shared" si="30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33"/>
        <v>2</v>
      </c>
      <c r="E70" s="93">
        <v>2</v>
      </c>
      <c r="F70" s="93">
        <v>0</v>
      </c>
      <c r="G70" s="93">
        <v>0</v>
      </c>
      <c r="H70" s="93">
        <v>0</v>
      </c>
      <c r="I70" s="33">
        <f t="shared" si="34"/>
        <v>14</v>
      </c>
      <c r="J70" s="93">
        <v>7</v>
      </c>
      <c r="K70" s="93">
        <v>7</v>
      </c>
      <c r="L70" s="93">
        <v>0</v>
      </c>
      <c r="M70" s="93">
        <v>0</v>
      </c>
      <c r="N70" s="33">
        <f t="shared" si="31"/>
        <v>-12</v>
      </c>
      <c r="O70" s="33">
        <f t="shared" si="32"/>
        <v>-5</v>
      </c>
      <c r="P70" s="33">
        <f t="shared" si="32"/>
        <v>-7</v>
      </c>
      <c r="Q70" s="33">
        <f t="shared" si="30"/>
        <v>-5</v>
      </c>
      <c r="R70" s="33">
        <f t="shared" si="30"/>
        <v>-7</v>
      </c>
      <c r="S70" s="55">
        <f t="shared" si="30"/>
        <v>0</v>
      </c>
      <c r="T70" s="16">
        <f t="shared" si="30"/>
        <v>0</v>
      </c>
    </row>
    <row r="71" spans="2:20" s="3" customFormat="1" ht="13.5" customHeight="1" x14ac:dyDescent="0.25">
      <c r="B71" s="10"/>
      <c r="C71" s="11" t="s">
        <v>14</v>
      </c>
      <c r="D71" s="33">
        <f t="shared" si="33"/>
        <v>5</v>
      </c>
      <c r="E71" s="93">
        <v>1</v>
      </c>
      <c r="F71" s="93">
        <v>4</v>
      </c>
      <c r="G71" s="93">
        <v>0</v>
      </c>
      <c r="H71" s="93">
        <v>0</v>
      </c>
      <c r="I71" s="33">
        <f t="shared" si="34"/>
        <v>8</v>
      </c>
      <c r="J71" s="93">
        <v>5</v>
      </c>
      <c r="K71" s="93">
        <v>3</v>
      </c>
      <c r="L71" s="93">
        <v>0</v>
      </c>
      <c r="M71" s="93">
        <v>0</v>
      </c>
      <c r="N71" s="33">
        <f t="shared" si="31"/>
        <v>-3</v>
      </c>
      <c r="O71" s="33">
        <f t="shared" si="32"/>
        <v>-4</v>
      </c>
      <c r="P71" s="33">
        <f t="shared" si="32"/>
        <v>1</v>
      </c>
      <c r="Q71" s="33">
        <f t="shared" si="30"/>
        <v>-4</v>
      </c>
      <c r="R71" s="33">
        <f t="shared" si="30"/>
        <v>1</v>
      </c>
      <c r="S71" s="55">
        <f t="shared" si="30"/>
        <v>0</v>
      </c>
      <c r="T71" s="16">
        <f t="shared" si="30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33"/>
        <v>4</v>
      </c>
      <c r="E72" s="93">
        <v>1</v>
      </c>
      <c r="F72" s="93">
        <v>3</v>
      </c>
      <c r="G72" s="93">
        <v>0</v>
      </c>
      <c r="H72" s="93">
        <v>0</v>
      </c>
      <c r="I72" s="33">
        <f t="shared" si="34"/>
        <v>7</v>
      </c>
      <c r="J72" s="93">
        <v>5</v>
      </c>
      <c r="K72" s="93">
        <v>2</v>
      </c>
      <c r="L72" s="93">
        <v>0</v>
      </c>
      <c r="M72" s="93">
        <v>0</v>
      </c>
      <c r="N72" s="33">
        <f t="shared" si="31"/>
        <v>-3</v>
      </c>
      <c r="O72" s="33">
        <f t="shared" si="32"/>
        <v>-4</v>
      </c>
      <c r="P72" s="33">
        <f t="shared" si="32"/>
        <v>1</v>
      </c>
      <c r="Q72" s="33">
        <f t="shared" si="30"/>
        <v>-4</v>
      </c>
      <c r="R72" s="33">
        <f t="shared" si="30"/>
        <v>1</v>
      </c>
      <c r="S72" s="55">
        <f t="shared" si="30"/>
        <v>0</v>
      </c>
      <c r="T72" s="16">
        <f t="shared" si="30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33"/>
        <v>2</v>
      </c>
      <c r="E73" s="93">
        <v>1</v>
      </c>
      <c r="F73" s="93">
        <v>1</v>
      </c>
      <c r="G73" s="93">
        <v>0</v>
      </c>
      <c r="H73" s="93">
        <v>0</v>
      </c>
      <c r="I73" s="33">
        <f t="shared" si="34"/>
        <v>5</v>
      </c>
      <c r="J73" s="93">
        <v>3</v>
      </c>
      <c r="K73" s="93">
        <v>2</v>
      </c>
      <c r="L73" s="93">
        <v>0</v>
      </c>
      <c r="M73" s="93">
        <v>0</v>
      </c>
      <c r="N73" s="33">
        <f t="shared" si="31"/>
        <v>-3</v>
      </c>
      <c r="O73" s="33">
        <f t="shared" si="32"/>
        <v>-2</v>
      </c>
      <c r="P73" s="33">
        <f t="shared" si="32"/>
        <v>-1</v>
      </c>
      <c r="Q73" s="33">
        <f t="shared" si="30"/>
        <v>-2</v>
      </c>
      <c r="R73" s="33">
        <f t="shared" si="30"/>
        <v>-1</v>
      </c>
      <c r="S73" s="55">
        <f t="shared" si="30"/>
        <v>0</v>
      </c>
      <c r="T73" s="16">
        <f t="shared" si="30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33"/>
        <v>2</v>
      </c>
      <c r="E74" s="93">
        <v>0</v>
      </c>
      <c r="F74" s="93">
        <v>2</v>
      </c>
      <c r="G74" s="93">
        <v>0</v>
      </c>
      <c r="H74" s="93">
        <v>0</v>
      </c>
      <c r="I74" s="33">
        <f t="shared" si="34"/>
        <v>12</v>
      </c>
      <c r="J74" s="93">
        <v>7</v>
      </c>
      <c r="K74" s="93">
        <v>5</v>
      </c>
      <c r="L74" s="93">
        <v>0</v>
      </c>
      <c r="M74" s="93">
        <v>0</v>
      </c>
      <c r="N74" s="33">
        <f t="shared" si="31"/>
        <v>-10</v>
      </c>
      <c r="O74" s="33">
        <f t="shared" si="32"/>
        <v>-7</v>
      </c>
      <c r="P74" s="33">
        <f t="shared" si="32"/>
        <v>-3</v>
      </c>
      <c r="Q74" s="33">
        <f t="shared" si="30"/>
        <v>-7</v>
      </c>
      <c r="R74" s="33">
        <f t="shared" si="30"/>
        <v>-3</v>
      </c>
      <c r="S74" s="55">
        <f t="shared" si="30"/>
        <v>0</v>
      </c>
      <c r="T74" s="16">
        <f t="shared" si="30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54"/>
      <c r="T75" s="9"/>
    </row>
    <row r="76" spans="2:20" ht="16.5" x14ac:dyDescent="0.15">
      <c r="B76" s="2" t="s">
        <v>25</v>
      </c>
      <c r="C76" s="8"/>
      <c r="D76" s="29">
        <f>SUM(E76+F76+G76+H76)</f>
        <v>8</v>
      </c>
      <c r="E76" s="29">
        <f t="shared" ref="E76:H76" si="35">SUM(E77:E88)</f>
        <v>2</v>
      </c>
      <c r="F76" s="29">
        <f t="shared" si="35"/>
        <v>6</v>
      </c>
      <c r="G76" s="29">
        <f t="shared" si="35"/>
        <v>0</v>
      </c>
      <c r="H76" s="29">
        <f t="shared" si="35"/>
        <v>0</v>
      </c>
      <c r="I76" s="29">
        <f>SUM(J76+K76+L76+M76)</f>
        <v>30</v>
      </c>
      <c r="J76" s="29">
        <f t="shared" ref="J76:K76" si="36">SUM(J77:J88)</f>
        <v>14</v>
      </c>
      <c r="K76" s="29">
        <f t="shared" si="36"/>
        <v>16</v>
      </c>
      <c r="L76" s="29">
        <f>SUM(L77:L88)</f>
        <v>0</v>
      </c>
      <c r="M76" s="29">
        <f>SUM(M77:M88)</f>
        <v>0</v>
      </c>
      <c r="N76" s="29">
        <f>SUM(O76+P76)</f>
        <v>-22</v>
      </c>
      <c r="O76" s="29">
        <f>SUM(O77:O88)</f>
        <v>-12</v>
      </c>
      <c r="P76" s="29">
        <f>SUM(P77:P88)</f>
        <v>-10</v>
      </c>
      <c r="Q76" s="29">
        <f t="shared" ref="Q76:T88" si="37">SUM(E76-J76)</f>
        <v>-12</v>
      </c>
      <c r="R76" s="29">
        <f t="shared" si="37"/>
        <v>-10</v>
      </c>
      <c r="S76" s="54">
        <f t="shared" si="37"/>
        <v>0</v>
      </c>
      <c r="T76" s="9">
        <f t="shared" si="37"/>
        <v>0</v>
      </c>
    </row>
    <row r="77" spans="2:20" s="3" customFormat="1" ht="13.5" customHeight="1" x14ac:dyDescent="0.25">
      <c r="B77" s="10"/>
      <c r="C77" s="11" t="s">
        <v>6</v>
      </c>
      <c r="D77" s="33">
        <f>SUM(E77+F77+G77+H77)</f>
        <v>0</v>
      </c>
      <c r="E77" s="93">
        <v>0</v>
      </c>
      <c r="F77" s="93">
        <v>0</v>
      </c>
      <c r="G77" s="93">
        <v>0</v>
      </c>
      <c r="H77" s="93">
        <v>0</v>
      </c>
      <c r="I77" s="33">
        <f>SUM(J77+K77+L77+M77)</f>
        <v>2</v>
      </c>
      <c r="J77" s="93">
        <v>0</v>
      </c>
      <c r="K77" s="93">
        <v>2</v>
      </c>
      <c r="L77" s="93">
        <v>0</v>
      </c>
      <c r="M77" s="93">
        <v>0</v>
      </c>
      <c r="N77" s="33">
        <f t="shared" ref="N77:N88" si="38">SUM(Q77+R77+S77+T77)</f>
        <v>-2</v>
      </c>
      <c r="O77" s="33">
        <f t="shared" ref="O77:P88" si="39">SUM(Q77+S77)</f>
        <v>0</v>
      </c>
      <c r="P77" s="33">
        <f t="shared" si="39"/>
        <v>-2</v>
      </c>
      <c r="Q77" s="33">
        <f t="shared" si="37"/>
        <v>0</v>
      </c>
      <c r="R77" s="33">
        <f t="shared" si="37"/>
        <v>-2</v>
      </c>
      <c r="S77" s="55">
        <f t="shared" si="37"/>
        <v>0</v>
      </c>
      <c r="T77" s="16">
        <f t="shared" si="37"/>
        <v>0</v>
      </c>
    </row>
    <row r="78" spans="2:20" s="3" customFormat="1" ht="13.5" customHeight="1" x14ac:dyDescent="0.25">
      <c r="B78" s="10"/>
      <c r="C78" s="11" t="s">
        <v>7</v>
      </c>
      <c r="D78" s="33">
        <f t="shared" ref="D78:D88" si="40">SUM(E78+F78+G78+H78)</f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ref="I78:I88" si="41">SUM(J78+K78+L78+M78)</f>
        <v>3</v>
      </c>
      <c r="J78" s="93">
        <v>1</v>
      </c>
      <c r="K78" s="93">
        <v>2</v>
      </c>
      <c r="L78" s="93">
        <v>0</v>
      </c>
      <c r="M78" s="93">
        <v>0</v>
      </c>
      <c r="N78" s="33">
        <f t="shared" si="38"/>
        <v>-3</v>
      </c>
      <c r="O78" s="33">
        <f t="shared" si="39"/>
        <v>-1</v>
      </c>
      <c r="P78" s="33">
        <f t="shared" si="39"/>
        <v>-2</v>
      </c>
      <c r="Q78" s="33">
        <f t="shared" si="37"/>
        <v>-1</v>
      </c>
      <c r="R78" s="33">
        <f t="shared" si="37"/>
        <v>-2</v>
      </c>
      <c r="S78" s="55">
        <f t="shared" si="37"/>
        <v>0</v>
      </c>
      <c r="T78" s="16">
        <f t="shared" si="37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40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41"/>
        <v>1</v>
      </c>
      <c r="J79" s="93">
        <v>0</v>
      </c>
      <c r="K79" s="93">
        <v>1</v>
      </c>
      <c r="L79" s="93">
        <v>0</v>
      </c>
      <c r="M79" s="93">
        <v>0</v>
      </c>
      <c r="N79" s="33">
        <f t="shared" si="38"/>
        <v>-1</v>
      </c>
      <c r="O79" s="33">
        <f t="shared" si="39"/>
        <v>0</v>
      </c>
      <c r="P79" s="33">
        <f t="shared" si="39"/>
        <v>-1</v>
      </c>
      <c r="Q79" s="33">
        <f t="shared" si="37"/>
        <v>0</v>
      </c>
      <c r="R79" s="33">
        <f t="shared" si="37"/>
        <v>-1</v>
      </c>
      <c r="S79" s="55">
        <f t="shared" si="37"/>
        <v>0</v>
      </c>
      <c r="T79" s="16">
        <f t="shared" si="37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40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41"/>
        <v>3</v>
      </c>
      <c r="J80" s="93">
        <v>1</v>
      </c>
      <c r="K80" s="93">
        <v>2</v>
      </c>
      <c r="L80" s="93">
        <v>0</v>
      </c>
      <c r="M80" s="93">
        <v>0</v>
      </c>
      <c r="N80" s="33">
        <f t="shared" si="38"/>
        <v>-3</v>
      </c>
      <c r="O80" s="33">
        <f t="shared" si="39"/>
        <v>-1</v>
      </c>
      <c r="P80" s="33">
        <f t="shared" si="39"/>
        <v>-2</v>
      </c>
      <c r="Q80" s="33">
        <f t="shared" si="37"/>
        <v>-1</v>
      </c>
      <c r="R80" s="33">
        <f t="shared" si="37"/>
        <v>-2</v>
      </c>
      <c r="S80" s="55">
        <f t="shared" si="37"/>
        <v>0</v>
      </c>
      <c r="T80" s="16">
        <f t="shared" si="37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40"/>
        <v>2</v>
      </c>
      <c r="E81" s="93">
        <v>0</v>
      </c>
      <c r="F81" s="93">
        <v>2</v>
      </c>
      <c r="G81" s="93">
        <v>0</v>
      </c>
      <c r="H81" s="93">
        <v>0</v>
      </c>
      <c r="I81" s="33">
        <f t="shared" si="41"/>
        <v>2</v>
      </c>
      <c r="J81" s="93">
        <v>1</v>
      </c>
      <c r="K81" s="93">
        <v>1</v>
      </c>
      <c r="L81" s="93">
        <v>0</v>
      </c>
      <c r="M81" s="93">
        <v>0</v>
      </c>
      <c r="N81" s="33">
        <f t="shared" si="38"/>
        <v>0</v>
      </c>
      <c r="O81" s="33">
        <f t="shared" si="39"/>
        <v>-1</v>
      </c>
      <c r="P81" s="33">
        <f t="shared" si="39"/>
        <v>1</v>
      </c>
      <c r="Q81" s="33">
        <f t="shared" si="37"/>
        <v>-1</v>
      </c>
      <c r="R81" s="33">
        <f t="shared" si="37"/>
        <v>1</v>
      </c>
      <c r="S81" s="55">
        <f t="shared" si="37"/>
        <v>0</v>
      </c>
      <c r="T81" s="16">
        <f t="shared" si="37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40"/>
        <v>1</v>
      </c>
      <c r="E82" s="93">
        <v>0</v>
      </c>
      <c r="F82" s="93">
        <v>1</v>
      </c>
      <c r="G82" s="93">
        <v>0</v>
      </c>
      <c r="H82" s="93">
        <v>0</v>
      </c>
      <c r="I82" s="33">
        <f t="shared" si="41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38"/>
        <v>1</v>
      </c>
      <c r="O82" s="33">
        <f t="shared" si="39"/>
        <v>0</v>
      </c>
      <c r="P82" s="33">
        <f t="shared" si="39"/>
        <v>1</v>
      </c>
      <c r="Q82" s="33">
        <f t="shared" si="37"/>
        <v>0</v>
      </c>
      <c r="R82" s="33">
        <f t="shared" si="37"/>
        <v>1</v>
      </c>
      <c r="S82" s="55">
        <f t="shared" si="37"/>
        <v>0</v>
      </c>
      <c r="T82" s="16">
        <f t="shared" si="37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40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41"/>
        <v>3</v>
      </c>
      <c r="J83" s="93">
        <v>3</v>
      </c>
      <c r="K83" s="93">
        <v>0</v>
      </c>
      <c r="L83" s="93">
        <v>0</v>
      </c>
      <c r="M83" s="93">
        <v>0</v>
      </c>
      <c r="N83" s="33">
        <f t="shared" si="38"/>
        <v>-3</v>
      </c>
      <c r="O83" s="33">
        <f t="shared" si="39"/>
        <v>-3</v>
      </c>
      <c r="P83" s="33">
        <f t="shared" si="39"/>
        <v>0</v>
      </c>
      <c r="Q83" s="33">
        <f t="shared" si="37"/>
        <v>-3</v>
      </c>
      <c r="R83" s="33">
        <f t="shared" si="37"/>
        <v>0</v>
      </c>
      <c r="S83" s="55">
        <f t="shared" si="37"/>
        <v>0</v>
      </c>
      <c r="T83" s="16">
        <f t="shared" si="37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40"/>
        <v>3</v>
      </c>
      <c r="E84" s="93">
        <v>1</v>
      </c>
      <c r="F84" s="93">
        <v>2</v>
      </c>
      <c r="G84" s="93">
        <v>0</v>
      </c>
      <c r="H84" s="93">
        <v>0</v>
      </c>
      <c r="I84" s="33">
        <f t="shared" si="41"/>
        <v>5</v>
      </c>
      <c r="J84" s="93">
        <v>2</v>
      </c>
      <c r="K84" s="93">
        <v>3</v>
      </c>
      <c r="L84" s="93">
        <v>0</v>
      </c>
      <c r="M84" s="93">
        <v>0</v>
      </c>
      <c r="N84" s="33">
        <f t="shared" si="38"/>
        <v>-2</v>
      </c>
      <c r="O84" s="33">
        <f t="shared" si="39"/>
        <v>-1</v>
      </c>
      <c r="P84" s="33">
        <f t="shared" si="39"/>
        <v>-1</v>
      </c>
      <c r="Q84" s="33">
        <f t="shared" si="37"/>
        <v>-1</v>
      </c>
      <c r="R84" s="33">
        <f t="shared" si="37"/>
        <v>-1</v>
      </c>
      <c r="S84" s="55">
        <f t="shared" si="37"/>
        <v>0</v>
      </c>
      <c r="T84" s="16">
        <f t="shared" si="37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40"/>
        <v>1</v>
      </c>
      <c r="E85" s="93">
        <v>0</v>
      </c>
      <c r="F85" s="93">
        <v>1</v>
      </c>
      <c r="G85" s="93">
        <v>0</v>
      </c>
      <c r="H85" s="93">
        <v>0</v>
      </c>
      <c r="I85" s="33">
        <f t="shared" si="41"/>
        <v>2</v>
      </c>
      <c r="J85" s="93">
        <v>0</v>
      </c>
      <c r="K85" s="93">
        <v>2</v>
      </c>
      <c r="L85" s="93">
        <v>0</v>
      </c>
      <c r="M85" s="93">
        <v>0</v>
      </c>
      <c r="N85" s="33">
        <f t="shared" si="38"/>
        <v>-1</v>
      </c>
      <c r="O85" s="33">
        <f t="shared" si="39"/>
        <v>0</v>
      </c>
      <c r="P85" s="33">
        <f t="shared" si="39"/>
        <v>-1</v>
      </c>
      <c r="Q85" s="33">
        <f t="shared" si="37"/>
        <v>0</v>
      </c>
      <c r="R85" s="33">
        <f t="shared" si="37"/>
        <v>-1</v>
      </c>
      <c r="S85" s="55">
        <f t="shared" si="37"/>
        <v>0</v>
      </c>
      <c r="T85" s="16">
        <f t="shared" si="37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40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41"/>
        <v>5</v>
      </c>
      <c r="J86" s="93">
        <v>4</v>
      </c>
      <c r="K86" s="93">
        <v>1</v>
      </c>
      <c r="L86" s="93">
        <v>0</v>
      </c>
      <c r="M86" s="93">
        <v>0</v>
      </c>
      <c r="N86" s="33">
        <f t="shared" si="38"/>
        <v>-5</v>
      </c>
      <c r="O86" s="33">
        <f t="shared" si="39"/>
        <v>-4</v>
      </c>
      <c r="P86" s="33">
        <f t="shared" si="39"/>
        <v>-1</v>
      </c>
      <c r="Q86" s="33">
        <f t="shared" si="37"/>
        <v>-4</v>
      </c>
      <c r="R86" s="33">
        <f t="shared" si="37"/>
        <v>-1</v>
      </c>
      <c r="S86" s="55">
        <f t="shared" si="37"/>
        <v>0</v>
      </c>
      <c r="T86" s="16">
        <f t="shared" si="37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40"/>
        <v>1</v>
      </c>
      <c r="E87" s="93">
        <v>1</v>
      </c>
      <c r="F87" s="93">
        <v>0</v>
      </c>
      <c r="G87" s="93">
        <v>0</v>
      </c>
      <c r="H87" s="93">
        <v>0</v>
      </c>
      <c r="I87" s="33">
        <f t="shared" si="41"/>
        <v>3</v>
      </c>
      <c r="J87" s="93">
        <v>2</v>
      </c>
      <c r="K87" s="93">
        <v>1</v>
      </c>
      <c r="L87" s="93">
        <v>0</v>
      </c>
      <c r="M87" s="93">
        <v>0</v>
      </c>
      <c r="N87" s="33">
        <f t="shared" si="38"/>
        <v>-2</v>
      </c>
      <c r="O87" s="33">
        <f t="shared" si="39"/>
        <v>-1</v>
      </c>
      <c r="P87" s="33">
        <f t="shared" si="39"/>
        <v>-1</v>
      </c>
      <c r="Q87" s="33">
        <f t="shared" si="37"/>
        <v>-1</v>
      </c>
      <c r="R87" s="33">
        <f t="shared" si="37"/>
        <v>-1</v>
      </c>
      <c r="S87" s="55">
        <f t="shared" si="37"/>
        <v>0</v>
      </c>
      <c r="T87" s="16">
        <f t="shared" si="37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40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41"/>
        <v>1</v>
      </c>
      <c r="J88" s="93">
        <v>0</v>
      </c>
      <c r="K88" s="93">
        <v>1</v>
      </c>
      <c r="L88" s="93">
        <v>0</v>
      </c>
      <c r="M88" s="93">
        <v>0</v>
      </c>
      <c r="N88" s="33">
        <f t="shared" si="38"/>
        <v>-1</v>
      </c>
      <c r="O88" s="33">
        <f t="shared" si="39"/>
        <v>0</v>
      </c>
      <c r="P88" s="33">
        <f t="shared" si="39"/>
        <v>-1</v>
      </c>
      <c r="Q88" s="33">
        <f t="shared" si="37"/>
        <v>0</v>
      </c>
      <c r="R88" s="33">
        <f t="shared" si="37"/>
        <v>-1</v>
      </c>
      <c r="S88" s="55">
        <f t="shared" si="37"/>
        <v>0</v>
      </c>
      <c r="T88" s="16">
        <f t="shared" si="37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54"/>
      <c r="T89" s="9"/>
    </row>
    <row r="90" spans="2:20" ht="16.5" x14ac:dyDescent="0.15">
      <c r="B90" s="2" t="s">
        <v>26</v>
      </c>
      <c r="C90" s="8"/>
      <c r="D90" s="29">
        <f>SUM(E90+F90+G90+H90)</f>
        <v>4</v>
      </c>
      <c r="E90" s="29">
        <f t="shared" ref="E90:H90" si="42">SUM(E91:E102)</f>
        <v>4</v>
      </c>
      <c r="F90" s="29">
        <f t="shared" si="42"/>
        <v>0</v>
      </c>
      <c r="G90" s="29">
        <f t="shared" si="42"/>
        <v>0</v>
      </c>
      <c r="H90" s="29">
        <f t="shared" si="42"/>
        <v>0</v>
      </c>
      <c r="I90" s="29">
        <f>SUM(J90+K90+L90+M90)</f>
        <v>36</v>
      </c>
      <c r="J90" s="29">
        <f t="shared" ref="J90:K90" si="43">SUM(J91:J102)</f>
        <v>23</v>
      </c>
      <c r="K90" s="29">
        <f t="shared" si="43"/>
        <v>13</v>
      </c>
      <c r="L90" s="29">
        <f>SUM(L91:L102)</f>
        <v>0</v>
      </c>
      <c r="M90" s="29">
        <f>SUM(M91:M102)</f>
        <v>0</v>
      </c>
      <c r="N90" s="29">
        <f>SUM(O90+P90)</f>
        <v>-32</v>
      </c>
      <c r="O90" s="29">
        <f>SUM(O91:O102)</f>
        <v>-19</v>
      </c>
      <c r="P90" s="29">
        <f>SUM(P91:P102)</f>
        <v>-13</v>
      </c>
      <c r="Q90" s="29">
        <f t="shared" ref="Q90:T102" si="44">SUM(E90-J90)</f>
        <v>-19</v>
      </c>
      <c r="R90" s="29">
        <f t="shared" si="44"/>
        <v>-13</v>
      </c>
      <c r="S90" s="57">
        <f t="shared" si="44"/>
        <v>0</v>
      </c>
      <c r="T90" s="58">
        <f t="shared" si="44"/>
        <v>0</v>
      </c>
    </row>
    <row r="91" spans="2:20" s="3" customFormat="1" ht="13.5" customHeight="1" x14ac:dyDescent="0.25">
      <c r="B91" s="10"/>
      <c r="C91" s="11" t="s">
        <v>6</v>
      </c>
      <c r="D91" s="33">
        <f>SUM(E91+F91+G91+H91)</f>
        <v>0</v>
      </c>
      <c r="E91" s="93">
        <v>0</v>
      </c>
      <c r="F91" s="93">
        <v>0</v>
      </c>
      <c r="G91" s="93">
        <v>0</v>
      </c>
      <c r="H91" s="93">
        <v>0</v>
      </c>
      <c r="I91" s="33">
        <f>SUM(J91+K91+L91+M91)</f>
        <v>2</v>
      </c>
      <c r="J91" s="93">
        <v>1</v>
      </c>
      <c r="K91" s="93">
        <v>1</v>
      </c>
      <c r="L91" s="93">
        <v>0</v>
      </c>
      <c r="M91" s="93">
        <v>0</v>
      </c>
      <c r="N91" s="33">
        <f t="shared" ref="N91:N102" si="45">SUM(Q91+R91+S91+T91)</f>
        <v>-2</v>
      </c>
      <c r="O91" s="33">
        <f t="shared" ref="O91:P102" si="46">SUM(Q91+S91)</f>
        <v>-1</v>
      </c>
      <c r="P91" s="33">
        <f t="shared" si="46"/>
        <v>-1</v>
      </c>
      <c r="Q91" s="33">
        <f t="shared" si="44"/>
        <v>-1</v>
      </c>
      <c r="R91" s="33">
        <f t="shared" si="44"/>
        <v>-1</v>
      </c>
      <c r="S91" s="55">
        <f t="shared" si="44"/>
        <v>0</v>
      </c>
      <c r="T91" s="56">
        <f t="shared" si="44"/>
        <v>0</v>
      </c>
    </row>
    <row r="92" spans="2:20" s="3" customFormat="1" ht="13.5" customHeight="1" x14ac:dyDescent="0.25">
      <c r="B92" s="10"/>
      <c r="C92" s="11" t="s">
        <v>7</v>
      </c>
      <c r="D92" s="33">
        <f t="shared" ref="D92:D102" si="47">SUM(E92+F92+G92+H92)</f>
        <v>0</v>
      </c>
      <c r="E92" s="93">
        <v>0</v>
      </c>
      <c r="F92" s="93">
        <v>0</v>
      </c>
      <c r="G92" s="93">
        <v>0</v>
      </c>
      <c r="H92" s="93">
        <v>0</v>
      </c>
      <c r="I92" s="33">
        <f t="shared" ref="I92:I102" si="48">SUM(J92+K92+L92+M92)</f>
        <v>5</v>
      </c>
      <c r="J92" s="93">
        <v>4</v>
      </c>
      <c r="K92" s="93">
        <v>1</v>
      </c>
      <c r="L92" s="93">
        <v>0</v>
      </c>
      <c r="M92" s="93">
        <v>0</v>
      </c>
      <c r="N92" s="33">
        <f t="shared" si="45"/>
        <v>-5</v>
      </c>
      <c r="O92" s="33">
        <f t="shared" si="46"/>
        <v>-4</v>
      </c>
      <c r="P92" s="33">
        <f t="shared" si="46"/>
        <v>-1</v>
      </c>
      <c r="Q92" s="33">
        <f t="shared" si="44"/>
        <v>-4</v>
      </c>
      <c r="R92" s="33">
        <f t="shared" si="44"/>
        <v>-1</v>
      </c>
      <c r="S92" s="55">
        <f t="shared" si="44"/>
        <v>0</v>
      </c>
      <c r="T92" s="56">
        <f t="shared" si="44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47"/>
        <v>0</v>
      </c>
      <c r="E93" s="93">
        <v>0</v>
      </c>
      <c r="F93" s="93">
        <v>0</v>
      </c>
      <c r="G93" s="93">
        <v>0</v>
      </c>
      <c r="H93" s="93">
        <v>0</v>
      </c>
      <c r="I93" s="33">
        <f t="shared" si="48"/>
        <v>2</v>
      </c>
      <c r="J93" s="93">
        <v>1</v>
      </c>
      <c r="K93" s="93">
        <v>1</v>
      </c>
      <c r="L93" s="93">
        <v>0</v>
      </c>
      <c r="M93" s="93">
        <v>0</v>
      </c>
      <c r="N93" s="33">
        <f t="shared" si="45"/>
        <v>-2</v>
      </c>
      <c r="O93" s="33">
        <f t="shared" si="46"/>
        <v>-1</v>
      </c>
      <c r="P93" s="33">
        <f t="shared" si="46"/>
        <v>-1</v>
      </c>
      <c r="Q93" s="33">
        <f t="shared" si="44"/>
        <v>-1</v>
      </c>
      <c r="R93" s="33">
        <f t="shared" si="44"/>
        <v>-1</v>
      </c>
      <c r="S93" s="55">
        <f t="shared" si="44"/>
        <v>0</v>
      </c>
      <c r="T93" s="56">
        <f t="shared" si="44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47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48"/>
        <v>4</v>
      </c>
      <c r="J94" s="93">
        <v>2</v>
      </c>
      <c r="K94" s="93">
        <v>2</v>
      </c>
      <c r="L94" s="93">
        <v>0</v>
      </c>
      <c r="M94" s="93">
        <v>0</v>
      </c>
      <c r="N94" s="33">
        <f t="shared" si="45"/>
        <v>-4</v>
      </c>
      <c r="O94" s="33">
        <f t="shared" si="46"/>
        <v>-2</v>
      </c>
      <c r="P94" s="33">
        <f t="shared" si="46"/>
        <v>-2</v>
      </c>
      <c r="Q94" s="33">
        <f t="shared" si="44"/>
        <v>-2</v>
      </c>
      <c r="R94" s="33">
        <f t="shared" si="44"/>
        <v>-2</v>
      </c>
      <c r="S94" s="55">
        <f t="shared" si="44"/>
        <v>0</v>
      </c>
      <c r="T94" s="56">
        <f t="shared" si="44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47"/>
        <v>0</v>
      </c>
      <c r="E95" s="93">
        <v>0</v>
      </c>
      <c r="F95" s="93">
        <v>0</v>
      </c>
      <c r="G95" s="93">
        <v>0</v>
      </c>
      <c r="H95" s="93">
        <v>0</v>
      </c>
      <c r="I95" s="33">
        <f t="shared" si="48"/>
        <v>2</v>
      </c>
      <c r="J95" s="93">
        <v>2</v>
      </c>
      <c r="K95" s="93">
        <v>0</v>
      </c>
      <c r="L95" s="93">
        <v>0</v>
      </c>
      <c r="M95" s="93">
        <v>0</v>
      </c>
      <c r="N95" s="33">
        <f t="shared" si="45"/>
        <v>-2</v>
      </c>
      <c r="O95" s="33">
        <f t="shared" si="46"/>
        <v>-2</v>
      </c>
      <c r="P95" s="33">
        <f t="shared" si="46"/>
        <v>0</v>
      </c>
      <c r="Q95" s="33">
        <f t="shared" si="44"/>
        <v>-2</v>
      </c>
      <c r="R95" s="33">
        <f t="shared" si="44"/>
        <v>0</v>
      </c>
      <c r="S95" s="55">
        <f t="shared" si="44"/>
        <v>0</v>
      </c>
      <c r="T95" s="56">
        <f t="shared" si="44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47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48"/>
        <v>3</v>
      </c>
      <c r="J96" s="93">
        <v>3</v>
      </c>
      <c r="K96" s="93">
        <v>0</v>
      </c>
      <c r="L96" s="93">
        <v>0</v>
      </c>
      <c r="M96" s="93">
        <v>0</v>
      </c>
      <c r="N96" s="33">
        <f t="shared" si="45"/>
        <v>-3</v>
      </c>
      <c r="O96" s="33">
        <f t="shared" si="46"/>
        <v>-3</v>
      </c>
      <c r="P96" s="33">
        <f t="shared" si="46"/>
        <v>0</v>
      </c>
      <c r="Q96" s="33">
        <f t="shared" si="44"/>
        <v>-3</v>
      </c>
      <c r="R96" s="33">
        <f t="shared" si="44"/>
        <v>0</v>
      </c>
      <c r="S96" s="55">
        <f t="shared" si="44"/>
        <v>0</v>
      </c>
      <c r="T96" s="56">
        <f t="shared" si="44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47"/>
        <v>0</v>
      </c>
      <c r="E97" s="93">
        <v>0</v>
      </c>
      <c r="F97" s="93">
        <v>0</v>
      </c>
      <c r="G97" s="93">
        <v>0</v>
      </c>
      <c r="H97" s="93">
        <v>0</v>
      </c>
      <c r="I97" s="33">
        <f t="shared" si="48"/>
        <v>2</v>
      </c>
      <c r="J97" s="93">
        <v>2</v>
      </c>
      <c r="K97" s="93">
        <v>0</v>
      </c>
      <c r="L97" s="93">
        <v>0</v>
      </c>
      <c r="M97" s="93">
        <v>0</v>
      </c>
      <c r="N97" s="33">
        <f t="shared" si="45"/>
        <v>-2</v>
      </c>
      <c r="O97" s="33">
        <f t="shared" si="46"/>
        <v>-2</v>
      </c>
      <c r="P97" s="33">
        <f t="shared" si="46"/>
        <v>0</v>
      </c>
      <c r="Q97" s="33">
        <f t="shared" si="44"/>
        <v>-2</v>
      </c>
      <c r="R97" s="33">
        <f t="shared" si="44"/>
        <v>0</v>
      </c>
      <c r="S97" s="55">
        <f t="shared" si="44"/>
        <v>0</v>
      </c>
      <c r="T97" s="56">
        <f t="shared" si="44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47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48"/>
        <v>4</v>
      </c>
      <c r="J98" s="93">
        <v>2</v>
      </c>
      <c r="K98" s="93">
        <v>2</v>
      </c>
      <c r="L98" s="93">
        <v>0</v>
      </c>
      <c r="M98" s="93">
        <v>0</v>
      </c>
      <c r="N98" s="33">
        <f t="shared" si="45"/>
        <v>-4</v>
      </c>
      <c r="O98" s="33">
        <f t="shared" si="46"/>
        <v>-2</v>
      </c>
      <c r="P98" s="33">
        <f t="shared" si="46"/>
        <v>-2</v>
      </c>
      <c r="Q98" s="33">
        <f t="shared" si="44"/>
        <v>-2</v>
      </c>
      <c r="R98" s="33">
        <f t="shared" si="44"/>
        <v>-2</v>
      </c>
      <c r="S98" s="55">
        <f t="shared" si="44"/>
        <v>0</v>
      </c>
      <c r="T98" s="56">
        <f t="shared" si="44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47"/>
        <v>1</v>
      </c>
      <c r="E99" s="93">
        <v>1</v>
      </c>
      <c r="F99" s="93">
        <v>0</v>
      </c>
      <c r="G99" s="93">
        <v>0</v>
      </c>
      <c r="H99" s="93">
        <v>0</v>
      </c>
      <c r="I99" s="33">
        <f t="shared" si="48"/>
        <v>1</v>
      </c>
      <c r="J99" s="93">
        <v>0</v>
      </c>
      <c r="K99" s="93">
        <v>1</v>
      </c>
      <c r="L99" s="93">
        <v>0</v>
      </c>
      <c r="M99" s="93">
        <v>0</v>
      </c>
      <c r="N99" s="33">
        <f t="shared" si="45"/>
        <v>0</v>
      </c>
      <c r="O99" s="33">
        <f t="shared" si="46"/>
        <v>1</v>
      </c>
      <c r="P99" s="33">
        <f t="shared" si="46"/>
        <v>-1</v>
      </c>
      <c r="Q99" s="33">
        <f t="shared" si="44"/>
        <v>1</v>
      </c>
      <c r="R99" s="33">
        <f t="shared" si="44"/>
        <v>-1</v>
      </c>
      <c r="S99" s="55">
        <f t="shared" si="44"/>
        <v>0</v>
      </c>
      <c r="T99" s="56">
        <f t="shared" si="44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47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48"/>
        <v>4</v>
      </c>
      <c r="J100" s="93">
        <v>3</v>
      </c>
      <c r="K100" s="93">
        <v>1</v>
      </c>
      <c r="L100" s="93">
        <v>0</v>
      </c>
      <c r="M100" s="93">
        <v>0</v>
      </c>
      <c r="N100" s="33">
        <f t="shared" si="45"/>
        <v>-4</v>
      </c>
      <c r="O100" s="33">
        <f t="shared" si="46"/>
        <v>-3</v>
      </c>
      <c r="P100" s="33">
        <f t="shared" si="46"/>
        <v>-1</v>
      </c>
      <c r="Q100" s="33">
        <f t="shared" si="44"/>
        <v>-3</v>
      </c>
      <c r="R100" s="33">
        <f t="shared" si="44"/>
        <v>-1</v>
      </c>
      <c r="S100" s="55">
        <f t="shared" si="44"/>
        <v>0</v>
      </c>
      <c r="T100" s="56">
        <f t="shared" si="44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47"/>
        <v>2</v>
      </c>
      <c r="E101" s="93">
        <v>2</v>
      </c>
      <c r="F101" s="93">
        <v>0</v>
      </c>
      <c r="G101" s="93">
        <v>0</v>
      </c>
      <c r="H101" s="93">
        <v>0</v>
      </c>
      <c r="I101" s="33">
        <f t="shared" si="48"/>
        <v>2</v>
      </c>
      <c r="J101" s="93">
        <v>1</v>
      </c>
      <c r="K101" s="93">
        <v>1</v>
      </c>
      <c r="L101" s="93">
        <v>0</v>
      </c>
      <c r="M101" s="93">
        <v>0</v>
      </c>
      <c r="N101" s="33">
        <f t="shared" si="45"/>
        <v>0</v>
      </c>
      <c r="O101" s="33">
        <f t="shared" si="46"/>
        <v>1</v>
      </c>
      <c r="P101" s="33">
        <f t="shared" si="46"/>
        <v>-1</v>
      </c>
      <c r="Q101" s="33">
        <f t="shared" si="44"/>
        <v>1</v>
      </c>
      <c r="R101" s="33">
        <f t="shared" si="44"/>
        <v>-1</v>
      </c>
      <c r="S101" s="55">
        <f t="shared" si="44"/>
        <v>0</v>
      </c>
      <c r="T101" s="56">
        <f t="shared" si="44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47"/>
        <v>1</v>
      </c>
      <c r="E102" s="93">
        <v>1</v>
      </c>
      <c r="F102" s="93">
        <v>0</v>
      </c>
      <c r="G102" s="93">
        <v>0</v>
      </c>
      <c r="H102" s="93">
        <v>0</v>
      </c>
      <c r="I102" s="33">
        <f t="shared" si="48"/>
        <v>5</v>
      </c>
      <c r="J102" s="93">
        <v>2</v>
      </c>
      <c r="K102" s="93">
        <v>3</v>
      </c>
      <c r="L102" s="93">
        <v>0</v>
      </c>
      <c r="M102" s="93">
        <v>0</v>
      </c>
      <c r="N102" s="33">
        <f t="shared" si="45"/>
        <v>-4</v>
      </c>
      <c r="O102" s="33">
        <f t="shared" si="46"/>
        <v>-1</v>
      </c>
      <c r="P102" s="33">
        <f t="shared" si="46"/>
        <v>-3</v>
      </c>
      <c r="Q102" s="33">
        <f t="shared" si="44"/>
        <v>-1</v>
      </c>
      <c r="R102" s="33">
        <f t="shared" si="44"/>
        <v>-3</v>
      </c>
      <c r="S102" s="55">
        <f t="shared" si="44"/>
        <v>0</v>
      </c>
      <c r="T102" s="56">
        <f t="shared" si="44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57"/>
      <c r="T103" s="58"/>
    </row>
    <row r="104" spans="2:20" ht="16.5" x14ac:dyDescent="0.15">
      <c r="B104" s="2" t="s">
        <v>27</v>
      </c>
      <c r="C104" s="8"/>
      <c r="D104" s="29">
        <f>SUM(E104+F104+G104+H104)</f>
        <v>12</v>
      </c>
      <c r="E104" s="29">
        <f t="shared" ref="E104:H104" si="49">SUM(E105:E116)</f>
        <v>7</v>
      </c>
      <c r="F104" s="29">
        <f t="shared" si="49"/>
        <v>5</v>
      </c>
      <c r="G104" s="29">
        <f t="shared" si="49"/>
        <v>0</v>
      </c>
      <c r="H104" s="29">
        <f t="shared" si="49"/>
        <v>0</v>
      </c>
      <c r="I104" s="29">
        <f>SUM(J104+K104+L104+M104)</f>
        <v>34</v>
      </c>
      <c r="J104" s="29">
        <f t="shared" ref="J104:K104" si="50">SUM(J105:J116)</f>
        <v>12</v>
      </c>
      <c r="K104" s="29">
        <f t="shared" si="50"/>
        <v>22</v>
      </c>
      <c r="L104" s="29">
        <f>SUM(L105:L116)</f>
        <v>0</v>
      </c>
      <c r="M104" s="29">
        <f>SUM(M105:M116)</f>
        <v>0</v>
      </c>
      <c r="N104" s="29">
        <f>SUM(O104+P104)</f>
        <v>-22</v>
      </c>
      <c r="O104" s="29">
        <f>SUM(O105:O116)</f>
        <v>-5</v>
      </c>
      <c r="P104" s="29">
        <f>SUM(P105:P116)</f>
        <v>-17</v>
      </c>
      <c r="Q104" s="29">
        <f t="shared" ref="Q104:T116" si="51">SUM(E104-J104)</f>
        <v>-5</v>
      </c>
      <c r="R104" s="29">
        <f t="shared" si="51"/>
        <v>-17</v>
      </c>
      <c r="S104" s="57">
        <f t="shared" si="51"/>
        <v>0</v>
      </c>
      <c r="T104" s="58">
        <f t="shared" si="51"/>
        <v>0</v>
      </c>
    </row>
    <row r="105" spans="2:20" s="3" customFormat="1" ht="13.5" customHeight="1" x14ac:dyDescent="0.25">
      <c r="B105" s="10"/>
      <c r="C105" s="11" t="s">
        <v>6</v>
      </c>
      <c r="D105" s="33">
        <f>SUM(E105+F105+G105+H105)</f>
        <v>0</v>
      </c>
      <c r="E105" s="93">
        <v>0</v>
      </c>
      <c r="F105" s="93">
        <v>0</v>
      </c>
      <c r="G105" s="93">
        <v>0</v>
      </c>
      <c r="H105" s="93">
        <v>0</v>
      </c>
      <c r="I105" s="33">
        <f>SUM(J105+K105+L105+M105)</f>
        <v>5</v>
      </c>
      <c r="J105" s="93">
        <v>2</v>
      </c>
      <c r="K105" s="93">
        <v>3</v>
      </c>
      <c r="L105" s="93">
        <v>0</v>
      </c>
      <c r="M105" s="93">
        <v>0</v>
      </c>
      <c r="N105" s="33">
        <f t="shared" ref="N105:N116" si="52">SUM(Q105+R105+S105+T105)</f>
        <v>-5</v>
      </c>
      <c r="O105" s="33">
        <f t="shared" ref="O105:P116" si="53">SUM(Q105+S105)</f>
        <v>-2</v>
      </c>
      <c r="P105" s="33">
        <f t="shared" si="53"/>
        <v>-3</v>
      </c>
      <c r="Q105" s="33">
        <f t="shared" si="51"/>
        <v>-2</v>
      </c>
      <c r="R105" s="33">
        <f t="shared" si="51"/>
        <v>-3</v>
      </c>
      <c r="S105" s="55">
        <f t="shared" si="51"/>
        <v>0</v>
      </c>
      <c r="T105" s="56">
        <f t="shared" si="51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ref="D106:D116" si="54">SUM(E106+F106+G106+H106)</f>
        <v>4</v>
      </c>
      <c r="E106" s="93">
        <v>2</v>
      </c>
      <c r="F106" s="93">
        <v>2</v>
      </c>
      <c r="G106" s="93">
        <v>0</v>
      </c>
      <c r="H106" s="93">
        <v>0</v>
      </c>
      <c r="I106" s="33">
        <f t="shared" ref="I106:I116" si="55">SUM(J106+K106+L106+M106)</f>
        <v>3</v>
      </c>
      <c r="J106" s="93">
        <v>2</v>
      </c>
      <c r="K106" s="93">
        <v>1</v>
      </c>
      <c r="L106" s="93">
        <v>0</v>
      </c>
      <c r="M106" s="93">
        <v>0</v>
      </c>
      <c r="N106" s="33">
        <f t="shared" si="52"/>
        <v>1</v>
      </c>
      <c r="O106" s="33">
        <f t="shared" si="53"/>
        <v>0</v>
      </c>
      <c r="P106" s="33">
        <f t="shared" si="53"/>
        <v>1</v>
      </c>
      <c r="Q106" s="33">
        <f t="shared" si="51"/>
        <v>0</v>
      </c>
      <c r="R106" s="33">
        <f t="shared" si="51"/>
        <v>1</v>
      </c>
      <c r="S106" s="55">
        <f t="shared" si="51"/>
        <v>0</v>
      </c>
      <c r="T106" s="56">
        <f t="shared" si="51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54"/>
        <v>1</v>
      </c>
      <c r="E107" s="93">
        <v>0</v>
      </c>
      <c r="F107" s="93">
        <v>1</v>
      </c>
      <c r="G107" s="93">
        <v>0</v>
      </c>
      <c r="H107" s="93">
        <v>0</v>
      </c>
      <c r="I107" s="33">
        <f t="shared" si="55"/>
        <v>4</v>
      </c>
      <c r="J107" s="93">
        <v>1</v>
      </c>
      <c r="K107" s="93">
        <v>3</v>
      </c>
      <c r="L107" s="93">
        <v>0</v>
      </c>
      <c r="M107" s="93">
        <v>0</v>
      </c>
      <c r="N107" s="33">
        <f t="shared" si="52"/>
        <v>-3</v>
      </c>
      <c r="O107" s="33">
        <f t="shared" si="53"/>
        <v>-1</v>
      </c>
      <c r="P107" s="33">
        <f t="shared" si="53"/>
        <v>-2</v>
      </c>
      <c r="Q107" s="33">
        <f t="shared" si="51"/>
        <v>-1</v>
      </c>
      <c r="R107" s="33">
        <f t="shared" si="51"/>
        <v>-2</v>
      </c>
      <c r="S107" s="55">
        <f t="shared" si="51"/>
        <v>0</v>
      </c>
      <c r="T107" s="56">
        <f t="shared" si="51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54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55"/>
        <v>3</v>
      </c>
      <c r="J108" s="93">
        <v>0</v>
      </c>
      <c r="K108" s="93">
        <v>3</v>
      </c>
      <c r="L108" s="93">
        <v>0</v>
      </c>
      <c r="M108" s="93">
        <v>0</v>
      </c>
      <c r="N108" s="33">
        <f t="shared" si="52"/>
        <v>-3</v>
      </c>
      <c r="O108" s="33">
        <f t="shared" si="53"/>
        <v>0</v>
      </c>
      <c r="P108" s="33">
        <f t="shared" si="53"/>
        <v>-3</v>
      </c>
      <c r="Q108" s="33">
        <f t="shared" si="51"/>
        <v>0</v>
      </c>
      <c r="R108" s="33">
        <f t="shared" si="51"/>
        <v>-3</v>
      </c>
      <c r="S108" s="55">
        <f t="shared" si="51"/>
        <v>0</v>
      </c>
      <c r="T108" s="56">
        <f t="shared" si="51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54"/>
        <v>0</v>
      </c>
      <c r="E109" s="93">
        <v>0</v>
      </c>
      <c r="F109" s="93">
        <v>0</v>
      </c>
      <c r="G109" s="93">
        <v>0</v>
      </c>
      <c r="H109" s="93">
        <v>0</v>
      </c>
      <c r="I109" s="33">
        <f t="shared" si="55"/>
        <v>2</v>
      </c>
      <c r="J109" s="93">
        <v>0</v>
      </c>
      <c r="K109" s="93">
        <v>2</v>
      </c>
      <c r="L109" s="93">
        <v>0</v>
      </c>
      <c r="M109" s="93">
        <v>0</v>
      </c>
      <c r="N109" s="33">
        <f t="shared" si="52"/>
        <v>-2</v>
      </c>
      <c r="O109" s="33">
        <f t="shared" si="53"/>
        <v>0</v>
      </c>
      <c r="P109" s="33">
        <f t="shared" si="53"/>
        <v>-2</v>
      </c>
      <c r="Q109" s="33">
        <f t="shared" si="51"/>
        <v>0</v>
      </c>
      <c r="R109" s="33">
        <f t="shared" si="51"/>
        <v>-2</v>
      </c>
      <c r="S109" s="55">
        <f t="shared" si="51"/>
        <v>0</v>
      </c>
      <c r="T109" s="56">
        <f t="shared" si="51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54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55"/>
        <v>3</v>
      </c>
      <c r="J110" s="93">
        <v>2</v>
      </c>
      <c r="K110" s="93">
        <v>1</v>
      </c>
      <c r="L110" s="93">
        <v>0</v>
      </c>
      <c r="M110" s="93">
        <v>0</v>
      </c>
      <c r="N110" s="33">
        <f t="shared" si="52"/>
        <v>-3</v>
      </c>
      <c r="O110" s="33">
        <f t="shared" si="53"/>
        <v>-2</v>
      </c>
      <c r="P110" s="33">
        <f t="shared" si="53"/>
        <v>-1</v>
      </c>
      <c r="Q110" s="33">
        <f t="shared" si="51"/>
        <v>-2</v>
      </c>
      <c r="R110" s="33">
        <f t="shared" si="51"/>
        <v>-1</v>
      </c>
      <c r="S110" s="55">
        <f t="shared" si="51"/>
        <v>0</v>
      </c>
      <c r="T110" s="56">
        <f t="shared" si="51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54"/>
        <v>1</v>
      </c>
      <c r="E111" s="93">
        <v>0</v>
      </c>
      <c r="F111" s="93">
        <v>1</v>
      </c>
      <c r="G111" s="93">
        <v>0</v>
      </c>
      <c r="H111" s="93">
        <v>0</v>
      </c>
      <c r="I111" s="33">
        <f t="shared" si="55"/>
        <v>2</v>
      </c>
      <c r="J111" s="93">
        <v>1</v>
      </c>
      <c r="K111" s="93">
        <v>1</v>
      </c>
      <c r="L111" s="93">
        <v>0</v>
      </c>
      <c r="M111" s="93">
        <v>0</v>
      </c>
      <c r="N111" s="33">
        <f t="shared" si="52"/>
        <v>-1</v>
      </c>
      <c r="O111" s="33">
        <f t="shared" si="53"/>
        <v>-1</v>
      </c>
      <c r="P111" s="33">
        <f t="shared" si="53"/>
        <v>0</v>
      </c>
      <c r="Q111" s="33">
        <f t="shared" si="51"/>
        <v>-1</v>
      </c>
      <c r="R111" s="33">
        <f t="shared" si="51"/>
        <v>0</v>
      </c>
      <c r="S111" s="55">
        <f t="shared" si="51"/>
        <v>0</v>
      </c>
      <c r="T111" s="56">
        <f t="shared" si="51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54"/>
        <v>1</v>
      </c>
      <c r="E112" s="93">
        <v>1</v>
      </c>
      <c r="F112" s="93">
        <v>0</v>
      </c>
      <c r="G112" s="93">
        <v>0</v>
      </c>
      <c r="H112" s="93">
        <v>0</v>
      </c>
      <c r="I112" s="33">
        <f t="shared" si="55"/>
        <v>1</v>
      </c>
      <c r="J112" s="93">
        <v>0</v>
      </c>
      <c r="K112" s="93">
        <v>1</v>
      </c>
      <c r="L112" s="93">
        <v>0</v>
      </c>
      <c r="M112" s="93">
        <v>0</v>
      </c>
      <c r="N112" s="33">
        <f t="shared" si="52"/>
        <v>0</v>
      </c>
      <c r="O112" s="33">
        <f t="shared" si="53"/>
        <v>1</v>
      </c>
      <c r="P112" s="33">
        <f t="shared" si="53"/>
        <v>-1</v>
      </c>
      <c r="Q112" s="33">
        <f t="shared" si="51"/>
        <v>1</v>
      </c>
      <c r="R112" s="33">
        <f t="shared" si="51"/>
        <v>-1</v>
      </c>
      <c r="S112" s="55">
        <f t="shared" si="51"/>
        <v>0</v>
      </c>
      <c r="T112" s="56">
        <f t="shared" si="51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54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55"/>
        <v>5</v>
      </c>
      <c r="J113" s="93">
        <v>1</v>
      </c>
      <c r="K113" s="93">
        <v>4</v>
      </c>
      <c r="L113" s="93">
        <v>0</v>
      </c>
      <c r="M113" s="93">
        <v>0</v>
      </c>
      <c r="N113" s="33">
        <f t="shared" si="52"/>
        <v>-5</v>
      </c>
      <c r="O113" s="33">
        <f t="shared" si="53"/>
        <v>-1</v>
      </c>
      <c r="P113" s="33">
        <f t="shared" si="53"/>
        <v>-4</v>
      </c>
      <c r="Q113" s="33">
        <f t="shared" si="51"/>
        <v>-1</v>
      </c>
      <c r="R113" s="33">
        <f t="shared" si="51"/>
        <v>-4</v>
      </c>
      <c r="S113" s="55">
        <f t="shared" si="51"/>
        <v>0</v>
      </c>
      <c r="T113" s="56">
        <f t="shared" si="51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54"/>
        <v>2</v>
      </c>
      <c r="E114" s="93">
        <v>1</v>
      </c>
      <c r="F114" s="93">
        <v>1</v>
      </c>
      <c r="G114" s="93">
        <v>0</v>
      </c>
      <c r="H114" s="93">
        <v>0</v>
      </c>
      <c r="I114" s="33">
        <f t="shared" si="55"/>
        <v>3</v>
      </c>
      <c r="J114" s="93">
        <v>1</v>
      </c>
      <c r="K114" s="93">
        <v>2</v>
      </c>
      <c r="L114" s="93">
        <v>0</v>
      </c>
      <c r="M114" s="93">
        <v>0</v>
      </c>
      <c r="N114" s="33">
        <f t="shared" si="52"/>
        <v>-1</v>
      </c>
      <c r="O114" s="33">
        <f t="shared" si="53"/>
        <v>0</v>
      </c>
      <c r="P114" s="33">
        <f t="shared" si="53"/>
        <v>-1</v>
      </c>
      <c r="Q114" s="33">
        <f t="shared" si="51"/>
        <v>0</v>
      </c>
      <c r="R114" s="33">
        <f t="shared" si="51"/>
        <v>-1</v>
      </c>
      <c r="S114" s="55">
        <f t="shared" si="51"/>
        <v>0</v>
      </c>
      <c r="T114" s="56">
        <f t="shared" si="51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54"/>
        <v>3</v>
      </c>
      <c r="E115" s="93">
        <v>3</v>
      </c>
      <c r="F115" s="93">
        <v>0</v>
      </c>
      <c r="G115" s="93">
        <v>0</v>
      </c>
      <c r="H115" s="93">
        <v>0</v>
      </c>
      <c r="I115" s="33">
        <f t="shared" si="55"/>
        <v>2</v>
      </c>
      <c r="J115" s="93">
        <v>1</v>
      </c>
      <c r="K115" s="93">
        <v>1</v>
      </c>
      <c r="L115" s="93">
        <v>0</v>
      </c>
      <c r="M115" s="93">
        <v>0</v>
      </c>
      <c r="N115" s="33">
        <f t="shared" si="52"/>
        <v>1</v>
      </c>
      <c r="O115" s="33">
        <f t="shared" si="53"/>
        <v>2</v>
      </c>
      <c r="P115" s="33">
        <f t="shared" si="53"/>
        <v>-1</v>
      </c>
      <c r="Q115" s="33">
        <f t="shared" si="51"/>
        <v>2</v>
      </c>
      <c r="R115" s="33">
        <f t="shared" si="51"/>
        <v>-1</v>
      </c>
      <c r="S115" s="55">
        <f t="shared" si="51"/>
        <v>0</v>
      </c>
      <c r="T115" s="56">
        <f t="shared" si="51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54"/>
        <v>0</v>
      </c>
      <c r="E116" s="93">
        <v>0</v>
      </c>
      <c r="F116" s="93">
        <v>0</v>
      </c>
      <c r="G116" s="93">
        <v>0</v>
      </c>
      <c r="H116" s="93">
        <v>0</v>
      </c>
      <c r="I116" s="33">
        <f t="shared" si="55"/>
        <v>1</v>
      </c>
      <c r="J116" s="93">
        <v>1</v>
      </c>
      <c r="K116" s="93">
        <v>0</v>
      </c>
      <c r="L116" s="93">
        <v>0</v>
      </c>
      <c r="M116" s="93">
        <v>0</v>
      </c>
      <c r="N116" s="33">
        <f t="shared" si="52"/>
        <v>-1</v>
      </c>
      <c r="O116" s="33">
        <f t="shared" si="53"/>
        <v>-1</v>
      </c>
      <c r="P116" s="33">
        <f t="shared" si="53"/>
        <v>0</v>
      </c>
      <c r="Q116" s="33">
        <f t="shared" si="51"/>
        <v>-1</v>
      </c>
      <c r="R116" s="33">
        <f t="shared" si="51"/>
        <v>0</v>
      </c>
      <c r="S116" s="55">
        <f t="shared" si="51"/>
        <v>0</v>
      </c>
      <c r="T116" s="56">
        <f t="shared" si="51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54"/>
      <c r="T117" s="9"/>
    </row>
    <row r="118" spans="2:20" ht="16.5" x14ac:dyDescent="0.15">
      <c r="B118" s="2" t="s">
        <v>28</v>
      </c>
      <c r="C118" s="8"/>
      <c r="D118" s="29">
        <f>SUM(E118+F118+G118+H118)</f>
        <v>5</v>
      </c>
      <c r="E118" s="29">
        <f t="shared" ref="E118:H118" si="56">SUM(E119:E130)</f>
        <v>3</v>
      </c>
      <c r="F118" s="29">
        <f t="shared" si="56"/>
        <v>2</v>
      </c>
      <c r="G118" s="29">
        <f t="shared" si="56"/>
        <v>0</v>
      </c>
      <c r="H118" s="29">
        <f t="shared" si="56"/>
        <v>0</v>
      </c>
      <c r="I118" s="29">
        <f>SUM(J118+K118+L118+M118)</f>
        <v>60</v>
      </c>
      <c r="J118" s="29">
        <f t="shared" ref="J118:K118" si="57">SUM(J119:J130)</f>
        <v>38</v>
      </c>
      <c r="K118" s="29">
        <f t="shared" si="57"/>
        <v>22</v>
      </c>
      <c r="L118" s="29">
        <f>SUM(L119:L130)</f>
        <v>0</v>
      </c>
      <c r="M118" s="29">
        <f>SUM(M119:M130)</f>
        <v>0</v>
      </c>
      <c r="N118" s="29">
        <f>SUM(O118+P118)</f>
        <v>-55</v>
      </c>
      <c r="O118" s="29">
        <f>SUM(O119:O130)</f>
        <v>-35</v>
      </c>
      <c r="P118" s="29">
        <f>SUM(P119:P130)</f>
        <v>-20</v>
      </c>
      <c r="Q118" s="29">
        <f t="shared" ref="Q118:T130" si="58">SUM(E118-J118)</f>
        <v>-35</v>
      </c>
      <c r="R118" s="29">
        <f t="shared" si="58"/>
        <v>-20</v>
      </c>
      <c r="S118" s="57">
        <f t="shared" si="58"/>
        <v>0</v>
      </c>
      <c r="T118" s="58">
        <f t="shared" si="58"/>
        <v>0</v>
      </c>
    </row>
    <row r="119" spans="2:20" s="3" customFormat="1" ht="13.5" customHeight="1" x14ac:dyDescent="0.25">
      <c r="B119" s="10"/>
      <c r="C119" s="11" t="s">
        <v>6</v>
      </c>
      <c r="D119" s="33">
        <f>SUM(E119+F119+G119+H119)</f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>SUM(J119+K119+L119+M119)</f>
        <v>5</v>
      </c>
      <c r="J119" s="93">
        <v>2</v>
      </c>
      <c r="K119" s="93">
        <v>3</v>
      </c>
      <c r="L119" s="93">
        <v>0</v>
      </c>
      <c r="M119" s="93">
        <v>0</v>
      </c>
      <c r="N119" s="33">
        <f t="shared" ref="N119:N130" si="59">SUM(Q119+R119+S119+T119)</f>
        <v>-5</v>
      </c>
      <c r="O119" s="33">
        <f t="shared" ref="O119:P130" si="60">SUM(Q119+S119)</f>
        <v>-2</v>
      </c>
      <c r="P119" s="33">
        <f t="shared" si="60"/>
        <v>-3</v>
      </c>
      <c r="Q119" s="33">
        <f t="shared" si="58"/>
        <v>-2</v>
      </c>
      <c r="R119" s="33">
        <f t="shared" si="58"/>
        <v>-3</v>
      </c>
      <c r="S119" s="55">
        <f t="shared" si="58"/>
        <v>0</v>
      </c>
      <c r="T119" s="56">
        <f t="shared" si="58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ref="D120:D130" si="61">SUM(E120+F120+G120+H120)</f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ref="I120:I130" si="62">SUM(J120+K120+L120+M120)</f>
        <v>8</v>
      </c>
      <c r="J120" s="93">
        <v>5</v>
      </c>
      <c r="K120" s="93">
        <v>3</v>
      </c>
      <c r="L120" s="93">
        <v>0</v>
      </c>
      <c r="M120" s="93">
        <v>0</v>
      </c>
      <c r="N120" s="33">
        <f t="shared" si="59"/>
        <v>-8</v>
      </c>
      <c r="O120" s="33">
        <f t="shared" si="60"/>
        <v>-5</v>
      </c>
      <c r="P120" s="33">
        <f t="shared" si="60"/>
        <v>-3</v>
      </c>
      <c r="Q120" s="33">
        <f t="shared" si="58"/>
        <v>-5</v>
      </c>
      <c r="R120" s="33">
        <f t="shared" si="58"/>
        <v>-3</v>
      </c>
      <c r="S120" s="55">
        <f t="shared" si="58"/>
        <v>0</v>
      </c>
      <c r="T120" s="56">
        <f t="shared" si="58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61"/>
        <v>2</v>
      </c>
      <c r="E121" s="93">
        <v>1</v>
      </c>
      <c r="F121" s="93">
        <v>1</v>
      </c>
      <c r="G121" s="93">
        <v>0</v>
      </c>
      <c r="H121" s="93">
        <v>0</v>
      </c>
      <c r="I121" s="33">
        <f t="shared" si="62"/>
        <v>6</v>
      </c>
      <c r="J121" s="93">
        <v>2</v>
      </c>
      <c r="K121" s="93">
        <v>4</v>
      </c>
      <c r="L121" s="93">
        <v>0</v>
      </c>
      <c r="M121" s="93">
        <v>0</v>
      </c>
      <c r="N121" s="33">
        <f t="shared" si="59"/>
        <v>-4</v>
      </c>
      <c r="O121" s="33">
        <f t="shared" si="60"/>
        <v>-1</v>
      </c>
      <c r="P121" s="33">
        <f t="shared" si="60"/>
        <v>-3</v>
      </c>
      <c r="Q121" s="33">
        <f t="shared" si="58"/>
        <v>-1</v>
      </c>
      <c r="R121" s="33">
        <f t="shared" si="58"/>
        <v>-3</v>
      </c>
      <c r="S121" s="55">
        <f t="shared" si="58"/>
        <v>0</v>
      </c>
      <c r="T121" s="56">
        <f t="shared" si="58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61"/>
        <v>1</v>
      </c>
      <c r="E122" s="93">
        <v>1</v>
      </c>
      <c r="F122" s="93">
        <v>0</v>
      </c>
      <c r="G122" s="93">
        <v>0</v>
      </c>
      <c r="H122" s="93">
        <v>0</v>
      </c>
      <c r="I122" s="33">
        <f t="shared" si="62"/>
        <v>6</v>
      </c>
      <c r="J122" s="93">
        <v>6</v>
      </c>
      <c r="K122" s="93">
        <v>0</v>
      </c>
      <c r="L122" s="93">
        <v>0</v>
      </c>
      <c r="M122" s="93">
        <v>0</v>
      </c>
      <c r="N122" s="33">
        <f t="shared" si="59"/>
        <v>-5</v>
      </c>
      <c r="O122" s="33">
        <f t="shared" si="60"/>
        <v>-5</v>
      </c>
      <c r="P122" s="33">
        <f t="shared" si="60"/>
        <v>0</v>
      </c>
      <c r="Q122" s="33">
        <f t="shared" si="58"/>
        <v>-5</v>
      </c>
      <c r="R122" s="33">
        <f t="shared" si="58"/>
        <v>0</v>
      </c>
      <c r="S122" s="55">
        <f t="shared" si="58"/>
        <v>0</v>
      </c>
      <c r="T122" s="56">
        <f t="shared" si="58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61"/>
        <v>1</v>
      </c>
      <c r="E123" s="93">
        <v>0</v>
      </c>
      <c r="F123" s="93">
        <v>1</v>
      </c>
      <c r="G123" s="93">
        <v>0</v>
      </c>
      <c r="H123" s="93">
        <v>0</v>
      </c>
      <c r="I123" s="33">
        <f t="shared" si="62"/>
        <v>4</v>
      </c>
      <c r="J123" s="93">
        <v>2</v>
      </c>
      <c r="K123" s="93">
        <v>2</v>
      </c>
      <c r="L123" s="93">
        <v>0</v>
      </c>
      <c r="M123" s="93">
        <v>0</v>
      </c>
      <c r="N123" s="33">
        <f t="shared" si="59"/>
        <v>-3</v>
      </c>
      <c r="O123" s="33">
        <f t="shared" si="60"/>
        <v>-2</v>
      </c>
      <c r="P123" s="33">
        <f t="shared" si="60"/>
        <v>-1</v>
      </c>
      <c r="Q123" s="33">
        <f t="shared" si="58"/>
        <v>-2</v>
      </c>
      <c r="R123" s="33">
        <f t="shared" si="58"/>
        <v>-1</v>
      </c>
      <c r="S123" s="55">
        <f t="shared" si="58"/>
        <v>0</v>
      </c>
      <c r="T123" s="56">
        <f t="shared" si="58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61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62"/>
        <v>4</v>
      </c>
      <c r="J124" s="93">
        <v>4</v>
      </c>
      <c r="K124" s="93">
        <v>0</v>
      </c>
      <c r="L124" s="93">
        <v>0</v>
      </c>
      <c r="M124" s="93">
        <v>0</v>
      </c>
      <c r="N124" s="33">
        <f t="shared" si="59"/>
        <v>-4</v>
      </c>
      <c r="O124" s="33">
        <f t="shared" si="60"/>
        <v>-4</v>
      </c>
      <c r="P124" s="33">
        <f t="shared" si="60"/>
        <v>0</v>
      </c>
      <c r="Q124" s="33">
        <f t="shared" si="58"/>
        <v>-4</v>
      </c>
      <c r="R124" s="33">
        <f t="shared" si="58"/>
        <v>0</v>
      </c>
      <c r="S124" s="55">
        <f t="shared" si="58"/>
        <v>0</v>
      </c>
      <c r="T124" s="56">
        <f t="shared" si="58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61"/>
        <v>0</v>
      </c>
      <c r="E125" s="93">
        <v>0</v>
      </c>
      <c r="F125" s="93">
        <v>0</v>
      </c>
      <c r="G125" s="93">
        <v>0</v>
      </c>
      <c r="H125" s="93">
        <v>0</v>
      </c>
      <c r="I125" s="33">
        <f t="shared" si="62"/>
        <v>2</v>
      </c>
      <c r="J125" s="93">
        <v>1</v>
      </c>
      <c r="K125" s="93">
        <v>1</v>
      </c>
      <c r="L125" s="93">
        <v>0</v>
      </c>
      <c r="M125" s="93">
        <v>0</v>
      </c>
      <c r="N125" s="33">
        <f t="shared" si="59"/>
        <v>-2</v>
      </c>
      <c r="O125" s="33">
        <f t="shared" si="60"/>
        <v>-1</v>
      </c>
      <c r="P125" s="33">
        <f t="shared" si="60"/>
        <v>-1</v>
      </c>
      <c r="Q125" s="33">
        <f t="shared" si="58"/>
        <v>-1</v>
      </c>
      <c r="R125" s="33">
        <f t="shared" si="58"/>
        <v>-1</v>
      </c>
      <c r="S125" s="55">
        <f t="shared" si="58"/>
        <v>0</v>
      </c>
      <c r="T125" s="56">
        <f t="shared" si="58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61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62"/>
        <v>2</v>
      </c>
      <c r="J126" s="93">
        <v>2</v>
      </c>
      <c r="K126" s="93">
        <v>0</v>
      </c>
      <c r="L126" s="93">
        <v>0</v>
      </c>
      <c r="M126" s="93">
        <v>0</v>
      </c>
      <c r="N126" s="33">
        <f t="shared" si="59"/>
        <v>-2</v>
      </c>
      <c r="O126" s="33">
        <f t="shared" si="60"/>
        <v>-2</v>
      </c>
      <c r="P126" s="33">
        <f t="shared" si="60"/>
        <v>0</v>
      </c>
      <c r="Q126" s="33">
        <f t="shared" si="58"/>
        <v>-2</v>
      </c>
      <c r="R126" s="33">
        <f t="shared" si="58"/>
        <v>0</v>
      </c>
      <c r="S126" s="55">
        <f t="shared" si="58"/>
        <v>0</v>
      </c>
      <c r="T126" s="56">
        <f t="shared" si="58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61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62"/>
        <v>4</v>
      </c>
      <c r="J127" s="93">
        <v>4</v>
      </c>
      <c r="K127" s="93">
        <v>0</v>
      </c>
      <c r="L127" s="93">
        <v>0</v>
      </c>
      <c r="M127" s="93">
        <v>0</v>
      </c>
      <c r="N127" s="33">
        <f t="shared" si="59"/>
        <v>-4</v>
      </c>
      <c r="O127" s="33">
        <f t="shared" si="60"/>
        <v>-4</v>
      </c>
      <c r="P127" s="33">
        <f t="shared" si="60"/>
        <v>0</v>
      </c>
      <c r="Q127" s="33">
        <f t="shared" si="58"/>
        <v>-4</v>
      </c>
      <c r="R127" s="33">
        <f t="shared" si="58"/>
        <v>0</v>
      </c>
      <c r="S127" s="55">
        <f t="shared" si="58"/>
        <v>0</v>
      </c>
      <c r="T127" s="56">
        <f t="shared" si="58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61"/>
        <v>1</v>
      </c>
      <c r="E128" s="93">
        <v>1</v>
      </c>
      <c r="F128" s="93">
        <v>0</v>
      </c>
      <c r="G128" s="93">
        <v>0</v>
      </c>
      <c r="H128" s="93">
        <v>0</v>
      </c>
      <c r="I128" s="33">
        <f t="shared" si="62"/>
        <v>1</v>
      </c>
      <c r="J128" s="93">
        <v>0</v>
      </c>
      <c r="K128" s="93">
        <v>1</v>
      </c>
      <c r="L128" s="93">
        <v>0</v>
      </c>
      <c r="M128" s="93">
        <v>0</v>
      </c>
      <c r="N128" s="33">
        <f t="shared" si="59"/>
        <v>0</v>
      </c>
      <c r="O128" s="33">
        <f t="shared" si="60"/>
        <v>1</v>
      </c>
      <c r="P128" s="33">
        <f t="shared" si="60"/>
        <v>-1</v>
      </c>
      <c r="Q128" s="33">
        <f t="shared" si="58"/>
        <v>1</v>
      </c>
      <c r="R128" s="33">
        <f t="shared" si="58"/>
        <v>-1</v>
      </c>
      <c r="S128" s="55">
        <f t="shared" si="58"/>
        <v>0</v>
      </c>
      <c r="T128" s="56">
        <f t="shared" si="58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61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62"/>
        <v>9</v>
      </c>
      <c r="J129" s="93">
        <v>4</v>
      </c>
      <c r="K129" s="93">
        <v>5</v>
      </c>
      <c r="L129" s="93">
        <v>0</v>
      </c>
      <c r="M129" s="93">
        <v>0</v>
      </c>
      <c r="N129" s="33">
        <f t="shared" si="59"/>
        <v>-9</v>
      </c>
      <c r="O129" s="33">
        <f t="shared" si="60"/>
        <v>-4</v>
      </c>
      <c r="P129" s="33">
        <f t="shared" si="60"/>
        <v>-5</v>
      </c>
      <c r="Q129" s="33">
        <f t="shared" si="58"/>
        <v>-4</v>
      </c>
      <c r="R129" s="33">
        <f t="shared" si="58"/>
        <v>-5</v>
      </c>
      <c r="S129" s="55">
        <f t="shared" si="58"/>
        <v>0</v>
      </c>
      <c r="T129" s="56">
        <f t="shared" si="58"/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61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62"/>
        <v>9</v>
      </c>
      <c r="J130" s="93">
        <v>6</v>
      </c>
      <c r="K130" s="93">
        <v>3</v>
      </c>
      <c r="L130" s="93">
        <v>0</v>
      </c>
      <c r="M130" s="93">
        <v>0</v>
      </c>
      <c r="N130" s="33">
        <f t="shared" si="59"/>
        <v>-9</v>
      </c>
      <c r="O130" s="33">
        <f t="shared" si="60"/>
        <v>-6</v>
      </c>
      <c r="P130" s="33">
        <f t="shared" si="60"/>
        <v>-3</v>
      </c>
      <c r="Q130" s="33">
        <f t="shared" si="58"/>
        <v>-6</v>
      </c>
      <c r="R130" s="33">
        <f t="shared" si="58"/>
        <v>-3</v>
      </c>
      <c r="S130" s="55">
        <f t="shared" si="58"/>
        <v>0</v>
      </c>
      <c r="T130" s="56">
        <f t="shared" si="58"/>
        <v>0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54"/>
      <c r="T131" s="9"/>
    </row>
    <row r="132" spans="2:20" ht="16.5" x14ac:dyDescent="0.15">
      <c r="B132" s="2" t="s">
        <v>29</v>
      </c>
      <c r="C132" s="8"/>
      <c r="D132" s="29">
        <f>SUM(E132+F132+G132+H132)</f>
        <v>11</v>
      </c>
      <c r="E132" s="29">
        <f t="shared" ref="E132:H132" si="63">SUM(E133:E144)</f>
        <v>4</v>
      </c>
      <c r="F132" s="29">
        <f t="shared" si="63"/>
        <v>5</v>
      </c>
      <c r="G132" s="29">
        <f t="shared" si="63"/>
        <v>1</v>
      </c>
      <c r="H132" s="29">
        <f t="shared" si="63"/>
        <v>1</v>
      </c>
      <c r="I132" s="29">
        <f>SUM(J132+K132+L132+M132)</f>
        <v>35</v>
      </c>
      <c r="J132" s="29">
        <f t="shared" ref="J132:K132" si="64">SUM(J133:J144)</f>
        <v>16</v>
      </c>
      <c r="K132" s="29">
        <f t="shared" si="64"/>
        <v>18</v>
      </c>
      <c r="L132" s="29">
        <f>SUM(L133:L144)</f>
        <v>1</v>
      </c>
      <c r="M132" s="29">
        <f>SUM(M133:M144)</f>
        <v>0</v>
      </c>
      <c r="N132" s="29">
        <f>SUM(O132+P132)</f>
        <v>-24</v>
      </c>
      <c r="O132" s="29">
        <f>SUM(O133:O144)</f>
        <v>-12</v>
      </c>
      <c r="P132" s="29">
        <f>SUM(P133:P144)</f>
        <v>-12</v>
      </c>
      <c r="Q132" s="29">
        <f t="shared" ref="Q132:T144" si="65">SUM(E132-J132)</f>
        <v>-12</v>
      </c>
      <c r="R132" s="29">
        <f t="shared" si="65"/>
        <v>-13</v>
      </c>
      <c r="S132" s="57">
        <f t="shared" si="65"/>
        <v>0</v>
      </c>
      <c r="T132" s="58">
        <f t="shared" si="65"/>
        <v>1</v>
      </c>
    </row>
    <row r="133" spans="2:20" s="3" customFormat="1" ht="13.5" customHeight="1" x14ac:dyDescent="0.25">
      <c r="B133" s="10"/>
      <c r="C133" s="11" t="s">
        <v>6</v>
      </c>
      <c r="D133" s="33">
        <f>SUM(E133+F133+G133+H133)</f>
        <v>4</v>
      </c>
      <c r="E133" s="93">
        <v>2</v>
      </c>
      <c r="F133" s="93">
        <v>2</v>
      </c>
      <c r="G133" s="93">
        <v>0</v>
      </c>
      <c r="H133" s="93">
        <v>0</v>
      </c>
      <c r="I133" s="33">
        <f>SUM(J133+K133+L133+M133)</f>
        <v>4</v>
      </c>
      <c r="J133" s="93">
        <v>1</v>
      </c>
      <c r="K133" s="93">
        <v>2</v>
      </c>
      <c r="L133" s="93">
        <v>1</v>
      </c>
      <c r="M133" s="93">
        <v>0</v>
      </c>
      <c r="N133" s="33">
        <f t="shared" ref="N133:N144" si="66">SUM(Q133+R133+S133+T133)</f>
        <v>0</v>
      </c>
      <c r="O133" s="33">
        <f t="shared" ref="O133:P144" si="67">SUM(Q133+S133)</f>
        <v>0</v>
      </c>
      <c r="P133" s="33">
        <f t="shared" si="67"/>
        <v>0</v>
      </c>
      <c r="Q133" s="33">
        <f t="shared" si="65"/>
        <v>1</v>
      </c>
      <c r="R133" s="33">
        <f t="shared" si="65"/>
        <v>0</v>
      </c>
      <c r="S133" s="55">
        <f t="shared" si="65"/>
        <v>-1</v>
      </c>
      <c r="T133" s="56">
        <f t="shared" si="65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ref="D134:D144" si="68">SUM(E134+F134+G134+H134)</f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ref="I134:I144" si="69">SUM(J134+K134+L134+M134)</f>
        <v>5</v>
      </c>
      <c r="J134" s="93">
        <v>2</v>
      </c>
      <c r="K134" s="93">
        <v>3</v>
      </c>
      <c r="L134" s="93">
        <v>0</v>
      </c>
      <c r="M134" s="93">
        <v>0</v>
      </c>
      <c r="N134" s="33">
        <f t="shared" si="66"/>
        <v>-5</v>
      </c>
      <c r="O134" s="33">
        <f t="shared" si="67"/>
        <v>-2</v>
      </c>
      <c r="P134" s="33">
        <f t="shared" si="67"/>
        <v>-3</v>
      </c>
      <c r="Q134" s="33">
        <f t="shared" si="65"/>
        <v>-2</v>
      </c>
      <c r="R134" s="33">
        <f t="shared" si="65"/>
        <v>-3</v>
      </c>
      <c r="S134" s="55">
        <f t="shared" si="65"/>
        <v>0</v>
      </c>
      <c r="T134" s="56">
        <f t="shared" si="65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68"/>
        <v>1</v>
      </c>
      <c r="E135" s="93">
        <v>1</v>
      </c>
      <c r="F135" s="93">
        <v>0</v>
      </c>
      <c r="G135" s="93">
        <v>0</v>
      </c>
      <c r="H135" s="93">
        <v>0</v>
      </c>
      <c r="I135" s="33">
        <f t="shared" si="69"/>
        <v>6</v>
      </c>
      <c r="J135" s="93">
        <v>3</v>
      </c>
      <c r="K135" s="93">
        <v>3</v>
      </c>
      <c r="L135" s="93">
        <v>0</v>
      </c>
      <c r="M135" s="93">
        <v>0</v>
      </c>
      <c r="N135" s="33">
        <f t="shared" si="66"/>
        <v>-5</v>
      </c>
      <c r="O135" s="33">
        <f t="shared" si="67"/>
        <v>-2</v>
      </c>
      <c r="P135" s="33">
        <f t="shared" si="67"/>
        <v>-3</v>
      </c>
      <c r="Q135" s="33">
        <f t="shared" si="65"/>
        <v>-2</v>
      </c>
      <c r="R135" s="33">
        <f t="shared" si="65"/>
        <v>-3</v>
      </c>
      <c r="S135" s="55">
        <f t="shared" si="65"/>
        <v>0</v>
      </c>
      <c r="T135" s="56">
        <f t="shared" si="65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68"/>
        <v>3</v>
      </c>
      <c r="E136" s="93">
        <v>1</v>
      </c>
      <c r="F136" s="93">
        <v>1</v>
      </c>
      <c r="G136" s="93">
        <v>0</v>
      </c>
      <c r="H136" s="93">
        <v>1</v>
      </c>
      <c r="I136" s="33">
        <f t="shared" si="69"/>
        <v>3</v>
      </c>
      <c r="J136" s="93">
        <v>1</v>
      </c>
      <c r="K136" s="93">
        <v>2</v>
      </c>
      <c r="L136" s="93">
        <v>0</v>
      </c>
      <c r="M136" s="93">
        <v>0</v>
      </c>
      <c r="N136" s="33">
        <f t="shared" si="66"/>
        <v>0</v>
      </c>
      <c r="O136" s="33">
        <f t="shared" si="67"/>
        <v>0</v>
      </c>
      <c r="P136" s="33">
        <f t="shared" si="67"/>
        <v>0</v>
      </c>
      <c r="Q136" s="33">
        <f t="shared" si="65"/>
        <v>0</v>
      </c>
      <c r="R136" s="33">
        <f t="shared" si="65"/>
        <v>-1</v>
      </c>
      <c r="S136" s="55">
        <f t="shared" si="65"/>
        <v>0</v>
      </c>
      <c r="T136" s="56">
        <f t="shared" si="65"/>
        <v>1</v>
      </c>
    </row>
    <row r="137" spans="2:20" s="3" customFormat="1" ht="13.5" customHeight="1" x14ac:dyDescent="0.25">
      <c r="B137" s="10"/>
      <c r="C137" s="11" t="s">
        <v>10</v>
      </c>
      <c r="D137" s="33">
        <f t="shared" si="68"/>
        <v>1</v>
      </c>
      <c r="E137" s="93">
        <v>0</v>
      </c>
      <c r="F137" s="93">
        <v>1</v>
      </c>
      <c r="G137" s="93">
        <v>0</v>
      </c>
      <c r="H137" s="93">
        <v>0</v>
      </c>
      <c r="I137" s="33">
        <f t="shared" si="69"/>
        <v>1</v>
      </c>
      <c r="J137" s="93">
        <v>0</v>
      </c>
      <c r="K137" s="93">
        <v>1</v>
      </c>
      <c r="L137" s="93">
        <v>0</v>
      </c>
      <c r="M137" s="93">
        <v>0</v>
      </c>
      <c r="N137" s="33">
        <f t="shared" si="66"/>
        <v>0</v>
      </c>
      <c r="O137" s="33">
        <f t="shared" si="67"/>
        <v>0</v>
      </c>
      <c r="P137" s="33">
        <f t="shared" si="67"/>
        <v>0</v>
      </c>
      <c r="Q137" s="33">
        <f t="shared" si="65"/>
        <v>0</v>
      </c>
      <c r="R137" s="33">
        <f t="shared" si="65"/>
        <v>0</v>
      </c>
      <c r="S137" s="55">
        <f t="shared" si="65"/>
        <v>0</v>
      </c>
      <c r="T137" s="56">
        <f t="shared" si="65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68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69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66"/>
        <v>0</v>
      </c>
      <c r="O138" s="33">
        <f t="shared" si="67"/>
        <v>0</v>
      </c>
      <c r="P138" s="33">
        <f t="shared" si="67"/>
        <v>0</v>
      </c>
      <c r="Q138" s="33">
        <f t="shared" si="65"/>
        <v>0</v>
      </c>
      <c r="R138" s="33">
        <f t="shared" si="65"/>
        <v>0</v>
      </c>
      <c r="S138" s="55">
        <f t="shared" si="65"/>
        <v>0</v>
      </c>
      <c r="T138" s="56">
        <f t="shared" si="65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68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69"/>
        <v>1</v>
      </c>
      <c r="J139" s="93">
        <v>1</v>
      </c>
      <c r="K139" s="93">
        <v>0</v>
      </c>
      <c r="L139" s="93">
        <v>0</v>
      </c>
      <c r="M139" s="93">
        <v>0</v>
      </c>
      <c r="N139" s="33">
        <f t="shared" si="66"/>
        <v>-1</v>
      </c>
      <c r="O139" s="33">
        <f t="shared" si="67"/>
        <v>-1</v>
      </c>
      <c r="P139" s="33">
        <f t="shared" si="67"/>
        <v>0</v>
      </c>
      <c r="Q139" s="33">
        <f t="shared" si="65"/>
        <v>-1</v>
      </c>
      <c r="R139" s="33">
        <f t="shared" si="65"/>
        <v>0</v>
      </c>
      <c r="S139" s="55">
        <f t="shared" si="65"/>
        <v>0</v>
      </c>
      <c r="T139" s="56">
        <f t="shared" si="65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68"/>
        <v>1</v>
      </c>
      <c r="E140" s="93">
        <v>0</v>
      </c>
      <c r="F140" s="93">
        <v>0</v>
      </c>
      <c r="G140" s="93">
        <v>1</v>
      </c>
      <c r="H140" s="93">
        <v>0</v>
      </c>
      <c r="I140" s="33">
        <f t="shared" si="69"/>
        <v>4</v>
      </c>
      <c r="J140" s="93">
        <v>3</v>
      </c>
      <c r="K140" s="93">
        <v>1</v>
      </c>
      <c r="L140" s="93">
        <v>0</v>
      </c>
      <c r="M140" s="93">
        <v>0</v>
      </c>
      <c r="N140" s="33">
        <f t="shared" si="66"/>
        <v>-3</v>
      </c>
      <c r="O140" s="33">
        <f t="shared" si="67"/>
        <v>-2</v>
      </c>
      <c r="P140" s="33">
        <f t="shared" si="67"/>
        <v>-1</v>
      </c>
      <c r="Q140" s="33">
        <f t="shared" si="65"/>
        <v>-3</v>
      </c>
      <c r="R140" s="33">
        <f t="shared" si="65"/>
        <v>-1</v>
      </c>
      <c r="S140" s="55">
        <f t="shared" si="65"/>
        <v>1</v>
      </c>
      <c r="T140" s="56">
        <f t="shared" si="65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68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69"/>
        <v>3</v>
      </c>
      <c r="J141" s="93">
        <v>1</v>
      </c>
      <c r="K141" s="93">
        <v>2</v>
      </c>
      <c r="L141" s="93">
        <v>0</v>
      </c>
      <c r="M141" s="93">
        <v>0</v>
      </c>
      <c r="N141" s="33">
        <f t="shared" si="66"/>
        <v>-3</v>
      </c>
      <c r="O141" s="33">
        <f t="shared" si="67"/>
        <v>-1</v>
      </c>
      <c r="P141" s="33">
        <f t="shared" si="67"/>
        <v>-2</v>
      </c>
      <c r="Q141" s="33">
        <f t="shared" si="65"/>
        <v>-1</v>
      </c>
      <c r="R141" s="33">
        <f t="shared" si="65"/>
        <v>-2</v>
      </c>
      <c r="S141" s="55">
        <f t="shared" si="65"/>
        <v>0</v>
      </c>
      <c r="T141" s="56">
        <f t="shared" si="65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68"/>
        <v>0</v>
      </c>
      <c r="E142" s="93">
        <v>0</v>
      </c>
      <c r="F142" s="93">
        <v>0</v>
      </c>
      <c r="G142" s="93">
        <v>0</v>
      </c>
      <c r="H142" s="93">
        <v>0</v>
      </c>
      <c r="I142" s="33">
        <f t="shared" si="69"/>
        <v>4</v>
      </c>
      <c r="J142" s="93">
        <v>4</v>
      </c>
      <c r="K142" s="93">
        <v>0</v>
      </c>
      <c r="L142" s="93">
        <v>0</v>
      </c>
      <c r="M142" s="93">
        <v>0</v>
      </c>
      <c r="N142" s="33">
        <f t="shared" si="66"/>
        <v>-4</v>
      </c>
      <c r="O142" s="33">
        <f t="shared" si="67"/>
        <v>-4</v>
      </c>
      <c r="P142" s="33">
        <f t="shared" si="67"/>
        <v>0</v>
      </c>
      <c r="Q142" s="33">
        <f t="shared" si="65"/>
        <v>-4</v>
      </c>
      <c r="R142" s="33">
        <f t="shared" si="65"/>
        <v>0</v>
      </c>
      <c r="S142" s="55">
        <f t="shared" si="65"/>
        <v>0</v>
      </c>
      <c r="T142" s="56">
        <f t="shared" si="65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68"/>
        <v>1</v>
      </c>
      <c r="E143" s="93">
        <v>0</v>
      </c>
      <c r="F143" s="93">
        <v>1</v>
      </c>
      <c r="G143" s="93">
        <v>0</v>
      </c>
      <c r="H143" s="93">
        <v>0</v>
      </c>
      <c r="I143" s="33">
        <f t="shared" si="69"/>
        <v>2</v>
      </c>
      <c r="J143" s="93">
        <v>0</v>
      </c>
      <c r="K143" s="93">
        <v>2</v>
      </c>
      <c r="L143" s="93">
        <v>0</v>
      </c>
      <c r="M143" s="93">
        <v>0</v>
      </c>
      <c r="N143" s="33">
        <f t="shared" si="66"/>
        <v>-1</v>
      </c>
      <c r="O143" s="33">
        <f t="shared" si="67"/>
        <v>0</v>
      </c>
      <c r="P143" s="33">
        <f t="shared" si="67"/>
        <v>-1</v>
      </c>
      <c r="Q143" s="33">
        <f t="shared" si="65"/>
        <v>0</v>
      </c>
      <c r="R143" s="33">
        <f t="shared" si="65"/>
        <v>-1</v>
      </c>
      <c r="S143" s="55">
        <f t="shared" si="65"/>
        <v>0</v>
      </c>
      <c r="T143" s="56">
        <f t="shared" si="65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68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69"/>
        <v>2</v>
      </c>
      <c r="J144" s="93">
        <v>0</v>
      </c>
      <c r="K144" s="93">
        <v>2</v>
      </c>
      <c r="L144" s="93">
        <v>0</v>
      </c>
      <c r="M144" s="93">
        <v>0</v>
      </c>
      <c r="N144" s="33">
        <f t="shared" si="66"/>
        <v>-2</v>
      </c>
      <c r="O144" s="33">
        <f t="shared" si="67"/>
        <v>0</v>
      </c>
      <c r="P144" s="33">
        <f t="shared" si="67"/>
        <v>-2</v>
      </c>
      <c r="Q144" s="33">
        <f t="shared" si="65"/>
        <v>0</v>
      </c>
      <c r="R144" s="33">
        <f t="shared" si="65"/>
        <v>-2</v>
      </c>
      <c r="S144" s="55">
        <f t="shared" si="65"/>
        <v>0</v>
      </c>
      <c r="T144" s="56">
        <f t="shared" si="65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9"/>
      <c r="T145" s="9"/>
    </row>
    <row r="146" spans="2:20" ht="16.5" x14ac:dyDescent="0.15">
      <c r="B146" s="2" t="s">
        <v>33</v>
      </c>
      <c r="C146" s="8"/>
      <c r="D146" s="29">
        <f>SUM(D6+D20+D34+D48+D62+D76+D90+D104+D118+D132)</f>
        <v>269</v>
      </c>
      <c r="E146" s="29">
        <f>SUM(E147:E158)</f>
        <v>134</v>
      </c>
      <c r="F146" s="29">
        <f>SUM(F147:F158)</f>
        <v>129</v>
      </c>
      <c r="G146" s="29">
        <f>SUM(G147:G158)</f>
        <v>4</v>
      </c>
      <c r="H146" s="29">
        <f>SUM(H147:H158)</f>
        <v>2</v>
      </c>
      <c r="I146" s="29">
        <f>SUM(I6+I20+I34+I48+I62+I76+I90+I104+I118+I132)</f>
        <v>687</v>
      </c>
      <c r="J146" s="29">
        <f t="shared" ref="J146" si="70">SUM(J147:J158)</f>
        <v>354</v>
      </c>
      <c r="K146" s="29">
        <f t="shared" ref="K146" si="71">SUM(K147:K158)</f>
        <v>330</v>
      </c>
      <c r="L146" s="29">
        <f>SUM(L147:L158)</f>
        <v>3</v>
      </c>
      <c r="M146" s="29">
        <f>SUM(M147:M158)</f>
        <v>0</v>
      </c>
      <c r="N146" s="29">
        <f>SUM(O146+P146)</f>
        <v>-418</v>
      </c>
      <c r="O146" s="29">
        <f>SUM(O147:O158)</f>
        <v>-219</v>
      </c>
      <c r="P146" s="29">
        <f>SUM(P147:P158)</f>
        <v>-199</v>
      </c>
      <c r="Q146" s="29">
        <f t="shared" ref="Q146:T158" si="72">SUM(E146-J146)</f>
        <v>-220</v>
      </c>
      <c r="R146" s="29">
        <f t="shared" si="72"/>
        <v>-201</v>
      </c>
      <c r="S146" s="9">
        <f t="shared" si="72"/>
        <v>1</v>
      </c>
      <c r="T146" s="9">
        <f t="shared" si="72"/>
        <v>2</v>
      </c>
    </row>
    <row r="147" spans="2:20" x14ac:dyDescent="0.25">
      <c r="B147" s="10"/>
      <c r="C147" s="11" t="s">
        <v>6</v>
      </c>
      <c r="D147" s="33">
        <f>SUM(E147+F147+G147+H147)</f>
        <v>25</v>
      </c>
      <c r="E147" s="93">
        <v>14</v>
      </c>
      <c r="F147" s="93">
        <v>11</v>
      </c>
      <c r="G147" s="93">
        <v>0</v>
      </c>
      <c r="H147" s="93">
        <v>0</v>
      </c>
      <c r="I147" s="33">
        <f>SUM(J147+K147+L147+M147)</f>
        <v>63</v>
      </c>
      <c r="J147" s="93">
        <v>31</v>
      </c>
      <c r="K147" s="93">
        <v>31</v>
      </c>
      <c r="L147" s="93">
        <v>1</v>
      </c>
      <c r="M147" s="93">
        <v>0</v>
      </c>
      <c r="N147" s="33">
        <f t="shared" ref="N147:N158" si="73">SUM(Q147+R147+S147+T147)</f>
        <v>-38</v>
      </c>
      <c r="O147" s="33">
        <f t="shared" ref="O147:P158" si="74">SUM(Q147+S147)</f>
        <v>-18</v>
      </c>
      <c r="P147" s="33">
        <f t="shared" si="74"/>
        <v>-20</v>
      </c>
      <c r="Q147" s="33">
        <f t="shared" si="72"/>
        <v>-17</v>
      </c>
      <c r="R147" s="33">
        <f t="shared" si="72"/>
        <v>-20</v>
      </c>
      <c r="S147" s="16">
        <f t="shared" si="72"/>
        <v>-1</v>
      </c>
      <c r="T147" s="16">
        <f t="shared" si="72"/>
        <v>0</v>
      </c>
    </row>
    <row r="148" spans="2:20" x14ac:dyDescent="0.25">
      <c r="B148" s="10"/>
      <c r="C148" s="11" t="s">
        <v>7</v>
      </c>
      <c r="D148" s="33">
        <f t="shared" ref="D148:D158" si="75">SUM(E148+F148+G148+H148)</f>
        <v>16</v>
      </c>
      <c r="E148" s="93">
        <v>11</v>
      </c>
      <c r="F148" s="93">
        <v>5</v>
      </c>
      <c r="G148" s="93">
        <v>0</v>
      </c>
      <c r="H148" s="93">
        <v>0</v>
      </c>
      <c r="I148" s="33">
        <f t="shared" ref="I148:I158" si="76">SUM(J148+K148+L148+M148)</f>
        <v>63</v>
      </c>
      <c r="J148" s="93">
        <v>31</v>
      </c>
      <c r="K148" s="93">
        <v>32</v>
      </c>
      <c r="L148" s="93">
        <v>0</v>
      </c>
      <c r="M148" s="93">
        <v>0</v>
      </c>
      <c r="N148" s="33">
        <f t="shared" si="73"/>
        <v>-47</v>
      </c>
      <c r="O148" s="33">
        <f t="shared" si="74"/>
        <v>-20</v>
      </c>
      <c r="P148" s="33">
        <f t="shared" si="74"/>
        <v>-27</v>
      </c>
      <c r="Q148" s="33">
        <f t="shared" si="72"/>
        <v>-20</v>
      </c>
      <c r="R148" s="33">
        <f t="shared" si="72"/>
        <v>-27</v>
      </c>
      <c r="S148" s="16">
        <f t="shared" si="72"/>
        <v>0</v>
      </c>
      <c r="T148" s="16">
        <f t="shared" si="72"/>
        <v>0</v>
      </c>
    </row>
    <row r="149" spans="2:20" x14ac:dyDescent="0.25">
      <c r="B149" s="10"/>
      <c r="C149" s="11" t="s">
        <v>8</v>
      </c>
      <c r="D149" s="33">
        <f t="shared" si="75"/>
        <v>30</v>
      </c>
      <c r="E149" s="93">
        <v>16</v>
      </c>
      <c r="F149" s="93">
        <v>14</v>
      </c>
      <c r="G149" s="93">
        <v>0</v>
      </c>
      <c r="H149" s="93">
        <v>0</v>
      </c>
      <c r="I149" s="33">
        <f t="shared" si="76"/>
        <v>68</v>
      </c>
      <c r="J149" s="93">
        <v>29</v>
      </c>
      <c r="K149" s="93">
        <v>39</v>
      </c>
      <c r="L149" s="93">
        <v>0</v>
      </c>
      <c r="M149" s="93">
        <v>0</v>
      </c>
      <c r="N149" s="33">
        <f t="shared" si="73"/>
        <v>-38</v>
      </c>
      <c r="O149" s="33">
        <f t="shared" si="74"/>
        <v>-13</v>
      </c>
      <c r="P149" s="33">
        <f t="shared" si="74"/>
        <v>-25</v>
      </c>
      <c r="Q149" s="33">
        <f t="shared" si="72"/>
        <v>-13</v>
      </c>
      <c r="R149" s="33">
        <f t="shared" si="72"/>
        <v>-25</v>
      </c>
      <c r="S149" s="34">
        <f t="shared" si="72"/>
        <v>0</v>
      </c>
      <c r="T149" s="16">
        <f t="shared" si="72"/>
        <v>0</v>
      </c>
    </row>
    <row r="150" spans="2:20" x14ac:dyDescent="0.25">
      <c r="B150" s="10"/>
      <c r="C150" s="11" t="s">
        <v>9</v>
      </c>
      <c r="D150" s="33">
        <f t="shared" si="75"/>
        <v>30</v>
      </c>
      <c r="E150" s="93">
        <v>13</v>
      </c>
      <c r="F150" s="93">
        <v>16</v>
      </c>
      <c r="G150" s="93">
        <v>0</v>
      </c>
      <c r="H150" s="93">
        <v>1</v>
      </c>
      <c r="I150" s="33">
        <f t="shared" si="76"/>
        <v>64</v>
      </c>
      <c r="J150" s="93">
        <v>33</v>
      </c>
      <c r="K150" s="93">
        <v>31</v>
      </c>
      <c r="L150" s="93">
        <v>0</v>
      </c>
      <c r="M150" s="93">
        <v>0</v>
      </c>
      <c r="N150" s="33">
        <f t="shared" si="73"/>
        <v>-34</v>
      </c>
      <c r="O150" s="33">
        <f t="shared" si="74"/>
        <v>-20</v>
      </c>
      <c r="P150" s="33">
        <f t="shared" si="74"/>
        <v>-14</v>
      </c>
      <c r="Q150" s="33">
        <f t="shared" si="72"/>
        <v>-20</v>
      </c>
      <c r="R150" s="33">
        <f t="shared" si="72"/>
        <v>-15</v>
      </c>
      <c r="S150" s="16">
        <f t="shared" si="72"/>
        <v>0</v>
      </c>
      <c r="T150" s="16">
        <f t="shared" si="72"/>
        <v>1</v>
      </c>
    </row>
    <row r="151" spans="2:20" x14ac:dyDescent="0.25">
      <c r="B151" s="10"/>
      <c r="C151" s="11" t="s">
        <v>10</v>
      </c>
      <c r="D151" s="33">
        <f t="shared" si="75"/>
        <v>23</v>
      </c>
      <c r="E151" s="93">
        <v>14</v>
      </c>
      <c r="F151" s="93">
        <v>8</v>
      </c>
      <c r="G151" s="93">
        <v>1</v>
      </c>
      <c r="H151" s="93">
        <v>0</v>
      </c>
      <c r="I151" s="33">
        <f t="shared" si="76"/>
        <v>38</v>
      </c>
      <c r="J151" s="93">
        <v>17</v>
      </c>
      <c r="K151" s="93">
        <v>20</v>
      </c>
      <c r="L151" s="93">
        <v>1</v>
      </c>
      <c r="M151" s="93">
        <v>0</v>
      </c>
      <c r="N151" s="33">
        <f t="shared" si="73"/>
        <v>-15</v>
      </c>
      <c r="O151" s="33">
        <f t="shared" si="74"/>
        <v>-3</v>
      </c>
      <c r="P151" s="33">
        <f t="shared" si="74"/>
        <v>-12</v>
      </c>
      <c r="Q151" s="33">
        <f t="shared" si="72"/>
        <v>-3</v>
      </c>
      <c r="R151" s="33">
        <f t="shared" si="72"/>
        <v>-12</v>
      </c>
      <c r="S151" s="16">
        <f t="shared" si="72"/>
        <v>0</v>
      </c>
      <c r="T151" s="16">
        <f t="shared" si="72"/>
        <v>0</v>
      </c>
    </row>
    <row r="152" spans="2:20" x14ac:dyDescent="0.25">
      <c r="B152" s="10"/>
      <c r="C152" s="11" t="s">
        <v>11</v>
      </c>
      <c r="D152" s="33">
        <f t="shared" si="75"/>
        <v>25</v>
      </c>
      <c r="E152" s="93">
        <v>10</v>
      </c>
      <c r="F152" s="93">
        <v>13</v>
      </c>
      <c r="G152" s="93">
        <v>2</v>
      </c>
      <c r="H152" s="93">
        <v>0</v>
      </c>
      <c r="I152" s="33">
        <f t="shared" si="76"/>
        <v>45</v>
      </c>
      <c r="J152" s="93">
        <v>24</v>
      </c>
      <c r="K152" s="93">
        <v>21</v>
      </c>
      <c r="L152" s="93">
        <v>0</v>
      </c>
      <c r="M152" s="93">
        <v>0</v>
      </c>
      <c r="N152" s="33">
        <f t="shared" si="73"/>
        <v>-20</v>
      </c>
      <c r="O152" s="33">
        <f t="shared" si="74"/>
        <v>-12</v>
      </c>
      <c r="P152" s="33">
        <f t="shared" si="74"/>
        <v>-8</v>
      </c>
      <c r="Q152" s="33">
        <f t="shared" si="72"/>
        <v>-14</v>
      </c>
      <c r="R152" s="33">
        <f t="shared" si="72"/>
        <v>-8</v>
      </c>
      <c r="S152" s="16">
        <f t="shared" si="72"/>
        <v>2</v>
      </c>
      <c r="T152" s="16">
        <f t="shared" si="72"/>
        <v>0</v>
      </c>
    </row>
    <row r="153" spans="2:20" x14ac:dyDescent="0.25">
      <c r="B153" s="10"/>
      <c r="C153" s="11" t="s">
        <v>12</v>
      </c>
      <c r="D153" s="33">
        <f t="shared" si="75"/>
        <v>26</v>
      </c>
      <c r="E153" s="93">
        <v>15</v>
      </c>
      <c r="F153" s="93">
        <v>11</v>
      </c>
      <c r="G153" s="93">
        <v>0</v>
      </c>
      <c r="H153" s="93">
        <v>0</v>
      </c>
      <c r="I153" s="33">
        <f t="shared" si="76"/>
        <v>55</v>
      </c>
      <c r="J153" s="93">
        <v>24</v>
      </c>
      <c r="K153" s="93">
        <v>31</v>
      </c>
      <c r="L153" s="93">
        <v>0</v>
      </c>
      <c r="M153" s="93">
        <v>0</v>
      </c>
      <c r="N153" s="33">
        <f t="shared" si="73"/>
        <v>-29</v>
      </c>
      <c r="O153" s="33">
        <f t="shared" si="74"/>
        <v>-9</v>
      </c>
      <c r="P153" s="33">
        <f t="shared" si="74"/>
        <v>-20</v>
      </c>
      <c r="Q153" s="33">
        <f t="shared" si="72"/>
        <v>-9</v>
      </c>
      <c r="R153" s="33">
        <f t="shared" si="72"/>
        <v>-20</v>
      </c>
      <c r="S153" s="16">
        <f t="shared" si="72"/>
        <v>0</v>
      </c>
      <c r="T153" s="16">
        <f t="shared" si="72"/>
        <v>0</v>
      </c>
    </row>
    <row r="154" spans="2:20" x14ac:dyDescent="0.25">
      <c r="B154" s="10"/>
      <c r="C154" s="11" t="s">
        <v>13</v>
      </c>
      <c r="D154" s="33">
        <f t="shared" si="75"/>
        <v>18</v>
      </c>
      <c r="E154" s="93">
        <v>9</v>
      </c>
      <c r="F154" s="93">
        <v>8</v>
      </c>
      <c r="G154" s="93">
        <v>1</v>
      </c>
      <c r="H154" s="93">
        <v>0</v>
      </c>
      <c r="I154" s="33">
        <f t="shared" si="76"/>
        <v>53</v>
      </c>
      <c r="J154" s="93">
        <v>24</v>
      </c>
      <c r="K154" s="93">
        <v>29</v>
      </c>
      <c r="L154" s="93">
        <v>0</v>
      </c>
      <c r="M154" s="93">
        <v>0</v>
      </c>
      <c r="N154" s="33">
        <f t="shared" si="73"/>
        <v>-35</v>
      </c>
      <c r="O154" s="33">
        <f t="shared" si="74"/>
        <v>-14</v>
      </c>
      <c r="P154" s="33">
        <f t="shared" si="74"/>
        <v>-21</v>
      </c>
      <c r="Q154" s="33">
        <f t="shared" si="72"/>
        <v>-15</v>
      </c>
      <c r="R154" s="33">
        <f t="shared" si="72"/>
        <v>-21</v>
      </c>
      <c r="S154" s="16">
        <f t="shared" si="72"/>
        <v>1</v>
      </c>
      <c r="T154" s="16">
        <f t="shared" si="72"/>
        <v>0</v>
      </c>
    </row>
    <row r="155" spans="2:20" x14ac:dyDescent="0.25">
      <c r="B155" s="10"/>
      <c r="C155" s="11" t="s">
        <v>14</v>
      </c>
      <c r="D155" s="33">
        <f t="shared" si="75"/>
        <v>18</v>
      </c>
      <c r="E155" s="93">
        <v>5</v>
      </c>
      <c r="F155" s="93">
        <v>13</v>
      </c>
      <c r="G155" s="93">
        <v>0</v>
      </c>
      <c r="H155" s="93">
        <v>0</v>
      </c>
      <c r="I155" s="33">
        <f t="shared" si="76"/>
        <v>58</v>
      </c>
      <c r="J155" s="93">
        <v>34</v>
      </c>
      <c r="K155" s="93">
        <v>24</v>
      </c>
      <c r="L155" s="93">
        <v>0</v>
      </c>
      <c r="M155" s="93">
        <v>0</v>
      </c>
      <c r="N155" s="33">
        <f t="shared" si="73"/>
        <v>-40</v>
      </c>
      <c r="O155" s="33">
        <f t="shared" si="74"/>
        <v>-29</v>
      </c>
      <c r="P155" s="33">
        <f t="shared" si="74"/>
        <v>-11</v>
      </c>
      <c r="Q155" s="33">
        <f t="shared" si="72"/>
        <v>-29</v>
      </c>
      <c r="R155" s="33">
        <f t="shared" si="72"/>
        <v>-11</v>
      </c>
      <c r="S155" s="16">
        <f t="shared" si="72"/>
        <v>0</v>
      </c>
      <c r="T155" s="16">
        <f t="shared" si="72"/>
        <v>0</v>
      </c>
    </row>
    <row r="156" spans="2:20" x14ac:dyDescent="0.25">
      <c r="B156" s="10"/>
      <c r="C156" s="11" t="s">
        <v>15</v>
      </c>
      <c r="D156" s="33">
        <f t="shared" si="75"/>
        <v>24</v>
      </c>
      <c r="E156" s="93">
        <v>8</v>
      </c>
      <c r="F156" s="93">
        <v>16</v>
      </c>
      <c r="G156" s="93">
        <v>0</v>
      </c>
      <c r="H156" s="93">
        <v>0</v>
      </c>
      <c r="I156" s="33">
        <f t="shared" si="76"/>
        <v>54</v>
      </c>
      <c r="J156" s="93">
        <v>34</v>
      </c>
      <c r="K156" s="93">
        <v>20</v>
      </c>
      <c r="L156" s="93">
        <v>0</v>
      </c>
      <c r="M156" s="93">
        <v>0</v>
      </c>
      <c r="N156" s="33">
        <f t="shared" si="73"/>
        <v>-30</v>
      </c>
      <c r="O156" s="33">
        <f t="shared" si="74"/>
        <v>-26</v>
      </c>
      <c r="P156" s="33">
        <f t="shared" si="74"/>
        <v>-4</v>
      </c>
      <c r="Q156" s="33">
        <f t="shared" si="72"/>
        <v>-26</v>
      </c>
      <c r="R156" s="33">
        <f t="shared" si="72"/>
        <v>-4</v>
      </c>
      <c r="S156" s="16">
        <f t="shared" si="72"/>
        <v>0</v>
      </c>
      <c r="T156" s="16">
        <f t="shared" si="72"/>
        <v>0</v>
      </c>
    </row>
    <row r="157" spans="2:20" x14ac:dyDescent="0.25">
      <c r="B157" s="10"/>
      <c r="C157" s="11" t="s">
        <v>16</v>
      </c>
      <c r="D157" s="33">
        <f t="shared" si="75"/>
        <v>19</v>
      </c>
      <c r="E157" s="93">
        <v>14</v>
      </c>
      <c r="F157" s="93">
        <v>4</v>
      </c>
      <c r="G157" s="93">
        <v>0</v>
      </c>
      <c r="H157" s="93">
        <v>1</v>
      </c>
      <c r="I157" s="33">
        <f t="shared" si="76"/>
        <v>64</v>
      </c>
      <c r="J157" s="93">
        <v>35</v>
      </c>
      <c r="K157" s="93">
        <v>28</v>
      </c>
      <c r="L157" s="93">
        <v>1</v>
      </c>
      <c r="M157" s="93">
        <v>0</v>
      </c>
      <c r="N157" s="33">
        <f t="shared" si="73"/>
        <v>-45</v>
      </c>
      <c r="O157" s="33">
        <f t="shared" si="74"/>
        <v>-22</v>
      </c>
      <c r="P157" s="33">
        <f t="shared" si="74"/>
        <v>-23</v>
      </c>
      <c r="Q157" s="33">
        <f t="shared" si="72"/>
        <v>-21</v>
      </c>
      <c r="R157" s="33">
        <f t="shared" si="72"/>
        <v>-24</v>
      </c>
      <c r="S157" s="16">
        <f t="shared" si="72"/>
        <v>-1</v>
      </c>
      <c r="T157" s="16">
        <f t="shared" si="72"/>
        <v>1</v>
      </c>
    </row>
    <row r="158" spans="2:20" x14ac:dyDescent="0.25">
      <c r="B158" s="10"/>
      <c r="C158" s="11" t="s">
        <v>17</v>
      </c>
      <c r="D158" s="33">
        <f t="shared" si="75"/>
        <v>15</v>
      </c>
      <c r="E158" s="93">
        <v>5</v>
      </c>
      <c r="F158" s="93">
        <v>10</v>
      </c>
      <c r="G158" s="93">
        <v>0</v>
      </c>
      <c r="H158" s="93">
        <v>0</v>
      </c>
      <c r="I158" s="33">
        <f t="shared" si="76"/>
        <v>62</v>
      </c>
      <c r="J158" s="93">
        <v>38</v>
      </c>
      <c r="K158" s="93">
        <v>24</v>
      </c>
      <c r="L158" s="93">
        <v>0</v>
      </c>
      <c r="M158" s="93">
        <v>0</v>
      </c>
      <c r="N158" s="33">
        <f t="shared" si="73"/>
        <v>-47</v>
      </c>
      <c r="O158" s="33">
        <f t="shared" si="74"/>
        <v>-33</v>
      </c>
      <c r="P158" s="33">
        <f t="shared" si="74"/>
        <v>-14</v>
      </c>
      <c r="Q158" s="33">
        <f t="shared" si="72"/>
        <v>-33</v>
      </c>
      <c r="R158" s="33">
        <f t="shared" si="72"/>
        <v>-14</v>
      </c>
      <c r="S158" s="16">
        <f t="shared" si="72"/>
        <v>0</v>
      </c>
      <c r="T158" s="16">
        <f t="shared" si="72"/>
        <v>0</v>
      </c>
    </row>
    <row r="159" spans="2:20" ht="16.5" x14ac:dyDescent="0.15">
      <c r="E159" s="9"/>
      <c r="F159" s="9"/>
      <c r="G159" s="9"/>
      <c r="H159" s="9"/>
      <c r="I159" s="9"/>
      <c r="J159" s="9"/>
      <c r="K159" s="9"/>
      <c r="L159" s="9"/>
      <c r="M159" s="9"/>
      <c r="T159" s="23" t="s">
        <v>36</v>
      </c>
    </row>
    <row r="160" spans="2:20" ht="16.5" x14ac:dyDescent="0.15">
      <c r="E160" s="9"/>
      <c r="F160" s="9"/>
      <c r="G160" s="9"/>
      <c r="H160" s="9"/>
      <c r="I160" s="9"/>
      <c r="J160" s="9"/>
      <c r="K160" s="9"/>
      <c r="L160" s="9"/>
      <c r="M160" s="9"/>
      <c r="T160" s="24" t="s">
        <v>37</v>
      </c>
    </row>
    <row r="161" spans="5:13" ht="16.5" x14ac:dyDescent="0.15">
      <c r="E161" s="9"/>
      <c r="F161" s="9"/>
      <c r="G161" s="9"/>
      <c r="H161" s="9"/>
      <c r="I161" s="9"/>
      <c r="J161" s="9"/>
      <c r="K161" s="9"/>
      <c r="L161" s="9"/>
      <c r="M161" s="9"/>
    </row>
    <row r="162" spans="5:13" ht="16.5" x14ac:dyDescent="0.15">
      <c r="E162" s="9"/>
      <c r="F162" s="9"/>
      <c r="G162" s="9"/>
      <c r="H162" s="9"/>
      <c r="I162" s="9"/>
      <c r="J162" s="9"/>
      <c r="K162" s="9"/>
      <c r="L162" s="9"/>
      <c r="M162" s="9"/>
    </row>
    <row r="163" spans="5:13" ht="16.5" x14ac:dyDescent="0.15">
      <c r="E163" s="9"/>
      <c r="F163" s="9"/>
      <c r="G163" s="9"/>
      <c r="H163" s="9"/>
      <c r="I163" s="9"/>
      <c r="J163" s="9"/>
      <c r="K163" s="9"/>
      <c r="L163" s="9"/>
      <c r="M163" s="9"/>
    </row>
    <row r="164" spans="5:13" ht="16.5" x14ac:dyDescent="0.15">
      <c r="E164" s="9"/>
      <c r="F164" s="9"/>
      <c r="G164" s="9"/>
      <c r="H164" s="9"/>
      <c r="I164" s="9"/>
      <c r="J164" s="9"/>
      <c r="K164" s="9"/>
      <c r="L164" s="9"/>
      <c r="M164" s="9"/>
    </row>
    <row r="165" spans="5:13" ht="16.5" x14ac:dyDescent="0.15">
      <c r="E165" s="9"/>
      <c r="F165" s="9"/>
      <c r="G165" s="9"/>
      <c r="H165" s="9"/>
      <c r="I165" s="9"/>
      <c r="J165" s="9"/>
      <c r="K165" s="9"/>
      <c r="L165" s="9"/>
      <c r="M165" s="9"/>
    </row>
    <row r="166" spans="5:13" ht="16.5" x14ac:dyDescent="0.15">
      <c r="E166" s="9"/>
      <c r="F166" s="9"/>
      <c r="G166" s="9"/>
      <c r="H166" s="9"/>
      <c r="I166" s="9"/>
      <c r="J166" s="9"/>
      <c r="K166" s="9"/>
      <c r="L166" s="9"/>
      <c r="M166" s="9"/>
    </row>
    <row r="167" spans="5:13" ht="16.5" x14ac:dyDescent="0.15">
      <c r="E167" s="9"/>
      <c r="F167" s="9"/>
      <c r="G167" s="9"/>
      <c r="H167" s="9"/>
      <c r="I167" s="9"/>
      <c r="J167" s="9"/>
      <c r="K167" s="9"/>
      <c r="L167" s="9"/>
      <c r="M167" s="9"/>
    </row>
    <row r="168" spans="5:13" ht="16.5" x14ac:dyDescent="0.15">
      <c r="E168" s="9"/>
      <c r="F168" s="9"/>
      <c r="G168" s="9"/>
      <c r="H168" s="9"/>
      <c r="I168" s="9"/>
      <c r="J168" s="9"/>
      <c r="K168" s="9"/>
      <c r="L168" s="9"/>
      <c r="M168" s="9"/>
    </row>
    <row r="169" spans="5:13" ht="16.5" x14ac:dyDescent="0.15">
      <c r="E169" s="9"/>
      <c r="F169" s="9"/>
      <c r="G169" s="9"/>
      <c r="H169" s="9"/>
      <c r="I169" s="9"/>
      <c r="J169" s="9"/>
      <c r="K169" s="9"/>
      <c r="L169" s="9"/>
      <c r="M169" s="9"/>
    </row>
    <row r="170" spans="5:13" ht="16.5" x14ac:dyDescent="0.15">
      <c r="E170" s="9"/>
      <c r="F170" s="9"/>
      <c r="G170" s="9"/>
      <c r="H170" s="9"/>
      <c r="I170" s="9"/>
      <c r="J170" s="9"/>
      <c r="K170" s="9"/>
      <c r="L170" s="9"/>
      <c r="M170" s="9"/>
    </row>
    <row r="171" spans="5:13" ht="16.5" x14ac:dyDescent="0.15">
      <c r="E171" s="9"/>
      <c r="F171" s="9"/>
      <c r="G171" s="9"/>
      <c r="H171" s="9"/>
      <c r="I171" s="9"/>
      <c r="J171" s="9"/>
      <c r="K171" s="9"/>
      <c r="L171" s="9"/>
      <c r="M171" s="9"/>
    </row>
    <row r="172" spans="5:13" ht="16.5" x14ac:dyDescent="0.15">
      <c r="E172" s="9"/>
      <c r="F172" s="9"/>
      <c r="G172" s="9"/>
      <c r="H172" s="9"/>
      <c r="I172" s="9"/>
      <c r="J172" s="9"/>
      <c r="K172" s="9"/>
      <c r="L172" s="9"/>
      <c r="M172" s="9"/>
    </row>
    <row r="173" spans="5:13" ht="16.5" x14ac:dyDescent="0.15">
      <c r="E173" s="9"/>
      <c r="F173" s="9"/>
      <c r="G173" s="9"/>
      <c r="H173" s="9"/>
      <c r="I173" s="9"/>
      <c r="J173" s="9"/>
      <c r="K173" s="9"/>
      <c r="L173" s="9"/>
      <c r="M173" s="9"/>
    </row>
    <row r="174" spans="5:13" ht="16.5" x14ac:dyDescent="0.15">
      <c r="E174" s="9"/>
      <c r="F174" s="9"/>
      <c r="G174" s="9"/>
      <c r="H174" s="9"/>
      <c r="I174" s="9"/>
      <c r="J174" s="9"/>
      <c r="K174" s="9"/>
      <c r="L174" s="9"/>
      <c r="M174" s="9"/>
    </row>
    <row r="175" spans="5:13" ht="16.5" x14ac:dyDescent="0.15">
      <c r="E175" s="9"/>
      <c r="F175" s="9"/>
      <c r="G175" s="9"/>
      <c r="H175" s="9"/>
      <c r="I175" s="9"/>
      <c r="J175" s="9"/>
      <c r="K175" s="9"/>
      <c r="L175" s="9"/>
      <c r="M175" s="9"/>
    </row>
    <row r="176" spans="5:13" ht="16.5" x14ac:dyDescent="0.15">
      <c r="E176" s="9"/>
      <c r="F176" s="9"/>
      <c r="G176" s="9"/>
      <c r="H176" s="9"/>
      <c r="I176" s="9"/>
      <c r="J176" s="9"/>
      <c r="K176" s="9"/>
      <c r="L176" s="9"/>
      <c r="M176" s="9"/>
    </row>
    <row r="177" spans="5:13" ht="16.5" x14ac:dyDescent="0.15">
      <c r="E177" s="9"/>
      <c r="F177" s="9"/>
      <c r="G177" s="9"/>
      <c r="H177" s="9"/>
      <c r="I177" s="9"/>
      <c r="J177" s="9"/>
      <c r="K177" s="9"/>
      <c r="L177" s="9"/>
      <c r="M177" s="9"/>
    </row>
    <row r="178" spans="5:13" ht="16.5" x14ac:dyDescent="0.15">
      <c r="E178" s="9"/>
      <c r="F178" s="9"/>
      <c r="G178" s="9"/>
      <c r="H178" s="9"/>
      <c r="I178" s="9"/>
      <c r="J178" s="9"/>
      <c r="K178" s="9"/>
      <c r="L178" s="9"/>
      <c r="M178" s="9"/>
    </row>
    <row r="179" spans="5:13" ht="16.5" x14ac:dyDescent="0.15">
      <c r="E179" s="9"/>
      <c r="F179" s="9"/>
      <c r="G179" s="9"/>
      <c r="H179" s="9"/>
      <c r="I179" s="9"/>
      <c r="J179" s="9"/>
      <c r="K179" s="9"/>
      <c r="L179" s="9"/>
      <c r="M179" s="9"/>
    </row>
    <row r="180" spans="5:13" ht="16.5" x14ac:dyDescent="0.15">
      <c r="E180" s="9"/>
      <c r="F180" s="9"/>
      <c r="G180" s="9"/>
      <c r="H180" s="9"/>
      <c r="I180" s="9"/>
      <c r="J180" s="9"/>
      <c r="K180" s="9"/>
      <c r="L180" s="9"/>
      <c r="M180" s="9"/>
    </row>
    <row r="181" spans="5:13" ht="16.5" x14ac:dyDescent="0.15">
      <c r="E181" s="9"/>
      <c r="F181" s="9"/>
      <c r="G181" s="9"/>
      <c r="H181" s="9"/>
      <c r="I181" s="9"/>
      <c r="J181" s="9"/>
      <c r="K181" s="9"/>
      <c r="L181" s="9"/>
      <c r="M181" s="9"/>
    </row>
    <row r="182" spans="5:13" ht="16.5" x14ac:dyDescent="0.15">
      <c r="E182" s="9"/>
      <c r="F182" s="9"/>
      <c r="G182" s="9"/>
      <c r="H182" s="9"/>
      <c r="I182" s="9"/>
      <c r="J182" s="9"/>
      <c r="K182" s="9"/>
      <c r="L182" s="9"/>
      <c r="M182" s="9"/>
    </row>
    <row r="183" spans="5:13" ht="16.5" x14ac:dyDescent="0.15">
      <c r="E183" s="9"/>
      <c r="F183" s="9"/>
      <c r="G183" s="9"/>
      <c r="H183" s="9"/>
      <c r="I183" s="9"/>
      <c r="J183" s="9"/>
      <c r="K183" s="9"/>
      <c r="L183" s="9"/>
      <c r="M183" s="9"/>
    </row>
    <row r="184" spans="5:13" ht="16.5" x14ac:dyDescent="0.15">
      <c r="E184" s="9"/>
      <c r="F184" s="9"/>
      <c r="G184" s="9"/>
      <c r="H184" s="9"/>
      <c r="I184" s="9"/>
      <c r="J184" s="9"/>
      <c r="K184" s="9"/>
      <c r="L184" s="9"/>
      <c r="M184" s="9"/>
    </row>
    <row r="185" spans="5:13" ht="16.5" x14ac:dyDescent="0.15">
      <c r="E185" s="9"/>
      <c r="F185" s="9"/>
      <c r="G185" s="9"/>
      <c r="H185" s="9"/>
      <c r="I185" s="9"/>
      <c r="J185" s="9"/>
      <c r="K185" s="9"/>
      <c r="L185" s="9"/>
      <c r="M185" s="9"/>
    </row>
    <row r="186" spans="5:13" ht="16.5" x14ac:dyDescent="0.15">
      <c r="E186" s="9"/>
      <c r="F186" s="9"/>
      <c r="G186" s="9"/>
      <c r="H186" s="9"/>
      <c r="I186" s="9"/>
      <c r="J186" s="9"/>
      <c r="K186" s="9"/>
      <c r="L186" s="9"/>
      <c r="M186" s="9"/>
    </row>
    <row r="187" spans="5:13" ht="16.5" x14ac:dyDescent="0.15">
      <c r="E187" s="9"/>
      <c r="F187" s="9"/>
      <c r="G187" s="9"/>
      <c r="H187" s="9"/>
      <c r="I187" s="9"/>
      <c r="J187" s="9"/>
      <c r="K187" s="9"/>
      <c r="L187" s="9"/>
      <c r="M187" s="9"/>
    </row>
    <row r="188" spans="5:13" ht="16.5" x14ac:dyDescent="0.15">
      <c r="E188" s="9"/>
      <c r="F188" s="9"/>
      <c r="G188" s="9"/>
      <c r="H188" s="9"/>
      <c r="I188" s="9"/>
      <c r="J188" s="9"/>
      <c r="K188" s="9"/>
      <c r="L188" s="9"/>
      <c r="M188" s="9"/>
    </row>
    <row r="189" spans="5:13" ht="16.5" x14ac:dyDescent="0.15">
      <c r="E189" s="9"/>
      <c r="F189" s="9"/>
      <c r="G189" s="9"/>
      <c r="H189" s="9"/>
      <c r="I189" s="9"/>
      <c r="J189" s="9"/>
      <c r="K189" s="9"/>
      <c r="L189" s="9"/>
      <c r="M189" s="9"/>
    </row>
    <row r="190" spans="5:13" ht="16.5" x14ac:dyDescent="0.15">
      <c r="E190" s="9"/>
      <c r="F190" s="9"/>
      <c r="G190" s="9"/>
      <c r="H190" s="9"/>
      <c r="I190" s="9"/>
      <c r="J190" s="9"/>
      <c r="K190" s="9"/>
      <c r="L190" s="9"/>
      <c r="M190" s="9"/>
    </row>
    <row r="191" spans="5:13" ht="16.5" x14ac:dyDescent="0.15">
      <c r="E191" s="9"/>
      <c r="F191" s="9"/>
      <c r="G191" s="9"/>
      <c r="H191" s="9"/>
      <c r="I191" s="9"/>
      <c r="J191" s="9"/>
      <c r="K191" s="9"/>
      <c r="L191" s="9"/>
      <c r="M191" s="9"/>
    </row>
    <row r="192" spans="5:13" ht="16.5" x14ac:dyDescent="0.15">
      <c r="E192" s="9"/>
      <c r="F192" s="9"/>
      <c r="G192" s="9"/>
      <c r="H192" s="9"/>
      <c r="I192" s="9"/>
      <c r="J192" s="9"/>
      <c r="K192" s="9"/>
      <c r="L192" s="9"/>
      <c r="M192" s="9"/>
    </row>
    <row r="193" spans="5:13" ht="16.5" x14ac:dyDescent="0.15">
      <c r="E193" s="9"/>
      <c r="F193" s="9"/>
      <c r="G193" s="9"/>
      <c r="H193" s="9"/>
      <c r="I193" s="9"/>
      <c r="J193" s="9"/>
      <c r="K193" s="9"/>
      <c r="L193" s="9"/>
      <c r="M193" s="9"/>
    </row>
    <row r="194" spans="5:13" ht="16.5" x14ac:dyDescent="0.15">
      <c r="E194" s="9"/>
      <c r="F194" s="9"/>
      <c r="G194" s="9"/>
      <c r="H194" s="9"/>
      <c r="I194" s="9"/>
      <c r="J194" s="9"/>
      <c r="K194" s="9"/>
      <c r="L194" s="9"/>
      <c r="M194" s="9"/>
    </row>
    <row r="195" spans="5:13" ht="16.5" x14ac:dyDescent="0.15">
      <c r="E195" s="9"/>
      <c r="F195" s="9"/>
      <c r="G195" s="9"/>
      <c r="H195" s="9"/>
      <c r="I195" s="9"/>
      <c r="J195" s="9"/>
      <c r="K195" s="9"/>
      <c r="L195" s="9"/>
      <c r="M195" s="9"/>
    </row>
    <row r="196" spans="5:13" ht="16.5" x14ac:dyDescent="0.15">
      <c r="E196" s="9"/>
      <c r="F196" s="9"/>
      <c r="G196" s="9"/>
      <c r="H196" s="9"/>
      <c r="I196" s="9"/>
      <c r="J196" s="9"/>
      <c r="K196" s="9"/>
      <c r="L196" s="9"/>
      <c r="M196" s="9"/>
    </row>
    <row r="197" spans="5:13" ht="16.5" x14ac:dyDescent="0.15">
      <c r="E197" s="9"/>
      <c r="F197" s="9"/>
      <c r="G197" s="9"/>
      <c r="H197" s="9"/>
      <c r="I197" s="9"/>
      <c r="J197" s="9"/>
      <c r="K197" s="9"/>
      <c r="L197" s="9"/>
      <c r="M197" s="9"/>
    </row>
    <row r="198" spans="5:13" ht="16.5" x14ac:dyDescent="0.15">
      <c r="E198" s="9"/>
      <c r="F198" s="9"/>
      <c r="G198" s="9"/>
      <c r="H198" s="9"/>
      <c r="I198" s="9"/>
      <c r="J198" s="9"/>
      <c r="K198" s="9"/>
      <c r="L198" s="9"/>
      <c r="M198" s="9"/>
    </row>
    <row r="199" spans="5:13" ht="16.5" x14ac:dyDescent="0.15">
      <c r="E199" s="9"/>
      <c r="F199" s="9"/>
      <c r="G199" s="9"/>
      <c r="H199" s="9"/>
      <c r="I199" s="9"/>
      <c r="J199" s="9"/>
      <c r="K199" s="9"/>
      <c r="L199" s="9"/>
      <c r="M199" s="9"/>
    </row>
    <row r="200" spans="5:13" ht="16.5" x14ac:dyDescent="0.15">
      <c r="E200" s="9"/>
      <c r="F200" s="9"/>
      <c r="G200" s="9"/>
      <c r="H200" s="9"/>
      <c r="I200" s="9"/>
      <c r="J200" s="9"/>
      <c r="K200" s="9"/>
      <c r="L200" s="9"/>
      <c r="M200" s="9"/>
    </row>
    <row r="201" spans="5:13" ht="16.5" x14ac:dyDescent="0.15">
      <c r="E201" s="9"/>
      <c r="F201" s="9"/>
      <c r="G201" s="9"/>
      <c r="H201" s="9"/>
      <c r="I201" s="9"/>
      <c r="J201" s="9"/>
      <c r="K201" s="9"/>
      <c r="L201" s="9"/>
      <c r="M201" s="9"/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59055118110236227" bottom="0.55118110236220474" header="0.51181102362204722" footer="0.23622047244094491"/>
  <pageSetup paperSize="9" scale="70" fitToHeight="2" orientation="landscape" r:id="rId1"/>
  <headerFooter alignWithMargins="0"/>
  <rowBreaks count="2" manualBreakCount="2">
    <brk id="60" max="16383" man="1"/>
    <brk id="11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160"/>
  <sheetViews>
    <sheetView view="pageBreakPreview" zoomScaleNormal="90" zoomScaleSheetLayoutView="100" workbookViewId="0">
      <pane xSplit="3" ySplit="5" topLeftCell="D6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1.5" customWidth="1"/>
    <col min="2" max="2" width="5.375" customWidth="1"/>
    <col min="3" max="3" width="5" bestFit="1" customWidth="1"/>
    <col min="17" max="17" width="9" customWidth="1"/>
  </cols>
  <sheetData>
    <row r="1" spans="2:20" ht="32.25" customHeight="1" x14ac:dyDescent="0.15">
      <c r="B1" s="121" t="s">
        <v>97</v>
      </c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</row>
    <row r="2" spans="2:20" x14ac:dyDescent="0.15">
      <c r="B2" t="s">
        <v>3</v>
      </c>
    </row>
    <row r="3" spans="2:20" x14ac:dyDescent="0.15">
      <c r="B3" s="122" t="s">
        <v>5</v>
      </c>
      <c r="C3" s="123"/>
      <c r="D3" s="126" t="s">
        <v>31</v>
      </c>
      <c r="E3" s="126"/>
      <c r="F3" s="126"/>
      <c r="G3" s="127" t="s">
        <v>31</v>
      </c>
      <c r="H3" s="128"/>
      <c r="I3" s="127" t="s">
        <v>30</v>
      </c>
      <c r="J3" s="129"/>
      <c r="K3" s="128"/>
      <c r="L3" s="127" t="s">
        <v>57</v>
      </c>
      <c r="M3" s="128"/>
      <c r="N3" s="127" t="s">
        <v>32</v>
      </c>
      <c r="O3" s="129"/>
      <c r="P3" s="129"/>
      <c r="Q3" s="129"/>
      <c r="R3" s="128"/>
      <c r="S3" s="130" t="s">
        <v>32</v>
      </c>
      <c r="T3" s="131"/>
    </row>
    <row r="4" spans="2:20" x14ac:dyDescent="0.15">
      <c r="B4" s="124"/>
      <c r="C4" s="125"/>
      <c r="D4" s="119" t="s">
        <v>0</v>
      </c>
      <c r="E4" s="46" t="s">
        <v>53</v>
      </c>
      <c r="F4" s="46" t="s">
        <v>54</v>
      </c>
      <c r="G4" s="46" t="s">
        <v>55</v>
      </c>
      <c r="H4" s="46" t="s">
        <v>56</v>
      </c>
      <c r="I4" s="119" t="s">
        <v>0</v>
      </c>
      <c r="J4" s="46" t="s">
        <v>53</v>
      </c>
      <c r="K4" s="46" t="s">
        <v>54</v>
      </c>
      <c r="L4" s="46" t="s">
        <v>55</v>
      </c>
      <c r="M4" s="46" t="s">
        <v>56</v>
      </c>
      <c r="N4" s="119" t="s">
        <v>0</v>
      </c>
      <c r="O4" s="119" t="s">
        <v>72</v>
      </c>
      <c r="P4" s="68" t="s">
        <v>73</v>
      </c>
      <c r="Q4" s="46" t="s">
        <v>53</v>
      </c>
      <c r="R4" s="46" t="s">
        <v>54</v>
      </c>
      <c r="S4" s="46" t="s">
        <v>55</v>
      </c>
      <c r="T4" s="46" t="s">
        <v>56</v>
      </c>
    </row>
    <row r="5" spans="2:20" ht="6" customHeight="1" x14ac:dyDescent="0.15">
      <c r="C5" s="6"/>
    </row>
    <row r="6" spans="2:20" ht="16.5" x14ac:dyDescent="0.15">
      <c r="B6" s="2" t="s">
        <v>18</v>
      </c>
      <c r="C6" s="8"/>
      <c r="D6" s="29">
        <f>SUM(E6+F6+G6+H6)</f>
        <v>10</v>
      </c>
      <c r="E6" s="29">
        <f>SUM(E7:E18)</f>
        <v>1</v>
      </c>
      <c r="F6" s="29">
        <f>SUM(F7:F18)</f>
        <v>3</v>
      </c>
      <c r="G6" s="29">
        <f t="shared" ref="G6:H6" si="0">SUM(G7:G18)</f>
        <v>4</v>
      </c>
      <c r="H6" s="29">
        <f t="shared" si="0"/>
        <v>2</v>
      </c>
      <c r="I6" s="29">
        <f>SUM(J6+K6+L6+M6)</f>
        <v>18</v>
      </c>
      <c r="J6" s="29">
        <f>SUM(J7:J18)</f>
        <v>3</v>
      </c>
      <c r="K6" s="29">
        <f>SUM(K7:K18)</f>
        <v>1</v>
      </c>
      <c r="L6" s="29">
        <f t="shared" ref="L6:M6" si="1">SUM(L7:L18)</f>
        <v>11</v>
      </c>
      <c r="M6" s="29">
        <f t="shared" si="1"/>
        <v>3</v>
      </c>
      <c r="N6" s="29">
        <f t="shared" ref="N6:N18" si="2">SUM(Q6+R6+S6+T6)</f>
        <v>-8</v>
      </c>
      <c r="O6" s="29">
        <f>SUM(O7:O18)</f>
        <v>-9</v>
      </c>
      <c r="P6" s="29">
        <f>SUM(P7:P18)</f>
        <v>1</v>
      </c>
      <c r="Q6" s="29">
        <f>SUM(Q7:Q18)</f>
        <v>-2</v>
      </c>
      <c r="R6" s="29">
        <f t="shared" ref="R6:T6" si="3">SUM(R7:R18)</f>
        <v>2</v>
      </c>
      <c r="S6">
        <f t="shared" si="3"/>
        <v>-7</v>
      </c>
      <c r="T6">
        <f t="shared" si="3"/>
        <v>-1</v>
      </c>
    </row>
    <row r="7" spans="2:20" s="3" customFormat="1" ht="13.5" customHeight="1" x14ac:dyDescent="0.25">
      <c r="B7" s="10"/>
      <c r="C7" s="11" t="s">
        <v>6</v>
      </c>
      <c r="D7" s="33">
        <f t="shared" ref="D7:D18" si="4">SUM(E7+F7+G7+H7)</f>
        <v>0</v>
      </c>
      <c r="E7" s="93">
        <v>0</v>
      </c>
      <c r="F7" s="93">
        <v>0</v>
      </c>
      <c r="G7" s="93">
        <v>0</v>
      </c>
      <c r="H7" s="93">
        <v>0</v>
      </c>
      <c r="I7" s="33">
        <f t="shared" ref="I7:I18" si="5">SUM(J7+K7+L7+M7)</f>
        <v>0</v>
      </c>
      <c r="J7" s="93">
        <v>0</v>
      </c>
      <c r="K7" s="93">
        <v>0</v>
      </c>
      <c r="L7" s="93">
        <v>0</v>
      </c>
      <c r="M7" s="93">
        <v>0</v>
      </c>
      <c r="N7" s="33">
        <f t="shared" si="2"/>
        <v>0</v>
      </c>
      <c r="O7" s="33">
        <f t="shared" ref="O7:P18" si="6">SUM(Q7+S7)</f>
        <v>0</v>
      </c>
      <c r="P7" s="33">
        <f t="shared" si="6"/>
        <v>0</v>
      </c>
      <c r="Q7" s="33">
        <f>SUM(E7-J7)</f>
        <v>0</v>
      </c>
      <c r="R7" s="33">
        <f>SUM(F7-K7)</f>
        <v>0</v>
      </c>
      <c r="S7" s="47">
        <f>SUM(G7-L7)</f>
        <v>0</v>
      </c>
      <c r="T7" s="49">
        <f>SUM(H7-M7)</f>
        <v>0</v>
      </c>
    </row>
    <row r="8" spans="2:20" s="3" customFormat="1" ht="13.5" customHeight="1" x14ac:dyDescent="0.25">
      <c r="B8" s="10"/>
      <c r="C8" s="11" t="s">
        <v>7</v>
      </c>
      <c r="D8" s="33">
        <f t="shared" si="4"/>
        <v>0</v>
      </c>
      <c r="E8" s="93">
        <v>0</v>
      </c>
      <c r="F8" s="93">
        <v>0</v>
      </c>
      <c r="G8" s="93">
        <v>0</v>
      </c>
      <c r="H8" s="93">
        <v>0</v>
      </c>
      <c r="I8" s="33">
        <f t="shared" si="5"/>
        <v>2</v>
      </c>
      <c r="J8" s="93">
        <v>1</v>
      </c>
      <c r="K8" s="93">
        <v>0</v>
      </c>
      <c r="L8" s="93">
        <v>1</v>
      </c>
      <c r="M8" s="93">
        <v>0</v>
      </c>
      <c r="N8" s="33">
        <f t="shared" si="2"/>
        <v>-2</v>
      </c>
      <c r="O8" s="33">
        <f t="shared" si="6"/>
        <v>-2</v>
      </c>
      <c r="P8" s="33">
        <f t="shared" si="6"/>
        <v>0</v>
      </c>
      <c r="Q8" s="33">
        <f t="shared" ref="Q8:T18" si="7">SUM(E8-J8)</f>
        <v>-1</v>
      </c>
      <c r="R8" s="33">
        <f t="shared" si="7"/>
        <v>0</v>
      </c>
      <c r="S8" s="47">
        <f t="shared" si="7"/>
        <v>-1</v>
      </c>
      <c r="T8" s="49">
        <f t="shared" si="7"/>
        <v>0</v>
      </c>
    </row>
    <row r="9" spans="2:20" s="3" customFormat="1" ht="13.5" customHeight="1" x14ac:dyDescent="0.25">
      <c r="B9" s="10"/>
      <c r="C9" s="11" t="s">
        <v>8</v>
      </c>
      <c r="D9" s="33">
        <f t="shared" si="4"/>
        <v>0</v>
      </c>
      <c r="E9" s="93">
        <v>0</v>
      </c>
      <c r="F9" s="93">
        <v>0</v>
      </c>
      <c r="G9" s="93">
        <v>0</v>
      </c>
      <c r="H9" s="93">
        <v>0</v>
      </c>
      <c r="I9" s="33">
        <f t="shared" si="5"/>
        <v>0</v>
      </c>
      <c r="J9" s="93">
        <v>0</v>
      </c>
      <c r="K9" s="93">
        <v>0</v>
      </c>
      <c r="L9" s="93">
        <v>0</v>
      </c>
      <c r="M9" s="93">
        <v>0</v>
      </c>
      <c r="N9" s="33">
        <f t="shared" si="2"/>
        <v>0</v>
      </c>
      <c r="O9" s="33">
        <f t="shared" si="6"/>
        <v>0</v>
      </c>
      <c r="P9" s="33">
        <f t="shared" si="6"/>
        <v>0</v>
      </c>
      <c r="Q9" s="33">
        <f t="shared" si="7"/>
        <v>0</v>
      </c>
      <c r="R9" s="33">
        <f t="shared" si="7"/>
        <v>0</v>
      </c>
      <c r="S9" s="47">
        <f t="shared" si="7"/>
        <v>0</v>
      </c>
      <c r="T9" s="49">
        <f t="shared" si="7"/>
        <v>0</v>
      </c>
    </row>
    <row r="10" spans="2:20" s="3" customFormat="1" ht="13.5" customHeight="1" x14ac:dyDescent="0.25">
      <c r="B10" s="10"/>
      <c r="C10" s="11" t="s">
        <v>9</v>
      </c>
      <c r="D10" s="33">
        <f t="shared" si="4"/>
        <v>2</v>
      </c>
      <c r="E10" s="93">
        <v>0</v>
      </c>
      <c r="F10" s="93">
        <v>0</v>
      </c>
      <c r="G10" s="93">
        <v>1</v>
      </c>
      <c r="H10" s="93">
        <v>1</v>
      </c>
      <c r="I10" s="33">
        <f t="shared" si="5"/>
        <v>2</v>
      </c>
      <c r="J10" s="93">
        <v>0</v>
      </c>
      <c r="K10" s="93">
        <v>0</v>
      </c>
      <c r="L10" s="93">
        <v>1</v>
      </c>
      <c r="M10" s="93">
        <v>1</v>
      </c>
      <c r="N10" s="33">
        <f t="shared" si="2"/>
        <v>0</v>
      </c>
      <c r="O10" s="33">
        <f t="shared" si="6"/>
        <v>0</v>
      </c>
      <c r="P10" s="33">
        <f t="shared" si="6"/>
        <v>0</v>
      </c>
      <c r="Q10" s="33">
        <f t="shared" si="7"/>
        <v>0</v>
      </c>
      <c r="R10" s="33">
        <f t="shared" si="7"/>
        <v>0</v>
      </c>
      <c r="S10" s="47">
        <f t="shared" si="7"/>
        <v>0</v>
      </c>
      <c r="T10" s="49">
        <f t="shared" si="7"/>
        <v>0</v>
      </c>
    </row>
    <row r="11" spans="2:20" s="3" customFormat="1" ht="13.5" customHeight="1" x14ac:dyDescent="0.25">
      <c r="B11" s="10"/>
      <c r="C11" s="11" t="s">
        <v>10</v>
      </c>
      <c r="D11" s="33">
        <f t="shared" si="4"/>
        <v>0</v>
      </c>
      <c r="E11" s="93">
        <v>0</v>
      </c>
      <c r="F11" s="93">
        <v>0</v>
      </c>
      <c r="G11" s="93">
        <v>0</v>
      </c>
      <c r="H11" s="93">
        <v>0</v>
      </c>
      <c r="I11" s="33">
        <f t="shared" si="5"/>
        <v>1</v>
      </c>
      <c r="J11" s="93">
        <v>1</v>
      </c>
      <c r="K11" s="93">
        <v>0</v>
      </c>
      <c r="L11" s="93">
        <v>0</v>
      </c>
      <c r="M11" s="93">
        <v>0</v>
      </c>
      <c r="N11" s="33">
        <f t="shared" si="2"/>
        <v>-1</v>
      </c>
      <c r="O11" s="33">
        <f t="shared" si="6"/>
        <v>-1</v>
      </c>
      <c r="P11" s="33">
        <f t="shared" si="6"/>
        <v>0</v>
      </c>
      <c r="Q11" s="33">
        <f t="shared" si="7"/>
        <v>-1</v>
      </c>
      <c r="R11" s="33">
        <f t="shared" si="7"/>
        <v>0</v>
      </c>
      <c r="S11" s="47">
        <f t="shared" si="7"/>
        <v>0</v>
      </c>
      <c r="T11" s="49">
        <f t="shared" si="7"/>
        <v>0</v>
      </c>
    </row>
    <row r="12" spans="2:20" s="3" customFormat="1" ht="13.5" customHeight="1" x14ac:dyDescent="0.25">
      <c r="B12" s="10"/>
      <c r="C12" s="11" t="s">
        <v>11</v>
      </c>
      <c r="D12" s="33">
        <f t="shared" si="4"/>
        <v>0</v>
      </c>
      <c r="E12" s="93">
        <v>0</v>
      </c>
      <c r="F12" s="93">
        <v>0</v>
      </c>
      <c r="G12" s="93">
        <v>0</v>
      </c>
      <c r="H12" s="93">
        <v>0</v>
      </c>
      <c r="I12" s="33">
        <f t="shared" si="5"/>
        <v>0</v>
      </c>
      <c r="J12" s="93">
        <v>0</v>
      </c>
      <c r="K12" s="93">
        <v>0</v>
      </c>
      <c r="L12" s="93">
        <v>0</v>
      </c>
      <c r="M12" s="93">
        <v>0</v>
      </c>
      <c r="N12" s="33">
        <f t="shared" si="2"/>
        <v>0</v>
      </c>
      <c r="O12" s="33">
        <f t="shared" si="6"/>
        <v>0</v>
      </c>
      <c r="P12" s="33">
        <f t="shared" si="6"/>
        <v>0</v>
      </c>
      <c r="Q12" s="33">
        <f t="shared" si="7"/>
        <v>0</v>
      </c>
      <c r="R12" s="33">
        <f t="shared" si="7"/>
        <v>0</v>
      </c>
      <c r="S12" s="47">
        <f t="shared" si="7"/>
        <v>0</v>
      </c>
      <c r="T12" s="49">
        <f t="shared" si="7"/>
        <v>0</v>
      </c>
    </row>
    <row r="13" spans="2:20" s="3" customFormat="1" ht="13.5" customHeight="1" x14ac:dyDescent="0.25">
      <c r="B13" s="10"/>
      <c r="C13" s="11" t="s">
        <v>12</v>
      </c>
      <c r="D13" s="33">
        <f t="shared" si="4"/>
        <v>0</v>
      </c>
      <c r="E13" s="93">
        <v>0</v>
      </c>
      <c r="F13" s="93">
        <v>0</v>
      </c>
      <c r="G13" s="93">
        <v>0</v>
      </c>
      <c r="H13" s="93">
        <v>0</v>
      </c>
      <c r="I13" s="33">
        <f t="shared" si="5"/>
        <v>0</v>
      </c>
      <c r="J13" s="93">
        <v>0</v>
      </c>
      <c r="K13" s="93">
        <v>0</v>
      </c>
      <c r="L13" s="93">
        <v>0</v>
      </c>
      <c r="M13" s="93">
        <v>0</v>
      </c>
      <c r="N13" s="33">
        <f t="shared" si="2"/>
        <v>0</v>
      </c>
      <c r="O13" s="33">
        <f t="shared" si="6"/>
        <v>0</v>
      </c>
      <c r="P13" s="33">
        <f t="shared" si="6"/>
        <v>0</v>
      </c>
      <c r="Q13" s="33">
        <f t="shared" si="7"/>
        <v>0</v>
      </c>
      <c r="R13" s="33">
        <f t="shared" si="7"/>
        <v>0</v>
      </c>
      <c r="S13" s="47">
        <f t="shared" si="7"/>
        <v>0</v>
      </c>
      <c r="T13" s="49">
        <f t="shared" si="7"/>
        <v>0</v>
      </c>
    </row>
    <row r="14" spans="2:20" s="3" customFormat="1" ht="13.5" customHeight="1" x14ac:dyDescent="0.25">
      <c r="B14" s="10"/>
      <c r="C14" s="11" t="s">
        <v>13</v>
      </c>
      <c r="D14" s="33">
        <f t="shared" si="4"/>
        <v>1</v>
      </c>
      <c r="E14" s="93">
        <v>0</v>
      </c>
      <c r="F14" s="93">
        <v>1</v>
      </c>
      <c r="G14" s="93">
        <v>0</v>
      </c>
      <c r="H14" s="93">
        <v>0</v>
      </c>
      <c r="I14" s="33">
        <f t="shared" si="5"/>
        <v>2</v>
      </c>
      <c r="J14" s="93">
        <v>0</v>
      </c>
      <c r="K14" s="93">
        <v>0</v>
      </c>
      <c r="L14" s="93">
        <v>1</v>
      </c>
      <c r="M14" s="93">
        <v>1</v>
      </c>
      <c r="N14" s="33">
        <f t="shared" si="2"/>
        <v>-1</v>
      </c>
      <c r="O14" s="33">
        <f t="shared" si="6"/>
        <v>-1</v>
      </c>
      <c r="P14" s="33">
        <f t="shared" si="6"/>
        <v>0</v>
      </c>
      <c r="Q14" s="33">
        <f t="shared" si="7"/>
        <v>0</v>
      </c>
      <c r="R14" s="33">
        <f t="shared" si="7"/>
        <v>1</v>
      </c>
      <c r="S14" s="47">
        <f t="shared" si="7"/>
        <v>-1</v>
      </c>
      <c r="T14" s="49">
        <f t="shared" si="7"/>
        <v>-1</v>
      </c>
    </row>
    <row r="15" spans="2:20" s="3" customFormat="1" ht="13.5" customHeight="1" x14ac:dyDescent="0.25">
      <c r="B15" s="10"/>
      <c r="C15" s="11" t="s">
        <v>14</v>
      </c>
      <c r="D15" s="33">
        <f t="shared" si="4"/>
        <v>0</v>
      </c>
      <c r="E15" s="93">
        <v>0</v>
      </c>
      <c r="F15" s="93">
        <v>0</v>
      </c>
      <c r="G15" s="93">
        <v>0</v>
      </c>
      <c r="H15" s="93">
        <v>0</v>
      </c>
      <c r="I15" s="33">
        <f t="shared" si="5"/>
        <v>0</v>
      </c>
      <c r="J15" s="93">
        <v>0</v>
      </c>
      <c r="K15" s="93">
        <v>0</v>
      </c>
      <c r="L15" s="93">
        <v>0</v>
      </c>
      <c r="M15" s="93">
        <v>0</v>
      </c>
      <c r="N15" s="33">
        <f t="shared" si="2"/>
        <v>0</v>
      </c>
      <c r="O15" s="33">
        <f t="shared" si="6"/>
        <v>0</v>
      </c>
      <c r="P15" s="33">
        <f t="shared" si="6"/>
        <v>0</v>
      </c>
      <c r="Q15" s="33">
        <f t="shared" si="7"/>
        <v>0</v>
      </c>
      <c r="R15" s="33">
        <f t="shared" si="7"/>
        <v>0</v>
      </c>
      <c r="S15" s="47">
        <f t="shared" si="7"/>
        <v>0</v>
      </c>
      <c r="T15" s="49">
        <f t="shared" si="7"/>
        <v>0</v>
      </c>
    </row>
    <row r="16" spans="2:20" s="3" customFormat="1" ht="13.5" customHeight="1" x14ac:dyDescent="0.25">
      <c r="B16" s="10"/>
      <c r="C16" s="11" t="s">
        <v>15</v>
      </c>
      <c r="D16" s="33">
        <f t="shared" si="4"/>
        <v>3</v>
      </c>
      <c r="E16" s="93">
        <v>0</v>
      </c>
      <c r="F16" s="93">
        <v>1</v>
      </c>
      <c r="G16" s="93">
        <v>1</v>
      </c>
      <c r="H16" s="93">
        <v>1</v>
      </c>
      <c r="I16" s="33">
        <f t="shared" si="5"/>
        <v>5</v>
      </c>
      <c r="J16" s="93">
        <v>0</v>
      </c>
      <c r="K16" s="93">
        <v>0</v>
      </c>
      <c r="L16" s="93">
        <v>4</v>
      </c>
      <c r="M16" s="93">
        <v>1</v>
      </c>
      <c r="N16" s="33">
        <f t="shared" si="2"/>
        <v>-2</v>
      </c>
      <c r="O16" s="33">
        <f t="shared" si="6"/>
        <v>-3</v>
      </c>
      <c r="P16" s="33">
        <f t="shared" si="6"/>
        <v>1</v>
      </c>
      <c r="Q16" s="33">
        <f t="shared" si="7"/>
        <v>0</v>
      </c>
      <c r="R16" s="33">
        <f t="shared" si="7"/>
        <v>1</v>
      </c>
      <c r="S16" s="47">
        <f t="shared" si="7"/>
        <v>-3</v>
      </c>
      <c r="T16" s="49">
        <f t="shared" si="7"/>
        <v>0</v>
      </c>
    </row>
    <row r="17" spans="2:20" s="3" customFormat="1" ht="13.5" customHeight="1" x14ac:dyDescent="0.25">
      <c r="B17" s="10"/>
      <c r="C17" s="11" t="s">
        <v>16</v>
      </c>
      <c r="D17" s="33">
        <f t="shared" si="4"/>
        <v>0</v>
      </c>
      <c r="E17" s="93">
        <v>0</v>
      </c>
      <c r="F17" s="93">
        <v>0</v>
      </c>
      <c r="G17" s="93">
        <v>0</v>
      </c>
      <c r="H17" s="93">
        <v>0</v>
      </c>
      <c r="I17" s="33">
        <f t="shared" si="5"/>
        <v>1</v>
      </c>
      <c r="J17" s="93">
        <v>0</v>
      </c>
      <c r="K17" s="93">
        <v>0</v>
      </c>
      <c r="L17" s="93">
        <v>1</v>
      </c>
      <c r="M17" s="93">
        <v>0</v>
      </c>
      <c r="N17" s="33">
        <f t="shared" si="2"/>
        <v>-1</v>
      </c>
      <c r="O17" s="33">
        <f t="shared" si="6"/>
        <v>-1</v>
      </c>
      <c r="P17" s="33">
        <f t="shared" si="6"/>
        <v>0</v>
      </c>
      <c r="Q17" s="33">
        <f t="shared" si="7"/>
        <v>0</v>
      </c>
      <c r="R17" s="33">
        <f t="shared" si="7"/>
        <v>0</v>
      </c>
      <c r="S17" s="47">
        <f t="shared" si="7"/>
        <v>-1</v>
      </c>
      <c r="T17" s="49">
        <f t="shared" si="7"/>
        <v>0</v>
      </c>
    </row>
    <row r="18" spans="2:20" s="3" customFormat="1" ht="13.5" customHeight="1" x14ac:dyDescent="0.25">
      <c r="B18" s="10"/>
      <c r="C18" s="11" t="s">
        <v>17</v>
      </c>
      <c r="D18" s="33">
        <f t="shared" si="4"/>
        <v>4</v>
      </c>
      <c r="E18" s="93">
        <v>1</v>
      </c>
      <c r="F18" s="93">
        <v>1</v>
      </c>
      <c r="G18" s="93">
        <v>2</v>
      </c>
      <c r="H18" s="93">
        <v>0</v>
      </c>
      <c r="I18" s="33">
        <f t="shared" si="5"/>
        <v>5</v>
      </c>
      <c r="J18" s="93">
        <v>1</v>
      </c>
      <c r="K18" s="93">
        <v>1</v>
      </c>
      <c r="L18" s="93">
        <v>3</v>
      </c>
      <c r="M18" s="93">
        <v>0</v>
      </c>
      <c r="N18" s="33">
        <f t="shared" si="2"/>
        <v>-1</v>
      </c>
      <c r="O18" s="33">
        <f t="shared" si="6"/>
        <v>-1</v>
      </c>
      <c r="P18" s="33">
        <f t="shared" si="6"/>
        <v>0</v>
      </c>
      <c r="Q18" s="33">
        <f t="shared" si="7"/>
        <v>0</v>
      </c>
      <c r="R18" s="33">
        <f t="shared" si="7"/>
        <v>0</v>
      </c>
      <c r="S18" s="47">
        <f t="shared" si="7"/>
        <v>-1</v>
      </c>
      <c r="T18" s="49">
        <f t="shared" si="7"/>
        <v>0</v>
      </c>
    </row>
    <row r="19" spans="2:20" ht="6" customHeight="1" x14ac:dyDescent="0.15">
      <c r="B19" s="9"/>
      <c r="C19" s="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"/>
    </row>
    <row r="20" spans="2:20" ht="16.5" x14ac:dyDescent="0.15">
      <c r="B20" s="2" t="s">
        <v>21</v>
      </c>
      <c r="C20" s="8"/>
      <c r="D20" s="29">
        <f t="shared" ref="D20" si="8">SUM(E20+F20+G20+H20)</f>
        <v>9</v>
      </c>
      <c r="E20" s="29">
        <f>SUM(E21:E32)</f>
        <v>4</v>
      </c>
      <c r="F20" s="29">
        <f>SUM(F21:F32)</f>
        <v>3</v>
      </c>
      <c r="G20" s="29">
        <f t="shared" ref="G20:H20" si="9">SUM(G21:G32)</f>
        <v>1</v>
      </c>
      <c r="H20" s="29">
        <f t="shared" si="9"/>
        <v>1</v>
      </c>
      <c r="I20" s="29">
        <f t="shared" ref="I20:I32" si="10">SUM(J20+K20+L20+M20)</f>
        <v>5</v>
      </c>
      <c r="J20" s="29">
        <f>SUM(J21:J32)</f>
        <v>0</v>
      </c>
      <c r="K20" s="29">
        <f>SUM(K21:K32)</f>
        <v>1</v>
      </c>
      <c r="L20" s="29">
        <f t="shared" ref="L20:T20" si="11">SUM(L21:L32)</f>
        <v>1</v>
      </c>
      <c r="M20" s="29">
        <f t="shared" si="11"/>
        <v>3</v>
      </c>
      <c r="N20" s="29">
        <f t="shared" si="11"/>
        <v>4</v>
      </c>
      <c r="O20" s="29">
        <f t="shared" si="11"/>
        <v>4</v>
      </c>
      <c r="P20" s="29">
        <f>SUM(P21:P32)</f>
        <v>0</v>
      </c>
      <c r="Q20" s="29">
        <f t="shared" si="11"/>
        <v>4</v>
      </c>
      <c r="R20" s="29">
        <f t="shared" si="11"/>
        <v>2</v>
      </c>
      <c r="S20" s="29">
        <f t="shared" si="11"/>
        <v>0</v>
      </c>
      <c r="T20" s="29">
        <f t="shared" si="11"/>
        <v>-2</v>
      </c>
    </row>
    <row r="21" spans="2:20" s="3" customFormat="1" ht="13.5" customHeight="1" x14ac:dyDescent="0.25">
      <c r="B21" s="10"/>
      <c r="C21" s="11" t="s">
        <v>6</v>
      </c>
      <c r="D21" s="33">
        <f>SUM(E21+F21)</f>
        <v>0</v>
      </c>
      <c r="E21" s="93">
        <v>0</v>
      </c>
      <c r="F21" s="93">
        <v>0</v>
      </c>
      <c r="G21" s="93">
        <v>0</v>
      </c>
      <c r="H21" s="93">
        <v>0</v>
      </c>
      <c r="I21" s="33">
        <f t="shared" si="10"/>
        <v>0</v>
      </c>
      <c r="J21" s="93">
        <v>0</v>
      </c>
      <c r="K21" s="93">
        <v>0</v>
      </c>
      <c r="L21" s="93">
        <v>0</v>
      </c>
      <c r="M21" s="93">
        <v>0</v>
      </c>
      <c r="N21" s="33">
        <f t="shared" ref="N21:N32" si="12">SUM(Q21+R21+S21+T21)</f>
        <v>0</v>
      </c>
      <c r="O21" s="33">
        <f t="shared" ref="O21:P32" si="13">SUM(Q21+S21)</f>
        <v>0</v>
      </c>
      <c r="P21" s="33">
        <f t="shared" si="13"/>
        <v>0</v>
      </c>
      <c r="Q21" s="33">
        <f t="shared" ref="Q21:T32" si="14">SUM(E21-J21)</f>
        <v>0</v>
      </c>
      <c r="R21" s="33">
        <f t="shared" si="14"/>
        <v>0</v>
      </c>
      <c r="S21" s="33">
        <f t="shared" si="14"/>
        <v>0</v>
      </c>
      <c r="T21" s="33">
        <f t="shared" si="14"/>
        <v>0</v>
      </c>
    </row>
    <row r="22" spans="2:20" s="3" customFormat="1" ht="13.5" customHeight="1" x14ac:dyDescent="0.25">
      <c r="B22" s="10"/>
      <c r="C22" s="11" t="s">
        <v>7</v>
      </c>
      <c r="D22" s="33">
        <f t="shared" ref="D22:D32" si="15">SUM(E22+F22)</f>
        <v>0</v>
      </c>
      <c r="E22" s="93">
        <v>0</v>
      </c>
      <c r="F22" s="93">
        <v>0</v>
      </c>
      <c r="G22" s="93">
        <v>0</v>
      </c>
      <c r="H22" s="93">
        <v>0</v>
      </c>
      <c r="I22" s="33">
        <f t="shared" si="10"/>
        <v>0</v>
      </c>
      <c r="J22" s="93">
        <v>0</v>
      </c>
      <c r="K22" s="93">
        <v>0</v>
      </c>
      <c r="L22" s="93">
        <v>0</v>
      </c>
      <c r="M22" s="93">
        <v>0</v>
      </c>
      <c r="N22" s="33">
        <f t="shared" si="12"/>
        <v>0</v>
      </c>
      <c r="O22" s="33">
        <f t="shared" si="13"/>
        <v>0</v>
      </c>
      <c r="P22" s="33">
        <f t="shared" si="13"/>
        <v>0</v>
      </c>
      <c r="Q22" s="33">
        <f t="shared" si="14"/>
        <v>0</v>
      </c>
      <c r="R22" s="33">
        <f t="shared" si="14"/>
        <v>0</v>
      </c>
      <c r="S22" s="33">
        <f t="shared" si="14"/>
        <v>0</v>
      </c>
      <c r="T22" s="33">
        <f t="shared" si="14"/>
        <v>0</v>
      </c>
    </row>
    <row r="23" spans="2:20" s="3" customFormat="1" ht="13.5" customHeight="1" x14ac:dyDescent="0.25">
      <c r="B23" s="10"/>
      <c r="C23" s="11" t="s">
        <v>8</v>
      </c>
      <c r="D23" s="33">
        <f t="shared" si="15"/>
        <v>2</v>
      </c>
      <c r="E23" s="93">
        <v>1</v>
      </c>
      <c r="F23" s="93">
        <v>1</v>
      </c>
      <c r="G23" s="93">
        <v>0</v>
      </c>
      <c r="H23" s="93">
        <v>0</v>
      </c>
      <c r="I23" s="33">
        <f t="shared" si="10"/>
        <v>1</v>
      </c>
      <c r="J23" s="93">
        <v>0</v>
      </c>
      <c r="K23" s="93">
        <v>0</v>
      </c>
      <c r="L23" s="93">
        <v>0</v>
      </c>
      <c r="M23" s="93">
        <v>1</v>
      </c>
      <c r="N23" s="33">
        <f t="shared" si="12"/>
        <v>1</v>
      </c>
      <c r="O23" s="33">
        <f t="shared" si="13"/>
        <v>1</v>
      </c>
      <c r="P23" s="33">
        <f t="shared" si="13"/>
        <v>0</v>
      </c>
      <c r="Q23" s="33">
        <f t="shared" si="14"/>
        <v>1</v>
      </c>
      <c r="R23" s="33">
        <f t="shared" si="14"/>
        <v>1</v>
      </c>
      <c r="S23" s="33">
        <f t="shared" si="14"/>
        <v>0</v>
      </c>
      <c r="T23" s="33">
        <f t="shared" si="14"/>
        <v>-1</v>
      </c>
    </row>
    <row r="24" spans="2:20" s="3" customFormat="1" ht="13.5" customHeight="1" x14ac:dyDescent="0.25">
      <c r="B24" s="10"/>
      <c r="C24" s="11" t="s">
        <v>9</v>
      </c>
      <c r="D24" s="33">
        <f t="shared" si="15"/>
        <v>1</v>
      </c>
      <c r="E24" s="93">
        <v>1</v>
      </c>
      <c r="F24" s="93">
        <v>0</v>
      </c>
      <c r="G24" s="93">
        <v>0</v>
      </c>
      <c r="H24" s="93">
        <v>0</v>
      </c>
      <c r="I24" s="33">
        <f t="shared" si="10"/>
        <v>0</v>
      </c>
      <c r="J24" s="93">
        <v>0</v>
      </c>
      <c r="K24" s="93">
        <v>0</v>
      </c>
      <c r="L24" s="93">
        <v>0</v>
      </c>
      <c r="M24" s="93">
        <v>0</v>
      </c>
      <c r="N24" s="33">
        <f t="shared" si="12"/>
        <v>1</v>
      </c>
      <c r="O24" s="33">
        <f t="shared" si="13"/>
        <v>1</v>
      </c>
      <c r="P24" s="33">
        <f t="shared" si="13"/>
        <v>0</v>
      </c>
      <c r="Q24" s="33">
        <f t="shared" si="14"/>
        <v>1</v>
      </c>
      <c r="R24" s="33">
        <f t="shared" si="14"/>
        <v>0</v>
      </c>
      <c r="S24" s="33">
        <f t="shared" si="14"/>
        <v>0</v>
      </c>
      <c r="T24" s="33">
        <f t="shared" si="14"/>
        <v>0</v>
      </c>
    </row>
    <row r="25" spans="2:20" s="3" customFormat="1" ht="13.5" customHeight="1" x14ac:dyDescent="0.25">
      <c r="B25" s="10"/>
      <c r="C25" s="11" t="s">
        <v>10</v>
      </c>
      <c r="D25" s="33">
        <f t="shared" si="15"/>
        <v>0</v>
      </c>
      <c r="E25" s="93">
        <v>0</v>
      </c>
      <c r="F25" s="93">
        <v>0</v>
      </c>
      <c r="G25" s="93">
        <v>0</v>
      </c>
      <c r="H25" s="93">
        <v>0</v>
      </c>
      <c r="I25" s="33">
        <f t="shared" si="10"/>
        <v>0</v>
      </c>
      <c r="J25" s="93">
        <v>0</v>
      </c>
      <c r="K25" s="93">
        <v>0</v>
      </c>
      <c r="L25" s="93">
        <v>0</v>
      </c>
      <c r="M25" s="93">
        <v>0</v>
      </c>
      <c r="N25" s="33">
        <f t="shared" si="12"/>
        <v>0</v>
      </c>
      <c r="O25" s="33">
        <f t="shared" si="13"/>
        <v>0</v>
      </c>
      <c r="P25" s="33">
        <f t="shared" si="13"/>
        <v>0</v>
      </c>
      <c r="Q25" s="33">
        <f t="shared" si="14"/>
        <v>0</v>
      </c>
      <c r="R25" s="33">
        <f t="shared" si="14"/>
        <v>0</v>
      </c>
      <c r="S25" s="33">
        <f t="shared" si="14"/>
        <v>0</v>
      </c>
      <c r="T25" s="33">
        <f t="shared" si="14"/>
        <v>0</v>
      </c>
    </row>
    <row r="26" spans="2:20" s="3" customFormat="1" ht="13.5" customHeight="1" x14ac:dyDescent="0.25">
      <c r="B26" s="10"/>
      <c r="C26" s="11" t="s">
        <v>11</v>
      </c>
      <c r="D26" s="33">
        <f t="shared" si="15"/>
        <v>1</v>
      </c>
      <c r="E26" s="93">
        <v>1</v>
      </c>
      <c r="F26" s="93">
        <v>0</v>
      </c>
      <c r="G26" s="93">
        <v>1</v>
      </c>
      <c r="H26" s="93">
        <v>1</v>
      </c>
      <c r="I26" s="33">
        <f t="shared" si="10"/>
        <v>1</v>
      </c>
      <c r="J26" s="93">
        <v>0</v>
      </c>
      <c r="K26" s="93">
        <v>0</v>
      </c>
      <c r="L26" s="93">
        <v>0</v>
      </c>
      <c r="M26" s="93">
        <v>1</v>
      </c>
      <c r="N26" s="33">
        <f t="shared" si="12"/>
        <v>2</v>
      </c>
      <c r="O26" s="33">
        <f t="shared" si="13"/>
        <v>2</v>
      </c>
      <c r="P26" s="33">
        <f t="shared" si="13"/>
        <v>0</v>
      </c>
      <c r="Q26" s="33">
        <f t="shared" si="14"/>
        <v>1</v>
      </c>
      <c r="R26" s="33">
        <f t="shared" si="14"/>
        <v>0</v>
      </c>
      <c r="S26" s="33">
        <f t="shared" si="14"/>
        <v>1</v>
      </c>
      <c r="T26" s="33">
        <f t="shared" si="14"/>
        <v>0</v>
      </c>
    </row>
    <row r="27" spans="2:20" s="3" customFormat="1" ht="13.5" customHeight="1" x14ac:dyDescent="0.25">
      <c r="B27" s="10"/>
      <c r="C27" s="11" t="s">
        <v>12</v>
      </c>
      <c r="D27" s="33">
        <f t="shared" si="15"/>
        <v>0</v>
      </c>
      <c r="E27" s="93">
        <v>0</v>
      </c>
      <c r="F27" s="93">
        <v>0</v>
      </c>
      <c r="G27" s="93">
        <v>0</v>
      </c>
      <c r="H27" s="93">
        <v>0</v>
      </c>
      <c r="I27" s="33">
        <f t="shared" si="10"/>
        <v>0</v>
      </c>
      <c r="J27" s="93">
        <v>0</v>
      </c>
      <c r="K27" s="93">
        <v>0</v>
      </c>
      <c r="L27" s="93">
        <v>0</v>
      </c>
      <c r="M27" s="93">
        <v>0</v>
      </c>
      <c r="N27" s="33">
        <f t="shared" si="12"/>
        <v>0</v>
      </c>
      <c r="O27" s="33">
        <f t="shared" si="13"/>
        <v>0</v>
      </c>
      <c r="P27" s="33">
        <f t="shared" si="13"/>
        <v>0</v>
      </c>
      <c r="Q27" s="33">
        <f t="shared" si="14"/>
        <v>0</v>
      </c>
      <c r="R27" s="33">
        <f t="shared" si="14"/>
        <v>0</v>
      </c>
      <c r="S27" s="33">
        <f t="shared" si="14"/>
        <v>0</v>
      </c>
      <c r="T27" s="33">
        <f t="shared" si="14"/>
        <v>0</v>
      </c>
    </row>
    <row r="28" spans="2:20" s="3" customFormat="1" ht="13.5" customHeight="1" x14ac:dyDescent="0.25">
      <c r="B28" s="10"/>
      <c r="C28" s="11" t="s">
        <v>13</v>
      </c>
      <c r="D28" s="33">
        <f t="shared" si="15"/>
        <v>2</v>
      </c>
      <c r="E28" s="93">
        <v>1</v>
      </c>
      <c r="F28" s="93">
        <v>1</v>
      </c>
      <c r="G28" s="93">
        <v>0</v>
      </c>
      <c r="H28" s="93">
        <v>0</v>
      </c>
      <c r="I28" s="33">
        <f t="shared" si="10"/>
        <v>2</v>
      </c>
      <c r="J28" s="93">
        <v>0</v>
      </c>
      <c r="K28" s="93">
        <v>0</v>
      </c>
      <c r="L28" s="93">
        <v>1</v>
      </c>
      <c r="M28" s="93">
        <v>1</v>
      </c>
      <c r="N28" s="33">
        <f t="shared" si="12"/>
        <v>0</v>
      </c>
      <c r="O28" s="33">
        <f t="shared" si="13"/>
        <v>0</v>
      </c>
      <c r="P28" s="33">
        <f t="shared" si="13"/>
        <v>0</v>
      </c>
      <c r="Q28" s="33">
        <f t="shared" si="14"/>
        <v>1</v>
      </c>
      <c r="R28" s="33">
        <f t="shared" si="14"/>
        <v>1</v>
      </c>
      <c r="S28" s="33">
        <f t="shared" si="14"/>
        <v>-1</v>
      </c>
      <c r="T28" s="33">
        <f t="shared" si="14"/>
        <v>-1</v>
      </c>
    </row>
    <row r="29" spans="2:20" s="3" customFormat="1" ht="13.5" customHeight="1" x14ac:dyDescent="0.25">
      <c r="B29" s="10"/>
      <c r="C29" s="11" t="s">
        <v>14</v>
      </c>
      <c r="D29" s="33">
        <f t="shared" si="15"/>
        <v>1</v>
      </c>
      <c r="E29" s="93">
        <v>0</v>
      </c>
      <c r="F29" s="93">
        <v>1</v>
      </c>
      <c r="G29" s="93">
        <v>0</v>
      </c>
      <c r="H29" s="93">
        <v>0</v>
      </c>
      <c r="I29" s="33">
        <f t="shared" si="10"/>
        <v>0</v>
      </c>
      <c r="J29" s="93">
        <v>0</v>
      </c>
      <c r="K29" s="93">
        <v>0</v>
      </c>
      <c r="L29" s="93">
        <v>0</v>
      </c>
      <c r="M29" s="93">
        <v>0</v>
      </c>
      <c r="N29" s="33">
        <f t="shared" si="12"/>
        <v>1</v>
      </c>
      <c r="O29" s="33">
        <f t="shared" si="13"/>
        <v>0</v>
      </c>
      <c r="P29" s="33">
        <f t="shared" si="13"/>
        <v>1</v>
      </c>
      <c r="Q29" s="33">
        <f t="shared" si="14"/>
        <v>0</v>
      </c>
      <c r="R29" s="33">
        <f t="shared" si="14"/>
        <v>1</v>
      </c>
      <c r="S29" s="33">
        <f t="shared" si="14"/>
        <v>0</v>
      </c>
      <c r="T29" s="33">
        <f t="shared" si="14"/>
        <v>0</v>
      </c>
    </row>
    <row r="30" spans="2:20" s="3" customFormat="1" ht="13.5" customHeight="1" x14ac:dyDescent="0.25">
      <c r="B30" s="10"/>
      <c r="C30" s="11" t="s">
        <v>15</v>
      </c>
      <c r="D30" s="33">
        <f t="shared" si="15"/>
        <v>0</v>
      </c>
      <c r="E30" s="93">
        <v>0</v>
      </c>
      <c r="F30" s="93">
        <v>0</v>
      </c>
      <c r="G30" s="93">
        <v>0</v>
      </c>
      <c r="H30" s="93">
        <v>0</v>
      </c>
      <c r="I30" s="33">
        <f t="shared" si="10"/>
        <v>0</v>
      </c>
      <c r="J30" s="93">
        <v>0</v>
      </c>
      <c r="K30" s="93">
        <v>0</v>
      </c>
      <c r="L30" s="93">
        <v>0</v>
      </c>
      <c r="M30" s="93">
        <v>0</v>
      </c>
      <c r="N30" s="33">
        <f t="shared" si="12"/>
        <v>0</v>
      </c>
      <c r="O30" s="33">
        <f t="shared" si="13"/>
        <v>0</v>
      </c>
      <c r="P30" s="33">
        <f t="shared" si="13"/>
        <v>0</v>
      </c>
      <c r="Q30" s="33">
        <f t="shared" si="14"/>
        <v>0</v>
      </c>
      <c r="R30" s="33">
        <f t="shared" si="14"/>
        <v>0</v>
      </c>
      <c r="S30" s="33">
        <f t="shared" si="14"/>
        <v>0</v>
      </c>
      <c r="T30" s="33">
        <f t="shared" si="14"/>
        <v>0</v>
      </c>
    </row>
    <row r="31" spans="2:20" s="3" customFormat="1" ht="13.5" customHeight="1" x14ac:dyDescent="0.25">
      <c r="B31" s="10"/>
      <c r="C31" s="11" t="s">
        <v>16</v>
      </c>
      <c r="D31" s="33">
        <f t="shared" si="15"/>
        <v>0</v>
      </c>
      <c r="E31" s="93">
        <v>0</v>
      </c>
      <c r="F31" s="93">
        <v>0</v>
      </c>
      <c r="G31" s="93">
        <v>0</v>
      </c>
      <c r="H31" s="93">
        <v>0</v>
      </c>
      <c r="I31" s="33">
        <f t="shared" si="10"/>
        <v>0</v>
      </c>
      <c r="J31" s="93">
        <v>0</v>
      </c>
      <c r="K31" s="93">
        <v>0</v>
      </c>
      <c r="L31" s="93">
        <v>0</v>
      </c>
      <c r="M31" s="93">
        <v>0</v>
      </c>
      <c r="N31" s="33">
        <f t="shared" si="12"/>
        <v>0</v>
      </c>
      <c r="O31" s="33">
        <f t="shared" si="13"/>
        <v>0</v>
      </c>
      <c r="P31" s="33">
        <f t="shared" si="13"/>
        <v>0</v>
      </c>
      <c r="Q31" s="33">
        <f t="shared" si="14"/>
        <v>0</v>
      </c>
      <c r="R31" s="33">
        <f t="shared" si="14"/>
        <v>0</v>
      </c>
      <c r="S31" s="33">
        <f t="shared" si="14"/>
        <v>0</v>
      </c>
      <c r="T31" s="33">
        <f t="shared" si="14"/>
        <v>0</v>
      </c>
    </row>
    <row r="32" spans="2:20" s="3" customFormat="1" ht="13.5" customHeight="1" x14ac:dyDescent="0.25">
      <c r="B32" s="10"/>
      <c r="C32" s="11" t="s">
        <v>17</v>
      </c>
      <c r="D32" s="33">
        <f t="shared" si="15"/>
        <v>0</v>
      </c>
      <c r="E32" s="93">
        <v>0</v>
      </c>
      <c r="F32" s="93">
        <v>0</v>
      </c>
      <c r="G32" s="93">
        <v>0</v>
      </c>
      <c r="H32" s="93">
        <v>0</v>
      </c>
      <c r="I32" s="33">
        <f t="shared" si="10"/>
        <v>1</v>
      </c>
      <c r="J32" s="93">
        <v>0</v>
      </c>
      <c r="K32" s="93">
        <v>1</v>
      </c>
      <c r="L32" s="93">
        <v>0</v>
      </c>
      <c r="M32" s="93">
        <v>0</v>
      </c>
      <c r="N32" s="33">
        <f t="shared" si="12"/>
        <v>-1</v>
      </c>
      <c r="O32" s="33">
        <f t="shared" si="13"/>
        <v>0</v>
      </c>
      <c r="P32" s="33">
        <f t="shared" si="13"/>
        <v>-1</v>
      </c>
      <c r="Q32" s="33">
        <f t="shared" si="14"/>
        <v>0</v>
      </c>
      <c r="R32" s="33">
        <f t="shared" si="14"/>
        <v>-1</v>
      </c>
      <c r="S32" s="33">
        <f t="shared" si="14"/>
        <v>0</v>
      </c>
      <c r="T32" s="33">
        <f t="shared" si="14"/>
        <v>0</v>
      </c>
    </row>
    <row r="33" spans="2:20" ht="6" customHeight="1" x14ac:dyDescent="0.15">
      <c r="B33" s="9"/>
      <c r="C33" s="8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"/>
    </row>
    <row r="34" spans="2:20" ht="16.5" x14ac:dyDescent="0.15">
      <c r="B34" s="2" t="s">
        <v>22</v>
      </c>
      <c r="C34" s="8"/>
      <c r="D34" s="29">
        <f t="shared" ref="D34:D46" si="16">SUM(E34+F34+G34+H34)</f>
        <v>3</v>
      </c>
      <c r="E34" s="29">
        <f>SUM(E35:E46)</f>
        <v>2</v>
      </c>
      <c r="F34" s="29">
        <f>SUM(F35:F46)</f>
        <v>1</v>
      </c>
      <c r="G34" s="29">
        <f t="shared" ref="G34:H34" si="17">SUM(G35:G46)</f>
        <v>0</v>
      </c>
      <c r="H34" s="29">
        <f t="shared" si="17"/>
        <v>0</v>
      </c>
      <c r="I34" s="29">
        <f t="shared" ref="I34:I46" si="18">SUM(J34+K34+L34+M34)</f>
        <v>1</v>
      </c>
      <c r="J34" s="29">
        <f t="shared" ref="J34:T34" si="19">SUM(J35:J46)</f>
        <v>0</v>
      </c>
      <c r="K34" s="29">
        <f t="shared" si="19"/>
        <v>1</v>
      </c>
      <c r="L34" s="29">
        <f t="shared" si="19"/>
        <v>0</v>
      </c>
      <c r="M34" s="29">
        <f t="shared" si="19"/>
        <v>0</v>
      </c>
      <c r="N34" s="29">
        <f t="shared" si="19"/>
        <v>2</v>
      </c>
      <c r="O34" s="29">
        <f t="shared" si="19"/>
        <v>2</v>
      </c>
      <c r="P34" s="29">
        <f>SUM(P35:P46)</f>
        <v>0</v>
      </c>
      <c r="Q34" s="29">
        <f t="shared" si="19"/>
        <v>2</v>
      </c>
      <c r="R34" s="29">
        <f t="shared" si="19"/>
        <v>0</v>
      </c>
      <c r="S34" s="29">
        <f t="shared" si="19"/>
        <v>0</v>
      </c>
      <c r="T34" s="29">
        <f t="shared" si="19"/>
        <v>0</v>
      </c>
    </row>
    <row r="35" spans="2:20" s="3" customFormat="1" ht="13.5" customHeight="1" x14ac:dyDescent="0.25">
      <c r="B35" s="10"/>
      <c r="C35" s="11" t="s">
        <v>6</v>
      </c>
      <c r="D35" s="33">
        <f t="shared" si="16"/>
        <v>0</v>
      </c>
      <c r="E35" s="93">
        <v>0</v>
      </c>
      <c r="F35" s="93">
        <v>0</v>
      </c>
      <c r="G35" s="93">
        <v>0</v>
      </c>
      <c r="H35" s="93">
        <v>0</v>
      </c>
      <c r="I35" s="33">
        <f t="shared" si="18"/>
        <v>0</v>
      </c>
      <c r="J35" s="93">
        <v>0</v>
      </c>
      <c r="K35" s="93">
        <v>0</v>
      </c>
      <c r="L35" s="93">
        <v>0</v>
      </c>
      <c r="M35" s="93">
        <v>0</v>
      </c>
      <c r="N35" s="33">
        <f t="shared" ref="N35:N46" si="20">SUM(Q35+R35+S35+T35)</f>
        <v>0</v>
      </c>
      <c r="O35" s="33">
        <f t="shared" ref="O35:P46" si="21">SUM(Q35+S35)</f>
        <v>0</v>
      </c>
      <c r="P35" s="33">
        <f t="shared" si="21"/>
        <v>0</v>
      </c>
      <c r="Q35" s="33">
        <f t="shared" ref="Q35:T46" si="22">SUM(E35-J35)</f>
        <v>0</v>
      </c>
      <c r="R35" s="33">
        <f t="shared" si="22"/>
        <v>0</v>
      </c>
      <c r="S35" s="33">
        <f t="shared" si="22"/>
        <v>0</v>
      </c>
      <c r="T35" s="33">
        <f t="shared" si="22"/>
        <v>0</v>
      </c>
    </row>
    <row r="36" spans="2:20" s="3" customFormat="1" ht="13.5" customHeight="1" x14ac:dyDescent="0.25">
      <c r="B36" s="10"/>
      <c r="C36" s="11" t="s">
        <v>7</v>
      </c>
      <c r="D36" s="33">
        <f t="shared" si="16"/>
        <v>0</v>
      </c>
      <c r="E36" s="93">
        <v>0</v>
      </c>
      <c r="F36" s="93">
        <v>0</v>
      </c>
      <c r="G36" s="93">
        <v>0</v>
      </c>
      <c r="H36" s="93">
        <v>0</v>
      </c>
      <c r="I36" s="33">
        <f t="shared" si="18"/>
        <v>0</v>
      </c>
      <c r="J36" s="93">
        <v>0</v>
      </c>
      <c r="K36" s="93">
        <v>0</v>
      </c>
      <c r="L36" s="93">
        <v>0</v>
      </c>
      <c r="M36" s="93">
        <v>0</v>
      </c>
      <c r="N36" s="33">
        <f t="shared" si="20"/>
        <v>0</v>
      </c>
      <c r="O36" s="33">
        <f t="shared" si="21"/>
        <v>0</v>
      </c>
      <c r="P36" s="33">
        <f t="shared" si="21"/>
        <v>0</v>
      </c>
      <c r="Q36" s="33">
        <f t="shared" si="22"/>
        <v>0</v>
      </c>
      <c r="R36" s="33">
        <f t="shared" si="22"/>
        <v>0</v>
      </c>
      <c r="S36" s="33">
        <f t="shared" si="22"/>
        <v>0</v>
      </c>
      <c r="T36" s="33">
        <f t="shared" si="22"/>
        <v>0</v>
      </c>
    </row>
    <row r="37" spans="2:20" s="3" customFormat="1" ht="13.5" customHeight="1" x14ac:dyDescent="0.25">
      <c r="B37" s="10"/>
      <c r="C37" s="11" t="s">
        <v>8</v>
      </c>
      <c r="D37" s="33">
        <f t="shared" si="16"/>
        <v>0</v>
      </c>
      <c r="E37" s="93">
        <v>0</v>
      </c>
      <c r="F37" s="93">
        <v>0</v>
      </c>
      <c r="G37" s="93">
        <v>0</v>
      </c>
      <c r="H37" s="93">
        <v>0</v>
      </c>
      <c r="I37" s="33">
        <f t="shared" si="18"/>
        <v>0</v>
      </c>
      <c r="J37" s="93">
        <v>0</v>
      </c>
      <c r="K37" s="93">
        <v>0</v>
      </c>
      <c r="L37" s="93">
        <v>0</v>
      </c>
      <c r="M37" s="93">
        <v>0</v>
      </c>
      <c r="N37" s="33">
        <f t="shared" si="20"/>
        <v>0</v>
      </c>
      <c r="O37" s="33">
        <f t="shared" si="21"/>
        <v>0</v>
      </c>
      <c r="P37" s="33">
        <f t="shared" si="21"/>
        <v>0</v>
      </c>
      <c r="Q37" s="33">
        <f t="shared" si="22"/>
        <v>0</v>
      </c>
      <c r="R37" s="33">
        <f t="shared" si="22"/>
        <v>0</v>
      </c>
      <c r="S37" s="33">
        <f t="shared" si="22"/>
        <v>0</v>
      </c>
      <c r="T37" s="33">
        <f t="shared" si="22"/>
        <v>0</v>
      </c>
    </row>
    <row r="38" spans="2:20" s="3" customFormat="1" ht="13.5" customHeight="1" x14ac:dyDescent="0.25">
      <c r="B38" s="10"/>
      <c r="C38" s="11" t="s">
        <v>9</v>
      </c>
      <c r="D38" s="33">
        <f t="shared" si="16"/>
        <v>0</v>
      </c>
      <c r="E38" s="93">
        <v>0</v>
      </c>
      <c r="F38" s="93">
        <v>0</v>
      </c>
      <c r="G38" s="93">
        <v>0</v>
      </c>
      <c r="H38" s="93">
        <v>0</v>
      </c>
      <c r="I38" s="33">
        <f t="shared" si="18"/>
        <v>0</v>
      </c>
      <c r="J38" s="93">
        <v>0</v>
      </c>
      <c r="K38" s="93">
        <v>0</v>
      </c>
      <c r="L38" s="93">
        <v>0</v>
      </c>
      <c r="M38" s="93">
        <v>0</v>
      </c>
      <c r="N38" s="33">
        <f t="shared" si="20"/>
        <v>0</v>
      </c>
      <c r="O38" s="33">
        <f t="shared" si="21"/>
        <v>0</v>
      </c>
      <c r="P38" s="33">
        <f t="shared" si="21"/>
        <v>0</v>
      </c>
      <c r="Q38" s="33">
        <f t="shared" si="22"/>
        <v>0</v>
      </c>
      <c r="R38" s="33">
        <f t="shared" si="22"/>
        <v>0</v>
      </c>
      <c r="S38" s="33">
        <f t="shared" si="22"/>
        <v>0</v>
      </c>
      <c r="T38" s="33">
        <f t="shared" si="22"/>
        <v>0</v>
      </c>
    </row>
    <row r="39" spans="2:20" s="3" customFormat="1" ht="13.5" customHeight="1" x14ac:dyDescent="0.25">
      <c r="B39" s="10"/>
      <c r="C39" s="11" t="s">
        <v>10</v>
      </c>
      <c r="D39" s="33">
        <f t="shared" si="16"/>
        <v>0</v>
      </c>
      <c r="E39" s="93">
        <v>0</v>
      </c>
      <c r="F39" s="93">
        <v>0</v>
      </c>
      <c r="G39" s="93">
        <v>0</v>
      </c>
      <c r="H39" s="93">
        <v>0</v>
      </c>
      <c r="I39" s="33">
        <f t="shared" si="18"/>
        <v>0</v>
      </c>
      <c r="J39" s="93">
        <v>0</v>
      </c>
      <c r="K39" s="93">
        <v>0</v>
      </c>
      <c r="L39" s="93">
        <v>0</v>
      </c>
      <c r="M39" s="93">
        <v>0</v>
      </c>
      <c r="N39" s="33">
        <f t="shared" si="20"/>
        <v>0</v>
      </c>
      <c r="O39" s="33">
        <f t="shared" si="21"/>
        <v>0</v>
      </c>
      <c r="P39" s="33">
        <f t="shared" si="21"/>
        <v>0</v>
      </c>
      <c r="Q39" s="33">
        <f t="shared" si="22"/>
        <v>0</v>
      </c>
      <c r="R39" s="33">
        <f t="shared" si="22"/>
        <v>0</v>
      </c>
      <c r="S39" s="33">
        <f t="shared" si="22"/>
        <v>0</v>
      </c>
      <c r="T39" s="33">
        <f t="shared" si="22"/>
        <v>0</v>
      </c>
    </row>
    <row r="40" spans="2:20" s="3" customFormat="1" ht="13.5" customHeight="1" x14ac:dyDescent="0.25">
      <c r="B40" s="10"/>
      <c r="C40" s="11" t="s">
        <v>11</v>
      </c>
      <c r="D40" s="33">
        <f t="shared" si="16"/>
        <v>0</v>
      </c>
      <c r="E40" s="93">
        <v>0</v>
      </c>
      <c r="F40" s="93">
        <v>0</v>
      </c>
      <c r="G40" s="93">
        <v>0</v>
      </c>
      <c r="H40" s="93">
        <v>0</v>
      </c>
      <c r="I40" s="33">
        <f t="shared" si="18"/>
        <v>0</v>
      </c>
      <c r="J40" s="93">
        <v>0</v>
      </c>
      <c r="K40" s="93">
        <v>0</v>
      </c>
      <c r="L40" s="93">
        <v>0</v>
      </c>
      <c r="M40" s="93">
        <v>0</v>
      </c>
      <c r="N40" s="33">
        <f t="shared" si="20"/>
        <v>0</v>
      </c>
      <c r="O40" s="33">
        <f t="shared" si="21"/>
        <v>0</v>
      </c>
      <c r="P40" s="33">
        <f t="shared" si="21"/>
        <v>0</v>
      </c>
      <c r="Q40" s="33">
        <f t="shared" si="22"/>
        <v>0</v>
      </c>
      <c r="R40" s="33">
        <f t="shared" si="22"/>
        <v>0</v>
      </c>
      <c r="S40" s="33">
        <f t="shared" si="22"/>
        <v>0</v>
      </c>
      <c r="T40" s="33">
        <f t="shared" si="22"/>
        <v>0</v>
      </c>
    </row>
    <row r="41" spans="2:20" s="3" customFormat="1" ht="13.5" customHeight="1" x14ac:dyDescent="0.25">
      <c r="B41" s="10"/>
      <c r="C41" s="11" t="s">
        <v>12</v>
      </c>
      <c r="D41" s="33">
        <f t="shared" si="16"/>
        <v>0</v>
      </c>
      <c r="E41" s="93">
        <v>0</v>
      </c>
      <c r="F41" s="93">
        <v>0</v>
      </c>
      <c r="G41" s="93">
        <v>0</v>
      </c>
      <c r="H41" s="93">
        <v>0</v>
      </c>
      <c r="I41" s="33">
        <f t="shared" si="18"/>
        <v>0</v>
      </c>
      <c r="J41" s="93">
        <v>0</v>
      </c>
      <c r="K41" s="93">
        <v>0</v>
      </c>
      <c r="L41" s="93">
        <v>0</v>
      </c>
      <c r="M41" s="93">
        <v>0</v>
      </c>
      <c r="N41" s="33">
        <f t="shared" si="20"/>
        <v>0</v>
      </c>
      <c r="O41" s="33">
        <f t="shared" si="21"/>
        <v>0</v>
      </c>
      <c r="P41" s="33">
        <f t="shared" si="21"/>
        <v>0</v>
      </c>
      <c r="Q41" s="33">
        <f t="shared" si="22"/>
        <v>0</v>
      </c>
      <c r="R41" s="33">
        <f t="shared" si="22"/>
        <v>0</v>
      </c>
      <c r="S41" s="33">
        <f t="shared" si="22"/>
        <v>0</v>
      </c>
      <c r="T41" s="33">
        <f t="shared" si="22"/>
        <v>0</v>
      </c>
    </row>
    <row r="42" spans="2:20" s="3" customFormat="1" ht="13.5" customHeight="1" x14ac:dyDescent="0.25">
      <c r="B42" s="10"/>
      <c r="C42" s="11" t="s">
        <v>13</v>
      </c>
      <c r="D42" s="33">
        <f t="shared" si="16"/>
        <v>0</v>
      </c>
      <c r="E42" s="93">
        <v>0</v>
      </c>
      <c r="F42" s="93">
        <v>0</v>
      </c>
      <c r="G42" s="93">
        <v>0</v>
      </c>
      <c r="H42" s="93">
        <v>0</v>
      </c>
      <c r="I42" s="33">
        <f t="shared" si="18"/>
        <v>0</v>
      </c>
      <c r="J42" s="93">
        <v>0</v>
      </c>
      <c r="K42" s="93">
        <v>0</v>
      </c>
      <c r="L42" s="93">
        <v>0</v>
      </c>
      <c r="M42" s="93">
        <v>0</v>
      </c>
      <c r="N42" s="33">
        <f t="shared" si="20"/>
        <v>0</v>
      </c>
      <c r="O42" s="33">
        <f t="shared" si="21"/>
        <v>0</v>
      </c>
      <c r="P42" s="33">
        <f t="shared" si="21"/>
        <v>0</v>
      </c>
      <c r="Q42" s="33">
        <f t="shared" si="22"/>
        <v>0</v>
      </c>
      <c r="R42" s="33">
        <f t="shared" si="22"/>
        <v>0</v>
      </c>
      <c r="S42" s="33">
        <f t="shared" si="22"/>
        <v>0</v>
      </c>
      <c r="T42" s="33">
        <f t="shared" si="22"/>
        <v>0</v>
      </c>
    </row>
    <row r="43" spans="2:20" s="3" customFormat="1" ht="13.5" customHeight="1" x14ac:dyDescent="0.25">
      <c r="B43" s="10"/>
      <c r="C43" s="11" t="s">
        <v>14</v>
      </c>
      <c r="D43" s="33">
        <f t="shared" si="16"/>
        <v>0</v>
      </c>
      <c r="E43" s="93">
        <v>0</v>
      </c>
      <c r="F43" s="93">
        <v>0</v>
      </c>
      <c r="G43" s="93">
        <v>0</v>
      </c>
      <c r="H43" s="93">
        <v>0</v>
      </c>
      <c r="I43" s="33">
        <f t="shared" si="18"/>
        <v>1</v>
      </c>
      <c r="J43" s="93">
        <v>0</v>
      </c>
      <c r="K43" s="93">
        <v>1</v>
      </c>
      <c r="L43" s="93">
        <v>0</v>
      </c>
      <c r="M43" s="93">
        <v>0</v>
      </c>
      <c r="N43" s="33">
        <f t="shared" si="20"/>
        <v>-1</v>
      </c>
      <c r="O43" s="33">
        <f t="shared" si="21"/>
        <v>0</v>
      </c>
      <c r="P43" s="33">
        <f t="shared" si="21"/>
        <v>-1</v>
      </c>
      <c r="Q43" s="33">
        <f t="shared" si="22"/>
        <v>0</v>
      </c>
      <c r="R43" s="33">
        <f t="shared" si="22"/>
        <v>-1</v>
      </c>
      <c r="S43" s="33">
        <f t="shared" si="22"/>
        <v>0</v>
      </c>
      <c r="T43" s="33">
        <f t="shared" si="22"/>
        <v>0</v>
      </c>
    </row>
    <row r="44" spans="2:20" s="3" customFormat="1" ht="13.5" customHeight="1" x14ac:dyDescent="0.25">
      <c r="B44" s="10"/>
      <c r="C44" s="11" t="s">
        <v>15</v>
      </c>
      <c r="D44" s="33">
        <f t="shared" si="16"/>
        <v>3</v>
      </c>
      <c r="E44" s="93">
        <v>2</v>
      </c>
      <c r="F44" s="93">
        <v>1</v>
      </c>
      <c r="G44" s="93">
        <v>0</v>
      </c>
      <c r="H44" s="93">
        <v>0</v>
      </c>
      <c r="I44" s="33">
        <f t="shared" si="18"/>
        <v>0</v>
      </c>
      <c r="J44" s="93">
        <v>0</v>
      </c>
      <c r="K44" s="93">
        <v>0</v>
      </c>
      <c r="L44" s="93">
        <v>0</v>
      </c>
      <c r="M44" s="93">
        <v>0</v>
      </c>
      <c r="N44" s="33">
        <f t="shared" si="20"/>
        <v>3</v>
      </c>
      <c r="O44" s="33">
        <f t="shared" si="21"/>
        <v>2</v>
      </c>
      <c r="P44" s="33">
        <f t="shared" si="21"/>
        <v>1</v>
      </c>
      <c r="Q44" s="33">
        <f t="shared" si="22"/>
        <v>2</v>
      </c>
      <c r="R44" s="33">
        <f t="shared" si="22"/>
        <v>1</v>
      </c>
      <c r="S44" s="33">
        <f t="shared" si="22"/>
        <v>0</v>
      </c>
      <c r="T44" s="33">
        <f t="shared" si="22"/>
        <v>0</v>
      </c>
    </row>
    <row r="45" spans="2:20" s="3" customFormat="1" ht="13.5" customHeight="1" x14ac:dyDescent="0.25">
      <c r="B45" s="10"/>
      <c r="C45" s="11" t="s">
        <v>16</v>
      </c>
      <c r="D45" s="33">
        <f t="shared" si="16"/>
        <v>0</v>
      </c>
      <c r="E45" s="93">
        <v>0</v>
      </c>
      <c r="F45" s="93">
        <v>0</v>
      </c>
      <c r="G45" s="93">
        <v>0</v>
      </c>
      <c r="H45" s="93">
        <v>0</v>
      </c>
      <c r="I45" s="33">
        <f t="shared" si="18"/>
        <v>0</v>
      </c>
      <c r="J45" s="93">
        <v>0</v>
      </c>
      <c r="K45" s="93">
        <v>0</v>
      </c>
      <c r="L45" s="93">
        <v>0</v>
      </c>
      <c r="M45" s="93">
        <v>0</v>
      </c>
      <c r="N45" s="33">
        <f t="shared" si="20"/>
        <v>0</v>
      </c>
      <c r="O45" s="33">
        <f t="shared" si="21"/>
        <v>0</v>
      </c>
      <c r="P45" s="33">
        <f t="shared" si="21"/>
        <v>0</v>
      </c>
      <c r="Q45" s="33">
        <f t="shared" si="22"/>
        <v>0</v>
      </c>
      <c r="R45" s="33">
        <f t="shared" si="22"/>
        <v>0</v>
      </c>
      <c r="S45" s="33">
        <f t="shared" si="22"/>
        <v>0</v>
      </c>
      <c r="T45" s="33">
        <f t="shared" si="22"/>
        <v>0</v>
      </c>
    </row>
    <row r="46" spans="2:20" s="3" customFormat="1" ht="13.5" customHeight="1" x14ac:dyDescent="0.25">
      <c r="B46" s="10"/>
      <c r="C46" s="11" t="s">
        <v>17</v>
      </c>
      <c r="D46" s="33">
        <f t="shared" si="16"/>
        <v>0</v>
      </c>
      <c r="E46" s="93">
        <v>0</v>
      </c>
      <c r="F46" s="93">
        <v>0</v>
      </c>
      <c r="G46" s="93">
        <v>0</v>
      </c>
      <c r="H46" s="93">
        <v>0</v>
      </c>
      <c r="I46" s="33">
        <f t="shared" si="18"/>
        <v>0</v>
      </c>
      <c r="J46" s="93">
        <v>0</v>
      </c>
      <c r="K46" s="93">
        <v>0</v>
      </c>
      <c r="L46" s="93">
        <v>0</v>
      </c>
      <c r="M46" s="93">
        <v>0</v>
      </c>
      <c r="N46" s="33">
        <f t="shared" si="20"/>
        <v>0</v>
      </c>
      <c r="O46" s="33">
        <f t="shared" si="21"/>
        <v>0</v>
      </c>
      <c r="P46" s="33">
        <f t="shared" si="21"/>
        <v>0</v>
      </c>
      <c r="Q46" s="33">
        <f t="shared" si="22"/>
        <v>0</v>
      </c>
      <c r="R46" s="33">
        <f t="shared" si="22"/>
        <v>0</v>
      </c>
      <c r="S46" s="33">
        <f t="shared" si="22"/>
        <v>0</v>
      </c>
      <c r="T46" s="33">
        <f t="shared" si="22"/>
        <v>0</v>
      </c>
    </row>
    <row r="47" spans="2:20" ht="6" customHeight="1" x14ac:dyDescent="0.15">
      <c r="B47" s="9"/>
      <c r="C47" s="8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"/>
    </row>
    <row r="48" spans="2:20" ht="16.5" x14ac:dyDescent="0.15">
      <c r="B48" s="2" t="s">
        <v>23</v>
      </c>
      <c r="C48" s="8"/>
      <c r="D48" s="29">
        <f t="shared" ref="D48:D60" si="23">SUM(E48+F48+G48+H48)</f>
        <v>5</v>
      </c>
      <c r="E48" s="29">
        <f>SUM(E49:E60)</f>
        <v>2</v>
      </c>
      <c r="F48" s="29">
        <f>SUM(F49:F60)</f>
        <v>1</v>
      </c>
      <c r="G48" s="29">
        <f t="shared" ref="G48:H48" si="24">SUM(G49:G60)</f>
        <v>2</v>
      </c>
      <c r="H48" s="29">
        <f t="shared" si="24"/>
        <v>0</v>
      </c>
      <c r="I48" s="29">
        <f t="shared" ref="I48:I60" si="25">SUM(J48+K48+L48+M48)</f>
        <v>7</v>
      </c>
      <c r="J48" s="29">
        <f>SUM(J49:J60)</f>
        <v>0</v>
      </c>
      <c r="K48" s="29">
        <f>SUM(K49:K60)</f>
        <v>1</v>
      </c>
      <c r="L48" s="29">
        <f t="shared" ref="L48:T48" si="26">SUM(L49:L60)</f>
        <v>4</v>
      </c>
      <c r="M48" s="29">
        <f t="shared" si="26"/>
        <v>2</v>
      </c>
      <c r="N48" s="29">
        <f t="shared" si="26"/>
        <v>-2</v>
      </c>
      <c r="O48" s="29">
        <f t="shared" si="26"/>
        <v>0</v>
      </c>
      <c r="P48" s="29">
        <f>SUM(P49:P60)</f>
        <v>-2</v>
      </c>
      <c r="Q48" s="29">
        <f t="shared" si="26"/>
        <v>2</v>
      </c>
      <c r="R48" s="29">
        <f t="shared" si="26"/>
        <v>0</v>
      </c>
      <c r="S48" s="29">
        <f t="shared" si="26"/>
        <v>-2</v>
      </c>
      <c r="T48" s="29">
        <f t="shared" si="26"/>
        <v>-2</v>
      </c>
    </row>
    <row r="49" spans="2:20" s="3" customFormat="1" ht="13.5" customHeight="1" x14ac:dyDescent="0.25">
      <c r="B49" s="10"/>
      <c r="C49" s="11" t="s">
        <v>6</v>
      </c>
      <c r="D49" s="33">
        <f t="shared" si="23"/>
        <v>0</v>
      </c>
      <c r="E49" s="93">
        <v>0</v>
      </c>
      <c r="F49" s="93">
        <v>0</v>
      </c>
      <c r="G49" s="93">
        <v>0</v>
      </c>
      <c r="H49" s="93">
        <v>0</v>
      </c>
      <c r="I49" s="33">
        <f t="shared" si="25"/>
        <v>0</v>
      </c>
      <c r="J49" s="93">
        <v>0</v>
      </c>
      <c r="K49" s="93">
        <v>0</v>
      </c>
      <c r="L49" s="93">
        <v>0</v>
      </c>
      <c r="M49" s="93">
        <v>0</v>
      </c>
      <c r="N49" s="33">
        <f t="shared" ref="N49:N60" si="27">SUM(Q49+R49+S49+T49)</f>
        <v>0</v>
      </c>
      <c r="O49" s="33">
        <f t="shared" ref="O49:P60" si="28">SUM(Q49+S49)</f>
        <v>0</v>
      </c>
      <c r="P49" s="33">
        <f t="shared" si="28"/>
        <v>0</v>
      </c>
      <c r="Q49" s="33">
        <f t="shared" ref="Q49:T60" si="29">SUM(E49-J49)</f>
        <v>0</v>
      </c>
      <c r="R49" s="33">
        <f t="shared" si="29"/>
        <v>0</v>
      </c>
      <c r="S49" s="33">
        <f t="shared" si="29"/>
        <v>0</v>
      </c>
      <c r="T49" s="33">
        <f t="shared" si="29"/>
        <v>0</v>
      </c>
    </row>
    <row r="50" spans="2:20" s="3" customFormat="1" ht="13.5" customHeight="1" x14ac:dyDescent="0.25">
      <c r="B50" s="10"/>
      <c r="C50" s="11" t="s">
        <v>7</v>
      </c>
      <c r="D50" s="33">
        <f t="shared" si="23"/>
        <v>0</v>
      </c>
      <c r="E50" s="93">
        <v>0</v>
      </c>
      <c r="F50" s="93">
        <v>0</v>
      </c>
      <c r="G50" s="93">
        <v>0</v>
      </c>
      <c r="H50" s="93">
        <v>0</v>
      </c>
      <c r="I50" s="33">
        <f t="shared" si="25"/>
        <v>1</v>
      </c>
      <c r="J50" s="93">
        <v>0</v>
      </c>
      <c r="K50" s="93">
        <v>0</v>
      </c>
      <c r="L50" s="93">
        <v>1</v>
      </c>
      <c r="M50" s="93">
        <v>0</v>
      </c>
      <c r="N50" s="33">
        <f t="shared" si="27"/>
        <v>-1</v>
      </c>
      <c r="O50" s="33">
        <f t="shared" si="28"/>
        <v>-1</v>
      </c>
      <c r="P50" s="33">
        <f t="shared" si="28"/>
        <v>0</v>
      </c>
      <c r="Q50" s="33">
        <f t="shared" si="29"/>
        <v>0</v>
      </c>
      <c r="R50" s="33">
        <f t="shared" si="29"/>
        <v>0</v>
      </c>
      <c r="S50" s="33">
        <f t="shared" si="29"/>
        <v>-1</v>
      </c>
      <c r="T50" s="33">
        <f t="shared" si="29"/>
        <v>0</v>
      </c>
    </row>
    <row r="51" spans="2:20" s="3" customFormat="1" ht="13.5" customHeight="1" x14ac:dyDescent="0.25">
      <c r="B51" s="10"/>
      <c r="C51" s="11" t="s">
        <v>8</v>
      </c>
      <c r="D51" s="33">
        <f t="shared" si="23"/>
        <v>1</v>
      </c>
      <c r="E51" s="93">
        <v>1</v>
      </c>
      <c r="F51" s="93">
        <v>0</v>
      </c>
      <c r="G51" s="93">
        <v>0</v>
      </c>
      <c r="H51" s="93">
        <v>0</v>
      </c>
      <c r="I51" s="33">
        <f t="shared" si="25"/>
        <v>0</v>
      </c>
      <c r="J51" s="93">
        <v>0</v>
      </c>
      <c r="K51" s="93">
        <v>0</v>
      </c>
      <c r="L51" s="93">
        <v>0</v>
      </c>
      <c r="M51" s="93">
        <v>0</v>
      </c>
      <c r="N51" s="33">
        <f t="shared" si="27"/>
        <v>1</v>
      </c>
      <c r="O51" s="33">
        <f t="shared" si="28"/>
        <v>1</v>
      </c>
      <c r="P51" s="33">
        <f t="shared" si="28"/>
        <v>0</v>
      </c>
      <c r="Q51" s="33">
        <f t="shared" si="29"/>
        <v>1</v>
      </c>
      <c r="R51" s="33">
        <f t="shared" si="29"/>
        <v>0</v>
      </c>
      <c r="S51" s="33">
        <f t="shared" si="29"/>
        <v>0</v>
      </c>
      <c r="T51" s="33">
        <f t="shared" si="29"/>
        <v>0</v>
      </c>
    </row>
    <row r="52" spans="2:20" s="3" customFormat="1" ht="13.5" customHeight="1" x14ac:dyDescent="0.25">
      <c r="B52" s="10"/>
      <c r="C52" s="11" t="s">
        <v>9</v>
      </c>
      <c r="D52" s="33">
        <f t="shared" si="23"/>
        <v>0</v>
      </c>
      <c r="E52" s="93">
        <v>0</v>
      </c>
      <c r="F52" s="93">
        <v>0</v>
      </c>
      <c r="G52" s="93">
        <v>0</v>
      </c>
      <c r="H52" s="93">
        <v>0</v>
      </c>
      <c r="I52" s="33">
        <f t="shared" si="25"/>
        <v>0</v>
      </c>
      <c r="J52" s="93">
        <v>0</v>
      </c>
      <c r="K52" s="93">
        <v>0</v>
      </c>
      <c r="L52" s="93">
        <v>0</v>
      </c>
      <c r="M52" s="93">
        <v>0</v>
      </c>
      <c r="N52" s="33">
        <f t="shared" si="27"/>
        <v>0</v>
      </c>
      <c r="O52" s="33">
        <f t="shared" si="28"/>
        <v>0</v>
      </c>
      <c r="P52" s="33">
        <f t="shared" si="28"/>
        <v>0</v>
      </c>
      <c r="Q52" s="33">
        <f t="shared" si="29"/>
        <v>0</v>
      </c>
      <c r="R52" s="33">
        <f t="shared" si="29"/>
        <v>0</v>
      </c>
      <c r="S52" s="33">
        <f t="shared" si="29"/>
        <v>0</v>
      </c>
      <c r="T52" s="33">
        <f t="shared" si="29"/>
        <v>0</v>
      </c>
    </row>
    <row r="53" spans="2:20" s="3" customFormat="1" ht="13.5" customHeight="1" x14ac:dyDescent="0.25">
      <c r="B53" s="10"/>
      <c r="C53" s="11" t="s">
        <v>10</v>
      </c>
      <c r="D53" s="33">
        <f t="shared" si="23"/>
        <v>0</v>
      </c>
      <c r="E53" s="93">
        <v>0</v>
      </c>
      <c r="F53" s="93">
        <v>0</v>
      </c>
      <c r="G53" s="93">
        <v>0</v>
      </c>
      <c r="H53" s="93">
        <v>0</v>
      </c>
      <c r="I53" s="33">
        <f t="shared" si="25"/>
        <v>1</v>
      </c>
      <c r="J53" s="93">
        <v>0</v>
      </c>
      <c r="K53" s="93">
        <v>1</v>
      </c>
      <c r="L53" s="93">
        <v>0</v>
      </c>
      <c r="M53" s="93">
        <v>0</v>
      </c>
      <c r="N53" s="33">
        <f t="shared" si="27"/>
        <v>-1</v>
      </c>
      <c r="O53" s="33">
        <f t="shared" si="28"/>
        <v>0</v>
      </c>
      <c r="P53" s="33">
        <f t="shared" si="28"/>
        <v>-1</v>
      </c>
      <c r="Q53" s="33">
        <f t="shared" si="29"/>
        <v>0</v>
      </c>
      <c r="R53" s="33">
        <f t="shared" si="29"/>
        <v>-1</v>
      </c>
      <c r="S53" s="33">
        <f t="shared" si="29"/>
        <v>0</v>
      </c>
      <c r="T53" s="33">
        <f t="shared" si="29"/>
        <v>0</v>
      </c>
    </row>
    <row r="54" spans="2:20" s="3" customFormat="1" ht="13.5" customHeight="1" x14ac:dyDescent="0.25">
      <c r="B54" s="10"/>
      <c r="C54" s="11" t="s">
        <v>11</v>
      </c>
      <c r="D54" s="33">
        <f t="shared" si="23"/>
        <v>0</v>
      </c>
      <c r="E54" s="93">
        <v>0</v>
      </c>
      <c r="F54" s="93">
        <v>0</v>
      </c>
      <c r="G54" s="93">
        <v>0</v>
      </c>
      <c r="H54" s="93">
        <v>0</v>
      </c>
      <c r="I54" s="33">
        <f t="shared" si="25"/>
        <v>0</v>
      </c>
      <c r="J54" s="93">
        <v>0</v>
      </c>
      <c r="K54" s="93">
        <v>0</v>
      </c>
      <c r="L54" s="93">
        <v>0</v>
      </c>
      <c r="M54" s="93">
        <v>0</v>
      </c>
      <c r="N54" s="33">
        <f t="shared" si="27"/>
        <v>0</v>
      </c>
      <c r="O54" s="33">
        <f t="shared" si="28"/>
        <v>0</v>
      </c>
      <c r="P54" s="33">
        <f t="shared" si="28"/>
        <v>0</v>
      </c>
      <c r="Q54" s="33">
        <f t="shared" si="29"/>
        <v>0</v>
      </c>
      <c r="R54" s="33">
        <f t="shared" si="29"/>
        <v>0</v>
      </c>
      <c r="S54" s="33">
        <f t="shared" si="29"/>
        <v>0</v>
      </c>
      <c r="T54" s="33">
        <f t="shared" si="29"/>
        <v>0</v>
      </c>
    </row>
    <row r="55" spans="2:20" s="3" customFormat="1" ht="13.5" customHeight="1" x14ac:dyDescent="0.25">
      <c r="B55" s="10"/>
      <c r="C55" s="11" t="s">
        <v>12</v>
      </c>
      <c r="D55" s="33">
        <f t="shared" si="23"/>
        <v>2</v>
      </c>
      <c r="E55" s="93">
        <v>0</v>
      </c>
      <c r="F55" s="93">
        <v>0</v>
      </c>
      <c r="G55" s="93">
        <v>2</v>
      </c>
      <c r="H55" s="93">
        <v>0</v>
      </c>
      <c r="I55" s="33">
        <f t="shared" si="25"/>
        <v>0</v>
      </c>
      <c r="J55" s="93">
        <v>0</v>
      </c>
      <c r="K55" s="93">
        <v>0</v>
      </c>
      <c r="L55" s="93">
        <v>0</v>
      </c>
      <c r="M55" s="93">
        <v>0</v>
      </c>
      <c r="N55" s="33">
        <f t="shared" si="27"/>
        <v>2</v>
      </c>
      <c r="O55" s="33">
        <f t="shared" si="28"/>
        <v>2</v>
      </c>
      <c r="P55" s="33">
        <f t="shared" si="28"/>
        <v>0</v>
      </c>
      <c r="Q55" s="33">
        <f t="shared" si="29"/>
        <v>0</v>
      </c>
      <c r="R55" s="33">
        <f t="shared" si="29"/>
        <v>0</v>
      </c>
      <c r="S55" s="33">
        <f t="shared" si="29"/>
        <v>2</v>
      </c>
      <c r="T55" s="33">
        <f t="shared" si="29"/>
        <v>0</v>
      </c>
    </row>
    <row r="56" spans="2:20" s="3" customFormat="1" ht="13.5" customHeight="1" x14ac:dyDescent="0.25">
      <c r="B56" s="10"/>
      <c r="C56" s="11" t="s">
        <v>13</v>
      </c>
      <c r="D56" s="33">
        <f t="shared" si="23"/>
        <v>1</v>
      </c>
      <c r="E56" s="93">
        <v>1</v>
      </c>
      <c r="F56" s="93">
        <v>0</v>
      </c>
      <c r="G56" s="93">
        <v>0</v>
      </c>
      <c r="H56" s="93">
        <v>0</v>
      </c>
      <c r="I56" s="33">
        <f t="shared" si="25"/>
        <v>3</v>
      </c>
      <c r="J56" s="93">
        <v>0</v>
      </c>
      <c r="K56" s="93">
        <v>0</v>
      </c>
      <c r="L56" s="93">
        <v>1</v>
      </c>
      <c r="M56" s="93">
        <v>2</v>
      </c>
      <c r="N56" s="33">
        <f t="shared" si="27"/>
        <v>-2</v>
      </c>
      <c r="O56" s="33">
        <f t="shared" si="28"/>
        <v>0</v>
      </c>
      <c r="P56" s="33">
        <f t="shared" si="28"/>
        <v>-2</v>
      </c>
      <c r="Q56" s="33">
        <f t="shared" si="29"/>
        <v>1</v>
      </c>
      <c r="R56" s="33">
        <f t="shared" si="29"/>
        <v>0</v>
      </c>
      <c r="S56" s="33">
        <f t="shared" si="29"/>
        <v>-1</v>
      </c>
      <c r="T56" s="33">
        <f t="shared" si="29"/>
        <v>-2</v>
      </c>
    </row>
    <row r="57" spans="2:20" s="3" customFormat="1" ht="13.5" customHeight="1" x14ac:dyDescent="0.25">
      <c r="B57" s="10"/>
      <c r="C57" s="11" t="s">
        <v>14</v>
      </c>
      <c r="D57" s="33">
        <f t="shared" si="23"/>
        <v>0</v>
      </c>
      <c r="E57" s="93">
        <v>0</v>
      </c>
      <c r="F57" s="93">
        <v>0</v>
      </c>
      <c r="G57" s="93">
        <v>0</v>
      </c>
      <c r="H57" s="93">
        <v>0</v>
      </c>
      <c r="I57" s="33">
        <f t="shared" si="25"/>
        <v>1</v>
      </c>
      <c r="J57" s="93">
        <v>0</v>
      </c>
      <c r="K57" s="93">
        <v>0</v>
      </c>
      <c r="L57" s="93">
        <v>1</v>
      </c>
      <c r="M57" s="93">
        <v>0</v>
      </c>
      <c r="N57" s="33">
        <f t="shared" si="27"/>
        <v>-1</v>
      </c>
      <c r="O57" s="33">
        <f t="shared" si="28"/>
        <v>-1</v>
      </c>
      <c r="P57" s="33">
        <f t="shared" si="28"/>
        <v>0</v>
      </c>
      <c r="Q57" s="33">
        <f t="shared" si="29"/>
        <v>0</v>
      </c>
      <c r="R57" s="33">
        <f t="shared" si="29"/>
        <v>0</v>
      </c>
      <c r="S57" s="33">
        <f t="shared" si="29"/>
        <v>-1</v>
      </c>
      <c r="T57" s="33">
        <f t="shared" si="29"/>
        <v>0</v>
      </c>
    </row>
    <row r="58" spans="2:20" s="3" customFormat="1" ht="13.5" customHeight="1" x14ac:dyDescent="0.25">
      <c r="B58" s="10"/>
      <c r="C58" s="11" t="s">
        <v>15</v>
      </c>
      <c r="D58" s="33">
        <f t="shared" si="23"/>
        <v>0</v>
      </c>
      <c r="E58" s="93">
        <v>0</v>
      </c>
      <c r="F58" s="93">
        <v>0</v>
      </c>
      <c r="G58" s="93">
        <v>0</v>
      </c>
      <c r="H58" s="93">
        <v>0</v>
      </c>
      <c r="I58" s="33">
        <f t="shared" si="25"/>
        <v>1</v>
      </c>
      <c r="J58" s="93">
        <v>0</v>
      </c>
      <c r="K58" s="93">
        <v>0</v>
      </c>
      <c r="L58" s="93">
        <v>1</v>
      </c>
      <c r="M58" s="93">
        <v>0</v>
      </c>
      <c r="N58" s="33">
        <f t="shared" si="27"/>
        <v>-1</v>
      </c>
      <c r="O58" s="33">
        <f t="shared" si="28"/>
        <v>-1</v>
      </c>
      <c r="P58" s="33">
        <f t="shared" si="28"/>
        <v>0</v>
      </c>
      <c r="Q58" s="33">
        <f t="shared" si="29"/>
        <v>0</v>
      </c>
      <c r="R58" s="33">
        <f t="shared" si="29"/>
        <v>0</v>
      </c>
      <c r="S58" s="33">
        <f t="shared" si="29"/>
        <v>-1</v>
      </c>
      <c r="T58" s="33">
        <f t="shared" si="29"/>
        <v>0</v>
      </c>
    </row>
    <row r="59" spans="2:20" s="3" customFormat="1" ht="13.5" customHeight="1" x14ac:dyDescent="0.25">
      <c r="B59" s="10"/>
      <c r="C59" s="11" t="s">
        <v>16</v>
      </c>
      <c r="D59" s="33">
        <f t="shared" si="23"/>
        <v>1</v>
      </c>
      <c r="E59" s="93">
        <v>0</v>
      </c>
      <c r="F59" s="93">
        <v>1</v>
      </c>
      <c r="G59" s="93">
        <v>0</v>
      </c>
      <c r="H59" s="93">
        <v>0</v>
      </c>
      <c r="I59" s="33">
        <f t="shared" si="25"/>
        <v>0</v>
      </c>
      <c r="J59" s="93">
        <v>0</v>
      </c>
      <c r="K59" s="93">
        <v>0</v>
      </c>
      <c r="L59" s="93">
        <v>0</v>
      </c>
      <c r="M59" s="93">
        <v>0</v>
      </c>
      <c r="N59" s="33">
        <f t="shared" si="27"/>
        <v>1</v>
      </c>
      <c r="O59" s="33">
        <f t="shared" si="28"/>
        <v>0</v>
      </c>
      <c r="P59" s="33">
        <f t="shared" si="28"/>
        <v>1</v>
      </c>
      <c r="Q59" s="33">
        <f t="shared" si="29"/>
        <v>0</v>
      </c>
      <c r="R59" s="33">
        <f t="shared" si="29"/>
        <v>1</v>
      </c>
      <c r="S59" s="33">
        <f t="shared" si="29"/>
        <v>0</v>
      </c>
      <c r="T59" s="33">
        <f t="shared" si="29"/>
        <v>0</v>
      </c>
    </row>
    <row r="60" spans="2:20" s="3" customFormat="1" ht="13.5" customHeight="1" x14ac:dyDescent="0.25">
      <c r="B60" s="10"/>
      <c r="C60" s="11" t="s">
        <v>17</v>
      </c>
      <c r="D60" s="33">
        <f t="shared" si="23"/>
        <v>0</v>
      </c>
      <c r="E60" s="93">
        <v>0</v>
      </c>
      <c r="F60" s="93">
        <v>0</v>
      </c>
      <c r="G60" s="93">
        <v>0</v>
      </c>
      <c r="H60" s="93">
        <v>0</v>
      </c>
      <c r="I60" s="33">
        <f t="shared" si="25"/>
        <v>0</v>
      </c>
      <c r="J60" s="93">
        <v>0</v>
      </c>
      <c r="K60" s="93">
        <v>0</v>
      </c>
      <c r="L60" s="93">
        <v>0</v>
      </c>
      <c r="M60" s="93">
        <v>0</v>
      </c>
      <c r="N60" s="33">
        <f t="shared" si="27"/>
        <v>0</v>
      </c>
      <c r="O60" s="33">
        <f t="shared" si="28"/>
        <v>0</v>
      </c>
      <c r="P60" s="33">
        <f t="shared" si="28"/>
        <v>0</v>
      </c>
      <c r="Q60" s="33">
        <f t="shared" si="29"/>
        <v>0</v>
      </c>
      <c r="R60" s="33">
        <f t="shared" si="29"/>
        <v>0</v>
      </c>
      <c r="S60" s="33">
        <f t="shared" si="29"/>
        <v>0</v>
      </c>
      <c r="T60" s="33">
        <f t="shared" si="29"/>
        <v>0</v>
      </c>
    </row>
    <row r="61" spans="2:20" ht="6" customHeight="1" x14ac:dyDescent="0.15">
      <c r="B61" s="9"/>
      <c r="C61" s="8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"/>
    </row>
    <row r="62" spans="2:20" ht="16.5" x14ac:dyDescent="0.15">
      <c r="B62" s="2" t="s">
        <v>24</v>
      </c>
      <c r="C62" s="8"/>
      <c r="D62" s="29">
        <f t="shared" ref="D62:D74" si="30">SUM(E62+F62+G62+H62)</f>
        <v>4</v>
      </c>
      <c r="E62" s="29">
        <f>SUM(E63:E74)</f>
        <v>1</v>
      </c>
      <c r="F62" s="29">
        <f>SUM(F63:F74)</f>
        <v>1</v>
      </c>
      <c r="G62" s="29">
        <f t="shared" ref="G62:H62" si="31">SUM(G63:G74)</f>
        <v>0</v>
      </c>
      <c r="H62" s="29">
        <f t="shared" si="31"/>
        <v>2</v>
      </c>
      <c r="I62" s="29">
        <f t="shared" ref="I62:I74" si="32">SUM(J62+K62+L62+M62)</f>
        <v>4</v>
      </c>
      <c r="J62" s="29">
        <f>SUM(J63:J74)</f>
        <v>1</v>
      </c>
      <c r="K62" s="29">
        <f>SUM(K63:K74)</f>
        <v>0</v>
      </c>
      <c r="L62" s="29">
        <f t="shared" ref="L62:T62" si="33">SUM(L63:L74)</f>
        <v>2</v>
      </c>
      <c r="M62" s="29">
        <f t="shared" si="33"/>
        <v>1</v>
      </c>
      <c r="N62" s="29">
        <f t="shared" si="33"/>
        <v>0</v>
      </c>
      <c r="O62" s="29">
        <f t="shared" si="33"/>
        <v>-2</v>
      </c>
      <c r="P62" s="29">
        <f>SUM(P63:P74)</f>
        <v>2</v>
      </c>
      <c r="Q62" s="29">
        <f t="shared" si="33"/>
        <v>0</v>
      </c>
      <c r="R62" s="29">
        <f t="shared" si="33"/>
        <v>1</v>
      </c>
      <c r="S62" s="29">
        <f t="shared" si="33"/>
        <v>-2</v>
      </c>
      <c r="T62" s="29">
        <f t="shared" si="33"/>
        <v>1</v>
      </c>
    </row>
    <row r="63" spans="2:20" s="3" customFormat="1" ht="13.5" customHeight="1" x14ac:dyDescent="0.25">
      <c r="B63" s="10"/>
      <c r="C63" s="11" t="s">
        <v>6</v>
      </c>
      <c r="D63" s="33">
        <f t="shared" si="30"/>
        <v>0</v>
      </c>
      <c r="E63" s="93">
        <v>0</v>
      </c>
      <c r="F63" s="93">
        <v>0</v>
      </c>
      <c r="G63" s="93">
        <v>0</v>
      </c>
      <c r="H63" s="93">
        <v>0</v>
      </c>
      <c r="I63" s="33">
        <f t="shared" si="32"/>
        <v>0</v>
      </c>
      <c r="J63" s="93">
        <v>0</v>
      </c>
      <c r="K63" s="93">
        <v>0</v>
      </c>
      <c r="L63" s="93">
        <v>0</v>
      </c>
      <c r="M63" s="93">
        <v>0</v>
      </c>
      <c r="N63" s="33">
        <f t="shared" ref="N63:N74" si="34">SUM(Q63+R63+S63+T63)</f>
        <v>0</v>
      </c>
      <c r="O63" s="33">
        <f t="shared" ref="O63:P74" si="35">SUM(Q63+S63)</f>
        <v>0</v>
      </c>
      <c r="P63" s="33">
        <f t="shared" si="35"/>
        <v>0</v>
      </c>
      <c r="Q63" s="33">
        <f t="shared" ref="Q63:T74" si="36">SUM(E63-J63)</f>
        <v>0</v>
      </c>
      <c r="R63" s="33">
        <f t="shared" si="36"/>
        <v>0</v>
      </c>
      <c r="S63" s="33">
        <f t="shared" si="36"/>
        <v>0</v>
      </c>
      <c r="T63" s="33">
        <f t="shared" si="36"/>
        <v>0</v>
      </c>
    </row>
    <row r="64" spans="2:20" s="3" customFormat="1" ht="13.5" customHeight="1" x14ac:dyDescent="0.25">
      <c r="B64" s="10"/>
      <c r="C64" s="11" t="s">
        <v>7</v>
      </c>
      <c r="D64" s="33">
        <f t="shared" si="30"/>
        <v>0</v>
      </c>
      <c r="E64" s="93">
        <v>0</v>
      </c>
      <c r="F64" s="93">
        <v>0</v>
      </c>
      <c r="G64" s="93">
        <v>0</v>
      </c>
      <c r="H64" s="93">
        <v>0</v>
      </c>
      <c r="I64" s="33">
        <f t="shared" si="32"/>
        <v>1</v>
      </c>
      <c r="J64" s="93">
        <v>0</v>
      </c>
      <c r="K64" s="93">
        <v>0</v>
      </c>
      <c r="L64" s="93">
        <v>0</v>
      </c>
      <c r="M64" s="93">
        <v>1</v>
      </c>
      <c r="N64" s="33">
        <f t="shared" si="34"/>
        <v>-1</v>
      </c>
      <c r="O64" s="33">
        <f t="shared" si="35"/>
        <v>0</v>
      </c>
      <c r="P64" s="33">
        <f t="shared" si="35"/>
        <v>-1</v>
      </c>
      <c r="Q64" s="33">
        <f t="shared" si="36"/>
        <v>0</v>
      </c>
      <c r="R64" s="33">
        <f t="shared" si="36"/>
        <v>0</v>
      </c>
      <c r="S64" s="33">
        <f t="shared" si="36"/>
        <v>0</v>
      </c>
      <c r="T64" s="33">
        <f t="shared" si="36"/>
        <v>-1</v>
      </c>
    </row>
    <row r="65" spans="2:20" s="3" customFormat="1" ht="13.5" customHeight="1" x14ac:dyDescent="0.25">
      <c r="B65" s="10"/>
      <c r="C65" s="11" t="s">
        <v>8</v>
      </c>
      <c r="D65" s="33">
        <f t="shared" si="30"/>
        <v>1</v>
      </c>
      <c r="E65" s="93">
        <v>1</v>
      </c>
      <c r="F65" s="93">
        <v>0</v>
      </c>
      <c r="G65" s="93">
        <v>0</v>
      </c>
      <c r="H65" s="93">
        <v>0</v>
      </c>
      <c r="I65" s="33">
        <f t="shared" si="32"/>
        <v>0</v>
      </c>
      <c r="J65" s="93">
        <v>0</v>
      </c>
      <c r="K65" s="93">
        <v>0</v>
      </c>
      <c r="L65" s="93">
        <v>0</v>
      </c>
      <c r="M65" s="93">
        <v>0</v>
      </c>
      <c r="N65" s="33">
        <f t="shared" si="34"/>
        <v>1</v>
      </c>
      <c r="O65" s="33">
        <f t="shared" si="35"/>
        <v>1</v>
      </c>
      <c r="P65" s="33">
        <f t="shared" si="35"/>
        <v>0</v>
      </c>
      <c r="Q65" s="33">
        <f t="shared" si="36"/>
        <v>1</v>
      </c>
      <c r="R65" s="33">
        <f t="shared" si="36"/>
        <v>0</v>
      </c>
      <c r="S65" s="33">
        <f t="shared" si="36"/>
        <v>0</v>
      </c>
      <c r="T65" s="33">
        <f t="shared" si="36"/>
        <v>0</v>
      </c>
    </row>
    <row r="66" spans="2:20" s="3" customFormat="1" ht="13.5" customHeight="1" x14ac:dyDescent="0.25">
      <c r="B66" s="10"/>
      <c r="C66" s="11" t="s">
        <v>9</v>
      </c>
      <c r="D66" s="33">
        <f t="shared" si="30"/>
        <v>0</v>
      </c>
      <c r="E66" s="93">
        <v>0</v>
      </c>
      <c r="F66" s="93">
        <v>0</v>
      </c>
      <c r="G66" s="93">
        <v>0</v>
      </c>
      <c r="H66" s="93">
        <v>0</v>
      </c>
      <c r="I66" s="33">
        <f t="shared" si="32"/>
        <v>0</v>
      </c>
      <c r="J66" s="93">
        <v>0</v>
      </c>
      <c r="K66" s="93">
        <v>0</v>
      </c>
      <c r="L66" s="93">
        <v>0</v>
      </c>
      <c r="M66" s="93">
        <v>0</v>
      </c>
      <c r="N66" s="33">
        <f t="shared" si="34"/>
        <v>0</v>
      </c>
      <c r="O66" s="33">
        <f t="shared" si="35"/>
        <v>0</v>
      </c>
      <c r="P66" s="33">
        <f t="shared" si="35"/>
        <v>0</v>
      </c>
      <c r="Q66" s="33">
        <f t="shared" si="36"/>
        <v>0</v>
      </c>
      <c r="R66" s="33">
        <f t="shared" si="36"/>
        <v>0</v>
      </c>
      <c r="S66" s="33">
        <f t="shared" si="36"/>
        <v>0</v>
      </c>
      <c r="T66" s="33">
        <f t="shared" si="36"/>
        <v>0</v>
      </c>
    </row>
    <row r="67" spans="2:20" s="3" customFormat="1" ht="13.5" customHeight="1" x14ac:dyDescent="0.25">
      <c r="B67" s="10"/>
      <c r="C67" s="11" t="s">
        <v>10</v>
      </c>
      <c r="D67" s="33">
        <f t="shared" si="30"/>
        <v>0</v>
      </c>
      <c r="E67" s="93">
        <v>0</v>
      </c>
      <c r="F67" s="93">
        <v>0</v>
      </c>
      <c r="G67" s="93">
        <v>0</v>
      </c>
      <c r="H67" s="93">
        <v>0</v>
      </c>
      <c r="I67" s="33">
        <f t="shared" si="32"/>
        <v>0</v>
      </c>
      <c r="J67" s="93">
        <v>0</v>
      </c>
      <c r="K67" s="93">
        <v>0</v>
      </c>
      <c r="L67" s="93">
        <v>0</v>
      </c>
      <c r="M67" s="93">
        <v>0</v>
      </c>
      <c r="N67" s="33">
        <f t="shared" si="34"/>
        <v>0</v>
      </c>
      <c r="O67" s="33">
        <f t="shared" si="35"/>
        <v>0</v>
      </c>
      <c r="P67" s="33">
        <f t="shared" si="35"/>
        <v>0</v>
      </c>
      <c r="Q67" s="33">
        <f t="shared" si="36"/>
        <v>0</v>
      </c>
      <c r="R67" s="33">
        <f t="shared" si="36"/>
        <v>0</v>
      </c>
      <c r="S67" s="33">
        <f t="shared" si="36"/>
        <v>0</v>
      </c>
      <c r="T67" s="33">
        <f t="shared" si="36"/>
        <v>0</v>
      </c>
    </row>
    <row r="68" spans="2:20" s="3" customFormat="1" ht="13.5" customHeight="1" x14ac:dyDescent="0.25">
      <c r="B68" s="10"/>
      <c r="C68" s="11" t="s">
        <v>11</v>
      </c>
      <c r="D68" s="33">
        <f t="shared" si="30"/>
        <v>0</v>
      </c>
      <c r="E68" s="93">
        <v>0</v>
      </c>
      <c r="F68" s="93">
        <v>0</v>
      </c>
      <c r="G68" s="93">
        <v>0</v>
      </c>
      <c r="H68" s="93">
        <v>0</v>
      </c>
      <c r="I68" s="33">
        <f t="shared" si="32"/>
        <v>1</v>
      </c>
      <c r="J68" s="93">
        <v>0</v>
      </c>
      <c r="K68" s="93">
        <v>0</v>
      </c>
      <c r="L68" s="93">
        <v>1</v>
      </c>
      <c r="M68" s="93">
        <v>0</v>
      </c>
      <c r="N68" s="33">
        <f t="shared" si="34"/>
        <v>-1</v>
      </c>
      <c r="O68" s="33">
        <f t="shared" si="35"/>
        <v>-1</v>
      </c>
      <c r="P68" s="33">
        <f t="shared" si="35"/>
        <v>0</v>
      </c>
      <c r="Q68" s="33">
        <f t="shared" si="36"/>
        <v>0</v>
      </c>
      <c r="R68" s="33">
        <f t="shared" si="36"/>
        <v>0</v>
      </c>
      <c r="S68" s="33">
        <f t="shared" si="36"/>
        <v>-1</v>
      </c>
      <c r="T68" s="33">
        <f t="shared" si="36"/>
        <v>0</v>
      </c>
    </row>
    <row r="69" spans="2:20" s="3" customFormat="1" ht="13.5" customHeight="1" x14ac:dyDescent="0.25">
      <c r="B69" s="10"/>
      <c r="C69" s="11" t="s">
        <v>12</v>
      </c>
      <c r="D69" s="33">
        <f t="shared" si="30"/>
        <v>1</v>
      </c>
      <c r="E69" s="93">
        <v>0</v>
      </c>
      <c r="F69" s="93">
        <v>1</v>
      </c>
      <c r="G69" s="93">
        <v>0</v>
      </c>
      <c r="H69" s="93">
        <v>0</v>
      </c>
      <c r="I69" s="33">
        <f t="shared" si="32"/>
        <v>0</v>
      </c>
      <c r="J69" s="93">
        <v>0</v>
      </c>
      <c r="K69" s="93">
        <v>0</v>
      </c>
      <c r="L69" s="93">
        <v>0</v>
      </c>
      <c r="M69" s="93">
        <v>0</v>
      </c>
      <c r="N69" s="33">
        <f t="shared" si="34"/>
        <v>1</v>
      </c>
      <c r="O69" s="33">
        <f t="shared" si="35"/>
        <v>0</v>
      </c>
      <c r="P69" s="33">
        <f t="shared" si="35"/>
        <v>1</v>
      </c>
      <c r="Q69" s="33">
        <f t="shared" si="36"/>
        <v>0</v>
      </c>
      <c r="R69" s="33">
        <f t="shared" si="36"/>
        <v>1</v>
      </c>
      <c r="S69" s="33">
        <f t="shared" si="36"/>
        <v>0</v>
      </c>
      <c r="T69" s="33">
        <f t="shared" si="36"/>
        <v>0</v>
      </c>
    </row>
    <row r="70" spans="2:20" s="3" customFormat="1" ht="13.5" customHeight="1" x14ac:dyDescent="0.25">
      <c r="B70" s="10"/>
      <c r="C70" s="11" t="s">
        <v>13</v>
      </c>
      <c r="D70" s="33">
        <f t="shared" si="30"/>
        <v>2</v>
      </c>
      <c r="E70" s="93">
        <v>0</v>
      </c>
      <c r="F70" s="93">
        <v>0</v>
      </c>
      <c r="G70" s="93">
        <v>0</v>
      </c>
      <c r="H70" s="93">
        <v>2</v>
      </c>
      <c r="I70" s="33">
        <f t="shared" si="32"/>
        <v>0</v>
      </c>
      <c r="J70" s="93">
        <v>0</v>
      </c>
      <c r="K70" s="93">
        <v>0</v>
      </c>
      <c r="L70" s="93">
        <v>0</v>
      </c>
      <c r="M70" s="93">
        <v>0</v>
      </c>
      <c r="N70" s="33">
        <f t="shared" si="34"/>
        <v>2</v>
      </c>
      <c r="O70" s="33">
        <f t="shared" si="35"/>
        <v>0</v>
      </c>
      <c r="P70" s="33">
        <f t="shared" si="35"/>
        <v>2</v>
      </c>
      <c r="Q70" s="33">
        <f t="shared" si="36"/>
        <v>0</v>
      </c>
      <c r="R70" s="33">
        <f t="shared" si="36"/>
        <v>0</v>
      </c>
      <c r="S70" s="33">
        <f t="shared" si="36"/>
        <v>0</v>
      </c>
      <c r="T70" s="33">
        <f t="shared" si="36"/>
        <v>2</v>
      </c>
    </row>
    <row r="71" spans="2:20" s="3" customFormat="1" ht="13.5" customHeight="1" x14ac:dyDescent="0.25">
      <c r="B71" s="10"/>
      <c r="C71" s="11" t="s">
        <v>14</v>
      </c>
      <c r="D71" s="33">
        <f t="shared" si="30"/>
        <v>0</v>
      </c>
      <c r="E71" s="93">
        <v>0</v>
      </c>
      <c r="F71" s="93">
        <v>0</v>
      </c>
      <c r="G71" s="93">
        <v>0</v>
      </c>
      <c r="H71" s="93">
        <v>0</v>
      </c>
      <c r="I71" s="33">
        <f t="shared" si="32"/>
        <v>0</v>
      </c>
      <c r="J71" s="93">
        <v>0</v>
      </c>
      <c r="K71" s="93">
        <v>0</v>
      </c>
      <c r="L71" s="93">
        <v>0</v>
      </c>
      <c r="M71" s="93">
        <v>0</v>
      </c>
      <c r="N71" s="33">
        <f t="shared" si="34"/>
        <v>0</v>
      </c>
      <c r="O71" s="33">
        <f t="shared" si="35"/>
        <v>0</v>
      </c>
      <c r="P71" s="33">
        <f t="shared" si="35"/>
        <v>0</v>
      </c>
      <c r="Q71" s="33">
        <f t="shared" si="36"/>
        <v>0</v>
      </c>
      <c r="R71" s="33">
        <f t="shared" si="36"/>
        <v>0</v>
      </c>
      <c r="S71" s="33">
        <f t="shared" si="36"/>
        <v>0</v>
      </c>
      <c r="T71" s="33">
        <f t="shared" si="36"/>
        <v>0</v>
      </c>
    </row>
    <row r="72" spans="2:20" s="3" customFormat="1" ht="13.5" customHeight="1" x14ac:dyDescent="0.25">
      <c r="B72" s="10"/>
      <c r="C72" s="11" t="s">
        <v>15</v>
      </c>
      <c r="D72" s="33">
        <f t="shared" si="30"/>
        <v>0</v>
      </c>
      <c r="E72" s="93">
        <v>0</v>
      </c>
      <c r="F72" s="93">
        <v>0</v>
      </c>
      <c r="G72" s="93">
        <v>0</v>
      </c>
      <c r="H72" s="93">
        <v>0</v>
      </c>
      <c r="I72" s="33">
        <f t="shared" si="32"/>
        <v>0</v>
      </c>
      <c r="J72" s="93">
        <v>0</v>
      </c>
      <c r="K72" s="93">
        <v>0</v>
      </c>
      <c r="L72" s="93">
        <v>0</v>
      </c>
      <c r="M72" s="93">
        <v>0</v>
      </c>
      <c r="N72" s="33">
        <f t="shared" si="34"/>
        <v>0</v>
      </c>
      <c r="O72" s="33">
        <f t="shared" si="35"/>
        <v>0</v>
      </c>
      <c r="P72" s="33">
        <f t="shared" si="35"/>
        <v>0</v>
      </c>
      <c r="Q72" s="33">
        <f t="shared" si="36"/>
        <v>0</v>
      </c>
      <c r="R72" s="33">
        <f t="shared" si="36"/>
        <v>0</v>
      </c>
      <c r="S72" s="33">
        <f t="shared" si="36"/>
        <v>0</v>
      </c>
      <c r="T72" s="33">
        <f t="shared" si="36"/>
        <v>0</v>
      </c>
    </row>
    <row r="73" spans="2:20" s="3" customFormat="1" ht="13.5" customHeight="1" x14ac:dyDescent="0.25">
      <c r="B73" s="10"/>
      <c r="C73" s="11" t="s">
        <v>16</v>
      </c>
      <c r="D73" s="33">
        <f t="shared" si="30"/>
        <v>0</v>
      </c>
      <c r="E73" s="93">
        <v>0</v>
      </c>
      <c r="F73" s="93">
        <v>0</v>
      </c>
      <c r="G73" s="93">
        <v>0</v>
      </c>
      <c r="H73" s="93">
        <v>0</v>
      </c>
      <c r="I73" s="33">
        <f t="shared" si="32"/>
        <v>0</v>
      </c>
      <c r="J73" s="93">
        <v>0</v>
      </c>
      <c r="K73" s="93">
        <v>0</v>
      </c>
      <c r="L73" s="93">
        <v>0</v>
      </c>
      <c r="M73" s="93">
        <v>0</v>
      </c>
      <c r="N73" s="33">
        <f t="shared" si="34"/>
        <v>0</v>
      </c>
      <c r="O73" s="33">
        <f t="shared" si="35"/>
        <v>0</v>
      </c>
      <c r="P73" s="33">
        <f t="shared" si="35"/>
        <v>0</v>
      </c>
      <c r="Q73" s="33">
        <f t="shared" si="36"/>
        <v>0</v>
      </c>
      <c r="R73" s="33">
        <f t="shared" si="36"/>
        <v>0</v>
      </c>
      <c r="S73" s="33">
        <f t="shared" si="36"/>
        <v>0</v>
      </c>
      <c r="T73" s="33">
        <f t="shared" si="36"/>
        <v>0</v>
      </c>
    </row>
    <row r="74" spans="2:20" s="3" customFormat="1" ht="13.5" customHeight="1" x14ac:dyDescent="0.25">
      <c r="B74" s="10"/>
      <c r="C74" s="11" t="s">
        <v>17</v>
      </c>
      <c r="D74" s="33">
        <f t="shared" si="30"/>
        <v>0</v>
      </c>
      <c r="E74" s="93">
        <v>0</v>
      </c>
      <c r="F74" s="93">
        <v>0</v>
      </c>
      <c r="G74" s="93">
        <v>0</v>
      </c>
      <c r="H74" s="93">
        <v>0</v>
      </c>
      <c r="I74" s="33">
        <f t="shared" si="32"/>
        <v>2</v>
      </c>
      <c r="J74" s="93">
        <v>1</v>
      </c>
      <c r="K74" s="93">
        <v>0</v>
      </c>
      <c r="L74" s="93">
        <v>1</v>
      </c>
      <c r="M74" s="93">
        <v>0</v>
      </c>
      <c r="N74" s="33">
        <f t="shared" si="34"/>
        <v>-2</v>
      </c>
      <c r="O74" s="33">
        <f t="shared" si="35"/>
        <v>-2</v>
      </c>
      <c r="P74" s="33">
        <f t="shared" si="35"/>
        <v>0</v>
      </c>
      <c r="Q74" s="33">
        <f t="shared" si="36"/>
        <v>-1</v>
      </c>
      <c r="R74" s="33">
        <f t="shared" si="36"/>
        <v>0</v>
      </c>
      <c r="S74" s="33">
        <f t="shared" si="36"/>
        <v>-1</v>
      </c>
      <c r="T74" s="33">
        <f t="shared" si="36"/>
        <v>0</v>
      </c>
    </row>
    <row r="75" spans="2:20" ht="6" customHeight="1" x14ac:dyDescent="0.15">
      <c r="B75" s="9"/>
      <c r="C75" s="8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"/>
    </row>
    <row r="76" spans="2:20" ht="16.5" x14ac:dyDescent="0.15">
      <c r="B76" s="2" t="s">
        <v>25</v>
      </c>
      <c r="C76" s="8"/>
      <c r="D76" s="29">
        <f t="shared" ref="D76:D88" si="37">SUM(E76+F76+G76+H76)</f>
        <v>1</v>
      </c>
      <c r="E76" s="29">
        <f>SUM(E77:E88)</f>
        <v>0</v>
      </c>
      <c r="F76" s="29">
        <f>SUM(F77:F88)</f>
        <v>1</v>
      </c>
      <c r="G76" s="29">
        <f t="shared" ref="G76:H76" si="38">SUM(G77:G88)</f>
        <v>0</v>
      </c>
      <c r="H76" s="29">
        <f t="shared" si="38"/>
        <v>0</v>
      </c>
      <c r="I76" s="29">
        <f t="shared" ref="I76:I88" si="39">SUM(J76+K76+L76+M76)</f>
        <v>0</v>
      </c>
      <c r="J76" s="29">
        <f>SUM(J77:J88)</f>
        <v>0</v>
      </c>
      <c r="K76" s="29">
        <f>SUM(K77:K88)</f>
        <v>0</v>
      </c>
      <c r="L76" s="29">
        <f t="shared" ref="L76:T76" si="40">SUM(L77:L88)</f>
        <v>0</v>
      </c>
      <c r="M76" s="29">
        <f t="shared" si="40"/>
        <v>0</v>
      </c>
      <c r="N76" s="29">
        <f t="shared" si="40"/>
        <v>1</v>
      </c>
      <c r="O76" s="29">
        <f t="shared" si="40"/>
        <v>0</v>
      </c>
      <c r="P76" s="29">
        <f>SUM(P77:P88)</f>
        <v>1</v>
      </c>
      <c r="Q76" s="29">
        <f t="shared" si="40"/>
        <v>0</v>
      </c>
      <c r="R76" s="29">
        <f t="shared" si="40"/>
        <v>1</v>
      </c>
      <c r="S76" s="29">
        <f t="shared" si="40"/>
        <v>0</v>
      </c>
      <c r="T76" s="29">
        <f t="shared" si="40"/>
        <v>0</v>
      </c>
    </row>
    <row r="77" spans="2:20" s="3" customFormat="1" ht="13.5" customHeight="1" x14ac:dyDescent="0.25">
      <c r="B77" s="10"/>
      <c r="C77" s="11" t="s">
        <v>6</v>
      </c>
      <c r="D77" s="33">
        <f t="shared" si="37"/>
        <v>0</v>
      </c>
      <c r="E77" s="93">
        <v>0</v>
      </c>
      <c r="F77" s="93">
        <v>0</v>
      </c>
      <c r="G77" s="93">
        <v>0</v>
      </c>
      <c r="H77" s="93">
        <v>0</v>
      </c>
      <c r="I77" s="33">
        <f t="shared" si="39"/>
        <v>0</v>
      </c>
      <c r="J77" s="93">
        <v>0</v>
      </c>
      <c r="K77" s="93">
        <v>0</v>
      </c>
      <c r="L77" s="93">
        <v>0</v>
      </c>
      <c r="M77" s="93">
        <v>0</v>
      </c>
      <c r="N77" s="33">
        <f t="shared" ref="N77:N88" si="41">SUM(Q77+R77+S77+T77)</f>
        <v>0</v>
      </c>
      <c r="O77" s="33">
        <f t="shared" ref="O77:P88" si="42">SUM(Q77+S77)</f>
        <v>0</v>
      </c>
      <c r="P77" s="33">
        <f t="shared" si="42"/>
        <v>0</v>
      </c>
      <c r="Q77" s="33">
        <f t="shared" ref="Q77:T88" si="43">SUM(E77-J77)</f>
        <v>0</v>
      </c>
      <c r="R77" s="33">
        <f t="shared" si="43"/>
        <v>0</v>
      </c>
      <c r="S77" s="33">
        <f t="shared" si="43"/>
        <v>0</v>
      </c>
      <c r="T77" s="33">
        <f t="shared" si="43"/>
        <v>0</v>
      </c>
    </row>
    <row r="78" spans="2:20" s="3" customFormat="1" ht="13.5" customHeight="1" x14ac:dyDescent="0.25">
      <c r="B78" s="10"/>
      <c r="C78" s="11" t="s">
        <v>7</v>
      </c>
      <c r="D78" s="33">
        <f t="shared" si="37"/>
        <v>0</v>
      </c>
      <c r="E78" s="93">
        <v>0</v>
      </c>
      <c r="F78" s="93">
        <v>0</v>
      </c>
      <c r="G78" s="93">
        <v>0</v>
      </c>
      <c r="H78" s="93">
        <v>0</v>
      </c>
      <c r="I78" s="33">
        <f t="shared" si="39"/>
        <v>0</v>
      </c>
      <c r="J78" s="93">
        <v>0</v>
      </c>
      <c r="K78" s="93">
        <v>0</v>
      </c>
      <c r="L78" s="93">
        <v>0</v>
      </c>
      <c r="M78" s="93">
        <v>0</v>
      </c>
      <c r="N78" s="33">
        <f t="shared" si="41"/>
        <v>0</v>
      </c>
      <c r="O78" s="33">
        <f t="shared" si="42"/>
        <v>0</v>
      </c>
      <c r="P78" s="33">
        <f t="shared" si="42"/>
        <v>0</v>
      </c>
      <c r="Q78" s="33">
        <f t="shared" si="43"/>
        <v>0</v>
      </c>
      <c r="R78" s="33">
        <f t="shared" si="43"/>
        <v>0</v>
      </c>
      <c r="S78" s="33">
        <f t="shared" si="43"/>
        <v>0</v>
      </c>
      <c r="T78" s="33">
        <f t="shared" si="43"/>
        <v>0</v>
      </c>
    </row>
    <row r="79" spans="2:20" s="3" customFormat="1" ht="13.5" customHeight="1" x14ac:dyDescent="0.25">
      <c r="B79" s="10"/>
      <c r="C79" s="11" t="s">
        <v>8</v>
      </c>
      <c r="D79" s="33">
        <f t="shared" si="37"/>
        <v>0</v>
      </c>
      <c r="E79" s="93">
        <v>0</v>
      </c>
      <c r="F79" s="93">
        <v>0</v>
      </c>
      <c r="G79" s="93">
        <v>0</v>
      </c>
      <c r="H79" s="93">
        <v>0</v>
      </c>
      <c r="I79" s="33">
        <f t="shared" si="39"/>
        <v>0</v>
      </c>
      <c r="J79" s="93">
        <v>0</v>
      </c>
      <c r="K79" s="93">
        <v>0</v>
      </c>
      <c r="L79" s="93">
        <v>0</v>
      </c>
      <c r="M79" s="93">
        <v>0</v>
      </c>
      <c r="N79" s="33">
        <f t="shared" si="41"/>
        <v>0</v>
      </c>
      <c r="O79" s="33">
        <f t="shared" si="42"/>
        <v>0</v>
      </c>
      <c r="P79" s="33">
        <f t="shared" si="42"/>
        <v>0</v>
      </c>
      <c r="Q79" s="33">
        <f t="shared" si="43"/>
        <v>0</v>
      </c>
      <c r="R79" s="33">
        <f t="shared" si="43"/>
        <v>0</v>
      </c>
      <c r="S79" s="33">
        <f t="shared" si="43"/>
        <v>0</v>
      </c>
      <c r="T79" s="33">
        <f t="shared" si="43"/>
        <v>0</v>
      </c>
    </row>
    <row r="80" spans="2:20" s="3" customFormat="1" ht="13.5" customHeight="1" x14ac:dyDescent="0.25">
      <c r="B80" s="10"/>
      <c r="C80" s="11" t="s">
        <v>9</v>
      </c>
      <c r="D80" s="33">
        <f t="shared" si="37"/>
        <v>0</v>
      </c>
      <c r="E80" s="93">
        <v>0</v>
      </c>
      <c r="F80" s="93">
        <v>0</v>
      </c>
      <c r="G80" s="93">
        <v>0</v>
      </c>
      <c r="H80" s="93">
        <v>0</v>
      </c>
      <c r="I80" s="33">
        <f t="shared" si="39"/>
        <v>0</v>
      </c>
      <c r="J80" s="93">
        <v>0</v>
      </c>
      <c r="K80" s="93">
        <v>0</v>
      </c>
      <c r="L80" s="93">
        <v>0</v>
      </c>
      <c r="M80" s="93">
        <v>0</v>
      </c>
      <c r="N80" s="33">
        <f t="shared" si="41"/>
        <v>0</v>
      </c>
      <c r="O80" s="33">
        <f t="shared" si="42"/>
        <v>0</v>
      </c>
      <c r="P80" s="33">
        <f t="shared" si="42"/>
        <v>0</v>
      </c>
      <c r="Q80" s="33">
        <f t="shared" si="43"/>
        <v>0</v>
      </c>
      <c r="R80" s="33">
        <f t="shared" si="43"/>
        <v>0</v>
      </c>
      <c r="S80" s="33">
        <f t="shared" si="43"/>
        <v>0</v>
      </c>
      <c r="T80" s="33">
        <f t="shared" si="43"/>
        <v>0</v>
      </c>
    </row>
    <row r="81" spans="2:20" s="3" customFormat="1" ht="13.5" customHeight="1" x14ac:dyDescent="0.25">
      <c r="B81" s="10"/>
      <c r="C81" s="11" t="s">
        <v>10</v>
      </c>
      <c r="D81" s="33">
        <f t="shared" si="37"/>
        <v>0</v>
      </c>
      <c r="E81" s="93">
        <v>0</v>
      </c>
      <c r="F81" s="93">
        <v>0</v>
      </c>
      <c r="G81" s="93">
        <v>0</v>
      </c>
      <c r="H81" s="93">
        <v>0</v>
      </c>
      <c r="I81" s="33">
        <f t="shared" si="39"/>
        <v>0</v>
      </c>
      <c r="J81" s="93">
        <v>0</v>
      </c>
      <c r="K81" s="93">
        <v>0</v>
      </c>
      <c r="L81" s="93">
        <v>0</v>
      </c>
      <c r="M81" s="93">
        <v>0</v>
      </c>
      <c r="N81" s="33">
        <f t="shared" si="41"/>
        <v>0</v>
      </c>
      <c r="O81" s="33">
        <f t="shared" si="42"/>
        <v>0</v>
      </c>
      <c r="P81" s="33">
        <f t="shared" si="42"/>
        <v>0</v>
      </c>
      <c r="Q81" s="33">
        <f t="shared" si="43"/>
        <v>0</v>
      </c>
      <c r="R81" s="33">
        <f t="shared" si="43"/>
        <v>0</v>
      </c>
      <c r="S81" s="33">
        <f t="shared" si="43"/>
        <v>0</v>
      </c>
      <c r="T81" s="33">
        <f t="shared" si="43"/>
        <v>0</v>
      </c>
    </row>
    <row r="82" spans="2:20" s="3" customFormat="1" ht="13.5" customHeight="1" x14ac:dyDescent="0.25">
      <c r="B82" s="10"/>
      <c r="C82" s="11" t="s">
        <v>11</v>
      </c>
      <c r="D82" s="33">
        <f t="shared" si="37"/>
        <v>0</v>
      </c>
      <c r="E82" s="93">
        <v>0</v>
      </c>
      <c r="F82" s="93">
        <v>0</v>
      </c>
      <c r="G82" s="93">
        <v>0</v>
      </c>
      <c r="H82" s="93">
        <v>0</v>
      </c>
      <c r="I82" s="33">
        <f t="shared" si="39"/>
        <v>0</v>
      </c>
      <c r="J82" s="93">
        <v>0</v>
      </c>
      <c r="K82" s="93">
        <v>0</v>
      </c>
      <c r="L82" s="93">
        <v>0</v>
      </c>
      <c r="M82" s="93">
        <v>0</v>
      </c>
      <c r="N82" s="33">
        <f t="shared" si="41"/>
        <v>0</v>
      </c>
      <c r="O82" s="33">
        <f t="shared" si="42"/>
        <v>0</v>
      </c>
      <c r="P82" s="33">
        <f t="shared" si="42"/>
        <v>0</v>
      </c>
      <c r="Q82" s="33">
        <f t="shared" si="43"/>
        <v>0</v>
      </c>
      <c r="R82" s="33">
        <f t="shared" si="43"/>
        <v>0</v>
      </c>
      <c r="S82" s="33">
        <f t="shared" si="43"/>
        <v>0</v>
      </c>
      <c r="T82" s="33">
        <f t="shared" si="43"/>
        <v>0</v>
      </c>
    </row>
    <row r="83" spans="2:20" s="3" customFormat="1" ht="13.5" customHeight="1" x14ac:dyDescent="0.25">
      <c r="B83" s="10"/>
      <c r="C83" s="11" t="s">
        <v>12</v>
      </c>
      <c r="D83" s="33">
        <f t="shared" si="37"/>
        <v>0</v>
      </c>
      <c r="E83" s="93">
        <v>0</v>
      </c>
      <c r="F83" s="93">
        <v>0</v>
      </c>
      <c r="G83" s="93">
        <v>0</v>
      </c>
      <c r="H83" s="93">
        <v>0</v>
      </c>
      <c r="I83" s="33">
        <f t="shared" si="39"/>
        <v>0</v>
      </c>
      <c r="J83" s="93">
        <v>0</v>
      </c>
      <c r="K83" s="93">
        <v>0</v>
      </c>
      <c r="L83" s="93">
        <v>0</v>
      </c>
      <c r="M83" s="93">
        <v>0</v>
      </c>
      <c r="N83" s="33">
        <f t="shared" si="41"/>
        <v>0</v>
      </c>
      <c r="O83" s="33">
        <f t="shared" si="42"/>
        <v>0</v>
      </c>
      <c r="P83" s="33">
        <f t="shared" si="42"/>
        <v>0</v>
      </c>
      <c r="Q83" s="33">
        <f t="shared" si="43"/>
        <v>0</v>
      </c>
      <c r="R83" s="33">
        <f t="shared" si="43"/>
        <v>0</v>
      </c>
      <c r="S83" s="33">
        <f t="shared" si="43"/>
        <v>0</v>
      </c>
      <c r="T83" s="33">
        <f t="shared" si="43"/>
        <v>0</v>
      </c>
    </row>
    <row r="84" spans="2:20" s="3" customFormat="1" ht="13.5" customHeight="1" x14ac:dyDescent="0.25">
      <c r="B84" s="10"/>
      <c r="C84" s="11" t="s">
        <v>13</v>
      </c>
      <c r="D84" s="33">
        <f t="shared" si="37"/>
        <v>0</v>
      </c>
      <c r="E84" s="93">
        <v>0</v>
      </c>
      <c r="F84" s="93">
        <v>0</v>
      </c>
      <c r="G84" s="93">
        <v>0</v>
      </c>
      <c r="H84" s="93">
        <v>0</v>
      </c>
      <c r="I84" s="33">
        <f t="shared" si="39"/>
        <v>0</v>
      </c>
      <c r="J84" s="93">
        <v>0</v>
      </c>
      <c r="K84" s="93">
        <v>0</v>
      </c>
      <c r="L84" s="93">
        <v>0</v>
      </c>
      <c r="M84" s="93">
        <v>0</v>
      </c>
      <c r="N84" s="33">
        <f t="shared" si="41"/>
        <v>0</v>
      </c>
      <c r="O84" s="33">
        <f t="shared" si="42"/>
        <v>0</v>
      </c>
      <c r="P84" s="33">
        <f t="shared" si="42"/>
        <v>0</v>
      </c>
      <c r="Q84" s="33">
        <f t="shared" si="43"/>
        <v>0</v>
      </c>
      <c r="R84" s="33">
        <f t="shared" si="43"/>
        <v>0</v>
      </c>
      <c r="S84" s="33">
        <f t="shared" si="43"/>
        <v>0</v>
      </c>
      <c r="T84" s="33">
        <f t="shared" si="43"/>
        <v>0</v>
      </c>
    </row>
    <row r="85" spans="2:20" s="3" customFormat="1" ht="13.5" customHeight="1" x14ac:dyDescent="0.25">
      <c r="B85" s="10"/>
      <c r="C85" s="11" t="s">
        <v>14</v>
      </c>
      <c r="D85" s="33">
        <f t="shared" si="37"/>
        <v>0</v>
      </c>
      <c r="E85" s="93">
        <v>0</v>
      </c>
      <c r="F85" s="93">
        <v>0</v>
      </c>
      <c r="G85" s="93">
        <v>0</v>
      </c>
      <c r="H85" s="93">
        <v>0</v>
      </c>
      <c r="I85" s="33">
        <f t="shared" si="39"/>
        <v>0</v>
      </c>
      <c r="J85" s="93">
        <v>0</v>
      </c>
      <c r="K85" s="93">
        <v>0</v>
      </c>
      <c r="L85" s="93">
        <v>0</v>
      </c>
      <c r="M85" s="93">
        <v>0</v>
      </c>
      <c r="N85" s="33">
        <f t="shared" si="41"/>
        <v>0</v>
      </c>
      <c r="O85" s="33">
        <f t="shared" si="42"/>
        <v>0</v>
      </c>
      <c r="P85" s="33">
        <f t="shared" si="42"/>
        <v>0</v>
      </c>
      <c r="Q85" s="33">
        <f t="shared" si="43"/>
        <v>0</v>
      </c>
      <c r="R85" s="33">
        <f t="shared" si="43"/>
        <v>0</v>
      </c>
      <c r="S85" s="33">
        <f t="shared" si="43"/>
        <v>0</v>
      </c>
      <c r="T85" s="33">
        <f t="shared" si="43"/>
        <v>0</v>
      </c>
    </row>
    <row r="86" spans="2:20" s="3" customFormat="1" ht="13.5" customHeight="1" x14ac:dyDescent="0.25">
      <c r="B86" s="10"/>
      <c r="C86" s="11" t="s">
        <v>15</v>
      </c>
      <c r="D86" s="33">
        <f t="shared" si="37"/>
        <v>0</v>
      </c>
      <c r="E86" s="93">
        <v>0</v>
      </c>
      <c r="F86" s="93">
        <v>0</v>
      </c>
      <c r="G86" s="93">
        <v>0</v>
      </c>
      <c r="H86" s="93">
        <v>0</v>
      </c>
      <c r="I86" s="33">
        <f t="shared" si="39"/>
        <v>0</v>
      </c>
      <c r="J86" s="93">
        <v>0</v>
      </c>
      <c r="K86" s="93">
        <v>0</v>
      </c>
      <c r="L86" s="93">
        <v>0</v>
      </c>
      <c r="M86" s="93">
        <v>0</v>
      </c>
      <c r="N86" s="33">
        <f t="shared" si="41"/>
        <v>0</v>
      </c>
      <c r="O86" s="33">
        <f t="shared" si="42"/>
        <v>0</v>
      </c>
      <c r="P86" s="33">
        <f t="shared" si="42"/>
        <v>0</v>
      </c>
      <c r="Q86" s="33">
        <f t="shared" si="43"/>
        <v>0</v>
      </c>
      <c r="R86" s="33">
        <f t="shared" si="43"/>
        <v>0</v>
      </c>
      <c r="S86" s="33">
        <f t="shared" si="43"/>
        <v>0</v>
      </c>
      <c r="T86" s="33">
        <f t="shared" si="43"/>
        <v>0</v>
      </c>
    </row>
    <row r="87" spans="2:20" s="3" customFormat="1" ht="13.5" customHeight="1" x14ac:dyDescent="0.25">
      <c r="B87" s="10"/>
      <c r="C87" s="11" t="s">
        <v>16</v>
      </c>
      <c r="D87" s="33">
        <f t="shared" si="37"/>
        <v>1</v>
      </c>
      <c r="E87" s="93">
        <v>0</v>
      </c>
      <c r="F87" s="93">
        <v>1</v>
      </c>
      <c r="G87" s="93">
        <v>0</v>
      </c>
      <c r="H87" s="93">
        <v>0</v>
      </c>
      <c r="I87" s="33">
        <f t="shared" si="39"/>
        <v>0</v>
      </c>
      <c r="J87" s="93">
        <v>0</v>
      </c>
      <c r="K87" s="93">
        <v>0</v>
      </c>
      <c r="L87" s="93">
        <v>0</v>
      </c>
      <c r="M87" s="93">
        <v>0</v>
      </c>
      <c r="N87" s="33">
        <f t="shared" si="41"/>
        <v>1</v>
      </c>
      <c r="O87" s="33">
        <f t="shared" si="42"/>
        <v>0</v>
      </c>
      <c r="P87" s="33">
        <f t="shared" si="42"/>
        <v>1</v>
      </c>
      <c r="Q87" s="33">
        <f t="shared" si="43"/>
        <v>0</v>
      </c>
      <c r="R87" s="33">
        <f t="shared" si="43"/>
        <v>1</v>
      </c>
      <c r="S87" s="33">
        <f t="shared" si="43"/>
        <v>0</v>
      </c>
      <c r="T87" s="33">
        <f t="shared" si="43"/>
        <v>0</v>
      </c>
    </row>
    <row r="88" spans="2:20" s="3" customFormat="1" ht="13.5" customHeight="1" x14ac:dyDescent="0.25">
      <c r="B88" s="10"/>
      <c r="C88" s="11" t="s">
        <v>17</v>
      </c>
      <c r="D88" s="33">
        <f t="shared" si="37"/>
        <v>0</v>
      </c>
      <c r="E88" s="93">
        <v>0</v>
      </c>
      <c r="F88" s="93">
        <v>0</v>
      </c>
      <c r="G88" s="93">
        <v>0</v>
      </c>
      <c r="H88" s="93">
        <v>0</v>
      </c>
      <c r="I88" s="33">
        <f t="shared" si="39"/>
        <v>0</v>
      </c>
      <c r="J88" s="93">
        <v>0</v>
      </c>
      <c r="K88" s="93">
        <v>0</v>
      </c>
      <c r="L88" s="93">
        <v>0</v>
      </c>
      <c r="M88" s="93">
        <v>0</v>
      </c>
      <c r="N88" s="33">
        <f t="shared" si="41"/>
        <v>0</v>
      </c>
      <c r="O88" s="33">
        <f t="shared" si="42"/>
        <v>0</v>
      </c>
      <c r="P88" s="33">
        <f t="shared" si="42"/>
        <v>0</v>
      </c>
      <c r="Q88" s="33">
        <f t="shared" si="43"/>
        <v>0</v>
      </c>
      <c r="R88" s="33">
        <f t="shared" si="43"/>
        <v>0</v>
      </c>
      <c r="S88" s="33">
        <f t="shared" si="43"/>
        <v>0</v>
      </c>
      <c r="T88" s="33">
        <f t="shared" si="43"/>
        <v>0</v>
      </c>
    </row>
    <row r="89" spans="2:20" ht="6" customHeight="1" x14ac:dyDescent="0.15">
      <c r="B89" s="9"/>
      <c r="C89" s="8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"/>
    </row>
    <row r="90" spans="2:20" ht="16.5" x14ac:dyDescent="0.15">
      <c r="B90" s="2" t="s">
        <v>26</v>
      </c>
      <c r="C90" s="8"/>
      <c r="D90" s="29">
        <f t="shared" ref="D90:D102" si="44">SUM(E90+F90+G90+H90)</f>
        <v>1</v>
      </c>
      <c r="E90" s="29">
        <f>SUM(E91:E102)</f>
        <v>0</v>
      </c>
      <c r="F90" s="29">
        <f>SUM(F91:F102)</f>
        <v>1</v>
      </c>
      <c r="G90" s="29">
        <f t="shared" ref="G90:H90" si="45">SUM(G91:G102)</f>
        <v>0</v>
      </c>
      <c r="H90" s="29">
        <f t="shared" si="45"/>
        <v>0</v>
      </c>
      <c r="I90" s="29">
        <f t="shared" ref="I90:I102" si="46">SUM(J90+K90+L90+M90)</f>
        <v>1</v>
      </c>
      <c r="J90" s="29">
        <f>SUM(J91:J102)</f>
        <v>1</v>
      </c>
      <c r="K90" s="29">
        <f>SUM(K91:K102)</f>
        <v>0</v>
      </c>
      <c r="L90" s="29">
        <f t="shared" ref="L90:T90" si="47">SUM(L91:L102)</f>
        <v>0</v>
      </c>
      <c r="M90" s="29">
        <f t="shared" si="47"/>
        <v>0</v>
      </c>
      <c r="N90" s="29">
        <f t="shared" si="47"/>
        <v>0</v>
      </c>
      <c r="O90" s="29">
        <f t="shared" si="47"/>
        <v>-1</v>
      </c>
      <c r="P90" s="29">
        <f>SUM(P91:P102)</f>
        <v>1</v>
      </c>
      <c r="Q90" s="29">
        <f t="shared" si="47"/>
        <v>-1</v>
      </c>
      <c r="R90" s="29">
        <f t="shared" si="47"/>
        <v>1</v>
      </c>
      <c r="S90" s="29">
        <f t="shared" si="47"/>
        <v>0</v>
      </c>
      <c r="T90" s="29">
        <f t="shared" si="47"/>
        <v>0</v>
      </c>
    </row>
    <row r="91" spans="2:20" s="3" customFormat="1" ht="13.5" customHeight="1" x14ac:dyDescent="0.25">
      <c r="B91" s="10"/>
      <c r="C91" s="11" t="s">
        <v>6</v>
      </c>
      <c r="D91" s="33">
        <f t="shared" si="44"/>
        <v>0</v>
      </c>
      <c r="E91" s="93">
        <v>0</v>
      </c>
      <c r="F91" s="93">
        <v>0</v>
      </c>
      <c r="G91" s="93">
        <v>0</v>
      </c>
      <c r="H91" s="93">
        <v>0</v>
      </c>
      <c r="I91" s="33">
        <f t="shared" si="46"/>
        <v>0</v>
      </c>
      <c r="J91" s="93">
        <v>0</v>
      </c>
      <c r="K91" s="93">
        <v>0</v>
      </c>
      <c r="L91" s="93">
        <v>0</v>
      </c>
      <c r="M91" s="93">
        <v>0</v>
      </c>
      <c r="N91" s="33">
        <f t="shared" ref="N91:N102" si="48">SUM(Q91+R91+S91+T91)</f>
        <v>0</v>
      </c>
      <c r="O91" s="33">
        <f t="shared" ref="O91:P102" si="49">SUM(Q91+S91)</f>
        <v>0</v>
      </c>
      <c r="P91" s="33">
        <f t="shared" si="49"/>
        <v>0</v>
      </c>
      <c r="Q91" s="33">
        <f t="shared" ref="Q91:T102" si="50">SUM(E91-J91)</f>
        <v>0</v>
      </c>
      <c r="R91" s="33">
        <f t="shared" si="50"/>
        <v>0</v>
      </c>
      <c r="S91" s="33">
        <f t="shared" si="50"/>
        <v>0</v>
      </c>
      <c r="T91" s="33">
        <f t="shared" si="50"/>
        <v>0</v>
      </c>
    </row>
    <row r="92" spans="2:20" s="3" customFormat="1" ht="13.5" customHeight="1" x14ac:dyDescent="0.25">
      <c r="B92" s="10"/>
      <c r="C92" s="11" t="s">
        <v>7</v>
      </c>
      <c r="D92" s="33">
        <f t="shared" si="44"/>
        <v>1</v>
      </c>
      <c r="E92" s="93">
        <v>0</v>
      </c>
      <c r="F92" s="93">
        <v>1</v>
      </c>
      <c r="G92" s="93">
        <v>0</v>
      </c>
      <c r="H92" s="93">
        <v>0</v>
      </c>
      <c r="I92" s="33">
        <f t="shared" si="46"/>
        <v>1</v>
      </c>
      <c r="J92" s="93">
        <v>1</v>
      </c>
      <c r="K92" s="93">
        <v>0</v>
      </c>
      <c r="L92" s="93">
        <v>0</v>
      </c>
      <c r="M92" s="93">
        <v>0</v>
      </c>
      <c r="N92" s="33">
        <f t="shared" si="48"/>
        <v>0</v>
      </c>
      <c r="O92" s="33">
        <f t="shared" si="49"/>
        <v>-1</v>
      </c>
      <c r="P92" s="33">
        <f t="shared" si="49"/>
        <v>1</v>
      </c>
      <c r="Q92" s="33">
        <f t="shared" si="50"/>
        <v>-1</v>
      </c>
      <c r="R92" s="33">
        <f t="shared" si="50"/>
        <v>1</v>
      </c>
      <c r="S92" s="33">
        <f t="shared" si="50"/>
        <v>0</v>
      </c>
      <c r="T92" s="33">
        <f t="shared" si="50"/>
        <v>0</v>
      </c>
    </row>
    <row r="93" spans="2:20" s="3" customFormat="1" ht="13.5" customHeight="1" x14ac:dyDescent="0.25">
      <c r="B93" s="10"/>
      <c r="C93" s="11" t="s">
        <v>8</v>
      </c>
      <c r="D93" s="33">
        <f t="shared" si="44"/>
        <v>0</v>
      </c>
      <c r="E93" s="93">
        <v>0</v>
      </c>
      <c r="F93" s="93">
        <v>0</v>
      </c>
      <c r="G93" s="93">
        <v>0</v>
      </c>
      <c r="H93" s="93">
        <v>0</v>
      </c>
      <c r="I93" s="33">
        <f t="shared" si="46"/>
        <v>0</v>
      </c>
      <c r="J93" s="93">
        <v>0</v>
      </c>
      <c r="K93" s="93">
        <v>0</v>
      </c>
      <c r="L93" s="93">
        <v>0</v>
      </c>
      <c r="M93" s="93">
        <v>0</v>
      </c>
      <c r="N93" s="33">
        <f t="shared" si="48"/>
        <v>0</v>
      </c>
      <c r="O93" s="33">
        <f t="shared" si="49"/>
        <v>0</v>
      </c>
      <c r="P93" s="33">
        <f t="shared" si="49"/>
        <v>0</v>
      </c>
      <c r="Q93" s="33">
        <f t="shared" si="50"/>
        <v>0</v>
      </c>
      <c r="R93" s="33">
        <f t="shared" si="50"/>
        <v>0</v>
      </c>
      <c r="S93" s="33">
        <f t="shared" si="50"/>
        <v>0</v>
      </c>
      <c r="T93" s="33">
        <f t="shared" si="50"/>
        <v>0</v>
      </c>
    </row>
    <row r="94" spans="2:20" s="3" customFormat="1" ht="13.5" customHeight="1" x14ac:dyDescent="0.25">
      <c r="B94" s="10"/>
      <c r="C94" s="11" t="s">
        <v>9</v>
      </c>
      <c r="D94" s="33">
        <f t="shared" si="44"/>
        <v>0</v>
      </c>
      <c r="E94" s="93">
        <v>0</v>
      </c>
      <c r="F94" s="93">
        <v>0</v>
      </c>
      <c r="G94" s="93">
        <v>0</v>
      </c>
      <c r="H94" s="93">
        <v>0</v>
      </c>
      <c r="I94" s="33">
        <f t="shared" si="46"/>
        <v>0</v>
      </c>
      <c r="J94" s="93">
        <v>0</v>
      </c>
      <c r="K94" s="93">
        <v>0</v>
      </c>
      <c r="L94" s="93">
        <v>0</v>
      </c>
      <c r="M94" s="93">
        <v>0</v>
      </c>
      <c r="N94" s="33">
        <f t="shared" si="48"/>
        <v>0</v>
      </c>
      <c r="O94" s="33">
        <f t="shared" si="49"/>
        <v>0</v>
      </c>
      <c r="P94" s="33">
        <f t="shared" si="49"/>
        <v>0</v>
      </c>
      <c r="Q94" s="33">
        <f t="shared" si="50"/>
        <v>0</v>
      </c>
      <c r="R94" s="33">
        <f t="shared" si="50"/>
        <v>0</v>
      </c>
      <c r="S94" s="33">
        <f t="shared" si="50"/>
        <v>0</v>
      </c>
      <c r="T94" s="33">
        <f t="shared" si="50"/>
        <v>0</v>
      </c>
    </row>
    <row r="95" spans="2:20" s="3" customFormat="1" ht="13.5" customHeight="1" x14ac:dyDescent="0.25">
      <c r="B95" s="10"/>
      <c r="C95" s="11" t="s">
        <v>10</v>
      </c>
      <c r="D95" s="33">
        <f t="shared" si="44"/>
        <v>0</v>
      </c>
      <c r="E95" s="93">
        <v>0</v>
      </c>
      <c r="F95" s="93">
        <v>0</v>
      </c>
      <c r="G95" s="93">
        <v>0</v>
      </c>
      <c r="H95" s="93">
        <v>0</v>
      </c>
      <c r="I95" s="33">
        <f t="shared" si="46"/>
        <v>0</v>
      </c>
      <c r="J95" s="93">
        <v>0</v>
      </c>
      <c r="K95" s="93">
        <v>0</v>
      </c>
      <c r="L95" s="93">
        <v>0</v>
      </c>
      <c r="M95" s="93">
        <v>0</v>
      </c>
      <c r="N95" s="33">
        <f t="shared" si="48"/>
        <v>0</v>
      </c>
      <c r="O95" s="33">
        <f t="shared" si="49"/>
        <v>0</v>
      </c>
      <c r="P95" s="33">
        <f t="shared" si="49"/>
        <v>0</v>
      </c>
      <c r="Q95" s="33">
        <f t="shared" si="50"/>
        <v>0</v>
      </c>
      <c r="R95" s="33">
        <f t="shared" si="50"/>
        <v>0</v>
      </c>
      <c r="S95" s="33">
        <f t="shared" si="50"/>
        <v>0</v>
      </c>
      <c r="T95" s="33">
        <f t="shared" si="50"/>
        <v>0</v>
      </c>
    </row>
    <row r="96" spans="2:20" s="3" customFormat="1" ht="13.5" customHeight="1" x14ac:dyDescent="0.25">
      <c r="B96" s="10"/>
      <c r="C96" s="11" t="s">
        <v>11</v>
      </c>
      <c r="D96" s="33">
        <f t="shared" si="44"/>
        <v>0</v>
      </c>
      <c r="E96" s="93">
        <v>0</v>
      </c>
      <c r="F96" s="93">
        <v>0</v>
      </c>
      <c r="G96" s="93">
        <v>0</v>
      </c>
      <c r="H96" s="93">
        <v>0</v>
      </c>
      <c r="I96" s="33">
        <f t="shared" si="46"/>
        <v>0</v>
      </c>
      <c r="J96" s="93">
        <v>0</v>
      </c>
      <c r="K96" s="93">
        <v>0</v>
      </c>
      <c r="L96" s="93">
        <v>0</v>
      </c>
      <c r="M96" s="93">
        <v>0</v>
      </c>
      <c r="N96" s="33">
        <f t="shared" si="48"/>
        <v>0</v>
      </c>
      <c r="O96" s="33">
        <f t="shared" si="49"/>
        <v>0</v>
      </c>
      <c r="P96" s="33">
        <f t="shared" si="49"/>
        <v>0</v>
      </c>
      <c r="Q96" s="33">
        <f t="shared" si="50"/>
        <v>0</v>
      </c>
      <c r="R96" s="33">
        <f t="shared" si="50"/>
        <v>0</v>
      </c>
      <c r="S96" s="33">
        <f t="shared" si="50"/>
        <v>0</v>
      </c>
      <c r="T96" s="33">
        <f t="shared" si="50"/>
        <v>0</v>
      </c>
    </row>
    <row r="97" spans="2:20" s="3" customFormat="1" ht="13.5" customHeight="1" x14ac:dyDescent="0.25">
      <c r="B97" s="10"/>
      <c r="C97" s="11" t="s">
        <v>12</v>
      </c>
      <c r="D97" s="33">
        <f t="shared" si="44"/>
        <v>0</v>
      </c>
      <c r="E97" s="93">
        <v>0</v>
      </c>
      <c r="F97" s="93">
        <v>0</v>
      </c>
      <c r="G97" s="93">
        <v>0</v>
      </c>
      <c r="H97" s="93">
        <v>0</v>
      </c>
      <c r="I97" s="33">
        <f t="shared" si="46"/>
        <v>0</v>
      </c>
      <c r="J97" s="93">
        <v>0</v>
      </c>
      <c r="K97" s="93">
        <v>0</v>
      </c>
      <c r="L97" s="93">
        <v>0</v>
      </c>
      <c r="M97" s="93">
        <v>0</v>
      </c>
      <c r="N97" s="33">
        <f t="shared" si="48"/>
        <v>0</v>
      </c>
      <c r="O97" s="33">
        <f t="shared" si="49"/>
        <v>0</v>
      </c>
      <c r="P97" s="33">
        <f t="shared" si="49"/>
        <v>0</v>
      </c>
      <c r="Q97" s="33">
        <f t="shared" si="50"/>
        <v>0</v>
      </c>
      <c r="R97" s="33">
        <f t="shared" si="50"/>
        <v>0</v>
      </c>
      <c r="S97" s="33">
        <f t="shared" si="50"/>
        <v>0</v>
      </c>
      <c r="T97" s="33">
        <f t="shared" si="50"/>
        <v>0</v>
      </c>
    </row>
    <row r="98" spans="2:20" s="3" customFormat="1" ht="13.5" customHeight="1" x14ac:dyDescent="0.25">
      <c r="B98" s="10"/>
      <c r="C98" s="11" t="s">
        <v>13</v>
      </c>
      <c r="D98" s="33">
        <f t="shared" si="44"/>
        <v>0</v>
      </c>
      <c r="E98" s="93">
        <v>0</v>
      </c>
      <c r="F98" s="93">
        <v>0</v>
      </c>
      <c r="G98" s="93">
        <v>0</v>
      </c>
      <c r="H98" s="93">
        <v>0</v>
      </c>
      <c r="I98" s="33">
        <f t="shared" si="46"/>
        <v>0</v>
      </c>
      <c r="J98" s="93">
        <v>0</v>
      </c>
      <c r="K98" s="93">
        <v>0</v>
      </c>
      <c r="L98" s="93">
        <v>0</v>
      </c>
      <c r="M98" s="93">
        <v>0</v>
      </c>
      <c r="N98" s="33">
        <f t="shared" si="48"/>
        <v>0</v>
      </c>
      <c r="O98" s="33">
        <f t="shared" si="49"/>
        <v>0</v>
      </c>
      <c r="P98" s="33">
        <f t="shared" si="49"/>
        <v>0</v>
      </c>
      <c r="Q98" s="33">
        <f t="shared" si="50"/>
        <v>0</v>
      </c>
      <c r="R98" s="33">
        <f t="shared" si="50"/>
        <v>0</v>
      </c>
      <c r="S98" s="33">
        <f t="shared" si="50"/>
        <v>0</v>
      </c>
      <c r="T98" s="33">
        <f t="shared" si="50"/>
        <v>0</v>
      </c>
    </row>
    <row r="99" spans="2:20" s="3" customFormat="1" ht="13.5" customHeight="1" x14ac:dyDescent="0.25">
      <c r="B99" s="10"/>
      <c r="C99" s="11" t="s">
        <v>14</v>
      </c>
      <c r="D99" s="33">
        <f t="shared" si="44"/>
        <v>0</v>
      </c>
      <c r="E99" s="93">
        <v>0</v>
      </c>
      <c r="F99" s="93">
        <v>0</v>
      </c>
      <c r="G99" s="93">
        <v>0</v>
      </c>
      <c r="H99" s="93">
        <v>0</v>
      </c>
      <c r="I99" s="33">
        <f t="shared" si="46"/>
        <v>0</v>
      </c>
      <c r="J99" s="93">
        <v>0</v>
      </c>
      <c r="K99" s="93">
        <v>0</v>
      </c>
      <c r="L99" s="93">
        <v>0</v>
      </c>
      <c r="M99" s="93">
        <v>0</v>
      </c>
      <c r="N99" s="33">
        <f t="shared" si="48"/>
        <v>0</v>
      </c>
      <c r="O99" s="33">
        <f t="shared" si="49"/>
        <v>0</v>
      </c>
      <c r="P99" s="33">
        <f t="shared" si="49"/>
        <v>0</v>
      </c>
      <c r="Q99" s="33">
        <f t="shared" si="50"/>
        <v>0</v>
      </c>
      <c r="R99" s="33">
        <f t="shared" si="50"/>
        <v>0</v>
      </c>
      <c r="S99" s="33">
        <f t="shared" si="50"/>
        <v>0</v>
      </c>
      <c r="T99" s="33">
        <f t="shared" si="50"/>
        <v>0</v>
      </c>
    </row>
    <row r="100" spans="2:20" s="3" customFormat="1" ht="13.5" customHeight="1" x14ac:dyDescent="0.25">
      <c r="B100" s="10"/>
      <c r="C100" s="11" t="s">
        <v>15</v>
      </c>
      <c r="D100" s="33">
        <f t="shared" si="44"/>
        <v>0</v>
      </c>
      <c r="E100" s="93">
        <v>0</v>
      </c>
      <c r="F100" s="93">
        <v>0</v>
      </c>
      <c r="G100" s="93">
        <v>0</v>
      </c>
      <c r="H100" s="93">
        <v>0</v>
      </c>
      <c r="I100" s="33">
        <f t="shared" si="46"/>
        <v>0</v>
      </c>
      <c r="J100" s="93">
        <v>0</v>
      </c>
      <c r="K100" s="93">
        <v>0</v>
      </c>
      <c r="L100" s="93">
        <v>0</v>
      </c>
      <c r="M100" s="93">
        <v>0</v>
      </c>
      <c r="N100" s="33">
        <f t="shared" si="48"/>
        <v>0</v>
      </c>
      <c r="O100" s="33">
        <f t="shared" si="49"/>
        <v>0</v>
      </c>
      <c r="P100" s="33">
        <f t="shared" si="49"/>
        <v>0</v>
      </c>
      <c r="Q100" s="33">
        <f t="shared" si="50"/>
        <v>0</v>
      </c>
      <c r="R100" s="33">
        <f t="shared" si="50"/>
        <v>0</v>
      </c>
      <c r="S100" s="33">
        <f t="shared" si="50"/>
        <v>0</v>
      </c>
      <c r="T100" s="33">
        <f t="shared" si="50"/>
        <v>0</v>
      </c>
    </row>
    <row r="101" spans="2:20" s="3" customFormat="1" ht="13.5" customHeight="1" x14ac:dyDescent="0.25">
      <c r="B101" s="10"/>
      <c r="C101" s="11" t="s">
        <v>16</v>
      </c>
      <c r="D101" s="33">
        <f t="shared" si="44"/>
        <v>0</v>
      </c>
      <c r="E101" s="93">
        <v>0</v>
      </c>
      <c r="F101" s="93">
        <v>0</v>
      </c>
      <c r="G101" s="93">
        <v>0</v>
      </c>
      <c r="H101" s="93">
        <v>0</v>
      </c>
      <c r="I101" s="33">
        <f t="shared" si="46"/>
        <v>0</v>
      </c>
      <c r="J101" s="93">
        <v>0</v>
      </c>
      <c r="K101" s="93">
        <v>0</v>
      </c>
      <c r="L101" s="93">
        <v>0</v>
      </c>
      <c r="M101" s="93">
        <v>0</v>
      </c>
      <c r="N101" s="33">
        <f t="shared" si="48"/>
        <v>0</v>
      </c>
      <c r="O101" s="33">
        <f t="shared" si="49"/>
        <v>0</v>
      </c>
      <c r="P101" s="33">
        <f t="shared" si="49"/>
        <v>0</v>
      </c>
      <c r="Q101" s="33">
        <f t="shared" si="50"/>
        <v>0</v>
      </c>
      <c r="R101" s="33">
        <f t="shared" si="50"/>
        <v>0</v>
      </c>
      <c r="S101" s="33">
        <f t="shared" si="50"/>
        <v>0</v>
      </c>
      <c r="T101" s="33">
        <f t="shared" si="50"/>
        <v>0</v>
      </c>
    </row>
    <row r="102" spans="2:20" s="3" customFormat="1" ht="13.5" customHeight="1" x14ac:dyDescent="0.25">
      <c r="B102" s="10"/>
      <c r="C102" s="11" t="s">
        <v>17</v>
      </c>
      <c r="D102" s="33">
        <f t="shared" si="44"/>
        <v>0</v>
      </c>
      <c r="E102" s="93">
        <v>0</v>
      </c>
      <c r="F102" s="93">
        <v>0</v>
      </c>
      <c r="G102" s="93">
        <v>0</v>
      </c>
      <c r="H102" s="93">
        <v>0</v>
      </c>
      <c r="I102" s="33">
        <f t="shared" si="46"/>
        <v>0</v>
      </c>
      <c r="J102" s="93">
        <v>0</v>
      </c>
      <c r="K102" s="93">
        <v>0</v>
      </c>
      <c r="L102" s="93">
        <v>0</v>
      </c>
      <c r="M102" s="93">
        <v>0</v>
      </c>
      <c r="N102" s="33">
        <f t="shared" si="48"/>
        <v>0</v>
      </c>
      <c r="O102" s="33">
        <f t="shared" si="49"/>
        <v>0</v>
      </c>
      <c r="P102" s="33">
        <f t="shared" si="49"/>
        <v>0</v>
      </c>
      <c r="Q102" s="33">
        <f t="shared" si="50"/>
        <v>0</v>
      </c>
      <c r="R102" s="33">
        <f t="shared" si="50"/>
        <v>0</v>
      </c>
      <c r="S102" s="33">
        <f t="shared" si="50"/>
        <v>0</v>
      </c>
      <c r="T102" s="33">
        <f t="shared" si="50"/>
        <v>0</v>
      </c>
    </row>
    <row r="103" spans="2:20" ht="6" customHeight="1" x14ac:dyDescent="0.15">
      <c r="B103" s="9"/>
      <c r="C103" s="8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"/>
    </row>
    <row r="104" spans="2:20" ht="16.5" x14ac:dyDescent="0.15">
      <c r="B104" s="2" t="s">
        <v>27</v>
      </c>
      <c r="C104" s="8"/>
      <c r="D104" s="29">
        <f t="shared" ref="D104:D116" si="51">SUM(E104+F104+G104+H104)</f>
        <v>0</v>
      </c>
      <c r="E104" s="29">
        <f>SUM(E105:E116)</f>
        <v>0</v>
      </c>
      <c r="F104" s="29">
        <f>SUM(F105:F116)</f>
        <v>0</v>
      </c>
      <c r="G104" s="29">
        <f t="shared" ref="G104:H104" si="52">SUM(G105:G116)</f>
        <v>0</v>
      </c>
      <c r="H104" s="29">
        <f t="shared" si="52"/>
        <v>0</v>
      </c>
      <c r="I104" s="29">
        <f t="shared" ref="I104:I116" si="53">SUM(J104+K104+L104+M104)</f>
        <v>0</v>
      </c>
      <c r="J104" s="29">
        <f>SUM(J105:J116)</f>
        <v>0</v>
      </c>
      <c r="K104" s="29">
        <f>SUM(K105:K116)</f>
        <v>0</v>
      </c>
      <c r="L104" s="29">
        <f t="shared" ref="L104:T104" si="54">SUM(L105:L116)</f>
        <v>0</v>
      </c>
      <c r="M104" s="29">
        <f t="shared" si="54"/>
        <v>0</v>
      </c>
      <c r="N104" s="29">
        <f t="shared" si="54"/>
        <v>0</v>
      </c>
      <c r="O104" s="29">
        <f t="shared" si="54"/>
        <v>0</v>
      </c>
      <c r="P104" s="29">
        <f>SUM(P105:P116)</f>
        <v>0</v>
      </c>
      <c r="Q104" s="29">
        <f t="shared" si="54"/>
        <v>0</v>
      </c>
      <c r="R104" s="29">
        <f t="shared" si="54"/>
        <v>0</v>
      </c>
      <c r="S104" s="29">
        <f t="shared" si="54"/>
        <v>0</v>
      </c>
      <c r="T104" s="29">
        <f t="shared" si="54"/>
        <v>0</v>
      </c>
    </row>
    <row r="105" spans="2:20" s="3" customFormat="1" ht="13.5" customHeight="1" x14ac:dyDescent="0.25">
      <c r="B105" s="10"/>
      <c r="C105" s="11" t="s">
        <v>6</v>
      </c>
      <c r="D105" s="33">
        <f t="shared" si="51"/>
        <v>0</v>
      </c>
      <c r="E105" s="93">
        <v>0</v>
      </c>
      <c r="F105" s="93">
        <v>0</v>
      </c>
      <c r="G105" s="93">
        <v>0</v>
      </c>
      <c r="H105" s="93">
        <v>0</v>
      </c>
      <c r="I105" s="33">
        <f t="shared" si="53"/>
        <v>0</v>
      </c>
      <c r="J105" s="93">
        <v>0</v>
      </c>
      <c r="K105" s="93">
        <v>0</v>
      </c>
      <c r="L105" s="93">
        <v>0</v>
      </c>
      <c r="M105" s="93">
        <v>0</v>
      </c>
      <c r="N105" s="33">
        <f t="shared" ref="N105:N116" si="55">SUM(Q105+R105+S105+T105)</f>
        <v>0</v>
      </c>
      <c r="O105" s="33">
        <f t="shared" ref="O105:P116" si="56">SUM(Q105+S105)</f>
        <v>0</v>
      </c>
      <c r="P105" s="33">
        <f t="shared" si="56"/>
        <v>0</v>
      </c>
      <c r="Q105" s="33">
        <f t="shared" ref="Q105:T116" si="57">SUM(E105-J105)</f>
        <v>0</v>
      </c>
      <c r="R105" s="33">
        <f t="shared" si="57"/>
        <v>0</v>
      </c>
      <c r="S105" s="33">
        <f t="shared" si="57"/>
        <v>0</v>
      </c>
      <c r="T105" s="33">
        <f t="shared" si="57"/>
        <v>0</v>
      </c>
    </row>
    <row r="106" spans="2:20" s="3" customFormat="1" ht="13.5" customHeight="1" x14ac:dyDescent="0.25">
      <c r="B106" s="10"/>
      <c r="C106" s="11" t="s">
        <v>7</v>
      </c>
      <c r="D106" s="33">
        <f t="shared" si="51"/>
        <v>0</v>
      </c>
      <c r="E106" s="93">
        <v>0</v>
      </c>
      <c r="F106" s="93">
        <v>0</v>
      </c>
      <c r="G106" s="93">
        <v>0</v>
      </c>
      <c r="H106" s="93">
        <v>0</v>
      </c>
      <c r="I106" s="33">
        <f t="shared" si="53"/>
        <v>0</v>
      </c>
      <c r="J106" s="93">
        <v>0</v>
      </c>
      <c r="K106" s="93">
        <v>0</v>
      </c>
      <c r="L106" s="93">
        <v>0</v>
      </c>
      <c r="M106" s="93">
        <v>0</v>
      </c>
      <c r="N106" s="33">
        <f t="shared" si="55"/>
        <v>0</v>
      </c>
      <c r="O106" s="33">
        <f t="shared" si="56"/>
        <v>0</v>
      </c>
      <c r="P106" s="33">
        <f t="shared" si="56"/>
        <v>0</v>
      </c>
      <c r="Q106" s="33">
        <f t="shared" si="57"/>
        <v>0</v>
      </c>
      <c r="R106" s="33">
        <f t="shared" si="57"/>
        <v>0</v>
      </c>
      <c r="S106" s="33">
        <f t="shared" si="57"/>
        <v>0</v>
      </c>
      <c r="T106" s="33">
        <f t="shared" si="57"/>
        <v>0</v>
      </c>
    </row>
    <row r="107" spans="2:20" s="3" customFormat="1" ht="13.5" customHeight="1" x14ac:dyDescent="0.25">
      <c r="B107" s="10"/>
      <c r="C107" s="11" t="s">
        <v>8</v>
      </c>
      <c r="D107" s="33">
        <f t="shared" si="51"/>
        <v>0</v>
      </c>
      <c r="E107" s="93">
        <v>0</v>
      </c>
      <c r="F107" s="93">
        <v>0</v>
      </c>
      <c r="G107" s="93">
        <v>0</v>
      </c>
      <c r="H107" s="93">
        <v>0</v>
      </c>
      <c r="I107" s="33">
        <f t="shared" si="53"/>
        <v>0</v>
      </c>
      <c r="J107" s="93">
        <v>0</v>
      </c>
      <c r="K107" s="93">
        <v>0</v>
      </c>
      <c r="L107" s="93">
        <v>0</v>
      </c>
      <c r="M107" s="93">
        <v>0</v>
      </c>
      <c r="N107" s="33">
        <f t="shared" si="55"/>
        <v>0</v>
      </c>
      <c r="O107" s="33">
        <f t="shared" si="56"/>
        <v>0</v>
      </c>
      <c r="P107" s="33">
        <f t="shared" si="56"/>
        <v>0</v>
      </c>
      <c r="Q107" s="33">
        <f t="shared" si="57"/>
        <v>0</v>
      </c>
      <c r="R107" s="33">
        <f t="shared" si="57"/>
        <v>0</v>
      </c>
      <c r="S107" s="33">
        <f t="shared" si="57"/>
        <v>0</v>
      </c>
      <c r="T107" s="33">
        <f t="shared" si="57"/>
        <v>0</v>
      </c>
    </row>
    <row r="108" spans="2:20" s="3" customFormat="1" ht="13.5" customHeight="1" x14ac:dyDescent="0.25">
      <c r="B108" s="10"/>
      <c r="C108" s="11" t="s">
        <v>9</v>
      </c>
      <c r="D108" s="33">
        <f t="shared" si="51"/>
        <v>0</v>
      </c>
      <c r="E108" s="93">
        <v>0</v>
      </c>
      <c r="F108" s="93">
        <v>0</v>
      </c>
      <c r="G108" s="93">
        <v>0</v>
      </c>
      <c r="H108" s="93">
        <v>0</v>
      </c>
      <c r="I108" s="33">
        <f t="shared" si="53"/>
        <v>0</v>
      </c>
      <c r="J108" s="93">
        <v>0</v>
      </c>
      <c r="K108" s="93">
        <v>0</v>
      </c>
      <c r="L108" s="93">
        <v>0</v>
      </c>
      <c r="M108" s="93">
        <v>0</v>
      </c>
      <c r="N108" s="33">
        <f t="shared" si="55"/>
        <v>0</v>
      </c>
      <c r="O108" s="33">
        <f t="shared" si="56"/>
        <v>0</v>
      </c>
      <c r="P108" s="33">
        <f t="shared" si="56"/>
        <v>0</v>
      </c>
      <c r="Q108" s="33">
        <f t="shared" si="57"/>
        <v>0</v>
      </c>
      <c r="R108" s="33">
        <f t="shared" si="57"/>
        <v>0</v>
      </c>
      <c r="S108" s="33">
        <f t="shared" si="57"/>
        <v>0</v>
      </c>
      <c r="T108" s="33">
        <f t="shared" si="57"/>
        <v>0</v>
      </c>
    </row>
    <row r="109" spans="2:20" s="3" customFormat="1" ht="13.5" customHeight="1" x14ac:dyDescent="0.25">
      <c r="B109" s="10"/>
      <c r="C109" s="11" t="s">
        <v>10</v>
      </c>
      <c r="D109" s="33">
        <f t="shared" si="51"/>
        <v>0</v>
      </c>
      <c r="E109" s="93">
        <v>0</v>
      </c>
      <c r="F109" s="93">
        <v>0</v>
      </c>
      <c r="G109" s="93">
        <v>0</v>
      </c>
      <c r="H109" s="93">
        <v>0</v>
      </c>
      <c r="I109" s="33">
        <f t="shared" si="53"/>
        <v>0</v>
      </c>
      <c r="J109" s="93">
        <v>0</v>
      </c>
      <c r="K109" s="93">
        <v>0</v>
      </c>
      <c r="L109" s="93">
        <v>0</v>
      </c>
      <c r="M109" s="93">
        <v>0</v>
      </c>
      <c r="N109" s="33">
        <f t="shared" si="55"/>
        <v>0</v>
      </c>
      <c r="O109" s="33">
        <f t="shared" si="56"/>
        <v>0</v>
      </c>
      <c r="P109" s="33">
        <f t="shared" si="56"/>
        <v>0</v>
      </c>
      <c r="Q109" s="33">
        <f t="shared" si="57"/>
        <v>0</v>
      </c>
      <c r="R109" s="33">
        <f t="shared" si="57"/>
        <v>0</v>
      </c>
      <c r="S109" s="33">
        <f t="shared" si="57"/>
        <v>0</v>
      </c>
      <c r="T109" s="33">
        <f t="shared" si="57"/>
        <v>0</v>
      </c>
    </row>
    <row r="110" spans="2:20" s="3" customFormat="1" ht="13.5" customHeight="1" x14ac:dyDescent="0.25">
      <c r="B110" s="10"/>
      <c r="C110" s="11" t="s">
        <v>11</v>
      </c>
      <c r="D110" s="33">
        <f t="shared" si="51"/>
        <v>0</v>
      </c>
      <c r="E110" s="93">
        <v>0</v>
      </c>
      <c r="F110" s="93">
        <v>0</v>
      </c>
      <c r="G110" s="93">
        <v>0</v>
      </c>
      <c r="H110" s="93">
        <v>0</v>
      </c>
      <c r="I110" s="33">
        <f t="shared" si="53"/>
        <v>0</v>
      </c>
      <c r="J110" s="93">
        <v>0</v>
      </c>
      <c r="K110" s="93">
        <v>0</v>
      </c>
      <c r="L110" s="93">
        <v>0</v>
      </c>
      <c r="M110" s="93">
        <v>0</v>
      </c>
      <c r="N110" s="33">
        <f t="shared" si="55"/>
        <v>0</v>
      </c>
      <c r="O110" s="33">
        <f t="shared" si="56"/>
        <v>0</v>
      </c>
      <c r="P110" s="33">
        <f t="shared" si="56"/>
        <v>0</v>
      </c>
      <c r="Q110" s="33">
        <f t="shared" si="57"/>
        <v>0</v>
      </c>
      <c r="R110" s="33">
        <f t="shared" si="57"/>
        <v>0</v>
      </c>
      <c r="S110" s="33">
        <f t="shared" si="57"/>
        <v>0</v>
      </c>
      <c r="T110" s="33">
        <f t="shared" si="57"/>
        <v>0</v>
      </c>
    </row>
    <row r="111" spans="2:20" s="3" customFormat="1" ht="13.5" customHeight="1" x14ac:dyDescent="0.25">
      <c r="B111" s="10"/>
      <c r="C111" s="11" t="s">
        <v>12</v>
      </c>
      <c r="D111" s="33">
        <f t="shared" si="51"/>
        <v>0</v>
      </c>
      <c r="E111" s="93">
        <v>0</v>
      </c>
      <c r="F111" s="93">
        <v>0</v>
      </c>
      <c r="G111" s="93">
        <v>0</v>
      </c>
      <c r="H111" s="93">
        <v>0</v>
      </c>
      <c r="I111" s="33">
        <f t="shared" si="53"/>
        <v>0</v>
      </c>
      <c r="J111" s="93">
        <v>0</v>
      </c>
      <c r="K111" s="93">
        <v>0</v>
      </c>
      <c r="L111" s="93">
        <v>0</v>
      </c>
      <c r="M111" s="93">
        <v>0</v>
      </c>
      <c r="N111" s="33">
        <f t="shared" si="55"/>
        <v>0</v>
      </c>
      <c r="O111" s="33">
        <f t="shared" si="56"/>
        <v>0</v>
      </c>
      <c r="P111" s="33">
        <f t="shared" si="56"/>
        <v>0</v>
      </c>
      <c r="Q111" s="33">
        <f t="shared" si="57"/>
        <v>0</v>
      </c>
      <c r="R111" s="33">
        <f t="shared" si="57"/>
        <v>0</v>
      </c>
      <c r="S111" s="33">
        <f t="shared" si="57"/>
        <v>0</v>
      </c>
      <c r="T111" s="33">
        <f t="shared" si="57"/>
        <v>0</v>
      </c>
    </row>
    <row r="112" spans="2:20" s="3" customFormat="1" ht="13.5" customHeight="1" x14ac:dyDescent="0.25">
      <c r="B112" s="10"/>
      <c r="C112" s="11" t="s">
        <v>13</v>
      </c>
      <c r="D112" s="33">
        <f t="shared" si="51"/>
        <v>0</v>
      </c>
      <c r="E112" s="93">
        <v>0</v>
      </c>
      <c r="F112" s="93">
        <v>0</v>
      </c>
      <c r="G112" s="93">
        <v>0</v>
      </c>
      <c r="H112" s="93">
        <v>0</v>
      </c>
      <c r="I112" s="33">
        <f t="shared" si="53"/>
        <v>0</v>
      </c>
      <c r="J112" s="93">
        <v>0</v>
      </c>
      <c r="K112" s="93">
        <v>0</v>
      </c>
      <c r="L112" s="93">
        <v>0</v>
      </c>
      <c r="M112" s="93">
        <v>0</v>
      </c>
      <c r="N112" s="33">
        <f t="shared" si="55"/>
        <v>0</v>
      </c>
      <c r="O112" s="33">
        <f t="shared" si="56"/>
        <v>0</v>
      </c>
      <c r="P112" s="33">
        <f t="shared" si="56"/>
        <v>0</v>
      </c>
      <c r="Q112" s="33">
        <f t="shared" si="57"/>
        <v>0</v>
      </c>
      <c r="R112" s="33">
        <f t="shared" si="57"/>
        <v>0</v>
      </c>
      <c r="S112" s="33">
        <f t="shared" si="57"/>
        <v>0</v>
      </c>
      <c r="T112" s="33">
        <f t="shared" si="57"/>
        <v>0</v>
      </c>
    </row>
    <row r="113" spans="2:20" s="3" customFormat="1" ht="13.5" customHeight="1" x14ac:dyDescent="0.25">
      <c r="B113" s="10"/>
      <c r="C113" s="11" t="s">
        <v>14</v>
      </c>
      <c r="D113" s="33">
        <f t="shared" si="51"/>
        <v>0</v>
      </c>
      <c r="E113" s="93">
        <v>0</v>
      </c>
      <c r="F113" s="93">
        <v>0</v>
      </c>
      <c r="G113" s="93">
        <v>0</v>
      </c>
      <c r="H113" s="93">
        <v>0</v>
      </c>
      <c r="I113" s="33">
        <f t="shared" si="53"/>
        <v>0</v>
      </c>
      <c r="J113" s="93">
        <v>0</v>
      </c>
      <c r="K113" s="93">
        <v>0</v>
      </c>
      <c r="L113" s="93">
        <v>0</v>
      </c>
      <c r="M113" s="93">
        <v>0</v>
      </c>
      <c r="N113" s="33">
        <f t="shared" si="55"/>
        <v>0</v>
      </c>
      <c r="O113" s="33">
        <f t="shared" si="56"/>
        <v>0</v>
      </c>
      <c r="P113" s="33">
        <f t="shared" si="56"/>
        <v>0</v>
      </c>
      <c r="Q113" s="33">
        <f t="shared" si="57"/>
        <v>0</v>
      </c>
      <c r="R113" s="33">
        <f t="shared" si="57"/>
        <v>0</v>
      </c>
      <c r="S113" s="33">
        <f t="shared" si="57"/>
        <v>0</v>
      </c>
      <c r="T113" s="33">
        <f t="shared" si="57"/>
        <v>0</v>
      </c>
    </row>
    <row r="114" spans="2:20" s="3" customFormat="1" ht="13.5" customHeight="1" x14ac:dyDescent="0.25">
      <c r="B114" s="10"/>
      <c r="C114" s="11" t="s">
        <v>15</v>
      </c>
      <c r="D114" s="33">
        <f t="shared" si="51"/>
        <v>0</v>
      </c>
      <c r="E114" s="93">
        <v>0</v>
      </c>
      <c r="F114" s="93">
        <v>0</v>
      </c>
      <c r="G114" s="93">
        <v>0</v>
      </c>
      <c r="H114" s="93">
        <v>0</v>
      </c>
      <c r="I114" s="33">
        <f t="shared" si="53"/>
        <v>0</v>
      </c>
      <c r="J114" s="93">
        <v>0</v>
      </c>
      <c r="K114" s="93">
        <v>0</v>
      </c>
      <c r="L114" s="93">
        <v>0</v>
      </c>
      <c r="M114" s="93">
        <v>0</v>
      </c>
      <c r="N114" s="33">
        <f t="shared" si="55"/>
        <v>0</v>
      </c>
      <c r="O114" s="33">
        <f t="shared" si="56"/>
        <v>0</v>
      </c>
      <c r="P114" s="33">
        <f t="shared" si="56"/>
        <v>0</v>
      </c>
      <c r="Q114" s="33">
        <f t="shared" si="57"/>
        <v>0</v>
      </c>
      <c r="R114" s="33">
        <f t="shared" si="57"/>
        <v>0</v>
      </c>
      <c r="S114" s="33">
        <f t="shared" si="57"/>
        <v>0</v>
      </c>
      <c r="T114" s="33">
        <f t="shared" si="57"/>
        <v>0</v>
      </c>
    </row>
    <row r="115" spans="2:20" s="3" customFormat="1" ht="13.5" customHeight="1" x14ac:dyDescent="0.25">
      <c r="B115" s="10"/>
      <c r="C115" s="11" t="s">
        <v>16</v>
      </c>
      <c r="D115" s="33">
        <f t="shared" si="51"/>
        <v>0</v>
      </c>
      <c r="E115" s="93">
        <v>0</v>
      </c>
      <c r="F115" s="93">
        <v>0</v>
      </c>
      <c r="G115" s="93">
        <v>0</v>
      </c>
      <c r="H115" s="93">
        <v>0</v>
      </c>
      <c r="I115" s="33">
        <f t="shared" si="53"/>
        <v>0</v>
      </c>
      <c r="J115" s="93">
        <v>0</v>
      </c>
      <c r="K115" s="93">
        <v>0</v>
      </c>
      <c r="L115" s="93">
        <v>0</v>
      </c>
      <c r="M115" s="93">
        <v>0</v>
      </c>
      <c r="N115" s="33">
        <f t="shared" si="55"/>
        <v>0</v>
      </c>
      <c r="O115" s="33">
        <f t="shared" si="56"/>
        <v>0</v>
      </c>
      <c r="P115" s="33">
        <f t="shared" si="56"/>
        <v>0</v>
      </c>
      <c r="Q115" s="33">
        <f t="shared" si="57"/>
        <v>0</v>
      </c>
      <c r="R115" s="33">
        <f t="shared" si="57"/>
        <v>0</v>
      </c>
      <c r="S115" s="33">
        <f t="shared" si="57"/>
        <v>0</v>
      </c>
      <c r="T115" s="33">
        <f t="shared" si="57"/>
        <v>0</v>
      </c>
    </row>
    <row r="116" spans="2:20" s="3" customFormat="1" ht="13.5" customHeight="1" x14ac:dyDescent="0.25">
      <c r="B116" s="10"/>
      <c r="C116" s="11" t="s">
        <v>17</v>
      </c>
      <c r="D116" s="33">
        <f t="shared" si="51"/>
        <v>0</v>
      </c>
      <c r="E116" s="93">
        <v>0</v>
      </c>
      <c r="F116" s="93">
        <v>0</v>
      </c>
      <c r="G116" s="93">
        <v>0</v>
      </c>
      <c r="H116" s="93">
        <v>0</v>
      </c>
      <c r="I116" s="33">
        <f t="shared" si="53"/>
        <v>0</v>
      </c>
      <c r="J116" s="93">
        <v>0</v>
      </c>
      <c r="K116" s="93">
        <v>0</v>
      </c>
      <c r="L116" s="93">
        <v>0</v>
      </c>
      <c r="M116" s="93">
        <v>0</v>
      </c>
      <c r="N116" s="33">
        <f t="shared" si="55"/>
        <v>0</v>
      </c>
      <c r="O116" s="33">
        <f t="shared" si="56"/>
        <v>0</v>
      </c>
      <c r="P116" s="33">
        <f t="shared" si="56"/>
        <v>0</v>
      </c>
      <c r="Q116" s="33">
        <f t="shared" si="57"/>
        <v>0</v>
      </c>
      <c r="R116" s="33">
        <f t="shared" si="57"/>
        <v>0</v>
      </c>
      <c r="S116" s="33">
        <f t="shared" si="57"/>
        <v>0</v>
      </c>
      <c r="T116" s="33">
        <f t="shared" si="57"/>
        <v>0</v>
      </c>
    </row>
    <row r="117" spans="2:20" ht="6" customHeight="1" x14ac:dyDescent="0.15">
      <c r="B117" s="9"/>
      <c r="C117" s="8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>
        <f>SUM(Q117+R117)</f>
        <v>0</v>
      </c>
      <c r="O117" s="29"/>
      <c r="P117" s="29"/>
      <c r="Q117" s="29"/>
      <c r="R117" s="29"/>
      <c r="S117" s="1"/>
    </row>
    <row r="118" spans="2:20" ht="16.5" x14ac:dyDescent="0.15">
      <c r="B118" s="2" t="s">
        <v>28</v>
      </c>
      <c r="C118" s="8"/>
      <c r="D118" s="29">
        <f t="shared" ref="D118:D130" si="58">SUM(E118+F118+G118+H118)</f>
        <v>1</v>
      </c>
      <c r="E118" s="29">
        <f>SUM(E119:E130)</f>
        <v>0</v>
      </c>
      <c r="F118" s="29">
        <f>SUM(F119:F130)</f>
        <v>0</v>
      </c>
      <c r="G118" s="29">
        <f t="shared" ref="G118:H118" si="59">SUM(G119:G130)</f>
        <v>1</v>
      </c>
      <c r="H118" s="29">
        <f t="shared" si="59"/>
        <v>0</v>
      </c>
      <c r="I118" s="29">
        <f t="shared" ref="I118:I130" si="60">SUM(J118+K118+L118+M118)</f>
        <v>1</v>
      </c>
      <c r="J118" s="29">
        <f>SUM(J119:J130)</f>
        <v>0</v>
      </c>
      <c r="K118" s="29">
        <f>SUM(K119:K130)</f>
        <v>0</v>
      </c>
      <c r="L118" s="29">
        <f t="shared" ref="L118:T118" si="61">SUM(L119:L130)</f>
        <v>0</v>
      </c>
      <c r="M118" s="29">
        <f t="shared" si="61"/>
        <v>1</v>
      </c>
      <c r="N118" s="29">
        <f t="shared" si="61"/>
        <v>0</v>
      </c>
      <c r="O118" s="29">
        <f t="shared" si="61"/>
        <v>1</v>
      </c>
      <c r="P118" s="29">
        <f>SUM(P119:P130)</f>
        <v>-1</v>
      </c>
      <c r="Q118" s="29">
        <f t="shared" si="61"/>
        <v>0</v>
      </c>
      <c r="R118" s="29">
        <f t="shared" si="61"/>
        <v>0</v>
      </c>
      <c r="S118" s="29">
        <f t="shared" si="61"/>
        <v>1</v>
      </c>
      <c r="T118" s="29">
        <f t="shared" si="61"/>
        <v>-1</v>
      </c>
    </row>
    <row r="119" spans="2:20" s="3" customFormat="1" ht="13.5" customHeight="1" x14ac:dyDescent="0.25">
      <c r="B119" s="10"/>
      <c r="C119" s="11" t="s">
        <v>6</v>
      </c>
      <c r="D119" s="33">
        <f t="shared" si="58"/>
        <v>0</v>
      </c>
      <c r="E119" s="93">
        <v>0</v>
      </c>
      <c r="F119" s="93">
        <v>0</v>
      </c>
      <c r="G119" s="93">
        <v>0</v>
      </c>
      <c r="H119" s="93">
        <v>0</v>
      </c>
      <c r="I119" s="33">
        <f t="shared" si="60"/>
        <v>0</v>
      </c>
      <c r="J119" s="93">
        <v>0</v>
      </c>
      <c r="K119" s="93">
        <v>0</v>
      </c>
      <c r="L119" s="93">
        <v>0</v>
      </c>
      <c r="M119" s="93">
        <v>0</v>
      </c>
      <c r="N119" s="33">
        <f t="shared" ref="N119:N130" si="62">SUM(Q119+R119+S119+T119)</f>
        <v>0</v>
      </c>
      <c r="O119" s="33">
        <f t="shared" ref="O119:P130" si="63">SUM(Q119+S119)</f>
        <v>0</v>
      </c>
      <c r="P119" s="33">
        <f t="shared" si="63"/>
        <v>0</v>
      </c>
      <c r="Q119" s="33">
        <f t="shared" ref="Q119:T130" si="64">SUM(E119-J119)</f>
        <v>0</v>
      </c>
      <c r="R119" s="33">
        <f t="shared" si="64"/>
        <v>0</v>
      </c>
      <c r="S119" s="33">
        <f t="shared" si="64"/>
        <v>0</v>
      </c>
      <c r="T119" s="33">
        <f t="shared" si="64"/>
        <v>0</v>
      </c>
    </row>
    <row r="120" spans="2:20" s="3" customFormat="1" ht="13.5" customHeight="1" x14ac:dyDescent="0.25">
      <c r="B120" s="10"/>
      <c r="C120" s="11" t="s">
        <v>7</v>
      </c>
      <c r="D120" s="33">
        <f t="shared" si="58"/>
        <v>0</v>
      </c>
      <c r="E120" s="93">
        <v>0</v>
      </c>
      <c r="F120" s="93">
        <v>0</v>
      </c>
      <c r="G120" s="93">
        <v>0</v>
      </c>
      <c r="H120" s="93">
        <v>0</v>
      </c>
      <c r="I120" s="33">
        <f t="shared" si="60"/>
        <v>0</v>
      </c>
      <c r="J120" s="93">
        <v>0</v>
      </c>
      <c r="K120" s="93">
        <v>0</v>
      </c>
      <c r="L120" s="93">
        <v>0</v>
      </c>
      <c r="M120" s="93">
        <v>0</v>
      </c>
      <c r="N120" s="33">
        <f t="shared" si="62"/>
        <v>0</v>
      </c>
      <c r="O120" s="33">
        <f t="shared" si="63"/>
        <v>0</v>
      </c>
      <c r="P120" s="33">
        <f t="shared" si="63"/>
        <v>0</v>
      </c>
      <c r="Q120" s="33">
        <f t="shared" si="64"/>
        <v>0</v>
      </c>
      <c r="R120" s="33">
        <f t="shared" si="64"/>
        <v>0</v>
      </c>
      <c r="S120" s="33">
        <f t="shared" si="64"/>
        <v>0</v>
      </c>
      <c r="T120" s="33">
        <f t="shared" si="64"/>
        <v>0</v>
      </c>
    </row>
    <row r="121" spans="2:20" s="3" customFormat="1" ht="13.5" customHeight="1" x14ac:dyDescent="0.25">
      <c r="B121" s="10"/>
      <c r="C121" s="11" t="s">
        <v>8</v>
      </c>
      <c r="D121" s="33">
        <f t="shared" si="58"/>
        <v>0</v>
      </c>
      <c r="E121" s="93">
        <v>0</v>
      </c>
      <c r="F121" s="93">
        <v>0</v>
      </c>
      <c r="G121" s="93">
        <v>0</v>
      </c>
      <c r="H121" s="93">
        <v>0</v>
      </c>
      <c r="I121" s="33">
        <f t="shared" si="60"/>
        <v>0</v>
      </c>
      <c r="J121" s="93">
        <v>0</v>
      </c>
      <c r="K121" s="93">
        <v>0</v>
      </c>
      <c r="L121" s="93">
        <v>0</v>
      </c>
      <c r="M121" s="93">
        <v>0</v>
      </c>
      <c r="N121" s="33">
        <f t="shared" si="62"/>
        <v>0</v>
      </c>
      <c r="O121" s="33">
        <f t="shared" si="63"/>
        <v>0</v>
      </c>
      <c r="P121" s="33">
        <f t="shared" si="63"/>
        <v>0</v>
      </c>
      <c r="Q121" s="33">
        <f t="shared" si="64"/>
        <v>0</v>
      </c>
      <c r="R121" s="33">
        <f t="shared" si="64"/>
        <v>0</v>
      </c>
      <c r="S121" s="33">
        <f t="shared" si="64"/>
        <v>0</v>
      </c>
      <c r="T121" s="33">
        <f t="shared" si="64"/>
        <v>0</v>
      </c>
    </row>
    <row r="122" spans="2:20" s="3" customFormat="1" ht="13.5" customHeight="1" x14ac:dyDescent="0.25">
      <c r="B122" s="10"/>
      <c r="C122" s="11" t="s">
        <v>9</v>
      </c>
      <c r="D122" s="33">
        <f t="shared" si="58"/>
        <v>0</v>
      </c>
      <c r="E122" s="93">
        <v>0</v>
      </c>
      <c r="F122" s="93">
        <v>0</v>
      </c>
      <c r="G122" s="93">
        <v>0</v>
      </c>
      <c r="H122" s="93">
        <v>0</v>
      </c>
      <c r="I122" s="33">
        <f t="shared" si="60"/>
        <v>0</v>
      </c>
      <c r="J122" s="93">
        <v>0</v>
      </c>
      <c r="K122" s="93">
        <v>0</v>
      </c>
      <c r="L122" s="93">
        <v>0</v>
      </c>
      <c r="M122" s="93">
        <v>0</v>
      </c>
      <c r="N122" s="33">
        <f t="shared" si="62"/>
        <v>0</v>
      </c>
      <c r="O122" s="33">
        <f t="shared" si="63"/>
        <v>0</v>
      </c>
      <c r="P122" s="33">
        <f t="shared" si="63"/>
        <v>0</v>
      </c>
      <c r="Q122" s="33">
        <f t="shared" si="64"/>
        <v>0</v>
      </c>
      <c r="R122" s="33">
        <f t="shared" si="64"/>
        <v>0</v>
      </c>
      <c r="S122" s="33">
        <f t="shared" si="64"/>
        <v>0</v>
      </c>
      <c r="T122" s="33">
        <f t="shared" si="64"/>
        <v>0</v>
      </c>
    </row>
    <row r="123" spans="2:20" s="3" customFormat="1" ht="13.5" customHeight="1" x14ac:dyDescent="0.25">
      <c r="B123" s="10"/>
      <c r="C123" s="11" t="s">
        <v>10</v>
      </c>
      <c r="D123" s="33">
        <f t="shared" si="58"/>
        <v>0</v>
      </c>
      <c r="E123" s="93">
        <v>0</v>
      </c>
      <c r="F123" s="93">
        <v>0</v>
      </c>
      <c r="G123" s="93">
        <v>0</v>
      </c>
      <c r="H123" s="93">
        <v>0</v>
      </c>
      <c r="I123" s="33">
        <f t="shared" si="60"/>
        <v>0</v>
      </c>
      <c r="J123" s="93">
        <v>0</v>
      </c>
      <c r="K123" s="93">
        <v>0</v>
      </c>
      <c r="L123" s="93">
        <v>0</v>
      </c>
      <c r="M123" s="93">
        <v>0</v>
      </c>
      <c r="N123" s="33">
        <f t="shared" si="62"/>
        <v>0</v>
      </c>
      <c r="O123" s="33">
        <f t="shared" si="63"/>
        <v>0</v>
      </c>
      <c r="P123" s="33">
        <f t="shared" si="63"/>
        <v>0</v>
      </c>
      <c r="Q123" s="33">
        <f t="shared" si="64"/>
        <v>0</v>
      </c>
      <c r="R123" s="33">
        <f t="shared" si="64"/>
        <v>0</v>
      </c>
      <c r="S123" s="33">
        <f t="shared" si="64"/>
        <v>0</v>
      </c>
      <c r="T123" s="33">
        <f t="shared" si="64"/>
        <v>0</v>
      </c>
    </row>
    <row r="124" spans="2:20" s="3" customFormat="1" ht="13.5" customHeight="1" x14ac:dyDescent="0.25">
      <c r="B124" s="10"/>
      <c r="C124" s="11" t="s">
        <v>11</v>
      </c>
      <c r="D124" s="33">
        <f t="shared" si="58"/>
        <v>0</v>
      </c>
      <c r="E124" s="93">
        <v>0</v>
      </c>
      <c r="F124" s="93">
        <v>0</v>
      </c>
      <c r="G124" s="93">
        <v>0</v>
      </c>
      <c r="H124" s="93">
        <v>0</v>
      </c>
      <c r="I124" s="33">
        <f t="shared" si="60"/>
        <v>0</v>
      </c>
      <c r="J124" s="93">
        <v>0</v>
      </c>
      <c r="K124" s="93">
        <v>0</v>
      </c>
      <c r="L124" s="93">
        <v>0</v>
      </c>
      <c r="M124" s="93">
        <v>0</v>
      </c>
      <c r="N124" s="33">
        <f t="shared" si="62"/>
        <v>0</v>
      </c>
      <c r="O124" s="33">
        <f t="shared" si="63"/>
        <v>0</v>
      </c>
      <c r="P124" s="33">
        <f t="shared" si="63"/>
        <v>0</v>
      </c>
      <c r="Q124" s="33">
        <f t="shared" si="64"/>
        <v>0</v>
      </c>
      <c r="R124" s="33">
        <f t="shared" si="64"/>
        <v>0</v>
      </c>
      <c r="S124" s="33">
        <f t="shared" si="64"/>
        <v>0</v>
      </c>
      <c r="T124" s="33">
        <f t="shared" si="64"/>
        <v>0</v>
      </c>
    </row>
    <row r="125" spans="2:20" s="3" customFormat="1" ht="13.5" customHeight="1" x14ac:dyDescent="0.25">
      <c r="B125" s="10"/>
      <c r="C125" s="11" t="s">
        <v>12</v>
      </c>
      <c r="D125" s="33">
        <f t="shared" si="58"/>
        <v>1</v>
      </c>
      <c r="E125" s="93">
        <v>0</v>
      </c>
      <c r="F125" s="93">
        <v>0</v>
      </c>
      <c r="G125" s="93">
        <v>1</v>
      </c>
      <c r="H125" s="93">
        <v>0</v>
      </c>
      <c r="I125" s="33">
        <f t="shared" si="60"/>
        <v>0</v>
      </c>
      <c r="J125" s="93">
        <v>0</v>
      </c>
      <c r="K125" s="93">
        <v>0</v>
      </c>
      <c r="L125" s="93">
        <v>0</v>
      </c>
      <c r="M125" s="93">
        <v>0</v>
      </c>
      <c r="N125" s="33">
        <f t="shared" si="62"/>
        <v>1</v>
      </c>
      <c r="O125" s="33">
        <f t="shared" si="63"/>
        <v>1</v>
      </c>
      <c r="P125" s="33">
        <f t="shared" si="63"/>
        <v>0</v>
      </c>
      <c r="Q125" s="33">
        <f t="shared" si="64"/>
        <v>0</v>
      </c>
      <c r="R125" s="33">
        <f t="shared" si="64"/>
        <v>0</v>
      </c>
      <c r="S125" s="33">
        <f t="shared" si="64"/>
        <v>1</v>
      </c>
      <c r="T125" s="33">
        <f t="shared" si="64"/>
        <v>0</v>
      </c>
    </row>
    <row r="126" spans="2:20" s="3" customFormat="1" ht="13.5" customHeight="1" x14ac:dyDescent="0.25">
      <c r="B126" s="10"/>
      <c r="C126" s="11" t="s">
        <v>13</v>
      </c>
      <c r="D126" s="33">
        <f t="shared" si="58"/>
        <v>0</v>
      </c>
      <c r="E126" s="93">
        <v>0</v>
      </c>
      <c r="F126" s="93">
        <v>0</v>
      </c>
      <c r="G126" s="93">
        <v>0</v>
      </c>
      <c r="H126" s="93">
        <v>0</v>
      </c>
      <c r="I126" s="33">
        <f t="shared" si="60"/>
        <v>0</v>
      </c>
      <c r="J126" s="93">
        <v>0</v>
      </c>
      <c r="K126" s="93">
        <v>0</v>
      </c>
      <c r="L126" s="93">
        <v>0</v>
      </c>
      <c r="M126" s="93">
        <v>0</v>
      </c>
      <c r="N126" s="33">
        <f t="shared" si="62"/>
        <v>0</v>
      </c>
      <c r="O126" s="33">
        <f t="shared" si="63"/>
        <v>0</v>
      </c>
      <c r="P126" s="33">
        <f t="shared" si="63"/>
        <v>0</v>
      </c>
      <c r="Q126" s="33">
        <f t="shared" si="64"/>
        <v>0</v>
      </c>
      <c r="R126" s="33">
        <f t="shared" si="64"/>
        <v>0</v>
      </c>
      <c r="S126" s="33">
        <f t="shared" si="64"/>
        <v>0</v>
      </c>
      <c r="T126" s="33">
        <f t="shared" si="64"/>
        <v>0</v>
      </c>
    </row>
    <row r="127" spans="2:20" s="3" customFormat="1" ht="13.5" customHeight="1" x14ac:dyDescent="0.25">
      <c r="B127" s="10"/>
      <c r="C127" s="11" t="s">
        <v>14</v>
      </c>
      <c r="D127" s="33">
        <f t="shared" si="58"/>
        <v>0</v>
      </c>
      <c r="E127" s="93">
        <v>0</v>
      </c>
      <c r="F127" s="93">
        <v>0</v>
      </c>
      <c r="G127" s="93">
        <v>0</v>
      </c>
      <c r="H127" s="93">
        <v>0</v>
      </c>
      <c r="I127" s="33">
        <f t="shared" si="60"/>
        <v>0</v>
      </c>
      <c r="J127" s="93">
        <v>0</v>
      </c>
      <c r="K127" s="93">
        <v>0</v>
      </c>
      <c r="L127" s="93">
        <v>0</v>
      </c>
      <c r="M127" s="93">
        <v>0</v>
      </c>
      <c r="N127" s="33">
        <f t="shared" si="62"/>
        <v>0</v>
      </c>
      <c r="O127" s="33">
        <f t="shared" si="63"/>
        <v>0</v>
      </c>
      <c r="P127" s="33">
        <f t="shared" si="63"/>
        <v>0</v>
      </c>
      <c r="Q127" s="33">
        <f t="shared" si="64"/>
        <v>0</v>
      </c>
      <c r="R127" s="33">
        <f t="shared" si="64"/>
        <v>0</v>
      </c>
      <c r="S127" s="33">
        <f t="shared" si="64"/>
        <v>0</v>
      </c>
      <c r="T127" s="33">
        <f t="shared" si="64"/>
        <v>0</v>
      </c>
    </row>
    <row r="128" spans="2:20" s="3" customFormat="1" ht="13.5" customHeight="1" x14ac:dyDescent="0.25">
      <c r="B128" s="10"/>
      <c r="C128" s="11" t="s">
        <v>15</v>
      </c>
      <c r="D128" s="33">
        <f t="shared" si="58"/>
        <v>0</v>
      </c>
      <c r="E128" s="93">
        <v>0</v>
      </c>
      <c r="F128" s="93">
        <v>0</v>
      </c>
      <c r="G128" s="93">
        <v>0</v>
      </c>
      <c r="H128" s="93">
        <v>0</v>
      </c>
      <c r="I128" s="33">
        <f t="shared" si="60"/>
        <v>0</v>
      </c>
      <c r="J128" s="93">
        <v>0</v>
      </c>
      <c r="K128" s="93">
        <v>0</v>
      </c>
      <c r="L128" s="93">
        <v>0</v>
      </c>
      <c r="M128" s="93">
        <v>0</v>
      </c>
      <c r="N128" s="33">
        <f t="shared" si="62"/>
        <v>0</v>
      </c>
      <c r="O128" s="33">
        <f t="shared" si="63"/>
        <v>0</v>
      </c>
      <c r="P128" s="33">
        <f t="shared" si="63"/>
        <v>0</v>
      </c>
      <c r="Q128" s="33">
        <f t="shared" si="64"/>
        <v>0</v>
      </c>
      <c r="R128" s="33">
        <f t="shared" si="64"/>
        <v>0</v>
      </c>
      <c r="S128" s="33">
        <f t="shared" si="64"/>
        <v>0</v>
      </c>
      <c r="T128" s="33">
        <f t="shared" si="64"/>
        <v>0</v>
      </c>
    </row>
    <row r="129" spans="2:20" s="3" customFormat="1" ht="13.5" customHeight="1" x14ac:dyDescent="0.25">
      <c r="B129" s="10"/>
      <c r="C129" s="11" t="s">
        <v>16</v>
      </c>
      <c r="D129" s="33">
        <f t="shared" si="58"/>
        <v>0</v>
      </c>
      <c r="E129" s="93">
        <v>0</v>
      </c>
      <c r="F129" s="93">
        <v>0</v>
      </c>
      <c r="G129" s="93">
        <v>0</v>
      </c>
      <c r="H129" s="93">
        <v>0</v>
      </c>
      <c r="I129" s="33">
        <f t="shared" si="60"/>
        <v>0</v>
      </c>
      <c r="J129" s="93">
        <v>0</v>
      </c>
      <c r="K129" s="93">
        <v>0</v>
      </c>
      <c r="L129" s="93">
        <v>0</v>
      </c>
      <c r="M129" s="93">
        <v>0</v>
      </c>
      <c r="N129" s="33">
        <f t="shared" si="62"/>
        <v>0</v>
      </c>
      <c r="O129" s="33">
        <f t="shared" si="63"/>
        <v>0</v>
      </c>
      <c r="P129" s="33">
        <f t="shared" si="63"/>
        <v>0</v>
      </c>
      <c r="Q129" s="33">
        <f t="shared" si="64"/>
        <v>0</v>
      </c>
      <c r="R129" s="33">
        <f t="shared" si="64"/>
        <v>0</v>
      </c>
      <c r="S129" s="33">
        <f t="shared" si="64"/>
        <v>0</v>
      </c>
      <c r="T129" s="33">
        <f>SUM(H129-M129)</f>
        <v>0</v>
      </c>
    </row>
    <row r="130" spans="2:20" s="3" customFormat="1" ht="13.5" customHeight="1" x14ac:dyDescent="0.25">
      <c r="B130" s="10"/>
      <c r="C130" s="11" t="s">
        <v>17</v>
      </c>
      <c r="D130" s="33">
        <f t="shared" si="58"/>
        <v>0</v>
      </c>
      <c r="E130" s="93">
        <v>0</v>
      </c>
      <c r="F130" s="93">
        <v>0</v>
      </c>
      <c r="G130" s="93">
        <v>0</v>
      </c>
      <c r="H130" s="93">
        <v>0</v>
      </c>
      <c r="I130" s="33">
        <f t="shared" si="60"/>
        <v>1</v>
      </c>
      <c r="J130" s="93">
        <v>0</v>
      </c>
      <c r="K130" s="93">
        <v>0</v>
      </c>
      <c r="L130" s="93">
        <v>0</v>
      </c>
      <c r="M130" s="93">
        <v>1</v>
      </c>
      <c r="N130" s="33">
        <f t="shared" si="62"/>
        <v>-1</v>
      </c>
      <c r="O130" s="33">
        <f t="shared" si="63"/>
        <v>0</v>
      </c>
      <c r="P130" s="33">
        <f t="shared" si="63"/>
        <v>-1</v>
      </c>
      <c r="Q130" s="33">
        <f t="shared" si="64"/>
        <v>0</v>
      </c>
      <c r="R130" s="33">
        <f t="shared" si="64"/>
        <v>0</v>
      </c>
      <c r="S130" s="33">
        <f t="shared" si="64"/>
        <v>0</v>
      </c>
      <c r="T130" s="33">
        <f t="shared" si="64"/>
        <v>-1</v>
      </c>
    </row>
    <row r="131" spans="2:20" ht="6" customHeight="1" x14ac:dyDescent="0.15">
      <c r="B131" s="9"/>
      <c r="C131" s="8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1"/>
    </row>
    <row r="132" spans="2:20" ht="16.5" x14ac:dyDescent="0.15">
      <c r="B132" s="2" t="s">
        <v>29</v>
      </c>
      <c r="C132" s="8"/>
      <c r="D132" s="29">
        <f t="shared" ref="D132:D144" si="65">SUM(E132+F132+G132+H132)</f>
        <v>1</v>
      </c>
      <c r="E132" s="29">
        <f>SUM(E133:E144)</f>
        <v>0</v>
      </c>
      <c r="F132" s="29">
        <f>SUM(F133:F144)</f>
        <v>0</v>
      </c>
      <c r="G132" s="29">
        <f t="shared" ref="G132:H132" si="66">SUM(G133:G144)</f>
        <v>1</v>
      </c>
      <c r="H132" s="29">
        <f t="shared" si="66"/>
        <v>0</v>
      </c>
      <c r="I132" s="29">
        <f t="shared" ref="I132:I144" si="67">SUM(J132+K132+L132+M132)</f>
        <v>0</v>
      </c>
      <c r="J132" s="29">
        <f t="shared" ref="J132:T132" si="68">SUM(J133:J144)</f>
        <v>0</v>
      </c>
      <c r="K132" s="29">
        <f t="shared" si="68"/>
        <v>0</v>
      </c>
      <c r="L132" s="29">
        <f t="shared" si="68"/>
        <v>0</v>
      </c>
      <c r="M132" s="29">
        <f t="shared" si="68"/>
        <v>0</v>
      </c>
      <c r="N132" s="29">
        <f t="shared" si="68"/>
        <v>1</v>
      </c>
      <c r="O132" s="29">
        <f t="shared" si="68"/>
        <v>1</v>
      </c>
      <c r="P132" s="29">
        <f>SUM(P133:P144)</f>
        <v>0</v>
      </c>
      <c r="Q132" s="29">
        <f t="shared" si="68"/>
        <v>0</v>
      </c>
      <c r="R132" s="29">
        <f t="shared" si="68"/>
        <v>0</v>
      </c>
      <c r="S132" s="29">
        <f t="shared" si="68"/>
        <v>1</v>
      </c>
      <c r="T132" s="29">
        <f t="shared" si="68"/>
        <v>0</v>
      </c>
    </row>
    <row r="133" spans="2:20" s="3" customFormat="1" ht="13.5" customHeight="1" x14ac:dyDescent="0.25">
      <c r="B133" s="10"/>
      <c r="C133" s="11" t="s">
        <v>6</v>
      </c>
      <c r="D133" s="33">
        <f t="shared" si="65"/>
        <v>0</v>
      </c>
      <c r="E133" s="93">
        <v>0</v>
      </c>
      <c r="F133" s="93">
        <v>0</v>
      </c>
      <c r="G133" s="93">
        <v>0</v>
      </c>
      <c r="H133" s="93">
        <v>0</v>
      </c>
      <c r="I133" s="33">
        <f t="shared" si="67"/>
        <v>0</v>
      </c>
      <c r="J133" s="93">
        <v>0</v>
      </c>
      <c r="K133" s="93">
        <v>0</v>
      </c>
      <c r="L133" s="93">
        <v>0</v>
      </c>
      <c r="M133" s="93">
        <v>0</v>
      </c>
      <c r="N133" s="33">
        <f t="shared" ref="N133:N144" si="69">SUM(Q133+R133+S133+T133)</f>
        <v>0</v>
      </c>
      <c r="O133" s="33">
        <f t="shared" ref="O133:P144" si="70">SUM(Q133+S133)</f>
        <v>0</v>
      </c>
      <c r="P133" s="33">
        <f t="shared" si="70"/>
        <v>0</v>
      </c>
      <c r="Q133" s="33">
        <f t="shared" ref="Q133:T144" si="71">SUM(E133-J133)</f>
        <v>0</v>
      </c>
      <c r="R133" s="33">
        <f t="shared" si="71"/>
        <v>0</v>
      </c>
      <c r="S133" s="33">
        <f t="shared" si="71"/>
        <v>0</v>
      </c>
      <c r="T133" s="33">
        <f t="shared" si="71"/>
        <v>0</v>
      </c>
    </row>
    <row r="134" spans="2:20" s="3" customFormat="1" ht="13.5" customHeight="1" x14ac:dyDescent="0.25">
      <c r="B134" s="10"/>
      <c r="C134" s="11" t="s">
        <v>7</v>
      </c>
      <c r="D134" s="33">
        <f t="shared" si="65"/>
        <v>0</v>
      </c>
      <c r="E134" s="93">
        <v>0</v>
      </c>
      <c r="F134" s="93">
        <v>0</v>
      </c>
      <c r="G134" s="93">
        <v>0</v>
      </c>
      <c r="H134" s="93">
        <v>0</v>
      </c>
      <c r="I134" s="33">
        <f t="shared" si="67"/>
        <v>0</v>
      </c>
      <c r="J134" s="93">
        <v>0</v>
      </c>
      <c r="K134" s="93">
        <v>0</v>
      </c>
      <c r="L134" s="93">
        <v>0</v>
      </c>
      <c r="M134" s="93">
        <v>0</v>
      </c>
      <c r="N134" s="33">
        <f t="shared" si="69"/>
        <v>0</v>
      </c>
      <c r="O134" s="33">
        <f t="shared" si="70"/>
        <v>0</v>
      </c>
      <c r="P134" s="33">
        <f t="shared" si="70"/>
        <v>0</v>
      </c>
      <c r="Q134" s="33">
        <f t="shared" si="71"/>
        <v>0</v>
      </c>
      <c r="R134" s="33">
        <f t="shared" si="71"/>
        <v>0</v>
      </c>
      <c r="S134" s="33">
        <f t="shared" si="71"/>
        <v>0</v>
      </c>
      <c r="T134" s="33">
        <f t="shared" si="71"/>
        <v>0</v>
      </c>
    </row>
    <row r="135" spans="2:20" s="3" customFormat="1" ht="13.5" customHeight="1" x14ac:dyDescent="0.25">
      <c r="B135" s="10"/>
      <c r="C135" s="11" t="s">
        <v>8</v>
      </c>
      <c r="D135" s="33">
        <f t="shared" si="65"/>
        <v>0</v>
      </c>
      <c r="E135" s="93">
        <v>0</v>
      </c>
      <c r="F135" s="93">
        <v>0</v>
      </c>
      <c r="G135" s="93">
        <v>0</v>
      </c>
      <c r="H135" s="93">
        <v>0</v>
      </c>
      <c r="I135" s="33">
        <f t="shared" si="67"/>
        <v>0</v>
      </c>
      <c r="J135" s="93">
        <v>0</v>
      </c>
      <c r="K135" s="93">
        <v>0</v>
      </c>
      <c r="L135" s="93">
        <v>0</v>
      </c>
      <c r="M135" s="93">
        <v>0</v>
      </c>
      <c r="N135" s="33">
        <f t="shared" si="69"/>
        <v>0</v>
      </c>
      <c r="O135" s="33">
        <f t="shared" si="70"/>
        <v>0</v>
      </c>
      <c r="P135" s="33">
        <f t="shared" si="70"/>
        <v>0</v>
      </c>
      <c r="Q135" s="33">
        <f t="shared" si="71"/>
        <v>0</v>
      </c>
      <c r="R135" s="33">
        <f t="shared" si="71"/>
        <v>0</v>
      </c>
      <c r="S135" s="33">
        <f t="shared" si="71"/>
        <v>0</v>
      </c>
      <c r="T135" s="33">
        <f t="shared" si="71"/>
        <v>0</v>
      </c>
    </row>
    <row r="136" spans="2:20" s="3" customFormat="1" ht="13.5" customHeight="1" x14ac:dyDescent="0.25">
      <c r="B136" s="10"/>
      <c r="C136" s="11" t="s">
        <v>9</v>
      </c>
      <c r="D136" s="33">
        <f t="shared" si="65"/>
        <v>0</v>
      </c>
      <c r="E136" s="93">
        <v>0</v>
      </c>
      <c r="F136" s="93">
        <v>0</v>
      </c>
      <c r="G136" s="93">
        <v>0</v>
      </c>
      <c r="H136" s="93">
        <v>0</v>
      </c>
      <c r="I136" s="33">
        <f t="shared" si="67"/>
        <v>0</v>
      </c>
      <c r="J136" s="93">
        <v>0</v>
      </c>
      <c r="K136" s="93">
        <v>0</v>
      </c>
      <c r="L136" s="93">
        <v>0</v>
      </c>
      <c r="M136" s="93">
        <v>0</v>
      </c>
      <c r="N136" s="33">
        <f t="shared" si="69"/>
        <v>0</v>
      </c>
      <c r="O136" s="33">
        <f t="shared" si="70"/>
        <v>0</v>
      </c>
      <c r="P136" s="33">
        <f t="shared" si="70"/>
        <v>0</v>
      </c>
      <c r="Q136" s="33">
        <f t="shared" si="71"/>
        <v>0</v>
      </c>
      <c r="R136" s="33">
        <f t="shared" si="71"/>
        <v>0</v>
      </c>
      <c r="S136" s="33">
        <f t="shared" si="71"/>
        <v>0</v>
      </c>
      <c r="T136" s="33">
        <f t="shared" si="71"/>
        <v>0</v>
      </c>
    </row>
    <row r="137" spans="2:20" s="3" customFormat="1" ht="13.5" customHeight="1" x14ac:dyDescent="0.25">
      <c r="B137" s="10"/>
      <c r="C137" s="11" t="s">
        <v>10</v>
      </c>
      <c r="D137" s="33">
        <f t="shared" si="65"/>
        <v>0</v>
      </c>
      <c r="E137" s="93">
        <v>0</v>
      </c>
      <c r="F137" s="93">
        <v>0</v>
      </c>
      <c r="G137" s="93">
        <v>0</v>
      </c>
      <c r="H137" s="93">
        <v>0</v>
      </c>
      <c r="I137" s="33">
        <f t="shared" si="67"/>
        <v>0</v>
      </c>
      <c r="J137" s="93">
        <v>0</v>
      </c>
      <c r="K137" s="93">
        <v>0</v>
      </c>
      <c r="L137" s="93">
        <v>0</v>
      </c>
      <c r="M137" s="93">
        <v>0</v>
      </c>
      <c r="N137" s="33">
        <f t="shared" si="69"/>
        <v>0</v>
      </c>
      <c r="O137" s="33">
        <f t="shared" si="70"/>
        <v>0</v>
      </c>
      <c r="P137" s="33">
        <f t="shared" si="70"/>
        <v>0</v>
      </c>
      <c r="Q137" s="33">
        <f t="shared" si="71"/>
        <v>0</v>
      </c>
      <c r="R137" s="33">
        <f t="shared" si="71"/>
        <v>0</v>
      </c>
      <c r="S137" s="33">
        <f t="shared" si="71"/>
        <v>0</v>
      </c>
      <c r="T137" s="33">
        <f t="shared" si="71"/>
        <v>0</v>
      </c>
    </row>
    <row r="138" spans="2:20" s="3" customFormat="1" ht="13.5" customHeight="1" x14ac:dyDescent="0.25">
      <c r="B138" s="10"/>
      <c r="C138" s="11" t="s">
        <v>11</v>
      </c>
      <c r="D138" s="33">
        <f t="shared" si="65"/>
        <v>0</v>
      </c>
      <c r="E138" s="93">
        <v>0</v>
      </c>
      <c r="F138" s="93">
        <v>0</v>
      </c>
      <c r="G138" s="93">
        <v>0</v>
      </c>
      <c r="H138" s="93">
        <v>0</v>
      </c>
      <c r="I138" s="33">
        <f t="shared" si="67"/>
        <v>0</v>
      </c>
      <c r="J138" s="93">
        <v>0</v>
      </c>
      <c r="K138" s="93">
        <v>0</v>
      </c>
      <c r="L138" s="93">
        <v>0</v>
      </c>
      <c r="M138" s="93">
        <v>0</v>
      </c>
      <c r="N138" s="33">
        <f t="shared" si="69"/>
        <v>0</v>
      </c>
      <c r="O138" s="33">
        <f t="shared" si="70"/>
        <v>0</v>
      </c>
      <c r="P138" s="33">
        <f t="shared" si="70"/>
        <v>0</v>
      </c>
      <c r="Q138" s="33">
        <f t="shared" si="71"/>
        <v>0</v>
      </c>
      <c r="R138" s="33">
        <f t="shared" si="71"/>
        <v>0</v>
      </c>
      <c r="S138" s="33">
        <f t="shared" si="71"/>
        <v>0</v>
      </c>
      <c r="T138" s="33">
        <f t="shared" si="71"/>
        <v>0</v>
      </c>
    </row>
    <row r="139" spans="2:20" s="3" customFormat="1" ht="13.5" customHeight="1" x14ac:dyDescent="0.25">
      <c r="B139" s="10"/>
      <c r="C139" s="11" t="s">
        <v>12</v>
      </c>
      <c r="D139" s="33">
        <f t="shared" si="65"/>
        <v>0</v>
      </c>
      <c r="E139" s="93">
        <v>0</v>
      </c>
      <c r="F139" s="93">
        <v>0</v>
      </c>
      <c r="G139" s="93">
        <v>0</v>
      </c>
      <c r="H139" s="93">
        <v>0</v>
      </c>
      <c r="I139" s="33">
        <f t="shared" si="67"/>
        <v>0</v>
      </c>
      <c r="J139" s="93">
        <v>0</v>
      </c>
      <c r="K139" s="93">
        <v>0</v>
      </c>
      <c r="L139" s="93">
        <v>0</v>
      </c>
      <c r="M139" s="93">
        <v>0</v>
      </c>
      <c r="N139" s="33">
        <f t="shared" si="69"/>
        <v>0</v>
      </c>
      <c r="O139" s="33">
        <f t="shared" si="70"/>
        <v>0</v>
      </c>
      <c r="P139" s="33">
        <f t="shared" si="70"/>
        <v>0</v>
      </c>
      <c r="Q139" s="33">
        <f t="shared" si="71"/>
        <v>0</v>
      </c>
      <c r="R139" s="33">
        <f t="shared" si="71"/>
        <v>0</v>
      </c>
      <c r="S139" s="33">
        <f t="shared" si="71"/>
        <v>0</v>
      </c>
      <c r="T139" s="33">
        <f t="shared" si="71"/>
        <v>0</v>
      </c>
    </row>
    <row r="140" spans="2:20" s="3" customFormat="1" ht="13.5" customHeight="1" x14ac:dyDescent="0.25">
      <c r="B140" s="10"/>
      <c r="C140" s="11" t="s">
        <v>13</v>
      </c>
      <c r="D140" s="33">
        <f t="shared" si="65"/>
        <v>1</v>
      </c>
      <c r="E140" s="93">
        <v>0</v>
      </c>
      <c r="F140" s="93">
        <v>0</v>
      </c>
      <c r="G140" s="93">
        <v>1</v>
      </c>
      <c r="H140" s="93">
        <v>0</v>
      </c>
      <c r="I140" s="33">
        <f t="shared" si="67"/>
        <v>0</v>
      </c>
      <c r="J140" s="93">
        <v>0</v>
      </c>
      <c r="K140" s="93">
        <v>0</v>
      </c>
      <c r="L140" s="93">
        <v>0</v>
      </c>
      <c r="M140" s="93">
        <v>0</v>
      </c>
      <c r="N140" s="33">
        <f t="shared" si="69"/>
        <v>1</v>
      </c>
      <c r="O140" s="33">
        <f t="shared" si="70"/>
        <v>1</v>
      </c>
      <c r="P140" s="33">
        <f t="shared" si="70"/>
        <v>0</v>
      </c>
      <c r="Q140" s="33">
        <f t="shared" si="71"/>
        <v>0</v>
      </c>
      <c r="R140" s="33">
        <f t="shared" si="71"/>
        <v>0</v>
      </c>
      <c r="S140" s="33">
        <f t="shared" si="71"/>
        <v>1</v>
      </c>
      <c r="T140" s="33">
        <f t="shared" si="71"/>
        <v>0</v>
      </c>
    </row>
    <row r="141" spans="2:20" s="3" customFormat="1" ht="13.5" customHeight="1" x14ac:dyDescent="0.25">
      <c r="B141" s="10"/>
      <c r="C141" s="11" t="s">
        <v>14</v>
      </c>
      <c r="D141" s="33">
        <f t="shared" si="65"/>
        <v>0</v>
      </c>
      <c r="E141" s="93">
        <v>0</v>
      </c>
      <c r="F141" s="93">
        <v>0</v>
      </c>
      <c r="G141" s="93">
        <v>0</v>
      </c>
      <c r="H141" s="93">
        <v>0</v>
      </c>
      <c r="I141" s="33">
        <f t="shared" si="67"/>
        <v>0</v>
      </c>
      <c r="J141" s="93">
        <v>0</v>
      </c>
      <c r="K141" s="93">
        <v>0</v>
      </c>
      <c r="L141" s="93">
        <v>0</v>
      </c>
      <c r="M141" s="93">
        <v>0</v>
      </c>
      <c r="N141" s="33">
        <f t="shared" si="69"/>
        <v>0</v>
      </c>
      <c r="O141" s="33">
        <f t="shared" si="70"/>
        <v>0</v>
      </c>
      <c r="P141" s="33">
        <f t="shared" si="70"/>
        <v>0</v>
      </c>
      <c r="Q141" s="33">
        <f t="shared" si="71"/>
        <v>0</v>
      </c>
      <c r="R141" s="33">
        <f t="shared" si="71"/>
        <v>0</v>
      </c>
      <c r="S141" s="33">
        <f t="shared" si="71"/>
        <v>0</v>
      </c>
      <c r="T141" s="33">
        <f t="shared" si="71"/>
        <v>0</v>
      </c>
    </row>
    <row r="142" spans="2:20" s="3" customFormat="1" ht="13.5" customHeight="1" x14ac:dyDescent="0.25">
      <c r="B142" s="10"/>
      <c r="C142" s="11" t="s">
        <v>15</v>
      </c>
      <c r="D142" s="33">
        <f t="shared" si="65"/>
        <v>0</v>
      </c>
      <c r="E142" s="93">
        <v>0</v>
      </c>
      <c r="F142" s="93">
        <v>0</v>
      </c>
      <c r="G142" s="93">
        <v>0</v>
      </c>
      <c r="H142" s="93">
        <v>0</v>
      </c>
      <c r="I142" s="33">
        <f t="shared" si="67"/>
        <v>0</v>
      </c>
      <c r="J142" s="93">
        <v>0</v>
      </c>
      <c r="K142" s="93">
        <v>0</v>
      </c>
      <c r="L142" s="93">
        <v>0</v>
      </c>
      <c r="M142" s="93">
        <v>0</v>
      </c>
      <c r="N142" s="33">
        <f t="shared" si="69"/>
        <v>0</v>
      </c>
      <c r="O142" s="33">
        <f t="shared" si="70"/>
        <v>0</v>
      </c>
      <c r="P142" s="33">
        <f t="shared" si="70"/>
        <v>0</v>
      </c>
      <c r="Q142" s="33">
        <f t="shared" si="71"/>
        <v>0</v>
      </c>
      <c r="R142" s="33">
        <f t="shared" si="71"/>
        <v>0</v>
      </c>
      <c r="S142" s="33">
        <f t="shared" si="71"/>
        <v>0</v>
      </c>
      <c r="T142" s="33">
        <f t="shared" si="71"/>
        <v>0</v>
      </c>
    </row>
    <row r="143" spans="2:20" s="3" customFormat="1" ht="13.5" customHeight="1" x14ac:dyDescent="0.25">
      <c r="B143" s="10"/>
      <c r="C143" s="11" t="s">
        <v>16</v>
      </c>
      <c r="D143" s="33">
        <f t="shared" si="65"/>
        <v>0</v>
      </c>
      <c r="E143" s="93">
        <v>0</v>
      </c>
      <c r="F143" s="93">
        <v>0</v>
      </c>
      <c r="G143" s="93">
        <v>0</v>
      </c>
      <c r="H143" s="93">
        <v>0</v>
      </c>
      <c r="I143" s="33">
        <f t="shared" si="67"/>
        <v>0</v>
      </c>
      <c r="J143" s="93">
        <v>0</v>
      </c>
      <c r="K143" s="93">
        <v>0</v>
      </c>
      <c r="L143" s="93">
        <v>0</v>
      </c>
      <c r="M143" s="93">
        <v>0</v>
      </c>
      <c r="N143" s="33">
        <f t="shared" si="69"/>
        <v>0</v>
      </c>
      <c r="O143" s="33">
        <f t="shared" si="70"/>
        <v>0</v>
      </c>
      <c r="P143" s="33">
        <f t="shared" si="70"/>
        <v>0</v>
      </c>
      <c r="Q143" s="33">
        <f t="shared" si="71"/>
        <v>0</v>
      </c>
      <c r="R143" s="33">
        <f t="shared" si="71"/>
        <v>0</v>
      </c>
      <c r="S143" s="33">
        <f t="shared" si="71"/>
        <v>0</v>
      </c>
      <c r="T143" s="33">
        <f t="shared" si="71"/>
        <v>0</v>
      </c>
    </row>
    <row r="144" spans="2:20" s="3" customFormat="1" ht="13.5" customHeight="1" x14ac:dyDescent="0.25">
      <c r="B144" s="10"/>
      <c r="C144" s="11" t="s">
        <v>17</v>
      </c>
      <c r="D144" s="33">
        <f t="shared" si="65"/>
        <v>0</v>
      </c>
      <c r="E144" s="93">
        <v>0</v>
      </c>
      <c r="F144" s="93">
        <v>0</v>
      </c>
      <c r="G144" s="93">
        <v>0</v>
      </c>
      <c r="H144" s="93">
        <v>0</v>
      </c>
      <c r="I144" s="33">
        <f t="shared" si="67"/>
        <v>0</v>
      </c>
      <c r="J144" s="93">
        <v>0</v>
      </c>
      <c r="K144" s="93">
        <v>0</v>
      </c>
      <c r="L144" s="93">
        <v>0</v>
      </c>
      <c r="M144" s="93">
        <v>0</v>
      </c>
      <c r="N144" s="33">
        <f t="shared" si="69"/>
        <v>0</v>
      </c>
      <c r="O144" s="33">
        <f t="shared" si="70"/>
        <v>0</v>
      </c>
      <c r="P144" s="33">
        <f t="shared" si="70"/>
        <v>0</v>
      </c>
      <c r="Q144" s="33">
        <f t="shared" si="71"/>
        <v>0</v>
      </c>
      <c r="R144" s="33">
        <f t="shared" si="71"/>
        <v>0</v>
      </c>
      <c r="S144" s="33">
        <f t="shared" si="71"/>
        <v>0</v>
      </c>
      <c r="T144" s="33">
        <f t="shared" si="71"/>
        <v>0</v>
      </c>
    </row>
    <row r="145" spans="2:20" ht="6.75" customHeight="1" x14ac:dyDescent="0.15">
      <c r="B145" s="9"/>
      <c r="C145" s="8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</row>
    <row r="146" spans="2:20" ht="16.5" x14ac:dyDescent="0.15">
      <c r="B146" s="2" t="s">
        <v>33</v>
      </c>
      <c r="C146" s="8"/>
      <c r="D146" s="29">
        <f>SUM(D6+D20+D34+D48+D62+D76+D90+D104+D118+D132)</f>
        <v>35</v>
      </c>
      <c r="E146" s="29">
        <f>SUM(E147:E158)</f>
        <v>10</v>
      </c>
      <c r="F146" s="29">
        <f>SUM(F147:F158)</f>
        <v>11</v>
      </c>
      <c r="G146" s="29">
        <f t="shared" ref="G146:H146" si="72">SUM(G147:G158)</f>
        <v>9</v>
      </c>
      <c r="H146" s="29">
        <f t="shared" si="72"/>
        <v>5</v>
      </c>
      <c r="I146" s="29">
        <f>SUM(I6+I20+I34+I48+I62+I76+I90+I104+I118+I132)</f>
        <v>37</v>
      </c>
      <c r="J146" s="29">
        <f>SUM(J147:J158)</f>
        <v>5</v>
      </c>
      <c r="K146" s="29">
        <f>SUM(K147:K158)</f>
        <v>4</v>
      </c>
      <c r="L146" s="29">
        <f t="shared" ref="L146:T146" si="73">SUM(L147:L158)</f>
        <v>18</v>
      </c>
      <c r="M146" s="29">
        <f t="shared" si="73"/>
        <v>10</v>
      </c>
      <c r="N146" s="29">
        <f>SUM(N147:N158)</f>
        <v>-2</v>
      </c>
      <c r="O146" s="29">
        <f t="shared" si="73"/>
        <v>-4</v>
      </c>
      <c r="P146" s="29">
        <f>SUM(P147:P158)</f>
        <v>2</v>
      </c>
      <c r="Q146" s="29">
        <f t="shared" si="73"/>
        <v>5</v>
      </c>
      <c r="R146" s="29">
        <f t="shared" si="73"/>
        <v>7</v>
      </c>
      <c r="S146" s="29">
        <f t="shared" si="73"/>
        <v>-9</v>
      </c>
      <c r="T146" s="29">
        <f t="shared" si="73"/>
        <v>-5</v>
      </c>
    </row>
    <row r="147" spans="2:20" x14ac:dyDescent="0.25">
      <c r="B147" s="10"/>
      <c r="C147" s="11" t="s">
        <v>6</v>
      </c>
      <c r="D147" s="33">
        <f>SUM(E147+F147+G147+H147)</f>
        <v>0</v>
      </c>
      <c r="E147" s="93">
        <v>0</v>
      </c>
      <c r="F147" s="93">
        <v>0</v>
      </c>
      <c r="G147" s="93">
        <v>0</v>
      </c>
      <c r="H147" s="93">
        <v>0</v>
      </c>
      <c r="I147" s="33">
        <f t="shared" ref="I147:I158" si="74">SUM(J147+K147+L147+M147)</f>
        <v>0</v>
      </c>
      <c r="J147" s="93">
        <v>0</v>
      </c>
      <c r="K147" s="93">
        <v>0</v>
      </c>
      <c r="L147" s="93">
        <v>0</v>
      </c>
      <c r="M147" s="93">
        <v>0</v>
      </c>
      <c r="N147" s="33">
        <f t="shared" ref="N147:N158" si="75">SUM(Q147+R147+S147+T147)</f>
        <v>0</v>
      </c>
      <c r="O147" s="33">
        <f t="shared" ref="O147:P158" si="76">SUM(Q147+S147)</f>
        <v>0</v>
      </c>
      <c r="P147" s="33">
        <f t="shared" si="76"/>
        <v>0</v>
      </c>
      <c r="Q147" s="33">
        <f t="shared" ref="Q147:T158" si="77">SUM(E147-J147)</f>
        <v>0</v>
      </c>
      <c r="R147" s="33">
        <f t="shared" si="77"/>
        <v>0</v>
      </c>
      <c r="S147" s="33">
        <f t="shared" si="77"/>
        <v>0</v>
      </c>
      <c r="T147" s="33">
        <f t="shared" si="77"/>
        <v>0</v>
      </c>
    </row>
    <row r="148" spans="2:20" x14ac:dyDescent="0.25">
      <c r="B148" s="10"/>
      <c r="C148" s="11" t="s">
        <v>7</v>
      </c>
      <c r="D148" s="33">
        <f t="shared" ref="D148:D158" si="78">SUM(E148+F148+G148+H148)</f>
        <v>1</v>
      </c>
      <c r="E148" s="93">
        <v>0</v>
      </c>
      <c r="F148" s="93">
        <v>1</v>
      </c>
      <c r="G148" s="93">
        <v>0</v>
      </c>
      <c r="H148" s="93">
        <v>0</v>
      </c>
      <c r="I148" s="33">
        <f t="shared" si="74"/>
        <v>5</v>
      </c>
      <c r="J148" s="93">
        <v>2</v>
      </c>
      <c r="K148" s="93">
        <v>0</v>
      </c>
      <c r="L148" s="93">
        <v>2</v>
      </c>
      <c r="M148" s="93">
        <v>1</v>
      </c>
      <c r="N148" s="33">
        <f t="shared" si="75"/>
        <v>-4</v>
      </c>
      <c r="O148" s="33">
        <f t="shared" si="76"/>
        <v>-4</v>
      </c>
      <c r="P148" s="33">
        <f t="shared" si="76"/>
        <v>0</v>
      </c>
      <c r="Q148" s="33">
        <f t="shared" si="77"/>
        <v>-2</v>
      </c>
      <c r="R148" s="33">
        <f t="shared" si="77"/>
        <v>1</v>
      </c>
      <c r="S148" s="33">
        <f t="shared" si="77"/>
        <v>-2</v>
      </c>
      <c r="T148" s="33">
        <f t="shared" si="77"/>
        <v>-1</v>
      </c>
    </row>
    <row r="149" spans="2:20" x14ac:dyDescent="0.25">
      <c r="B149" s="10"/>
      <c r="C149" s="11" t="s">
        <v>8</v>
      </c>
      <c r="D149" s="33">
        <f t="shared" si="78"/>
        <v>4</v>
      </c>
      <c r="E149" s="93">
        <v>3</v>
      </c>
      <c r="F149" s="93">
        <v>1</v>
      </c>
      <c r="G149" s="93">
        <v>0</v>
      </c>
      <c r="H149" s="93">
        <v>0</v>
      </c>
      <c r="I149" s="33">
        <f t="shared" si="74"/>
        <v>1</v>
      </c>
      <c r="J149" s="93">
        <v>0</v>
      </c>
      <c r="K149" s="93">
        <v>0</v>
      </c>
      <c r="L149" s="93">
        <v>0</v>
      </c>
      <c r="M149" s="93">
        <v>1</v>
      </c>
      <c r="N149" s="33">
        <f t="shared" si="75"/>
        <v>3</v>
      </c>
      <c r="O149" s="33">
        <f t="shared" si="76"/>
        <v>3</v>
      </c>
      <c r="P149" s="33">
        <f t="shared" si="76"/>
        <v>0</v>
      </c>
      <c r="Q149" s="33">
        <f t="shared" si="77"/>
        <v>3</v>
      </c>
      <c r="R149" s="33">
        <f t="shared" si="77"/>
        <v>1</v>
      </c>
      <c r="S149" s="33">
        <f t="shared" si="77"/>
        <v>0</v>
      </c>
      <c r="T149" s="33">
        <f t="shared" si="77"/>
        <v>-1</v>
      </c>
    </row>
    <row r="150" spans="2:20" x14ac:dyDescent="0.25">
      <c r="B150" s="10"/>
      <c r="C150" s="11" t="s">
        <v>9</v>
      </c>
      <c r="D150" s="33">
        <f t="shared" si="78"/>
        <v>3</v>
      </c>
      <c r="E150" s="93">
        <v>1</v>
      </c>
      <c r="F150" s="93">
        <v>0</v>
      </c>
      <c r="G150" s="93">
        <v>1</v>
      </c>
      <c r="H150" s="93">
        <v>1</v>
      </c>
      <c r="I150" s="33">
        <f t="shared" si="74"/>
        <v>2</v>
      </c>
      <c r="J150" s="93">
        <v>0</v>
      </c>
      <c r="K150" s="93">
        <v>0</v>
      </c>
      <c r="L150" s="93">
        <v>1</v>
      </c>
      <c r="M150" s="93">
        <v>1</v>
      </c>
      <c r="N150" s="33">
        <f t="shared" si="75"/>
        <v>1</v>
      </c>
      <c r="O150" s="33">
        <f t="shared" si="76"/>
        <v>1</v>
      </c>
      <c r="P150" s="33">
        <f t="shared" si="76"/>
        <v>0</v>
      </c>
      <c r="Q150" s="33">
        <f t="shared" si="77"/>
        <v>1</v>
      </c>
      <c r="R150" s="33">
        <f t="shared" si="77"/>
        <v>0</v>
      </c>
      <c r="S150" s="33">
        <f t="shared" si="77"/>
        <v>0</v>
      </c>
      <c r="T150" s="33">
        <f t="shared" si="77"/>
        <v>0</v>
      </c>
    </row>
    <row r="151" spans="2:20" x14ac:dyDescent="0.25">
      <c r="B151" s="10"/>
      <c r="C151" s="11" t="s">
        <v>10</v>
      </c>
      <c r="D151" s="33">
        <f t="shared" si="78"/>
        <v>0</v>
      </c>
      <c r="E151" s="93">
        <v>0</v>
      </c>
      <c r="F151" s="93">
        <v>0</v>
      </c>
      <c r="G151" s="93">
        <v>0</v>
      </c>
      <c r="H151" s="93">
        <v>0</v>
      </c>
      <c r="I151" s="33">
        <f t="shared" si="74"/>
        <v>2</v>
      </c>
      <c r="J151" s="93">
        <v>1</v>
      </c>
      <c r="K151" s="93">
        <v>1</v>
      </c>
      <c r="L151" s="93">
        <v>0</v>
      </c>
      <c r="M151" s="93">
        <v>0</v>
      </c>
      <c r="N151" s="33">
        <f t="shared" si="75"/>
        <v>-2</v>
      </c>
      <c r="O151" s="33">
        <f t="shared" si="76"/>
        <v>-1</v>
      </c>
      <c r="P151" s="33">
        <f t="shared" si="76"/>
        <v>-1</v>
      </c>
      <c r="Q151" s="33">
        <f t="shared" si="77"/>
        <v>-1</v>
      </c>
      <c r="R151" s="33">
        <f t="shared" si="77"/>
        <v>-1</v>
      </c>
      <c r="S151" s="33">
        <f t="shared" si="77"/>
        <v>0</v>
      </c>
      <c r="T151" s="33">
        <f t="shared" si="77"/>
        <v>0</v>
      </c>
    </row>
    <row r="152" spans="2:20" x14ac:dyDescent="0.25">
      <c r="B152" s="10"/>
      <c r="C152" s="11" t="s">
        <v>11</v>
      </c>
      <c r="D152" s="33">
        <f t="shared" si="78"/>
        <v>3</v>
      </c>
      <c r="E152" s="93">
        <v>1</v>
      </c>
      <c r="F152" s="93">
        <v>0</v>
      </c>
      <c r="G152" s="93">
        <v>1</v>
      </c>
      <c r="H152" s="93">
        <v>1</v>
      </c>
      <c r="I152" s="33">
        <f t="shared" si="74"/>
        <v>2</v>
      </c>
      <c r="J152" s="93">
        <v>0</v>
      </c>
      <c r="K152" s="93">
        <v>0</v>
      </c>
      <c r="L152" s="93">
        <v>1</v>
      </c>
      <c r="M152" s="93">
        <v>1</v>
      </c>
      <c r="N152" s="33">
        <f t="shared" si="75"/>
        <v>1</v>
      </c>
      <c r="O152" s="33">
        <f t="shared" si="76"/>
        <v>1</v>
      </c>
      <c r="P152" s="33">
        <f t="shared" si="76"/>
        <v>0</v>
      </c>
      <c r="Q152" s="33">
        <f t="shared" si="77"/>
        <v>1</v>
      </c>
      <c r="R152" s="33">
        <f t="shared" si="77"/>
        <v>0</v>
      </c>
      <c r="S152" s="33">
        <f t="shared" si="77"/>
        <v>0</v>
      </c>
      <c r="T152" s="33">
        <f t="shared" si="77"/>
        <v>0</v>
      </c>
    </row>
    <row r="153" spans="2:20" x14ac:dyDescent="0.25">
      <c r="B153" s="10"/>
      <c r="C153" s="11" t="s">
        <v>12</v>
      </c>
      <c r="D153" s="33">
        <f t="shared" si="78"/>
        <v>4</v>
      </c>
      <c r="E153" s="93">
        <v>0</v>
      </c>
      <c r="F153" s="93">
        <v>1</v>
      </c>
      <c r="G153" s="93">
        <v>3</v>
      </c>
      <c r="H153" s="93">
        <v>0</v>
      </c>
      <c r="I153" s="33">
        <f t="shared" si="74"/>
        <v>0</v>
      </c>
      <c r="J153" s="93">
        <v>0</v>
      </c>
      <c r="K153" s="93">
        <v>0</v>
      </c>
      <c r="L153" s="93">
        <v>0</v>
      </c>
      <c r="M153" s="93">
        <v>0</v>
      </c>
      <c r="N153" s="33">
        <f t="shared" si="75"/>
        <v>4</v>
      </c>
      <c r="O153" s="33">
        <f t="shared" si="76"/>
        <v>3</v>
      </c>
      <c r="P153" s="33">
        <f t="shared" si="76"/>
        <v>1</v>
      </c>
      <c r="Q153" s="33">
        <f t="shared" si="77"/>
        <v>0</v>
      </c>
      <c r="R153" s="33">
        <f t="shared" si="77"/>
        <v>1</v>
      </c>
      <c r="S153" s="33">
        <f t="shared" si="77"/>
        <v>3</v>
      </c>
      <c r="T153" s="33">
        <f t="shared" si="77"/>
        <v>0</v>
      </c>
    </row>
    <row r="154" spans="2:20" x14ac:dyDescent="0.25">
      <c r="B154" s="10"/>
      <c r="C154" s="11" t="s">
        <v>13</v>
      </c>
      <c r="D154" s="33">
        <f t="shared" si="78"/>
        <v>7</v>
      </c>
      <c r="E154" s="93">
        <v>2</v>
      </c>
      <c r="F154" s="93">
        <v>2</v>
      </c>
      <c r="G154" s="93">
        <v>1</v>
      </c>
      <c r="H154" s="93">
        <v>2</v>
      </c>
      <c r="I154" s="33">
        <f t="shared" si="74"/>
        <v>7</v>
      </c>
      <c r="J154" s="93">
        <v>0</v>
      </c>
      <c r="K154" s="93">
        <v>0</v>
      </c>
      <c r="L154" s="93">
        <v>3</v>
      </c>
      <c r="M154" s="93">
        <v>4</v>
      </c>
      <c r="N154" s="33">
        <f t="shared" si="75"/>
        <v>0</v>
      </c>
      <c r="O154" s="33">
        <f t="shared" si="76"/>
        <v>0</v>
      </c>
      <c r="P154" s="33">
        <f t="shared" si="76"/>
        <v>0</v>
      </c>
      <c r="Q154" s="33">
        <f t="shared" si="77"/>
        <v>2</v>
      </c>
      <c r="R154" s="33">
        <f t="shared" si="77"/>
        <v>2</v>
      </c>
      <c r="S154" s="33">
        <f t="shared" si="77"/>
        <v>-2</v>
      </c>
      <c r="T154" s="33">
        <f t="shared" si="77"/>
        <v>-2</v>
      </c>
    </row>
    <row r="155" spans="2:20" x14ac:dyDescent="0.25">
      <c r="B155" s="10"/>
      <c r="C155" s="11" t="s">
        <v>14</v>
      </c>
      <c r="D155" s="33">
        <f t="shared" si="78"/>
        <v>1</v>
      </c>
      <c r="E155" s="93">
        <v>0</v>
      </c>
      <c r="F155" s="93">
        <v>1</v>
      </c>
      <c r="G155" s="93">
        <v>0</v>
      </c>
      <c r="H155" s="93">
        <v>0</v>
      </c>
      <c r="I155" s="33">
        <f t="shared" si="74"/>
        <v>2</v>
      </c>
      <c r="J155" s="93">
        <v>0</v>
      </c>
      <c r="K155" s="93">
        <v>1</v>
      </c>
      <c r="L155" s="93">
        <v>1</v>
      </c>
      <c r="M155" s="93">
        <v>0</v>
      </c>
      <c r="N155" s="33">
        <f t="shared" si="75"/>
        <v>-1</v>
      </c>
      <c r="O155" s="33">
        <f t="shared" si="76"/>
        <v>-1</v>
      </c>
      <c r="P155" s="33">
        <f t="shared" si="76"/>
        <v>0</v>
      </c>
      <c r="Q155" s="33">
        <f t="shared" si="77"/>
        <v>0</v>
      </c>
      <c r="R155" s="33">
        <f t="shared" si="77"/>
        <v>0</v>
      </c>
      <c r="S155" s="33">
        <f t="shared" si="77"/>
        <v>-1</v>
      </c>
      <c r="T155" s="33">
        <f t="shared" si="77"/>
        <v>0</v>
      </c>
    </row>
    <row r="156" spans="2:20" x14ac:dyDescent="0.25">
      <c r="B156" s="10"/>
      <c r="C156" s="11" t="s">
        <v>15</v>
      </c>
      <c r="D156" s="33">
        <f t="shared" si="78"/>
        <v>6</v>
      </c>
      <c r="E156" s="93">
        <v>2</v>
      </c>
      <c r="F156" s="93">
        <v>2</v>
      </c>
      <c r="G156" s="93">
        <v>1</v>
      </c>
      <c r="H156" s="93">
        <v>1</v>
      </c>
      <c r="I156" s="33">
        <f t="shared" si="74"/>
        <v>6</v>
      </c>
      <c r="J156" s="93">
        <v>0</v>
      </c>
      <c r="K156" s="93">
        <v>0</v>
      </c>
      <c r="L156" s="93">
        <v>5</v>
      </c>
      <c r="M156" s="93">
        <v>1</v>
      </c>
      <c r="N156" s="33">
        <f t="shared" si="75"/>
        <v>0</v>
      </c>
      <c r="O156" s="33">
        <f t="shared" si="76"/>
        <v>-2</v>
      </c>
      <c r="P156" s="33">
        <f t="shared" si="76"/>
        <v>2</v>
      </c>
      <c r="Q156" s="33">
        <f t="shared" si="77"/>
        <v>2</v>
      </c>
      <c r="R156" s="33">
        <f t="shared" si="77"/>
        <v>2</v>
      </c>
      <c r="S156" s="33">
        <f t="shared" si="77"/>
        <v>-4</v>
      </c>
      <c r="T156" s="33">
        <f t="shared" si="77"/>
        <v>0</v>
      </c>
    </row>
    <row r="157" spans="2:20" x14ac:dyDescent="0.25">
      <c r="B157" s="10"/>
      <c r="C157" s="11" t="s">
        <v>16</v>
      </c>
      <c r="D157" s="33">
        <f t="shared" si="78"/>
        <v>2</v>
      </c>
      <c r="E157" s="93">
        <v>0</v>
      </c>
      <c r="F157" s="93">
        <v>2</v>
      </c>
      <c r="G157" s="93">
        <v>0</v>
      </c>
      <c r="H157" s="93">
        <v>0</v>
      </c>
      <c r="I157" s="33">
        <f t="shared" si="74"/>
        <v>1</v>
      </c>
      <c r="J157" s="93">
        <v>0</v>
      </c>
      <c r="K157" s="93">
        <v>0</v>
      </c>
      <c r="L157" s="93">
        <v>1</v>
      </c>
      <c r="M157" s="93">
        <v>0</v>
      </c>
      <c r="N157" s="33">
        <f t="shared" si="75"/>
        <v>1</v>
      </c>
      <c r="O157" s="33">
        <f t="shared" si="76"/>
        <v>-1</v>
      </c>
      <c r="P157" s="33">
        <f t="shared" si="76"/>
        <v>2</v>
      </c>
      <c r="Q157" s="33">
        <f t="shared" si="77"/>
        <v>0</v>
      </c>
      <c r="R157" s="33">
        <f t="shared" si="77"/>
        <v>2</v>
      </c>
      <c r="S157" s="33">
        <f t="shared" si="77"/>
        <v>-1</v>
      </c>
      <c r="T157" s="33">
        <f t="shared" si="77"/>
        <v>0</v>
      </c>
    </row>
    <row r="158" spans="2:20" x14ac:dyDescent="0.25">
      <c r="B158" s="10"/>
      <c r="C158" s="11" t="s">
        <v>17</v>
      </c>
      <c r="D158" s="33">
        <f t="shared" si="78"/>
        <v>4</v>
      </c>
      <c r="E158" s="93">
        <v>1</v>
      </c>
      <c r="F158" s="93">
        <v>1</v>
      </c>
      <c r="G158" s="93">
        <v>2</v>
      </c>
      <c r="H158" s="93">
        <v>0</v>
      </c>
      <c r="I158" s="33">
        <f t="shared" si="74"/>
        <v>9</v>
      </c>
      <c r="J158" s="93">
        <v>2</v>
      </c>
      <c r="K158" s="93">
        <v>2</v>
      </c>
      <c r="L158" s="93">
        <v>4</v>
      </c>
      <c r="M158" s="93">
        <v>1</v>
      </c>
      <c r="N158" s="33">
        <f t="shared" si="75"/>
        <v>-5</v>
      </c>
      <c r="O158" s="33">
        <f t="shared" si="76"/>
        <v>-3</v>
      </c>
      <c r="P158" s="33">
        <f t="shared" si="76"/>
        <v>-2</v>
      </c>
      <c r="Q158" s="33">
        <f t="shared" si="77"/>
        <v>-1</v>
      </c>
      <c r="R158" s="33">
        <f t="shared" si="77"/>
        <v>-1</v>
      </c>
      <c r="S158" s="33">
        <f t="shared" si="77"/>
        <v>-2</v>
      </c>
      <c r="T158" s="33">
        <f t="shared" si="77"/>
        <v>-1</v>
      </c>
    </row>
    <row r="159" spans="2:20" x14ac:dyDescent="0.15">
      <c r="T159" s="23" t="s">
        <v>36</v>
      </c>
    </row>
    <row r="160" spans="2:20" x14ac:dyDescent="0.15">
      <c r="T160" s="24" t="s">
        <v>37</v>
      </c>
    </row>
  </sheetData>
  <mergeCells count="8">
    <mergeCell ref="S3:T3"/>
    <mergeCell ref="B1:R1"/>
    <mergeCell ref="B3:C4"/>
    <mergeCell ref="D3:F3"/>
    <mergeCell ref="G3:H3"/>
    <mergeCell ref="I3:K3"/>
    <mergeCell ref="L3:M3"/>
    <mergeCell ref="N3:R3"/>
  </mergeCells>
  <phoneticPr fontId="2"/>
  <pageMargins left="0.74803149606299213" right="0.74803149606299213" top="0.6692913385826772" bottom="0.51181102362204722" header="0.51181102362204722" footer="0.27559055118110237"/>
  <pageSetup paperSize="9" scale="66" orientation="landscape" r:id="rId1"/>
  <headerFooter alignWithMargins="0"/>
  <rowBreaks count="2" manualBreakCount="2">
    <brk id="60" max="16383" man="1"/>
    <brk id="11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view="pageBreakPreview" zoomScale="90" zoomScaleNormal="100" zoomScaleSheetLayoutView="90" workbookViewId="0"/>
  </sheetViews>
  <sheetFormatPr defaultRowHeight="13.5" x14ac:dyDescent="0.15"/>
  <sheetData>
    <row r="1" spans="1:14" ht="30" customHeight="1" x14ac:dyDescent="0.15">
      <c r="A1" s="116" t="s">
        <v>98</v>
      </c>
    </row>
    <row r="2" spans="1:14" ht="16.5" x14ac:dyDescent="0.15">
      <c r="A2" s="78"/>
      <c r="B2" s="97"/>
      <c r="C2" s="114" t="s">
        <v>40</v>
      </c>
      <c r="D2" s="96"/>
      <c r="E2" s="115"/>
      <c r="F2" s="114" t="s">
        <v>20</v>
      </c>
      <c r="G2" s="96"/>
      <c r="H2" s="115"/>
      <c r="I2" s="114" t="s">
        <v>32</v>
      </c>
      <c r="J2" s="96"/>
      <c r="K2" s="115"/>
      <c r="L2" s="96"/>
      <c r="M2" s="87"/>
      <c r="N2" s="115"/>
    </row>
    <row r="3" spans="1:14" x14ac:dyDescent="0.15">
      <c r="A3" s="83"/>
      <c r="B3" s="98"/>
      <c r="C3" s="110" t="s">
        <v>0</v>
      </c>
      <c r="D3" s="84" t="s">
        <v>72</v>
      </c>
      <c r="E3" s="85" t="s">
        <v>73</v>
      </c>
      <c r="F3" s="110" t="s">
        <v>0</v>
      </c>
      <c r="G3" s="84" t="s">
        <v>72</v>
      </c>
      <c r="H3" s="85" t="s">
        <v>73</v>
      </c>
      <c r="I3" s="110" t="s">
        <v>0</v>
      </c>
      <c r="J3" s="84" t="s">
        <v>72</v>
      </c>
      <c r="K3" s="85" t="s">
        <v>73</v>
      </c>
      <c r="L3" s="87" t="s">
        <v>78</v>
      </c>
      <c r="M3" s="84" t="s">
        <v>72</v>
      </c>
      <c r="N3" s="85" t="s">
        <v>73</v>
      </c>
    </row>
    <row r="4" spans="1:14" ht="16.5" x14ac:dyDescent="0.15">
      <c r="A4" s="72" t="s">
        <v>18</v>
      </c>
      <c r="B4" s="99"/>
      <c r="C4" s="111">
        <v>-8</v>
      </c>
      <c r="D4" s="70">
        <v>-25</v>
      </c>
      <c r="E4" s="71">
        <v>17</v>
      </c>
      <c r="F4" s="111">
        <v>-57</v>
      </c>
      <c r="G4" s="70">
        <v>-21</v>
      </c>
      <c r="H4" s="71">
        <v>-36</v>
      </c>
      <c r="I4" s="111">
        <v>-8</v>
      </c>
      <c r="J4" s="70">
        <v>-9</v>
      </c>
      <c r="K4" s="71">
        <v>1</v>
      </c>
      <c r="L4" s="88">
        <f t="shared" ref="L4:N16" si="0">SUM(C4+F4+I4)</f>
        <v>-73</v>
      </c>
      <c r="M4" s="70">
        <f t="shared" si="0"/>
        <v>-55</v>
      </c>
      <c r="N4" s="71">
        <f t="shared" si="0"/>
        <v>-18</v>
      </c>
    </row>
    <row r="5" spans="1:14" x14ac:dyDescent="0.15">
      <c r="A5" s="69"/>
      <c r="B5" s="100" t="s">
        <v>6</v>
      </c>
      <c r="C5" s="111">
        <v>-9</v>
      </c>
      <c r="D5" s="70">
        <v>-5</v>
      </c>
      <c r="E5" s="71">
        <v>-4</v>
      </c>
      <c r="F5" s="111">
        <v>-2</v>
      </c>
      <c r="G5" s="70">
        <v>1</v>
      </c>
      <c r="H5" s="71">
        <v>-3</v>
      </c>
      <c r="I5" s="111">
        <v>0</v>
      </c>
      <c r="J5" s="70">
        <v>0</v>
      </c>
      <c r="K5" s="71">
        <v>0</v>
      </c>
      <c r="L5" s="88">
        <f t="shared" si="0"/>
        <v>-11</v>
      </c>
      <c r="M5" s="70">
        <f t="shared" si="0"/>
        <v>-4</v>
      </c>
      <c r="N5" s="71">
        <f t="shared" si="0"/>
        <v>-7</v>
      </c>
    </row>
    <row r="6" spans="1:14" x14ac:dyDescent="0.15">
      <c r="A6" s="69"/>
      <c r="B6" s="100" t="s">
        <v>7</v>
      </c>
      <c r="C6" s="111">
        <v>10</v>
      </c>
      <c r="D6" s="70">
        <v>0</v>
      </c>
      <c r="E6" s="71">
        <v>10</v>
      </c>
      <c r="F6" s="111">
        <v>-6</v>
      </c>
      <c r="G6" s="70">
        <v>-1</v>
      </c>
      <c r="H6" s="71">
        <v>-5</v>
      </c>
      <c r="I6" s="111">
        <v>-2</v>
      </c>
      <c r="J6" s="70">
        <v>-2</v>
      </c>
      <c r="K6" s="71">
        <v>0</v>
      </c>
      <c r="L6" s="88">
        <f t="shared" si="0"/>
        <v>2</v>
      </c>
      <c r="M6" s="70">
        <f t="shared" si="0"/>
        <v>-3</v>
      </c>
      <c r="N6" s="71">
        <f t="shared" si="0"/>
        <v>5</v>
      </c>
    </row>
    <row r="7" spans="1:14" x14ac:dyDescent="0.15">
      <c r="A7" s="69"/>
      <c r="B7" s="100" t="s">
        <v>8</v>
      </c>
      <c r="C7" s="111">
        <v>-16</v>
      </c>
      <c r="D7" s="70">
        <v>-6</v>
      </c>
      <c r="E7" s="71">
        <v>-10</v>
      </c>
      <c r="F7" s="111">
        <v>-5</v>
      </c>
      <c r="G7" s="70">
        <v>0</v>
      </c>
      <c r="H7" s="71">
        <v>-5</v>
      </c>
      <c r="I7" s="111">
        <v>0</v>
      </c>
      <c r="J7" s="70">
        <v>0</v>
      </c>
      <c r="K7" s="71">
        <v>0</v>
      </c>
      <c r="L7" s="88">
        <f t="shared" si="0"/>
        <v>-21</v>
      </c>
      <c r="M7" s="70">
        <f t="shared" si="0"/>
        <v>-6</v>
      </c>
      <c r="N7" s="71">
        <f t="shared" si="0"/>
        <v>-15</v>
      </c>
    </row>
    <row r="8" spans="1:14" x14ac:dyDescent="0.15">
      <c r="A8" s="69"/>
      <c r="B8" s="100" t="s">
        <v>9</v>
      </c>
      <c r="C8" s="111">
        <v>36</v>
      </c>
      <c r="D8" s="70">
        <v>15</v>
      </c>
      <c r="E8" s="71">
        <v>21</v>
      </c>
      <c r="F8" s="111">
        <v>-8</v>
      </c>
      <c r="G8" s="70">
        <v>-2</v>
      </c>
      <c r="H8" s="71">
        <v>-6</v>
      </c>
      <c r="I8" s="111">
        <v>0</v>
      </c>
      <c r="J8" s="70">
        <v>0</v>
      </c>
      <c r="K8" s="71">
        <v>0</v>
      </c>
      <c r="L8" s="88">
        <f t="shared" si="0"/>
        <v>28</v>
      </c>
      <c r="M8" s="70">
        <f t="shared" si="0"/>
        <v>13</v>
      </c>
      <c r="N8" s="71">
        <f t="shared" si="0"/>
        <v>15</v>
      </c>
    </row>
    <row r="9" spans="1:14" x14ac:dyDescent="0.15">
      <c r="A9" s="69"/>
      <c r="B9" s="100" t="s">
        <v>10</v>
      </c>
      <c r="C9" s="111">
        <v>-1</v>
      </c>
      <c r="D9" s="70">
        <v>-7</v>
      </c>
      <c r="E9" s="71">
        <v>6</v>
      </c>
      <c r="F9" s="111">
        <v>-6</v>
      </c>
      <c r="G9" s="70">
        <v>-2</v>
      </c>
      <c r="H9" s="71">
        <v>-4</v>
      </c>
      <c r="I9" s="111">
        <v>-1</v>
      </c>
      <c r="J9" s="70">
        <v>-1</v>
      </c>
      <c r="K9" s="71">
        <v>0</v>
      </c>
      <c r="L9" s="88">
        <f t="shared" si="0"/>
        <v>-8</v>
      </c>
      <c r="M9" s="70">
        <f t="shared" si="0"/>
        <v>-10</v>
      </c>
      <c r="N9" s="71">
        <f t="shared" si="0"/>
        <v>2</v>
      </c>
    </row>
    <row r="10" spans="1:14" x14ac:dyDescent="0.15">
      <c r="A10" s="69"/>
      <c r="B10" s="100" t="s">
        <v>11</v>
      </c>
      <c r="C10" s="111">
        <v>-13</v>
      </c>
      <c r="D10" s="70">
        <v>-1</v>
      </c>
      <c r="E10" s="71">
        <v>-12</v>
      </c>
      <c r="F10" s="111">
        <v>-4</v>
      </c>
      <c r="G10" s="70">
        <v>-1</v>
      </c>
      <c r="H10" s="71">
        <v>-3</v>
      </c>
      <c r="I10" s="111">
        <v>0</v>
      </c>
      <c r="J10" s="70">
        <v>0</v>
      </c>
      <c r="K10" s="71">
        <v>0</v>
      </c>
      <c r="L10" s="88">
        <f t="shared" si="0"/>
        <v>-17</v>
      </c>
      <c r="M10" s="70">
        <f t="shared" si="0"/>
        <v>-2</v>
      </c>
      <c r="N10" s="71">
        <f t="shared" si="0"/>
        <v>-15</v>
      </c>
    </row>
    <row r="11" spans="1:14" x14ac:dyDescent="0.15">
      <c r="A11" s="69"/>
      <c r="B11" s="100" t="s">
        <v>12</v>
      </c>
      <c r="C11" s="111">
        <v>8</v>
      </c>
      <c r="D11" s="70">
        <v>-2</v>
      </c>
      <c r="E11" s="71">
        <v>10</v>
      </c>
      <c r="F11" s="111">
        <v>-6</v>
      </c>
      <c r="G11" s="70">
        <v>-2</v>
      </c>
      <c r="H11" s="71">
        <v>-4</v>
      </c>
      <c r="I11" s="111">
        <v>0</v>
      </c>
      <c r="J11" s="70">
        <v>0</v>
      </c>
      <c r="K11" s="71">
        <v>0</v>
      </c>
      <c r="L11" s="88">
        <f t="shared" si="0"/>
        <v>2</v>
      </c>
      <c r="M11" s="70">
        <f t="shared" si="0"/>
        <v>-4</v>
      </c>
      <c r="N11" s="71">
        <f t="shared" si="0"/>
        <v>6</v>
      </c>
    </row>
    <row r="12" spans="1:14" x14ac:dyDescent="0.15">
      <c r="A12" s="69"/>
      <c r="B12" s="100" t="s">
        <v>13</v>
      </c>
      <c r="C12" s="111">
        <v>2</v>
      </c>
      <c r="D12" s="70">
        <v>-1</v>
      </c>
      <c r="E12" s="71">
        <v>3</v>
      </c>
      <c r="F12" s="111">
        <v>-1</v>
      </c>
      <c r="G12" s="70">
        <v>1</v>
      </c>
      <c r="H12" s="71">
        <v>-2</v>
      </c>
      <c r="I12" s="111">
        <v>-1</v>
      </c>
      <c r="J12" s="70">
        <v>-1</v>
      </c>
      <c r="K12" s="71">
        <v>0</v>
      </c>
      <c r="L12" s="88">
        <f t="shared" si="0"/>
        <v>0</v>
      </c>
      <c r="M12" s="70">
        <f t="shared" si="0"/>
        <v>-1</v>
      </c>
      <c r="N12" s="71">
        <f t="shared" si="0"/>
        <v>1</v>
      </c>
    </row>
    <row r="13" spans="1:14" x14ac:dyDescent="0.15">
      <c r="A13" s="69"/>
      <c r="B13" s="100" t="s">
        <v>14</v>
      </c>
      <c r="C13" s="111">
        <v>7</v>
      </c>
      <c r="D13" s="70">
        <v>8</v>
      </c>
      <c r="E13" s="71">
        <v>-1</v>
      </c>
      <c r="F13" s="111">
        <v>-8</v>
      </c>
      <c r="G13" s="70">
        <v>-7</v>
      </c>
      <c r="H13" s="71">
        <v>-1</v>
      </c>
      <c r="I13" s="111">
        <v>0</v>
      </c>
      <c r="J13" s="70">
        <v>0</v>
      </c>
      <c r="K13" s="71">
        <v>0</v>
      </c>
      <c r="L13" s="88">
        <f t="shared" si="0"/>
        <v>-1</v>
      </c>
      <c r="M13" s="70">
        <f t="shared" si="0"/>
        <v>1</v>
      </c>
      <c r="N13" s="71">
        <f t="shared" si="0"/>
        <v>-2</v>
      </c>
    </row>
    <row r="14" spans="1:14" x14ac:dyDescent="0.15">
      <c r="A14" s="69"/>
      <c r="B14" s="100" t="s">
        <v>15</v>
      </c>
      <c r="C14" s="111">
        <v>4</v>
      </c>
      <c r="D14" s="70">
        <v>6</v>
      </c>
      <c r="E14" s="71">
        <v>-2</v>
      </c>
      <c r="F14" s="111">
        <v>-1</v>
      </c>
      <c r="G14" s="70">
        <v>-2</v>
      </c>
      <c r="H14" s="71">
        <v>1</v>
      </c>
      <c r="I14" s="111">
        <v>-2</v>
      </c>
      <c r="J14" s="70">
        <v>-3</v>
      </c>
      <c r="K14" s="71">
        <v>1</v>
      </c>
      <c r="L14" s="88">
        <f t="shared" si="0"/>
        <v>1</v>
      </c>
      <c r="M14" s="70">
        <f t="shared" si="0"/>
        <v>1</v>
      </c>
      <c r="N14" s="71">
        <f t="shared" si="0"/>
        <v>0</v>
      </c>
    </row>
    <row r="15" spans="1:14" x14ac:dyDescent="0.15">
      <c r="A15" s="69"/>
      <c r="B15" s="100" t="s">
        <v>16</v>
      </c>
      <c r="C15" s="111">
        <v>-14</v>
      </c>
      <c r="D15" s="70">
        <v>-16</v>
      </c>
      <c r="E15" s="71">
        <v>2</v>
      </c>
      <c r="F15" s="111">
        <v>-7</v>
      </c>
      <c r="G15" s="70">
        <v>-4</v>
      </c>
      <c r="H15" s="71">
        <v>-3</v>
      </c>
      <c r="I15" s="111">
        <v>-1</v>
      </c>
      <c r="J15" s="70">
        <v>-1</v>
      </c>
      <c r="K15" s="71">
        <v>0</v>
      </c>
      <c r="L15" s="88">
        <f t="shared" si="0"/>
        <v>-22</v>
      </c>
      <c r="M15" s="70">
        <f t="shared" si="0"/>
        <v>-21</v>
      </c>
      <c r="N15" s="71">
        <f t="shared" si="0"/>
        <v>-1</v>
      </c>
    </row>
    <row r="16" spans="1:14" x14ac:dyDescent="0.15">
      <c r="A16" s="69"/>
      <c r="B16" s="100" t="s">
        <v>17</v>
      </c>
      <c r="C16" s="111">
        <v>-22</v>
      </c>
      <c r="D16" s="70">
        <v>-16</v>
      </c>
      <c r="E16" s="71">
        <v>-6</v>
      </c>
      <c r="F16" s="111">
        <v>-3</v>
      </c>
      <c r="G16" s="70">
        <v>-2</v>
      </c>
      <c r="H16" s="71">
        <v>-1</v>
      </c>
      <c r="I16" s="111">
        <v>-1</v>
      </c>
      <c r="J16" s="70">
        <v>-1</v>
      </c>
      <c r="K16" s="71">
        <v>0</v>
      </c>
      <c r="L16" s="88">
        <f t="shared" si="0"/>
        <v>-26</v>
      </c>
      <c r="M16" s="70">
        <f t="shared" si="0"/>
        <v>-19</v>
      </c>
      <c r="N16" s="71">
        <f t="shared" si="0"/>
        <v>-7</v>
      </c>
    </row>
    <row r="17" spans="1:14" ht="16.5" x14ac:dyDescent="0.15">
      <c r="A17" s="73"/>
      <c r="B17" s="99"/>
      <c r="C17" s="111"/>
      <c r="D17" s="70"/>
      <c r="E17" s="71"/>
      <c r="F17" s="111"/>
      <c r="G17" s="70"/>
      <c r="H17" s="71"/>
      <c r="I17" s="111"/>
      <c r="J17" s="70"/>
      <c r="K17" s="71"/>
      <c r="L17" s="88"/>
      <c r="M17" s="70"/>
      <c r="N17" s="71"/>
    </row>
    <row r="18" spans="1:14" ht="16.5" x14ac:dyDescent="0.15">
      <c r="A18" s="72" t="s">
        <v>21</v>
      </c>
      <c r="B18" s="99"/>
      <c r="C18" s="111">
        <v>-68</v>
      </c>
      <c r="D18" s="70">
        <v>-48</v>
      </c>
      <c r="E18" s="71">
        <v>-20</v>
      </c>
      <c r="F18" s="111">
        <v>-82</v>
      </c>
      <c r="G18" s="70">
        <v>-45</v>
      </c>
      <c r="H18" s="71">
        <v>-37</v>
      </c>
      <c r="I18" s="111">
        <v>4</v>
      </c>
      <c r="J18" s="70">
        <v>4</v>
      </c>
      <c r="K18" s="71">
        <v>0</v>
      </c>
      <c r="L18" s="88">
        <f t="shared" ref="L18:N30" si="1">SUM(C18+F18+I18)</f>
        <v>-146</v>
      </c>
      <c r="M18" s="70">
        <f t="shared" si="1"/>
        <v>-89</v>
      </c>
      <c r="N18" s="71">
        <f t="shared" si="1"/>
        <v>-57</v>
      </c>
    </row>
    <row r="19" spans="1:14" x14ac:dyDescent="0.15">
      <c r="A19" s="69"/>
      <c r="B19" s="100" t="s">
        <v>6</v>
      </c>
      <c r="C19" s="111">
        <v>-4</v>
      </c>
      <c r="D19" s="70">
        <v>-8</v>
      </c>
      <c r="E19" s="71">
        <v>4</v>
      </c>
      <c r="F19" s="111">
        <v>-8</v>
      </c>
      <c r="G19" s="70">
        <v>-8</v>
      </c>
      <c r="H19" s="71">
        <v>0</v>
      </c>
      <c r="I19" s="111">
        <v>0</v>
      </c>
      <c r="J19" s="70">
        <v>0</v>
      </c>
      <c r="K19" s="71">
        <v>0</v>
      </c>
      <c r="L19" s="88">
        <f t="shared" si="1"/>
        <v>-12</v>
      </c>
      <c r="M19" s="70">
        <f t="shared" si="1"/>
        <v>-16</v>
      </c>
      <c r="N19" s="71">
        <f t="shared" si="1"/>
        <v>4</v>
      </c>
    </row>
    <row r="20" spans="1:14" x14ac:dyDescent="0.15">
      <c r="A20" s="69"/>
      <c r="B20" s="100" t="s">
        <v>7</v>
      </c>
      <c r="C20" s="111">
        <v>7</v>
      </c>
      <c r="D20" s="70">
        <v>9</v>
      </c>
      <c r="E20" s="71">
        <v>-2</v>
      </c>
      <c r="F20" s="111">
        <v>-7</v>
      </c>
      <c r="G20" s="70">
        <v>-4</v>
      </c>
      <c r="H20" s="71">
        <v>-3</v>
      </c>
      <c r="I20" s="111">
        <v>0</v>
      </c>
      <c r="J20" s="70">
        <v>0</v>
      </c>
      <c r="K20" s="71">
        <v>0</v>
      </c>
      <c r="L20" s="88">
        <f t="shared" si="1"/>
        <v>0</v>
      </c>
      <c r="M20" s="70">
        <f t="shared" si="1"/>
        <v>5</v>
      </c>
      <c r="N20" s="71">
        <f t="shared" si="1"/>
        <v>-5</v>
      </c>
    </row>
    <row r="21" spans="1:14" x14ac:dyDescent="0.15">
      <c r="A21" s="69"/>
      <c r="B21" s="100" t="s">
        <v>8</v>
      </c>
      <c r="C21" s="111">
        <v>-63</v>
      </c>
      <c r="D21" s="70">
        <v>-35</v>
      </c>
      <c r="E21" s="71">
        <v>-28</v>
      </c>
      <c r="F21" s="111">
        <v>-9</v>
      </c>
      <c r="G21" s="70">
        <v>-4</v>
      </c>
      <c r="H21" s="71">
        <v>-5</v>
      </c>
      <c r="I21" s="111">
        <v>1</v>
      </c>
      <c r="J21" s="70">
        <v>1</v>
      </c>
      <c r="K21" s="71">
        <v>0</v>
      </c>
      <c r="L21" s="88">
        <f t="shared" si="1"/>
        <v>-71</v>
      </c>
      <c r="M21" s="70">
        <f t="shared" si="1"/>
        <v>-38</v>
      </c>
      <c r="N21" s="71">
        <f t="shared" si="1"/>
        <v>-33</v>
      </c>
    </row>
    <row r="22" spans="1:14" x14ac:dyDescent="0.15">
      <c r="A22" s="69"/>
      <c r="B22" s="100" t="s">
        <v>9</v>
      </c>
      <c r="C22" s="111">
        <v>10</v>
      </c>
      <c r="D22" s="70">
        <v>8</v>
      </c>
      <c r="E22" s="71">
        <v>2</v>
      </c>
      <c r="F22" s="111">
        <v>-3</v>
      </c>
      <c r="G22" s="70">
        <v>-3</v>
      </c>
      <c r="H22" s="71">
        <v>0</v>
      </c>
      <c r="I22" s="111">
        <v>1</v>
      </c>
      <c r="J22" s="70">
        <v>1</v>
      </c>
      <c r="K22" s="71">
        <v>0</v>
      </c>
      <c r="L22" s="88">
        <f t="shared" si="1"/>
        <v>8</v>
      </c>
      <c r="M22" s="70">
        <f t="shared" si="1"/>
        <v>6</v>
      </c>
      <c r="N22" s="71">
        <f t="shared" si="1"/>
        <v>2</v>
      </c>
    </row>
    <row r="23" spans="1:14" x14ac:dyDescent="0.15">
      <c r="A23" s="69"/>
      <c r="B23" s="100" t="s">
        <v>10</v>
      </c>
      <c r="C23" s="111">
        <v>-9</v>
      </c>
      <c r="D23" s="70">
        <v>-6</v>
      </c>
      <c r="E23" s="71">
        <v>-3</v>
      </c>
      <c r="F23" s="111">
        <v>3</v>
      </c>
      <c r="G23" s="70">
        <v>6</v>
      </c>
      <c r="H23" s="71">
        <v>-3</v>
      </c>
      <c r="I23" s="111">
        <v>0</v>
      </c>
      <c r="J23" s="70">
        <v>0</v>
      </c>
      <c r="K23" s="71">
        <v>0</v>
      </c>
      <c r="L23" s="88">
        <f t="shared" si="1"/>
        <v>-6</v>
      </c>
      <c r="M23" s="70">
        <f t="shared" si="1"/>
        <v>0</v>
      </c>
      <c r="N23" s="71">
        <f t="shared" si="1"/>
        <v>-6</v>
      </c>
    </row>
    <row r="24" spans="1:14" x14ac:dyDescent="0.15">
      <c r="A24" s="69"/>
      <c r="B24" s="100" t="s">
        <v>11</v>
      </c>
      <c r="C24" s="111">
        <v>-2</v>
      </c>
      <c r="D24" s="70">
        <v>1</v>
      </c>
      <c r="E24" s="71">
        <v>-3</v>
      </c>
      <c r="F24" s="111">
        <v>2</v>
      </c>
      <c r="G24" s="70">
        <v>2</v>
      </c>
      <c r="H24" s="71">
        <v>0</v>
      </c>
      <c r="I24" s="111">
        <v>2</v>
      </c>
      <c r="J24" s="70">
        <v>2</v>
      </c>
      <c r="K24" s="71">
        <v>0</v>
      </c>
      <c r="L24" s="88">
        <f t="shared" si="1"/>
        <v>2</v>
      </c>
      <c r="M24" s="70">
        <f t="shared" si="1"/>
        <v>5</v>
      </c>
      <c r="N24" s="71">
        <f t="shared" si="1"/>
        <v>-3</v>
      </c>
    </row>
    <row r="25" spans="1:14" x14ac:dyDescent="0.15">
      <c r="A25" s="69"/>
      <c r="B25" s="100" t="s">
        <v>12</v>
      </c>
      <c r="C25" s="111">
        <v>-15</v>
      </c>
      <c r="D25" s="70">
        <v>-6</v>
      </c>
      <c r="E25" s="71">
        <v>-9</v>
      </c>
      <c r="F25" s="111">
        <v>-8</v>
      </c>
      <c r="G25" s="70">
        <v>3</v>
      </c>
      <c r="H25" s="71">
        <v>-11</v>
      </c>
      <c r="I25" s="111">
        <v>0</v>
      </c>
      <c r="J25" s="70">
        <v>0</v>
      </c>
      <c r="K25" s="71">
        <v>0</v>
      </c>
      <c r="L25" s="88">
        <f t="shared" si="1"/>
        <v>-23</v>
      </c>
      <c r="M25" s="70">
        <f t="shared" si="1"/>
        <v>-3</v>
      </c>
      <c r="N25" s="71">
        <f t="shared" si="1"/>
        <v>-20</v>
      </c>
    </row>
    <row r="26" spans="1:14" x14ac:dyDescent="0.15">
      <c r="A26" s="69"/>
      <c r="B26" s="100" t="s">
        <v>13</v>
      </c>
      <c r="C26" s="111">
        <v>-10</v>
      </c>
      <c r="D26" s="70">
        <v>-4</v>
      </c>
      <c r="E26" s="71">
        <v>-6</v>
      </c>
      <c r="F26" s="111">
        <v>-7</v>
      </c>
      <c r="G26" s="70">
        <v>-3</v>
      </c>
      <c r="H26" s="71">
        <v>-4</v>
      </c>
      <c r="I26" s="111">
        <v>0</v>
      </c>
      <c r="J26" s="70">
        <v>0</v>
      </c>
      <c r="K26" s="71">
        <v>0</v>
      </c>
      <c r="L26" s="88">
        <f t="shared" si="1"/>
        <v>-17</v>
      </c>
      <c r="M26" s="70">
        <f t="shared" si="1"/>
        <v>-7</v>
      </c>
      <c r="N26" s="71">
        <f t="shared" si="1"/>
        <v>-10</v>
      </c>
    </row>
    <row r="27" spans="1:14" x14ac:dyDescent="0.15">
      <c r="A27" s="69"/>
      <c r="B27" s="100" t="s">
        <v>14</v>
      </c>
      <c r="C27" s="111">
        <v>-9</v>
      </c>
      <c r="D27" s="70">
        <v>-7</v>
      </c>
      <c r="E27" s="71">
        <v>-2</v>
      </c>
      <c r="F27" s="111">
        <v>-10</v>
      </c>
      <c r="G27" s="70">
        <v>-11</v>
      </c>
      <c r="H27" s="71">
        <v>1</v>
      </c>
      <c r="I27" s="111">
        <v>1</v>
      </c>
      <c r="J27" s="70">
        <v>0</v>
      </c>
      <c r="K27" s="71">
        <v>1</v>
      </c>
      <c r="L27" s="88">
        <f t="shared" si="1"/>
        <v>-18</v>
      </c>
      <c r="M27" s="70">
        <f t="shared" si="1"/>
        <v>-18</v>
      </c>
      <c r="N27" s="71">
        <f t="shared" si="1"/>
        <v>0</v>
      </c>
    </row>
    <row r="28" spans="1:14" x14ac:dyDescent="0.15">
      <c r="A28" s="69"/>
      <c r="B28" s="100" t="s">
        <v>15</v>
      </c>
      <c r="C28" s="111">
        <v>14</v>
      </c>
      <c r="D28" s="70">
        <v>3</v>
      </c>
      <c r="E28" s="71">
        <v>11</v>
      </c>
      <c r="F28" s="111">
        <v>-7</v>
      </c>
      <c r="G28" s="70">
        <v>-5</v>
      </c>
      <c r="H28" s="71">
        <v>-2</v>
      </c>
      <c r="I28" s="111">
        <v>0</v>
      </c>
      <c r="J28" s="70">
        <v>0</v>
      </c>
      <c r="K28" s="71">
        <v>0</v>
      </c>
      <c r="L28" s="88">
        <f t="shared" si="1"/>
        <v>7</v>
      </c>
      <c r="M28" s="70">
        <f t="shared" si="1"/>
        <v>-2</v>
      </c>
      <c r="N28" s="71">
        <f t="shared" si="1"/>
        <v>9</v>
      </c>
    </row>
    <row r="29" spans="1:14" x14ac:dyDescent="0.15">
      <c r="A29" s="69"/>
      <c r="B29" s="100" t="s">
        <v>16</v>
      </c>
      <c r="C29" s="111">
        <v>11</v>
      </c>
      <c r="D29" s="70">
        <v>0</v>
      </c>
      <c r="E29" s="71">
        <v>11</v>
      </c>
      <c r="F29" s="111">
        <v>-16</v>
      </c>
      <c r="G29" s="70">
        <v>-8</v>
      </c>
      <c r="H29" s="71">
        <v>-8</v>
      </c>
      <c r="I29" s="111">
        <v>0</v>
      </c>
      <c r="J29" s="70">
        <v>0</v>
      </c>
      <c r="K29" s="71">
        <v>0</v>
      </c>
      <c r="L29" s="88">
        <f t="shared" si="1"/>
        <v>-5</v>
      </c>
      <c r="M29" s="70">
        <f t="shared" si="1"/>
        <v>-8</v>
      </c>
      <c r="N29" s="71">
        <f t="shared" si="1"/>
        <v>3</v>
      </c>
    </row>
    <row r="30" spans="1:14" x14ac:dyDescent="0.15">
      <c r="A30" s="69"/>
      <c r="B30" s="100" t="s">
        <v>17</v>
      </c>
      <c r="C30" s="111">
        <v>2</v>
      </c>
      <c r="D30" s="70">
        <v>-3</v>
      </c>
      <c r="E30" s="71">
        <v>5</v>
      </c>
      <c r="F30" s="111">
        <v>-12</v>
      </c>
      <c r="G30" s="70">
        <v>-10</v>
      </c>
      <c r="H30" s="71">
        <v>-2</v>
      </c>
      <c r="I30" s="111">
        <v>-1</v>
      </c>
      <c r="J30" s="70">
        <v>0</v>
      </c>
      <c r="K30" s="71">
        <v>-1</v>
      </c>
      <c r="L30" s="88">
        <f t="shared" si="1"/>
        <v>-11</v>
      </c>
      <c r="M30" s="70">
        <f t="shared" si="1"/>
        <v>-13</v>
      </c>
      <c r="N30" s="71">
        <f t="shared" si="1"/>
        <v>2</v>
      </c>
    </row>
    <row r="31" spans="1:14" ht="16.5" x14ac:dyDescent="0.15">
      <c r="A31" s="73"/>
      <c r="B31" s="99"/>
      <c r="C31" s="111"/>
      <c r="D31" s="70"/>
      <c r="E31" s="71"/>
      <c r="F31" s="111"/>
      <c r="G31" s="70"/>
      <c r="H31" s="71"/>
      <c r="I31" s="111"/>
      <c r="J31" s="70"/>
      <c r="K31" s="71"/>
      <c r="L31" s="88"/>
      <c r="M31" s="70"/>
      <c r="N31" s="71"/>
    </row>
    <row r="32" spans="1:14" ht="16.5" x14ac:dyDescent="0.15">
      <c r="A32" s="72" t="s">
        <v>22</v>
      </c>
      <c r="B32" s="99"/>
      <c r="C32" s="111">
        <v>-20</v>
      </c>
      <c r="D32" s="70">
        <v>-5</v>
      </c>
      <c r="E32" s="71">
        <v>-15</v>
      </c>
      <c r="F32" s="111">
        <v>-18</v>
      </c>
      <c r="G32" s="70">
        <v>-11</v>
      </c>
      <c r="H32" s="71">
        <v>-7</v>
      </c>
      <c r="I32" s="111">
        <v>2</v>
      </c>
      <c r="J32" s="70">
        <v>2</v>
      </c>
      <c r="K32" s="71">
        <v>0</v>
      </c>
      <c r="L32" s="88">
        <f t="shared" ref="L32:N44" si="2">SUM(C32+F32+I32)</f>
        <v>-36</v>
      </c>
      <c r="M32" s="70">
        <f t="shared" si="2"/>
        <v>-14</v>
      </c>
      <c r="N32" s="71">
        <f t="shared" si="2"/>
        <v>-22</v>
      </c>
    </row>
    <row r="33" spans="1:14" x14ac:dyDescent="0.15">
      <c r="A33" s="69"/>
      <c r="B33" s="100" t="s">
        <v>6</v>
      </c>
      <c r="C33" s="111">
        <v>-7</v>
      </c>
      <c r="D33" s="70">
        <v>-6</v>
      </c>
      <c r="E33" s="71">
        <v>-1</v>
      </c>
      <c r="F33" s="111">
        <v>-2</v>
      </c>
      <c r="G33" s="70">
        <v>1</v>
      </c>
      <c r="H33" s="71">
        <v>-3</v>
      </c>
      <c r="I33" s="111">
        <v>0</v>
      </c>
      <c r="J33" s="70">
        <v>0</v>
      </c>
      <c r="K33" s="71">
        <v>0</v>
      </c>
      <c r="L33" s="88">
        <f t="shared" si="2"/>
        <v>-9</v>
      </c>
      <c r="M33" s="70">
        <f t="shared" si="2"/>
        <v>-5</v>
      </c>
      <c r="N33" s="71">
        <f t="shared" si="2"/>
        <v>-4</v>
      </c>
    </row>
    <row r="34" spans="1:14" x14ac:dyDescent="0.15">
      <c r="A34" s="69"/>
      <c r="B34" s="100" t="s">
        <v>7</v>
      </c>
      <c r="C34" s="111">
        <v>-10</v>
      </c>
      <c r="D34" s="70">
        <v>-4</v>
      </c>
      <c r="E34" s="71">
        <v>-6</v>
      </c>
      <c r="F34" s="111">
        <v>-2</v>
      </c>
      <c r="G34" s="70">
        <v>0</v>
      </c>
      <c r="H34" s="71">
        <v>-2</v>
      </c>
      <c r="I34" s="111">
        <v>0</v>
      </c>
      <c r="J34" s="70">
        <v>0</v>
      </c>
      <c r="K34" s="71">
        <v>0</v>
      </c>
      <c r="L34" s="88">
        <f t="shared" si="2"/>
        <v>-12</v>
      </c>
      <c r="M34" s="70">
        <f t="shared" si="2"/>
        <v>-4</v>
      </c>
      <c r="N34" s="71">
        <f t="shared" si="2"/>
        <v>-8</v>
      </c>
    </row>
    <row r="35" spans="1:14" x14ac:dyDescent="0.15">
      <c r="A35" s="69"/>
      <c r="B35" s="100" t="s">
        <v>8</v>
      </c>
      <c r="C35" s="111">
        <v>-8</v>
      </c>
      <c r="D35" s="70">
        <v>0</v>
      </c>
      <c r="E35" s="71">
        <v>-8</v>
      </c>
      <c r="F35" s="111">
        <v>-1</v>
      </c>
      <c r="G35" s="70">
        <v>-1</v>
      </c>
      <c r="H35" s="71">
        <v>0</v>
      </c>
      <c r="I35" s="111">
        <v>0</v>
      </c>
      <c r="J35" s="70">
        <v>0</v>
      </c>
      <c r="K35" s="71">
        <v>0</v>
      </c>
      <c r="L35" s="88">
        <f t="shared" si="2"/>
        <v>-9</v>
      </c>
      <c r="M35" s="70">
        <f t="shared" si="2"/>
        <v>-1</v>
      </c>
      <c r="N35" s="71">
        <f t="shared" si="2"/>
        <v>-8</v>
      </c>
    </row>
    <row r="36" spans="1:14" x14ac:dyDescent="0.15">
      <c r="A36" s="69"/>
      <c r="B36" s="100" t="s">
        <v>9</v>
      </c>
      <c r="C36" s="111">
        <v>-5</v>
      </c>
      <c r="D36" s="70">
        <v>-2</v>
      </c>
      <c r="E36" s="71">
        <v>-3</v>
      </c>
      <c r="F36" s="111">
        <v>-2</v>
      </c>
      <c r="G36" s="70">
        <v>-4</v>
      </c>
      <c r="H36" s="71">
        <v>2</v>
      </c>
      <c r="I36" s="111">
        <v>0</v>
      </c>
      <c r="J36" s="70">
        <v>0</v>
      </c>
      <c r="K36" s="71">
        <v>0</v>
      </c>
      <c r="L36" s="88">
        <f t="shared" si="2"/>
        <v>-7</v>
      </c>
      <c r="M36" s="70">
        <f t="shared" si="2"/>
        <v>-6</v>
      </c>
      <c r="N36" s="71">
        <f t="shared" si="2"/>
        <v>-1</v>
      </c>
    </row>
    <row r="37" spans="1:14" x14ac:dyDescent="0.15">
      <c r="A37" s="69"/>
      <c r="B37" s="100" t="s">
        <v>10</v>
      </c>
      <c r="C37" s="111">
        <v>6</v>
      </c>
      <c r="D37" s="70">
        <v>3</v>
      </c>
      <c r="E37" s="71">
        <v>3</v>
      </c>
      <c r="F37" s="111">
        <v>0</v>
      </c>
      <c r="G37" s="70">
        <v>1</v>
      </c>
      <c r="H37" s="71">
        <v>-1</v>
      </c>
      <c r="I37" s="111">
        <v>0</v>
      </c>
      <c r="J37" s="70">
        <v>0</v>
      </c>
      <c r="K37" s="71">
        <v>0</v>
      </c>
      <c r="L37" s="88">
        <f t="shared" si="2"/>
        <v>6</v>
      </c>
      <c r="M37" s="70">
        <f t="shared" si="2"/>
        <v>4</v>
      </c>
      <c r="N37" s="71">
        <f t="shared" si="2"/>
        <v>2</v>
      </c>
    </row>
    <row r="38" spans="1:14" x14ac:dyDescent="0.15">
      <c r="A38" s="69"/>
      <c r="B38" s="100" t="s">
        <v>11</v>
      </c>
      <c r="C38" s="111">
        <v>3</v>
      </c>
      <c r="D38" s="70">
        <v>-2</v>
      </c>
      <c r="E38" s="71">
        <v>5</v>
      </c>
      <c r="F38" s="111">
        <v>-1</v>
      </c>
      <c r="G38" s="70">
        <v>-1</v>
      </c>
      <c r="H38" s="71">
        <v>0</v>
      </c>
      <c r="I38" s="111">
        <v>0</v>
      </c>
      <c r="J38" s="70">
        <v>0</v>
      </c>
      <c r="K38" s="71">
        <v>0</v>
      </c>
      <c r="L38" s="88">
        <f t="shared" si="2"/>
        <v>2</v>
      </c>
      <c r="M38" s="70">
        <f t="shared" si="2"/>
        <v>-3</v>
      </c>
      <c r="N38" s="71">
        <f t="shared" si="2"/>
        <v>5</v>
      </c>
    </row>
    <row r="39" spans="1:14" x14ac:dyDescent="0.15">
      <c r="A39" s="69"/>
      <c r="B39" s="100" t="s">
        <v>12</v>
      </c>
      <c r="C39" s="111">
        <v>0</v>
      </c>
      <c r="D39" s="70">
        <v>1</v>
      </c>
      <c r="E39" s="71">
        <v>-1</v>
      </c>
      <c r="F39" s="111">
        <v>0</v>
      </c>
      <c r="G39" s="70">
        <v>1</v>
      </c>
      <c r="H39" s="71">
        <v>-1</v>
      </c>
      <c r="I39" s="111">
        <v>0</v>
      </c>
      <c r="J39" s="70">
        <v>0</v>
      </c>
      <c r="K39" s="71">
        <v>0</v>
      </c>
      <c r="L39" s="88">
        <f t="shared" si="2"/>
        <v>0</v>
      </c>
      <c r="M39" s="70">
        <f t="shared" si="2"/>
        <v>2</v>
      </c>
      <c r="N39" s="71">
        <f t="shared" si="2"/>
        <v>-2</v>
      </c>
    </row>
    <row r="40" spans="1:14" x14ac:dyDescent="0.15">
      <c r="A40" s="69"/>
      <c r="B40" s="100" t="s">
        <v>13</v>
      </c>
      <c r="C40" s="111">
        <v>-6</v>
      </c>
      <c r="D40" s="70">
        <v>-3</v>
      </c>
      <c r="E40" s="71">
        <v>-3</v>
      </c>
      <c r="F40" s="111">
        <v>-2</v>
      </c>
      <c r="G40" s="70">
        <v>-2</v>
      </c>
      <c r="H40" s="71">
        <v>0</v>
      </c>
      <c r="I40" s="111">
        <v>0</v>
      </c>
      <c r="J40" s="70">
        <v>0</v>
      </c>
      <c r="K40" s="71">
        <v>0</v>
      </c>
      <c r="L40" s="88">
        <f t="shared" si="2"/>
        <v>-8</v>
      </c>
      <c r="M40" s="70">
        <f t="shared" si="2"/>
        <v>-5</v>
      </c>
      <c r="N40" s="71">
        <f t="shared" si="2"/>
        <v>-3</v>
      </c>
    </row>
    <row r="41" spans="1:14" x14ac:dyDescent="0.15">
      <c r="A41" s="69"/>
      <c r="B41" s="100" t="s">
        <v>14</v>
      </c>
      <c r="C41" s="111">
        <v>6</v>
      </c>
      <c r="D41" s="70">
        <v>8</v>
      </c>
      <c r="E41" s="71">
        <v>-2</v>
      </c>
      <c r="F41" s="111">
        <v>-2</v>
      </c>
      <c r="G41" s="70">
        <v>0</v>
      </c>
      <c r="H41" s="71">
        <v>-2</v>
      </c>
      <c r="I41" s="111">
        <v>-1</v>
      </c>
      <c r="J41" s="70">
        <v>0</v>
      </c>
      <c r="K41" s="71">
        <v>-1</v>
      </c>
      <c r="L41" s="88">
        <f t="shared" si="2"/>
        <v>3</v>
      </c>
      <c r="M41" s="70">
        <f t="shared" si="2"/>
        <v>8</v>
      </c>
      <c r="N41" s="71">
        <f t="shared" si="2"/>
        <v>-5</v>
      </c>
    </row>
    <row r="42" spans="1:14" x14ac:dyDescent="0.15">
      <c r="A42" s="69"/>
      <c r="B42" s="100" t="s">
        <v>15</v>
      </c>
      <c r="C42" s="111">
        <v>-5</v>
      </c>
      <c r="D42" s="70">
        <v>-1</v>
      </c>
      <c r="E42" s="71">
        <v>-4</v>
      </c>
      <c r="F42" s="111">
        <v>-1</v>
      </c>
      <c r="G42" s="70">
        <v>-2</v>
      </c>
      <c r="H42" s="71">
        <v>1</v>
      </c>
      <c r="I42" s="111">
        <v>3</v>
      </c>
      <c r="J42" s="70">
        <v>2</v>
      </c>
      <c r="K42" s="71">
        <v>1</v>
      </c>
      <c r="L42" s="88">
        <f t="shared" si="2"/>
        <v>-3</v>
      </c>
      <c r="M42" s="70">
        <f t="shared" si="2"/>
        <v>-1</v>
      </c>
      <c r="N42" s="71">
        <f t="shared" si="2"/>
        <v>-2</v>
      </c>
    </row>
    <row r="43" spans="1:14" x14ac:dyDescent="0.15">
      <c r="A43" s="69"/>
      <c r="B43" s="100" t="s">
        <v>16</v>
      </c>
      <c r="C43" s="111">
        <v>8</v>
      </c>
      <c r="D43" s="70">
        <v>4</v>
      </c>
      <c r="E43" s="71">
        <v>4</v>
      </c>
      <c r="F43" s="111">
        <v>-4</v>
      </c>
      <c r="G43" s="70">
        <v>-3</v>
      </c>
      <c r="H43" s="71">
        <v>-1</v>
      </c>
      <c r="I43" s="111">
        <v>0</v>
      </c>
      <c r="J43" s="70">
        <v>0</v>
      </c>
      <c r="K43" s="71">
        <v>0</v>
      </c>
      <c r="L43" s="88">
        <f t="shared" si="2"/>
        <v>4</v>
      </c>
      <c r="M43" s="70">
        <f t="shared" si="2"/>
        <v>1</v>
      </c>
      <c r="N43" s="71">
        <f t="shared" si="2"/>
        <v>3</v>
      </c>
    </row>
    <row r="44" spans="1:14" x14ac:dyDescent="0.15">
      <c r="A44" s="69"/>
      <c r="B44" s="100" t="s">
        <v>17</v>
      </c>
      <c r="C44" s="111">
        <v>-2</v>
      </c>
      <c r="D44" s="70">
        <v>-3</v>
      </c>
      <c r="E44" s="71">
        <v>1</v>
      </c>
      <c r="F44" s="111">
        <v>-1</v>
      </c>
      <c r="G44" s="70">
        <v>-1</v>
      </c>
      <c r="H44" s="71">
        <v>0</v>
      </c>
      <c r="I44" s="111">
        <v>0</v>
      </c>
      <c r="J44" s="70">
        <v>0</v>
      </c>
      <c r="K44" s="71">
        <v>0</v>
      </c>
      <c r="L44" s="88">
        <f t="shared" si="2"/>
        <v>-3</v>
      </c>
      <c r="M44" s="70">
        <f t="shared" si="2"/>
        <v>-4</v>
      </c>
      <c r="N44" s="71">
        <f t="shared" si="2"/>
        <v>1</v>
      </c>
    </row>
    <row r="45" spans="1:14" ht="16.5" x14ac:dyDescent="0.15">
      <c r="A45" s="73"/>
      <c r="B45" s="99"/>
      <c r="C45" s="111"/>
      <c r="D45" s="70"/>
      <c r="E45" s="71"/>
      <c r="F45" s="111"/>
      <c r="G45" s="70"/>
      <c r="H45" s="71"/>
      <c r="I45" s="111"/>
      <c r="J45" s="70"/>
      <c r="K45" s="71"/>
      <c r="L45" s="88"/>
      <c r="M45" s="70"/>
      <c r="N45" s="71"/>
    </row>
    <row r="46" spans="1:14" ht="16.5" x14ac:dyDescent="0.15">
      <c r="A46" s="86"/>
      <c r="B46" s="101"/>
      <c r="C46" s="112" t="s">
        <v>100</v>
      </c>
      <c r="D46" s="76" t="s">
        <v>101</v>
      </c>
      <c r="E46" s="77" t="s">
        <v>102</v>
      </c>
      <c r="F46" s="112" t="s">
        <v>100</v>
      </c>
      <c r="G46" s="76" t="s">
        <v>101</v>
      </c>
      <c r="H46" s="77" t="s">
        <v>102</v>
      </c>
      <c r="I46" s="112" t="s">
        <v>100</v>
      </c>
      <c r="J46" s="76" t="s">
        <v>101</v>
      </c>
      <c r="K46" s="77" t="s">
        <v>102</v>
      </c>
      <c r="L46" s="87" t="s">
        <v>78</v>
      </c>
      <c r="M46" s="84" t="s">
        <v>72</v>
      </c>
      <c r="N46" s="85" t="s">
        <v>73</v>
      </c>
    </row>
    <row r="47" spans="1:14" ht="16.5" x14ac:dyDescent="0.15">
      <c r="A47" s="80" t="s">
        <v>23</v>
      </c>
      <c r="B47" s="102"/>
      <c r="C47" s="113">
        <v>158</v>
      </c>
      <c r="D47" s="81">
        <v>65</v>
      </c>
      <c r="E47" s="82">
        <v>93</v>
      </c>
      <c r="F47" s="113">
        <v>-36</v>
      </c>
      <c r="G47" s="81">
        <v>-23</v>
      </c>
      <c r="H47" s="82">
        <v>-13</v>
      </c>
      <c r="I47" s="113">
        <v>-2</v>
      </c>
      <c r="J47" s="81">
        <v>0</v>
      </c>
      <c r="K47" s="82">
        <v>-2</v>
      </c>
      <c r="L47" s="90">
        <f t="shared" ref="L47:N59" si="3">SUM(C47+F47+I47)</f>
        <v>120</v>
      </c>
      <c r="M47" s="81">
        <f t="shared" si="3"/>
        <v>42</v>
      </c>
      <c r="N47" s="82">
        <f t="shared" si="3"/>
        <v>78</v>
      </c>
    </row>
    <row r="48" spans="1:14" x14ac:dyDescent="0.15">
      <c r="A48" s="69"/>
      <c r="B48" s="100" t="s">
        <v>6</v>
      </c>
      <c r="C48" s="111">
        <v>8</v>
      </c>
      <c r="D48" s="70">
        <v>1</v>
      </c>
      <c r="E48" s="71">
        <v>7</v>
      </c>
      <c r="F48" s="111">
        <v>-7</v>
      </c>
      <c r="G48" s="70">
        <v>-4</v>
      </c>
      <c r="H48" s="71">
        <v>-3</v>
      </c>
      <c r="I48" s="111">
        <v>0</v>
      </c>
      <c r="J48" s="70">
        <v>0</v>
      </c>
      <c r="K48" s="71">
        <v>0</v>
      </c>
      <c r="L48" s="88">
        <f t="shared" si="3"/>
        <v>1</v>
      </c>
      <c r="M48" s="70">
        <f t="shared" si="3"/>
        <v>-3</v>
      </c>
      <c r="N48" s="71">
        <f t="shared" si="3"/>
        <v>4</v>
      </c>
    </row>
    <row r="49" spans="1:14" x14ac:dyDescent="0.15">
      <c r="A49" s="69"/>
      <c r="B49" s="100" t="s">
        <v>7</v>
      </c>
      <c r="C49" s="111">
        <v>11</v>
      </c>
      <c r="D49" s="70">
        <v>10</v>
      </c>
      <c r="E49" s="71">
        <v>1</v>
      </c>
      <c r="F49" s="111">
        <v>-5</v>
      </c>
      <c r="G49" s="70">
        <v>-2</v>
      </c>
      <c r="H49" s="71">
        <v>-3</v>
      </c>
      <c r="I49" s="111">
        <v>-1</v>
      </c>
      <c r="J49" s="70">
        <v>-1</v>
      </c>
      <c r="K49" s="71">
        <v>0</v>
      </c>
      <c r="L49" s="88">
        <f t="shared" si="3"/>
        <v>5</v>
      </c>
      <c r="M49" s="70">
        <f t="shared" si="3"/>
        <v>7</v>
      </c>
      <c r="N49" s="71">
        <f t="shared" si="3"/>
        <v>-2</v>
      </c>
    </row>
    <row r="50" spans="1:14" x14ac:dyDescent="0.15">
      <c r="A50" s="69"/>
      <c r="B50" s="100" t="s">
        <v>8</v>
      </c>
      <c r="C50" s="111">
        <v>1</v>
      </c>
      <c r="D50" s="70">
        <v>-1</v>
      </c>
      <c r="E50" s="71">
        <v>2</v>
      </c>
      <c r="F50" s="111">
        <v>0</v>
      </c>
      <c r="G50" s="70">
        <v>0</v>
      </c>
      <c r="H50" s="71">
        <v>0</v>
      </c>
      <c r="I50" s="111">
        <v>1</v>
      </c>
      <c r="J50" s="70">
        <v>1</v>
      </c>
      <c r="K50" s="71">
        <v>0</v>
      </c>
      <c r="L50" s="88">
        <f t="shared" si="3"/>
        <v>2</v>
      </c>
      <c r="M50" s="70">
        <f t="shared" si="3"/>
        <v>0</v>
      </c>
      <c r="N50" s="71">
        <f t="shared" si="3"/>
        <v>2</v>
      </c>
    </row>
    <row r="51" spans="1:14" x14ac:dyDescent="0.15">
      <c r="A51" s="69"/>
      <c r="B51" s="100" t="s">
        <v>9</v>
      </c>
      <c r="C51" s="111">
        <v>58</v>
      </c>
      <c r="D51" s="70">
        <v>42</v>
      </c>
      <c r="E51" s="71">
        <v>16</v>
      </c>
      <c r="F51" s="111">
        <v>-1</v>
      </c>
      <c r="G51" s="70">
        <v>0</v>
      </c>
      <c r="H51" s="71">
        <v>-1</v>
      </c>
      <c r="I51" s="111">
        <v>0</v>
      </c>
      <c r="J51" s="70">
        <v>0</v>
      </c>
      <c r="K51" s="71">
        <v>0</v>
      </c>
      <c r="L51" s="88">
        <f t="shared" si="3"/>
        <v>57</v>
      </c>
      <c r="M51" s="70">
        <f t="shared" si="3"/>
        <v>42</v>
      </c>
      <c r="N51" s="71">
        <f t="shared" si="3"/>
        <v>15</v>
      </c>
    </row>
    <row r="52" spans="1:14" x14ac:dyDescent="0.15">
      <c r="A52" s="69"/>
      <c r="B52" s="100" t="s">
        <v>10</v>
      </c>
      <c r="C52" s="111">
        <v>38</v>
      </c>
      <c r="D52" s="70">
        <v>18</v>
      </c>
      <c r="E52" s="71">
        <v>20</v>
      </c>
      <c r="F52" s="111">
        <v>-4</v>
      </c>
      <c r="G52" s="70">
        <v>-3</v>
      </c>
      <c r="H52" s="71">
        <v>-1</v>
      </c>
      <c r="I52" s="111">
        <v>-1</v>
      </c>
      <c r="J52" s="70">
        <v>0</v>
      </c>
      <c r="K52" s="71">
        <v>-1</v>
      </c>
      <c r="L52" s="88">
        <f t="shared" si="3"/>
        <v>33</v>
      </c>
      <c r="M52" s="70">
        <f t="shared" si="3"/>
        <v>15</v>
      </c>
      <c r="N52" s="71">
        <f t="shared" si="3"/>
        <v>18</v>
      </c>
    </row>
    <row r="53" spans="1:14" x14ac:dyDescent="0.15">
      <c r="A53" s="69"/>
      <c r="B53" s="100" t="s">
        <v>11</v>
      </c>
      <c r="C53" s="111">
        <v>12</v>
      </c>
      <c r="D53" s="70">
        <v>-2</v>
      </c>
      <c r="E53" s="71">
        <v>14</v>
      </c>
      <c r="F53" s="111">
        <v>2</v>
      </c>
      <c r="G53" s="70">
        <v>1</v>
      </c>
      <c r="H53" s="71">
        <v>1</v>
      </c>
      <c r="I53" s="111">
        <v>0</v>
      </c>
      <c r="J53" s="70">
        <v>0</v>
      </c>
      <c r="K53" s="71">
        <v>0</v>
      </c>
      <c r="L53" s="88">
        <f t="shared" si="3"/>
        <v>14</v>
      </c>
      <c r="M53" s="70">
        <f t="shared" si="3"/>
        <v>-1</v>
      </c>
      <c r="N53" s="71">
        <f t="shared" si="3"/>
        <v>15</v>
      </c>
    </row>
    <row r="54" spans="1:14" x14ac:dyDescent="0.15">
      <c r="A54" s="69"/>
      <c r="B54" s="100" t="s">
        <v>12</v>
      </c>
      <c r="C54" s="111">
        <v>35</v>
      </c>
      <c r="D54" s="70">
        <v>21</v>
      </c>
      <c r="E54" s="71">
        <v>14</v>
      </c>
      <c r="F54" s="111">
        <v>-3</v>
      </c>
      <c r="G54" s="70">
        <v>-3</v>
      </c>
      <c r="H54" s="71">
        <v>0</v>
      </c>
      <c r="I54" s="111">
        <v>2</v>
      </c>
      <c r="J54" s="70">
        <v>2</v>
      </c>
      <c r="K54" s="71">
        <v>0</v>
      </c>
      <c r="L54" s="88">
        <f t="shared" si="3"/>
        <v>34</v>
      </c>
      <c r="M54" s="70">
        <f t="shared" si="3"/>
        <v>20</v>
      </c>
      <c r="N54" s="71">
        <f t="shared" si="3"/>
        <v>14</v>
      </c>
    </row>
    <row r="55" spans="1:14" x14ac:dyDescent="0.15">
      <c r="A55" s="69"/>
      <c r="B55" s="100" t="s">
        <v>13</v>
      </c>
      <c r="C55" s="111">
        <v>1</v>
      </c>
      <c r="D55" s="70">
        <v>-4</v>
      </c>
      <c r="E55" s="71">
        <v>5</v>
      </c>
      <c r="F55" s="111">
        <v>-2</v>
      </c>
      <c r="G55" s="70">
        <v>1</v>
      </c>
      <c r="H55" s="71">
        <v>-3</v>
      </c>
      <c r="I55" s="111">
        <v>-2</v>
      </c>
      <c r="J55" s="70">
        <v>0</v>
      </c>
      <c r="K55" s="71">
        <v>-2</v>
      </c>
      <c r="L55" s="88">
        <f t="shared" si="3"/>
        <v>-3</v>
      </c>
      <c r="M55" s="70">
        <f t="shared" si="3"/>
        <v>-3</v>
      </c>
      <c r="N55" s="71">
        <f t="shared" si="3"/>
        <v>0</v>
      </c>
    </row>
    <row r="56" spans="1:14" x14ac:dyDescent="0.15">
      <c r="A56" s="69"/>
      <c r="B56" s="100" t="s">
        <v>14</v>
      </c>
      <c r="C56" s="111">
        <v>6</v>
      </c>
      <c r="D56" s="70">
        <v>1</v>
      </c>
      <c r="E56" s="71">
        <v>5</v>
      </c>
      <c r="F56" s="111">
        <v>-4</v>
      </c>
      <c r="G56" s="70">
        <v>-2</v>
      </c>
      <c r="H56" s="71">
        <v>-2</v>
      </c>
      <c r="I56" s="111">
        <v>-1</v>
      </c>
      <c r="J56" s="70">
        <v>-1</v>
      </c>
      <c r="K56" s="71">
        <v>0</v>
      </c>
      <c r="L56" s="88">
        <f t="shared" si="3"/>
        <v>1</v>
      </c>
      <c r="M56" s="70">
        <f t="shared" si="3"/>
        <v>-2</v>
      </c>
      <c r="N56" s="71">
        <f t="shared" si="3"/>
        <v>3</v>
      </c>
    </row>
    <row r="57" spans="1:14" x14ac:dyDescent="0.15">
      <c r="A57" s="69"/>
      <c r="B57" s="100" t="s">
        <v>15</v>
      </c>
      <c r="C57" s="111">
        <v>-4</v>
      </c>
      <c r="D57" s="70">
        <v>-12</v>
      </c>
      <c r="E57" s="71">
        <v>8</v>
      </c>
      <c r="F57" s="111">
        <v>-4</v>
      </c>
      <c r="G57" s="70">
        <v>-3</v>
      </c>
      <c r="H57" s="71">
        <v>-1</v>
      </c>
      <c r="I57" s="111">
        <v>-1</v>
      </c>
      <c r="J57" s="70">
        <v>-1</v>
      </c>
      <c r="K57" s="71">
        <v>0</v>
      </c>
      <c r="L57" s="88">
        <f t="shared" si="3"/>
        <v>-9</v>
      </c>
      <c r="M57" s="70">
        <f t="shared" si="3"/>
        <v>-16</v>
      </c>
      <c r="N57" s="71">
        <f t="shared" si="3"/>
        <v>7</v>
      </c>
    </row>
    <row r="58" spans="1:14" x14ac:dyDescent="0.15">
      <c r="A58" s="69"/>
      <c r="B58" s="100" t="s">
        <v>16</v>
      </c>
      <c r="C58" s="111">
        <v>3</v>
      </c>
      <c r="D58" s="70">
        <v>0</v>
      </c>
      <c r="E58" s="71">
        <v>3</v>
      </c>
      <c r="F58" s="111">
        <v>-4</v>
      </c>
      <c r="G58" s="70">
        <v>-3</v>
      </c>
      <c r="H58" s="71">
        <v>-1</v>
      </c>
      <c r="I58" s="111">
        <v>1</v>
      </c>
      <c r="J58" s="70">
        <v>0</v>
      </c>
      <c r="K58" s="71">
        <v>1</v>
      </c>
      <c r="L58" s="88">
        <f t="shared" si="3"/>
        <v>0</v>
      </c>
      <c r="M58" s="70">
        <f t="shared" si="3"/>
        <v>-3</v>
      </c>
      <c r="N58" s="71">
        <f t="shared" si="3"/>
        <v>3</v>
      </c>
    </row>
    <row r="59" spans="1:14" x14ac:dyDescent="0.15">
      <c r="A59" s="69"/>
      <c r="B59" s="100" t="s">
        <v>17</v>
      </c>
      <c r="C59" s="111">
        <v>-11</v>
      </c>
      <c r="D59" s="70">
        <v>-9</v>
      </c>
      <c r="E59" s="71">
        <v>-2</v>
      </c>
      <c r="F59" s="111">
        <v>-4</v>
      </c>
      <c r="G59" s="70">
        <v>-5</v>
      </c>
      <c r="H59" s="71">
        <v>1</v>
      </c>
      <c r="I59" s="111">
        <v>0</v>
      </c>
      <c r="J59" s="70">
        <v>0</v>
      </c>
      <c r="K59" s="71">
        <v>0</v>
      </c>
      <c r="L59" s="88">
        <f t="shared" si="3"/>
        <v>-15</v>
      </c>
      <c r="M59" s="70">
        <f t="shared" si="3"/>
        <v>-14</v>
      </c>
      <c r="N59" s="71">
        <f t="shared" si="3"/>
        <v>-1</v>
      </c>
    </row>
    <row r="60" spans="1:14" x14ac:dyDescent="0.15">
      <c r="A60" s="74"/>
      <c r="B60" s="103"/>
      <c r="C60" s="111"/>
      <c r="D60" s="70"/>
      <c r="E60" s="71"/>
      <c r="F60" s="111"/>
      <c r="G60" s="70"/>
      <c r="H60" s="71"/>
      <c r="I60" s="111"/>
      <c r="J60" s="70"/>
      <c r="K60" s="71"/>
      <c r="L60" s="88"/>
      <c r="M60" s="70"/>
      <c r="N60" s="71"/>
    </row>
    <row r="61" spans="1:14" ht="16.5" x14ac:dyDescent="0.15">
      <c r="A61" s="72" t="s">
        <v>24</v>
      </c>
      <c r="B61" s="99"/>
      <c r="C61" s="111">
        <v>42</v>
      </c>
      <c r="D61" s="70">
        <v>46</v>
      </c>
      <c r="E61" s="71">
        <v>-4</v>
      </c>
      <c r="F61" s="111">
        <v>-70</v>
      </c>
      <c r="G61" s="70">
        <v>-36</v>
      </c>
      <c r="H61" s="71">
        <v>-34</v>
      </c>
      <c r="I61" s="111">
        <v>0</v>
      </c>
      <c r="J61" s="70">
        <v>-2</v>
      </c>
      <c r="K61" s="71">
        <v>2</v>
      </c>
      <c r="L61" s="88">
        <f t="shared" ref="L61:N73" si="4">SUM(C61+F61+I61)</f>
        <v>-28</v>
      </c>
      <c r="M61" s="70">
        <f t="shared" si="4"/>
        <v>8</v>
      </c>
      <c r="N61" s="71">
        <f t="shared" si="4"/>
        <v>-36</v>
      </c>
    </row>
    <row r="62" spans="1:14" x14ac:dyDescent="0.15">
      <c r="A62" s="69"/>
      <c r="B62" s="100" t="s">
        <v>6</v>
      </c>
      <c r="C62" s="111">
        <v>0</v>
      </c>
      <c r="D62" s="70">
        <v>5</v>
      </c>
      <c r="E62" s="71">
        <v>-5</v>
      </c>
      <c r="F62" s="111">
        <v>-5</v>
      </c>
      <c r="G62" s="70">
        <v>-3</v>
      </c>
      <c r="H62" s="71">
        <v>-2</v>
      </c>
      <c r="I62" s="111">
        <v>0</v>
      </c>
      <c r="J62" s="70">
        <v>0</v>
      </c>
      <c r="K62" s="71">
        <v>0</v>
      </c>
      <c r="L62" s="88">
        <f t="shared" si="4"/>
        <v>-5</v>
      </c>
      <c r="M62" s="70">
        <f t="shared" si="4"/>
        <v>2</v>
      </c>
      <c r="N62" s="71">
        <f t="shared" si="4"/>
        <v>-7</v>
      </c>
    </row>
    <row r="63" spans="1:14" x14ac:dyDescent="0.15">
      <c r="A63" s="69"/>
      <c r="B63" s="100" t="s">
        <v>7</v>
      </c>
      <c r="C63" s="111">
        <v>14</v>
      </c>
      <c r="D63" s="70">
        <v>7</v>
      </c>
      <c r="E63" s="71">
        <v>7</v>
      </c>
      <c r="F63" s="111">
        <v>-7</v>
      </c>
      <c r="G63" s="70">
        <v>-1</v>
      </c>
      <c r="H63" s="71">
        <v>-6</v>
      </c>
      <c r="I63" s="111">
        <v>-1</v>
      </c>
      <c r="J63" s="70">
        <v>0</v>
      </c>
      <c r="K63" s="71">
        <v>-1</v>
      </c>
      <c r="L63" s="88">
        <f t="shared" si="4"/>
        <v>6</v>
      </c>
      <c r="M63" s="70">
        <f t="shared" si="4"/>
        <v>6</v>
      </c>
      <c r="N63" s="71">
        <f t="shared" si="4"/>
        <v>0</v>
      </c>
    </row>
    <row r="64" spans="1:14" x14ac:dyDescent="0.15">
      <c r="A64" s="69"/>
      <c r="B64" s="100" t="s">
        <v>8</v>
      </c>
      <c r="C64" s="111">
        <v>-42</v>
      </c>
      <c r="D64" s="70">
        <v>-17</v>
      </c>
      <c r="E64" s="71">
        <v>-25</v>
      </c>
      <c r="F64" s="111">
        <v>-8</v>
      </c>
      <c r="G64" s="70">
        <v>-3</v>
      </c>
      <c r="H64" s="71">
        <v>-5</v>
      </c>
      <c r="I64" s="111">
        <v>1</v>
      </c>
      <c r="J64" s="70">
        <v>1</v>
      </c>
      <c r="K64" s="71">
        <v>0</v>
      </c>
      <c r="L64" s="88">
        <f t="shared" si="4"/>
        <v>-49</v>
      </c>
      <c r="M64" s="70">
        <f t="shared" si="4"/>
        <v>-19</v>
      </c>
      <c r="N64" s="71">
        <f t="shared" si="4"/>
        <v>-30</v>
      </c>
    </row>
    <row r="65" spans="1:14" x14ac:dyDescent="0.15">
      <c r="A65" s="69"/>
      <c r="B65" s="100" t="s">
        <v>9</v>
      </c>
      <c r="C65" s="111">
        <v>-4</v>
      </c>
      <c r="D65" s="70">
        <v>-10</v>
      </c>
      <c r="E65" s="71">
        <v>6</v>
      </c>
      <c r="F65" s="111">
        <v>-5</v>
      </c>
      <c r="G65" s="70">
        <v>-3</v>
      </c>
      <c r="H65" s="71">
        <v>-2</v>
      </c>
      <c r="I65" s="111">
        <v>0</v>
      </c>
      <c r="J65" s="70">
        <v>0</v>
      </c>
      <c r="K65" s="71">
        <v>0</v>
      </c>
      <c r="L65" s="88">
        <f t="shared" si="4"/>
        <v>-9</v>
      </c>
      <c r="M65" s="70">
        <f t="shared" si="4"/>
        <v>-13</v>
      </c>
      <c r="N65" s="71">
        <f t="shared" si="4"/>
        <v>4</v>
      </c>
    </row>
    <row r="66" spans="1:14" x14ac:dyDescent="0.15">
      <c r="A66" s="69"/>
      <c r="B66" s="100" t="s">
        <v>10</v>
      </c>
      <c r="C66" s="111">
        <v>6</v>
      </c>
      <c r="D66" s="70">
        <v>10</v>
      </c>
      <c r="E66" s="71">
        <v>-4</v>
      </c>
      <c r="F66" s="111">
        <v>-1</v>
      </c>
      <c r="G66" s="70">
        <v>0</v>
      </c>
      <c r="H66" s="71">
        <v>-1</v>
      </c>
      <c r="I66" s="111">
        <v>0</v>
      </c>
      <c r="J66" s="70">
        <v>0</v>
      </c>
      <c r="K66" s="71">
        <v>0</v>
      </c>
      <c r="L66" s="88">
        <f t="shared" si="4"/>
        <v>5</v>
      </c>
      <c r="M66" s="70">
        <f t="shared" si="4"/>
        <v>10</v>
      </c>
      <c r="N66" s="71">
        <f t="shared" si="4"/>
        <v>-5</v>
      </c>
    </row>
    <row r="67" spans="1:14" x14ac:dyDescent="0.15">
      <c r="A67" s="69"/>
      <c r="B67" s="100" t="s">
        <v>11</v>
      </c>
      <c r="C67" s="111">
        <v>-1</v>
      </c>
      <c r="D67" s="70">
        <v>10</v>
      </c>
      <c r="E67" s="71">
        <v>-11</v>
      </c>
      <c r="F67" s="111">
        <v>-10</v>
      </c>
      <c r="G67" s="70">
        <v>-4</v>
      </c>
      <c r="H67" s="71">
        <v>-6</v>
      </c>
      <c r="I67" s="111">
        <v>-1</v>
      </c>
      <c r="J67" s="70">
        <v>-1</v>
      </c>
      <c r="K67" s="71">
        <v>0</v>
      </c>
      <c r="L67" s="88">
        <f t="shared" si="4"/>
        <v>-12</v>
      </c>
      <c r="M67" s="70">
        <f t="shared" si="4"/>
        <v>5</v>
      </c>
      <c r="N67" s="71">
        <f t="shared" si="4"/>
        <v>-17</v>
      </c>
    </row>
    <row r="68" spans="1:14" x14ac:dyDescent="0.15">
      <c r="A68" s="69"/>
      <c r="B68" s="100" t="s">
        <v>12</v>
      </c>
      <c r="C68" s="111">
        <v>15</v>
      </c>
      <c r="D68" s="70">
        <v>5</v>
      </c>
      <c r="E68" s="71">
        <v>10</v>
      </c>
      <c r="F68" s="111">
        <v>-3</v>
      </c>
      <c r="G68" s="70">
        <v>0</v>
      </c>
      <c r="H68" s="71">
        <v>-3</v>
      </c>
      <c r="I68" s="111">
        <v>1</v>
      </c>
      <c r="J68" s="70">
        <v>0</v>
      </c>
      <c r="K68" s="71">
        <v>1</v>
      </c>
      <c r="L68" s="88">
        <f t="shared" si="4"/>
        <v>13</v>
      </c>
      <c r="M68" s="70">
        <f t="shared" si="4"/>
        <v>5</v>
      </c>
      <c r="N68" s="71">
        <f t="shared" si="4"/>
        <v>8</v>
      </c>
    </row>
    <row r="69" spans="1:14" x14ac:dyDescent="0.15">
      <c r="A69" s="69"/>
      <c r="B69" s="100" t="s">
        <v>13</v>
      </c>
      <c r="C69" s="111">
        <v>24</v>
      </c>
      <c r="D69" s="70">
        <v>12</v>
      </c>
      <c r="E69" s="71">
        <v>12</v>
      </c>
      <c r="F69" s="111">
        <v>-12</v>
      </c>
      <c r="G69" s="70">
        <v>-5</v>
      </c>
      <c r="H69" s="71">
        <v>-7</v>
      </c>
      <c r="I69" s="111">
        <v>2</v>
      </c>
      <c r="J69" s="70">
        <v>0</v>
      </c>
      <c r="K69" s="71">
        <v>2</v>
      </c>
      <c r="L69" s="88">
        <f t="shared" si="4"/>
        <v>14</v>
      </c>
      <c r="M69" s="70">
        <f t="shared" si="4"/>
        <v>7</v>
      </c>
      <c r="N69" s="71">
        <f t="shared" si="4"/>
        <v>7</v>
      </c>
    </row>
    <row r="70" spans="1:14" x14ac:dyDescent="0.15">
      <c r="A70" s="69"/>
      <c r="B70" s="100" t="s">
        <v>14</v>
      </c>
      <c r="C70" s="111">
        <v>0</v>
      </c>
      <c r="D70" s="70">
        <v>4</v>
      </c>
      <c r="E70" s="71">
        <v>-4</v>
      </c>
      <c r="F70" s="111">
        <v>-3</v>
      </c>
      <c r="G70" s="70">
        <v>-4</v>
      </c>
      <c r="H70" s="71">
        <v>1</v>
      </c>
      <c r="I70" s="111">
        <v>0</v>
      </c>
      <c r="J70" s="70">
        <v>0</v>
      </c>
      <c r="K70" s="71">
        <v>0</v>
      </c>
      <c r="L70" s="88">
        <f t="shared" si="4"/>
        <v>-3</v>
      </c>
      <c r="M70" s="70">
        <f t="shared" si="4"/>
        <v>0</v>
      </c>
      <c r="N70" s="71">
        <f t="shared" si="4"/>
        <v>-3</v>
      </c>
    </row>
    <row r="71" spans="1:14" x14ac:dyDescent="0.15">
      <c r="A71" s="69"/>
      <c r="B71" s="100" t="s">
        <v>15</v>
      </c>
      <c r="C71" s="111">
        <v>7</v>
      </c>
      <c r="D71" s="70">
        <v>5</v>
      </c>
      <c r="E71" s="71">
        <v>2</v>
      </c>
      <c r="F71" s="111">
        <v>-3</v>
      </c>
      <c r="G71" s="70">
        <v>-4</v>
      </c>
      <c r="H71" s="71">
        <v>1</v>
      </c>
      <c r="I71" s="111">
        <v>0</v>
      </c>
      <c r="J71" s="70">
        <v>0</v>
      </c>
      <c r="K71" s="71">
        <v>0</v>
      </c>
      <c r="L71" s="88">
        <f t="shared" si="4"/>
        <v>4</v>
      </c>
      <c r="M71" s="70">
        <f t="shared" si="4"/>
        <v>1</v>
      </c>
      <c r="N71" s="71">
        <f t="shared" si="4"/>
        <v>3</v>
      </c>
    </row>
    <row r="72" spans="1:14" x14ac:dyDescent="0.15">
      <c r="A72" s="69"/>
      <c r="B72" s="100" t="s">
        <v>16</v>
      </c>
      <c r="C72" s="111">
        <v>14</v>
      </c>
      <c r="D72" s="70">
        <v>12</v>
      </c>
      <c r="E72" s="71">
        <v>2</v>
      </c>
      <c r="F72" s="111">
        <v>-3</v>
      </c>
      <c r="G72" s="70">
        <v>-2</v>
      </c>
      <c r="H72" s="71">
        <v>-1</v>
      </c>
      <c r="I72" s="111">
        <v>0</v>
      </c>
      <c r="J72" s="70">
        <v>0</v>
      </c>
      <c r="K72" s="71">
        <v>0</v>
      </c>
      <c r="L72" s="88">
        <f t="shared" si="4"/>
        <v>11</v>
      </c>
      <c r="M72" s="70">
        <f t="shared" si="4"/>
        <v>10</v>
      </c>
      <c r="N72" s="71">
        <f t="shared" si="4"/>
        <v>1</v>
      </c>
    </row>
    <row r="73" spans="1:14" x14ac:dyDescent="0.15">
      <c r="A73" s="69"/>
      <c r="B73" s="100" t="s">
        <v>17</v>
      </c>
      <c r="C73" s="111">
        <v>9</v>
      </c>
      <c r="D73" s="70">
        <v>3</v>
      </c>
      <c r="E73" s="71">
        <v>6</v>
      </c>
      <c r="F73" s="111">
        <v>-10</v>
      </c>
      <c r="G73" s="70">
        <v>-7</v>
      </c>
      <c r="H73" s="71">
        <v>-3</v>
      </c>
      <c r="I73" s="111">
        <v>-2</v>
      </c>
      <c r="J73" s="70">
        <v>-2</v>
      </c>
      <c r="K73" s="71">
        <v>0</v>
      </c>
      <c r="L73" s="88">
        <f t="shared" si="4"/>
        <v>-3</v>
      </c>
      <c r="M73" s="70">
        <f t="shared" si="4"/>
        <v>-6</v>
      </c>
      <c r="N73" s="71">
        <f t="shared" si="4"/>
        <v>3</v>
      </c>
    </row>
    <row r="74" spans="1:14" ht="16.5" x14ac:dyDescent="0.15">
      <c r="A74" s="73"/>
      <c r="B74" s="99"/>
      <c r="C74" s="111"/>
      <c r="D74" s="70"/>
      <c r="E74" s="71"/>
      <c r="F74" s="111"/>
      <c r="G74" s="70"/>
      <c r="H74" s="71"/>
      <c r="I74" s="111"/>
      <c r="J74" s="70"/>
      <c r="K74" s="71"/>
      <c r="L74" s="88"/>
      <c r="M74" s="70"/>
      <c r="N74" s="71"/>
    </row>
    <row r="75" spans="1:14" ht="16.5" x14ac:dyDescent="0.15">
      <c r="A75" s="72" t="s">
        <v>25</v>
      </c>
      <c r="B75" s="99"/>
      <c r="C75" s="111">
        <v>4</v>
      </c>
      <c r="D75" s="70">
        <v>-1</v>
      </c>
      <c r="E75" s="71">
        <v>5</v>
      </c>
      <c r="F75" s="111">
        <v>-22</v>
      </c>
      <c r="G75" s="70">
        <v>-12</v>
      </c>
      <c r="H75" s="71">
        <v>-10</v>
      </c>
      <c r="I75" s="111">
        <v>1</v>
      </c>
      <c r="J75" s="70">
        <v>0</v>
      </c>
      <c r="K75" s="71">
        <v>1</v>
      </c>
      <c r="L75" s="88">
        <f t="shared" ref="L75:N87" si="5">SUM(C75+F75+I75)</f>
        <v>-17</v>
      </c>
      <c r="M75" s="70">
        <f t="shared" si="5"/>
        <v>-13</v>
      </c>
      <c r="N75" s="71">
        <f t="shared" si="5"/>
        <v>-4</v>
      </c>
    </row>
    <row r="76" spans="1:14" x14ac:dyDescent="0.15">
      <c r="A76" s="69"/>
      <c r="B76" s="100" t="s">
        <v>6</v>
      </c>
      <c r="C76" s="111">
        <v>-2</v>
      </c>
      <c r="D76" s="70">
        <v>0</v>
      </c>
      <c r="E76" s="71">
        <v>-2</v>
      </c>
      <c r="F76" s="111">
        <v>-2</v>
      </c>
      <c r="G76" s="70">
        <v>0</v>
      </c>
      <c r="H76" s="71">
        <v>-2</v>
      </c>
      <c r="I76" s="111">
        <v>0</v>
      </c>
      <c r="J76" s="70">
        <v>0</v>
      </c>
      <c r="K76" s="71">
        <v>0</v>
      </c>
      <c r="L76" s="88">
        <f t="shared" si="5"/>
        <v>-4</v>
      </c>
      <c r="M76" s="70">
        <f t="shared" si="5"/>
        <v>0</v>
      </c>
      <c r="N76" s="71">
        <f t="shared" si="5"/>
        <v>-4</v>
      </c>
    </row>
    <row r="77" spans="1:14" x14ac:dyDescent="0.15">
      <c r="A77" s="69"/>
      <c r="B77" s="100" t="s">
        <v>7</v>
      </c>
      <c r="C77" s="111">
        <v>2</v>
      </c>
      <c r="D77" s="70">
        <v>0</v>
      </c>
      <c r="E77" s="71">
        <v>2</v>
      </c>
      <c r="F77" s="111">
        <v>-3</v>
      </c>
      <c r="G77" s="70">
        <v>-1</v>
      </c>
      <c r="H77" s="71">
        <v>-2</v>
      </c>
      <c r="I77" s="111">
        <v>0</v>
      </c>
      <c r="J77" s="70">
        <v>0</v>
      </c>
      <c r="K77" s="71">
        <v>0</v>
      </c>
      <c r="L77" s="88">
        <f t="shared" si="5"/>
        <v>-1</v>
      </c>
      <c r="M77" s="70">
        <f t="shared" si="5"/>
        <v>-1</v>
      </c>
      <c r="N77" s="71">
        <f t="shared" si="5"/>
        <v>0</v>
      </c>
    </row>
    <row r="78" spans="1:14" x14ac:dyDescent="0.15">
      <c r="A78" s="69"/>
      <c r="B78" s="100" t="s">
        <v>8</v>
      </c>
      <c r="C78" s="111">
        <v>4</v>
      </c>
      <c r="D78" s="70">
        <v>1</v>
      </c>
      <c r="E78" s="71">
        <v>3</v>
      </c>
      <c r="F78" s="111">
        <v>-1</v>
      </c>
      <c r="G78" s="70">
        <v>0</v>
      </c>
      <c r="H78" s="71">
        <v>-1</v>
      </c>
      <c r="I78" s="111">
        <v>0</v>
      </c>
      <c r="J78" s="70">
        <v>0</v>
      </c>
      <c r="K78" s="71">
        <v>0</v>
      </c>
      <c r="L78" s="88">
        <f t="shared" si="5"/>
        <v>3</v>
      </c>
      <c r="M78" s="70">
        <f t="shared" si="5"/>
        <v>1</v>
      </c>
      <c r="N78" s="71">
        <f t="shared" si="5"/>
        <v>2</v>
      </c>
    </row>
    <row r="79" spans="1:14" x14ac:dyDescent="0.15">
      <c r="A79" s="69"/>
      <c r="B79" s="100" t="s">
        <v>9</v>
      </c>
      <c r="C79" s="111">
        <v>7</v>
      </c>
      <c r="D79" s="70">
        <v>1</v>
      </c>
      <c r="E79" s="71">
        <v>6</v>
      </c>
      <c r="F79" s="111">
        <v>-3</v>
      </c>
      <c r="G79" s="70">
        <v>-1</v>
      </c>
      <c r="H79" s="71">
        <v>-2</v>
      </c>
      <c r="I79" s="111">
        <v>0</v>
      </c>
      <c r="J79" s="70">
        <v>0</v>
      </c>
      <c r="K79" s="71">
        <v>0</v>
      </c>
      <c r="L79" s="88">
        <f t="shared" si="5"/>
        <v>4</v>
      </c>
      <c r="M79" s="70">
        <f t="shared" si="5"/>
        <v>0</v>
      </c>
      <c r="N79" s="71">
        <f t="shared" si="5"/>
        <v>4</v>
      </c>
    </row>
    <row r="80" spans="1:14" x14ac:dyDescent="0.15">
      <c r="A80" s="69"/>
      <c r="B80" s="100" t="s">
        <v>10</v>
      </c>
      <c r="C80" s="111">
        <v>3</v>
      </c>
      <c r="D80" s="70">
        <v>2</v>
      </c>
      <c r="E80" s="71">
        <v>1</v>
      </c>
      <c r="F80" s="111">
        <v>0</v>
      </c>
      <c r="G80" s="70">
        <v>-1</v>
      </c>
      <c r="H80" s="71">
        <v>1</v>
      </c>
      <c r="I80" s="111">
        <v>0</v>
      </c>
      <c r="J80" s="70">
        <v>0</v>
      </c>
      <c r="K80" s="71">
        <v>0</v>
      </c>
      <c r="L80" s="88">
        <f t="shared" si="5"/>
        <v>3</v>
      </c>
      <c r="M80" s="70">
        <f t="shared" si="5"/>
        <v>1</v>
      </c>
      <c r="N80" s="71">
        <f t="shared" si="5"/>
        <v>2</v>
      </c>
    </row>
    <row r="81" spans="1:14" x14ac:dyDescent="0.15">
      <c r="A81" s="69"/>
      <c r="B81" s="100" t="s">
        <v>11</v>
      </c>
      <c r="C81" s="111">
        <v>3</v>
      </c>
      <c r="D81" s="70">
        <v>2</v>
      </c>
      <c r="E81" s="71">
        <v>1</v>
      </c>
      <c r="F81" s="111">
        <v>1</v>
      </c>
      <c r="G81" s="70">
        <v>0</v>
      </c>
      <c r="H81" s="71">
        <v>1</v>
      </c>
      <c r="I81" s="111">
        <v>0</v>
      </c>
      <c r="J81" s="70">
        <v>0</v>
      </c>
      <c r="K81" s="71">
        <v>0</v>
      </c>
      <c r="L81" s="88">
        <f t="shared" si="5"/>
        <v>4</v>
      </c>
      <c r="M81" s="70">
        <f t="shared" si="5"/>
        <v>2</v>
      </c>
      <c r="N81" s="71">
        <f t="shared" si="5"/>
        <v>2</v>
      </c>
    </row>
    <row r="82" spans="1:14" x14ac:dyDescent="0.15">
      <c r="A82" s="69"/>
      <c r="B82" s="100" t="s">
        <v>12</v>
      </c>
      <c r="C82" s="111">
        <v>-3</v>
      </c>
      <c r="D82" s="70">
        <v>0</v>
      </c>
      <c r="E82" s="71">
        <v>-3</v>
      </c>
      <c r="F82" s="111">
        <v>-3</v>
      </c>
      <c r="G82" s="70">
        <v>-3</v>
      </c>
      <c r="H82" s="71">
        <v>0</v>
      </c>
      <c r="I82" s="111">
        <v>0</v>
      </c>
      <c r="J82" s="70">
        <v>0</v>
      </c>
      <c r="K82" s="71">
        <v>0</v>
      </c>
      <c r="L82" s="88">
        <f t="shared" si="5"/>
        <v>-6</v>
      </c>
      <c r="M82" s="70">
        <f t="shared" si="5"/>
        <v>-3</v>
      </c>
      <c r="N82" s="71">
        <f t="shared" si="5"/>
        <v>-3</v>
      </c>
    </row>
    <row r="83" spans="1:14" x14ac:dyDescent="0.15">
      <c r="A83" s="69"/>
      <c r="B83" s="100" t="s">
        <v>13</v>
      </c>
      <c r="C83" s="111">
        <v>2</v>
      </c>
      <c r="D83" s="70">
        <v>1</v>
      </c>
      <c r="E83" s="71">
        <v>1</v>
      </c>
      <c r="F83" s="111">
        <v>-2</v>
      </c>
      <c r="G83" s="70">
        <v>-1</v>
      </c>
      <c r="H83" s="71">
        <v>-1</v>
      </c>
      <c r="I83" s="111">
        <v>0</v>
      </c>
      <c r="J83" s="70">
        <v>0</v>
      </c>
      <c r="K83" s="71">
        <v>0</v>
      </c>
      <c r="L83" s="88">
        <f t="shared" si="5"/>
        <v>0</v>
      </c>
      <c r="M83" s="70">
        <f t="shared" si="5"/>
        <v>0</v>
      </c>
      <c r="N83" s="71">
        <f t="shared" si="5"/>
        <v>0</v>
      </c>
    </row>
    <row r="84" spans="1:14" x14ac:dyDescent="0.15">
      <c r="A84" s="69"/>
      <c r="B84" s="100" t="s">
        <v>14</v>
      </c>
      <c r="C84" s="111">
        <v>-6</v>
      </c>
      <c r="D84" s="70">
        <v>-3</v>
      </c>
      <c r="E84" s="71">
        <v>-3</v>
      </c>
      <c r="F84" s="111">
        <v>-1</v>
      </c>
      <c r="G84" s="70">
        <v>0</v>
      </c>
      <c r="H84" s="71">
        <v>-1</v>
      </c>
      <c r="I84" s="111">
        <v>0</v>
      </c>
      <c r="J84" s="70">
        <v>0</v>
      </c>
      <c r="K84" s="71">
        <v>0</v>
      </c>
      <c r="L84" s="88">
        <f t="shared" si="5"/>
        <v>-7</v>
      </c>
      <c r="M84" s="70">
        <f t="shared" si="5"/>
        <v>-3</v>
      </c>
      <c r="N84" s="71">
        <f t="shared" si="5"/>
        <v>-4</v>
      </c>
    </row>
    <row r="85" spans="1:14" x14ac:dyDescent="0.15">
      <c r="A85" s="69"/>
      <c r="B85" s="100" t="s">
        <v>15</v>
      </c>
      <c r="C85" s="111">
        <v>-4</v>
      </c>
      <c r="D85" s="70">
        <v>-3</v>
      </c>
      <c r="E85" s="71">
        <v>-1</v>
      </c>
      <c r="F85" s="111">
        <v>-5</v>
      </c>
      <c r="G85" s="70">
        <v>-4</v>
      </c>
      <c r="H85" s="71">
        <v>-1</v>
      </c>
      <c r="I85" s="111">
        <v>0</v>
      </c>
      <c r="J85" s="70">
        <v>0</v>
      </c>
      <c r="K85" s="71">
        <v>0</v>
      </c>
      <c r="L85" s="88">
        <f t="shared" si="5"/>
        <v>-9</v>
      </c>
      <c r="M85" s="70">
        <f t="shared" si="5"/>
        <v>-7</v>
      </c>
      <c r="N85" s="71">
        <f t="shared" si="5"/>
        <v>-2</v>
      </c>
    </row>
    <row r="86" spans="1:14" x14ac:dyDescent="0.15">
      <c r="A86" s="69"/>
      <c r="B86" s="100" t="s">
        <v>16</v>
      </c>
      <c r="C86" s="111">
        <v>-3</v>
      </c>
      <c r="D86" s="70">
        <v>-1</v>
      </c>
      <c r="E86" s="71">
        <v>-2</v>
      </c>
      <c r="F86" s="111">
        <v>-2</v>
      </c>
      <c r="G86" s="70">
        <v>-1</v>
      </c>
      <c r="H86" s="71">
        <v>-1</v>
      </c>
      <c r="I86" s="111">
        <v>1</v>
      </c>
      <c r="J86" s="70">
        <v>0</v>
      </c>
      <c r="K86" s="71">
        <v>1</v>
      </c>
      <c r="L86" s="88">
        <f t="shared" si="5"/>
        <v>-4</v>
      </c>
      <c r="M86" s="70">
        <f t="shared" si="5"/>
        <v>-2</v>
      </c>
      <c r="N86" s="71">
        <f t="shared" si="5"/>
        <v>-2</v>
      </c>
    </row>
    <row r="87" spans="1:14" x14ac:dyDescent="0.15">
      <c r="A87" s="69"/>
      <c r="B87" s="100" t="s">
        <v>17</v>
      </c>
      <c r="C87" s="111">
        <v>1</v>
      </c>
      <c r="D87" s="70">
        <v>-1</v>
      </c>
      <c r="E87" s="71">
        <v>2</v>
      </c>
      <c r="F87" s="111">
        <v>-1</v>
      </c>
      <c r="G87" s="70">
        <v>0</v>
      </c>
      <c r="H87" s="71">
        <v>-1</v>
      </c>
      <c r="I87" s="111">
        <v>0</v>
      </c>
      <c r="J87" s="70">
        <v>0</v>
      </c>
      <c r="K87" s="71">
        <v>0</v>
      </c>
      <c r="L87" s="88">
        <f t="shared" si="5"/>
        <v>0</v>
      </c>
      <c r="M87" s="70">
        <f t="shared" si="5"/>
        <v>-1</v>
      </c>
      <c r="N87" s="71">
        <f t="shared" si="5"/>
        <v>1</v>
      </c>
    </row>
    <row r="88" spans="1:14" ht="16.5" x14ac:dyDescent="0.15">
      <c r="A88" s="73"/>
      <c r="B88" s="99"/>
      <c r="C88" s="111"/>
      <c r="D88" s="70"/>
      <c r="E88" s="71"/>
      <c r="F88" s="111"/>
      <c r="G88" s="70"/>
      <c r="H88" s="71"/>
      <c r="I88" s="111"/>
      <c r="J88" s="70"/>
      <c r="K88" s="71"/>
      <c r="L88" s="88"/>
      <c r="M88" s="70"/>
      <c r="N88" s="71"/>
    </row>
    <row r="89" spans="1:14" ht="16.5" x14ac:dyDescent="0.15">
      <c r="A89" s="86"/>
      <c r="B89" s="101"/>
      <c r="C89" s="112" t="s">
        <v>100</v>
      </c>
      <c r="D89" s="76" t="s">
        <v>101</v>
      </c>
      <c r="E89" s="77" t="s">
        <v>102</v>
      </c>
      <c r="F89" s="112" t="s">
        <v>100</v>
      </c>
      <c r="G89" s="76" t="s">
        <v>101</v>
      </c>
      <c r="H89" s="77" t="s">
        <v>102</v>
      </c>
      <c r="I89" s="112" t="s">
        <v>100</v>
      </c>
      <c r="J89" s="76" t="s">
        <v>101</v>
      </c>
      <c r="K89" s="77" t="s">
        <v>102</v>
      </c>
      <c r="L89" s="87" t="s">
        <v>78</v>
      </c>
      <c r="M89" s="84" t="s">
        <v>72</v>
      </c>
      <c r="N89" s="85" t="s">
        <v>73</v>
      </c>
    </row>
    <row r="90" spans="1:14" ht="16.5" x14ac:dyDescent="0.15">
      <c r="A90" s="72" t="s">
        <v>26</v>
      </c>
      <c r="B90" s="99"/>
      <c r="C90" s="111">
        <v>31</v>
      </c>
      <c r="D90" s="70">
        <v>19</v>
      </c>
      <c r="E90" s="71">
        <v>12</v>
      </c>
      <c r="F90" s="111">
        <v>-32</v>
      </c>
      <c r="G90" s="70">
        <v>-19</v>
      </c>
      <c r="H90" s="71">
        <v>-13</v>
      </c>
      <c r="I90" s="111">
        <v>0</v>
      </c>
      <c r="J90" s="70">
        <v>-1</v>
      </c>
      <c r="K90" s="71">
        <v>1</v>
      </c>
      <c r="L90" s="88">
        <f t="shared" ref="L90:N102" si="6">SUM(C90+F90+I90)</f>
        <v>-1</v>
      </c>
      <c r="M90" s="70">
        <f t="shared" si="6"/>
        <v>-1</v>
      </c>
      <c r="N90" s="71">
        <f t="shared" si="6"/>
        <v>0</v>
      </c>
    </row>
    <row r="91" spans="1:14" x14ac:dyDescent="0.15">
      <c r="A91" s="69"/>
      <c r="B91" s="100" t="s">
        <v>6</v>
      </c>
      <c r="C91" s="111">
        <v>0</v>
      </c>
      <c r="D91" s="70">
        <v>4</v>
      </c>
      <c r="E91" s="71">
        <v>-4</v>
      </c>
      <c r="F91" s="111">
        <v>-2</v>
      </c>
      <c r="G91" s="70">
        <v>-1</v>
      </c>
      <c r="H91" s="71">
        <v>-1</v>
      </c>
      <c r="I91" s="111">
        <v>0</v>
      </c>
      <c r="J91" s="70">
        <v>0</v>
      </c>
      <c r="K91" s="71">
        <v>0</v>
      </c>
      <c r="L91" s="88">
        <f t="shared" si="6"/>
        <v>-2</v>
      </c>
      <c r="M91" s="70">
        <f t="shared" si="6"/>
        <v>3</v>
      </c>
      <c r="N91" s="71">
        <f t="shared" si="6"/>
        <v>-5</v>
      </c>
    </row>
    <row r="92" spans="1:14" x14ac:dyDescent="0.15">
      <c r="A92" s="69"/>
      <c r="B92" s="100" t="s">
        <v>7</v>
      </c>
      <c r="C92" s="111">
        <v>1</v>
      </c>
      <c r="D92" s="70">
        <v>2</v>
      </c>
      <c r="E92" s="71">
        <v>-1</v>
      </c>
      <c r="F92" s="111">
        <v>-5</v>
      </c>
      <c r="G92" s="70">
        <v>-4</v>
      </c>
      <c r="H92" s="71">
        <v>-1</v>
      </c>
      <c r="I92" s="111">
        <v>0</v>
      </c>
      <c r="J92" s="70">
        <v>-1</v>
      </c>
      <c r="K92" s="71">
        <v>1</v>
      </c>
      <c r="L92" s="88">
        <f t="shared" si="6"/>
        <v>-4</v>
      </c>
      <c r="M92" s="70">
        <f t="shared" si="6"/>
        <v>-3</v>
      </c>
      <c r="N92" s="71">
        <f t="shared" si="6"/>
        <v>-1</v>
      </c>
    </row>
    <row r="93" spans="1:14" x14ac:dyDescent="0.15">
      <c r="A93" s="69"/>
      <c r="B93" s="100" t="s">
        <v>8</v>
      </c>
      <c r="C93" s="111">
        <v>-2</v>
      </c>
      <c r="D93" s="70">
        <v>-6</v>
      </c>
      <c r="E93" s="71">
        <v>4</v>
      </c>
      <c r="F93" s="111">
        <v>-2</v>
      </c>
      <c r="G93" s="70">
        <v>-1</v>
      </c>
      <c r="H93" s="71">
        <v>-1</v>
      </c>
      <c r="I93" s="111">
        <v>0</v>
      </c>
      <c r="J93" s="70">
        <v>0</v>
      </c>
      <c r="K93" s="71">
        <v>0</v>
      </c>
      <c r="L93" s="88">
        <f t="shared" si="6"/>
        <v>-4</v>
      </c>
      <c r="M93" s="70">
        <f t="shared" si="6"/>
        <v>-7</v>
      </c>
      <c r="N93" s="71">
        <f t="shared" si="6"/>
        <v>3</v>
      </c>
    </row>
    <row r="94" spans="1:14" x14ac:dyDescent="0.15">
      <c r="A94" s="69"/>
      <c r="B94" s="100" t="s">
        <v>9</v>
      </c>
      <c r="C94" s="111">
        <v>-4</v>
      </c>
      <c r="D94" s="70">
        <v>0</v>
      </c>
      <c r="E94" s="71">
        <v>-4</v>
      </c>
      <c r="F94" s="111">
        <v>-4</v>
      </c>
      <c r="G94" s="70">
        <v>-2</v>
      </c>
      <c r="H94" s="71">
        <v>-2</v>
      </c>
      <c r="I94" s="111">
        <v>0</v>
      </c>
      <c r="J94" s="70">
        <v>0</v>
      </c>
      <c r="K94" s="71">
        <v>0</v>
      </c>
      <c r="L94" s="88">
        <f t="shared" si="6"/>
        <v>-8</v>
      </c>
      <c r="M94" s="70">
        <f t="shared" si="6"/>
        <v>-2</v>
      </c>
      <c r="N94" s="71">
        <f t="shared" si="6"/>
        <v>-6</v>
      </c>
    </row>
    <row r="95" spans="1:14" x14ac:dyDescent="0.15">
      <c r="A95" s="69"/>
      <c r="B95" s="100" t="s">
        <v>10</v>
      </c>
      <c r="C95" s="111">
        <v>5</v>
      </c>
      <c r="D95" s="70">
        <v>0</v>
      </c>
      <c r="E95" s="71">
        <v>5</v>
      </c>
      <c r="F95" s="111">
        <v>-2</v>
      </c>
      <c r="G95" s="70">
        <v>-2</v>
      </c>
      <c r="H95" s="71">
        <v>0</v>
      </c>
      <c r="I95" s="111">
        <v>0</v>
      </c>
      <c r="J95" s="70">
        <v>0</v>
      </c>
      <c r="K95" s="71">
        <v>0</v>
      </c>
      <c r="L95" s="88">
        <f t="shared" si="6"/>
        <v>3</v>
      </c>
      <c r="M95" s="70">
        <f t="shared" si="6"/>
        <v>-2</v>
      </c>
      <c r="N95" s="71">
        <f t="shared" si="6"/>
        <v>5</v>
      </c>
    </row>
    <row r="96" spans="1:14" x14ac:dyDescent="0.15">
      <c r="A96" s="69"/>
      <c r="B96" s="100" t="s">
        <v>11</v>
      </c>
      <c r="C96" s="111">
        <v>6</v>
      </c>
      <c r="D96" s="70">
        <v>2</v>
      </c>
      <c r="E96" s="71">
        <v>4</v>
      </c>
      <c r="F96" s="111">
        <v>-3</v>
      </c>
      <c r="G96" s="70">
        <v>-3</v>
      </c>
      <c r="H96" s="71">
        <v>0</v>
      </c>
      <c r="I96" s="111">
        <v>0</v>
      </c>
      <c r="J96" s="70">
        <v>0</v>
      </c>
      <c r="K96" s="71">
        <v>0</v>
      </c>
      <c r="L96" s="88">
        <f t="shared" si="6"/>
        <v>3</v>
      </c>
      <c r="M96" s="70">
        <f t="shared" si="6"/>
        <v>-1</v>
      </c>
      <c r="N96" s="71">
        <f t="shared" si="6"/>
        <v>4</v>
      </c>
    </row>
    <row r="97" spans="1:14" x14ac:dyDescent="0.15">
      <c r="A97" s="69"/>
      <c r="B97" s="100" t="s">
        <v>12</v>
      </c>
      <c r="C97" s="111">
        <v>5</v>
      </c>
      <c r="D97" s="70">
        <v>4</v>
      </c>
      <c r="E97" s="71">
        <v>1</v>
      </c>
      <c r="F97" s="111">
        <v>-2</v>
      </c>
      <c r="G97" s="70">
        <v>-2</v>
      </c>
      <c r="H97" s="71">
        <v>0</v>
      </c>
      <c r="I97" s="111">
        <v>0</v>
      </c>
      <c r="J97" s="70">
        <v>0</v>
      </c>
      <c r="K97" s="71">
        <v>0</v>
      </c>
      <c r="L97" s="88">
        <f t="shared" si="6"/>
        <v>3</v>
      </c>
      <c r="M97" s="70">
        <f t="shared" si="6"/>
        <v>2</v>
      </c>
      <c r="N97" s="71">
        <f t="shared" si="6"/>
        <v>1</v>
      </c>
    </row>
    <row r="98" spans="1:14" x14ac:dyDescent="0.15">
      <c r="A98" s="69"/>
      <c r="B98" s="100" t="s">
        <v>13</v>
      </c>
      <c r="C98" s="111">
        <v>3</v>
      </c>
      <c r="D98" s="70">
        <v>3</v>
      </c>
      <c r="E98" s="71">
        <v>0</v>
      </c>
      <c r="F98" s="111">
        <v>-4</v>
      </c>
      <c r="G98" s="70">
        <v>-2</v>
      </c>
      <c r="H98" s="71">
        <v>-2</v>
      </c>
      <c r="I98" s="111">
        <v>0</v>
      </c>
      <c r="J98" s="70">
        <v>0</v>
      </c>
      <c r="K98" s="71">
        <v>0</v>
      </c>
      <c r="L98" s="88">
        <f t="shared" si="6"/>
        <v>-1</v>
      </c>
      <c r="M98" s="70">
        <f t="shared" si="6"/>
        <v>1</v>
      </c>
      <c r="N98" s="71">
        <f t="shared" si="6"/>
        <v>-2</v>
      </c>
    </row>
    <row r="99" spans="1:14" x14ac:dyDescent="0.15">
      <c r="A99" s="69"/>
      <c r="B99" s="100" t="s">
        <v>14</v>
      </c>
      <c r="C99" s="111">
        <v>3</v>
      </c>
      <c r="D99" s="70">
        <v>4</v>
      </c>
      <c r="E99" s="71">
        <v>-1</v>
      </c>
      <c r="F99" s="111">
        <v>0</v>
      </c>
      <c r="G99" s="70">
        <v>1</v>
      </c>
      <c r="H99" s="71">
        <v>-1</v>
      </c>
      <c r="I99" s="111">
        <v>0</v>
      </c>
      <c r="J99" s="70">
        <v>0</v>
      </c>
      <c r="K99" s="71">
        <v>0</v>
      </c>
      <c r="L99" s="88">
        <f t="shared" si="6"/>
        <v>3</v>
      </c>
      <c r="M99" s="70">
        <f t="shared" si="6"/>
        <v>5</v>
      </c>
      <c r="N99" s="71">
        <f t="shared" si="6"/>
        <v>-2</v>
      </c>
    </row>
    <row r="100" spans="1:14" x14ac:dyDescent="0.15">
      <c r="A100" s="69"/>
      <c r="B100" s="100" t="s">
        <v>15</v>
      </c>
      <c r="C100" s="111">
        <v>3</v>
      </c>
      <c r="D100" s="70">
        <v>0</v>
      </c>
      <c r="E100" s="71">
        <v>3</v>
      </c>
      <c r="F100" s="111">
        <v>-4</v>
      </c>
      <c r="G100" s="70">
        <v>-3</v>
      </c>
      <c r="H100" s="71">
        <v>-1</v>
      </c>
      <c r="I100" s="111">
        <v>0</v>
      </c>
      <c r="J100" s="70">
        <v>0</v>
      </c>
      <c r="K100" s="71">
        <v>0</v>
      </c>
      <c r="L100" s="88">
        <f t="shared" si="6"/>
        <v>-1</v>
      </c>
      <c r="M100" s="70">
        <f t="shared" si="6"/>
        <v>-3</v>
      </c>
      <c r="N100" s="71">
        <f t="shared" si="6"/>
        <v>2</v>
      </c>
    </row>
    <row r="101" spans="1:14" x14ac:dyDescent="0.15">
      <c r="A101" s="69"/>
      <c r="B101" s="100" t="s">
        <v>16</v>
      </c>
      <c r="C101" s="111">
        <v>7</v>
      </c>
      <c r="D101" s="70">
        <v>4</v>
      </c>
      <c r="E101" s="71">
        <v>3</v>
      </c>
      <c r="F101" s="111">
        <v>0</v>
      </c>
      <c r="G101" s="70">
        <v>1</v>
      </c>
      <c r="H101" s="71">
        <v>-1</v>
      </c>
      <c r="I101" s="111">
        <v>0</v>
      </c>
      <c r="J101" s="70">
        <v>0</v>
      </c>
      <c r="K101" s="71">
        <v>0</v>
      </c>
      <c r="L101" s="88">
        <f t="shared" si="6"/>
        <v>7</v>
      </c>
      <c r="M101" s="70">
        <f t="shared" si="6"/>
        <v>5</v>
      </c>
      <c r="N101" s="71">
        <f t="shared" si="6"/>
        <v>2</v>
      </c>
    </row>
    <row r="102" spans="1:14" x14ac:dyDescent="0.15">
      <c r="A102" s="69"/>
      <c r="B102" s="100" t="s">
        <v>17</v>
      </c>
      <c r="C102" s="111">
        <v>4</v>
      </c>
      <c r="D102" s="70">
        <v>2</v>
      </c>
      <c r="E102" s="71">
        <v>2</v>
      </c>
      <c r="F102" s="111">
        <v>-4</v>
      </c>
      <c r="G102" s="70">
        <v>-1</v>
      </c>
      <c r="H102" s="71">
        <v>-3</v>
      </c>
      <c r="I102" s="111">
        <v>0</v>
      </c>
      <c r="J102" s="70">
        <v>0</v>
      </c>
      <c r="K102" s="71">
        <v>0</v>
      </c>
      <c r="L102" s="88">
        <f t="shared" si="6"/>
        <v>0</v>
      </c>
      <c r="M102" s="70">
        <f t="shared" si="6"/>
        <v>1</v>
      </c>
      <c r="N102" s="71">
        <f t="shared" si="6"/>
        <v>-1</v>
      </c>
    </row>
    <row r="103" spans="1:14" ht="16.5" x14ac:dyDescent="0.15">
      <c r="A103" s="73"/>
      <c r="B103" s="99"/>
      <c r="C103" s="111"/>
      <c r="D103" s="70"/>
      <c r="E103" s="71"/>
      <c r="F103" s="111"/>
      <c r="G103" s="70"/>
      <c r="H103" s="71"/>
      <c r="I103" s="111"/>
      <c r="J103" s="70"/>
      <c r="K103" s="71"/>
      <c r="L103" s="88"/>
      <c r="M103" s="70"/>
      <c r="N103" s="71"/>
    </row>
    <row r="104" spans="1:14" ht="16.5" x14ac:dyDescent="0.15">
      <c r="A104" s="72" t="s">
        <v>27</v>
      </c>
      <c r="B104" s="99"/>
      <c r="C104" s="111">
        <v>-11</v>
      </c>
      <c r="D104" s="70">
        <v>-12</v>
      </c>
      <c r="E104" s="71">
        <v>1</v>
      </c>
      <c r="F104" s="111">
        <v>-22</v>
      </c>
      <c r="G104" s="70">
        <v>-5</v>
      </c>
      <c r="H104" s="71">
        <v>-17</v>
      </c>
      <c r="I104" s="111">
        <v>0</v>
      </c>
      <c r="J104" s="70">
        <v>0</v>
      </c>
      <c r="K104" s="71">
        <v>0</v>
      </c>
      <c r="L104" s="88">
        <f t="shared" ref="L104:N116" si="7">SUM(C104+F104+I104)</f>
        <v>-33</v>
      </c>
      <c r="M104" s="70">
        <f t="shared" si="7"/>
        <v>-17</v>
      </c>
      <c r="N104" s="71">
        <f t="shared" si="7"/>
        <v>-16</v>
      </c>
    </row>
    <row r="105" spans="1:14" x14ac:dyDescent="0.15">
      <c r="A105" s="69"/>
      <c r="B105" s="100" t="s">
        <v>6</v>
      </c>
      <c r="C105" s="111">
        <v>-3</v>
      </c>
      <c r="D105" s="70">
        <v>-2</v>
      </c>
      <c r="E105" s="71">
        <v>-1</v>
      </c>
      <c r="F105" s="111">
        <v>-5</v>
      </c>
      <c r="G105" s="70">
        <v>-2</v>
      </c>
      <c r="H105" s="71">
        <v>-3</v>
      </c>
      <c r="I105" s="111">
        <v>0</v>
      </c>
      <c r="J105" s="70">
        <v>0</v>
      </c>
      <c r="K105" s="71">
        <v>0</v>
      </c>
      <c r="L105" s="88">
        <f t="shared" si="7"/>
        <v>-8</v>
      </c>
      <c r="M105" s="70">
        <f t="shared" si="7"/>
        <v>-4</v>
      </c>
      <c r="N105" s="71">
        <f t="shared" si="7"/>
        <v>-4</v>
      </c>
    </row>
    <row r="106" spans="1:14" x14ac:dyDescent="0.15">
      <c r="A106" s="69"/>
      <c r="B106" s="100" t="s">
        <v>7</v>
      </c>
      <c r="C106" s="111">
        <v>-3</v>
      </c>
      <c r="D106" s="70">
        <v>-2</v>
      </c>
      <c r="E106" s="71">
        <v>-1</v>
      </c>
      <c r="F106" s="111">
        <v>1</v>
      </c>
      <c r="G106" s="70">
        <v>0</v>
      </c>
      <c r="H106" s="71">
        <v>1</v>
      </c>
      <c r="I106" s="111">
        <v>0</v>
      </c>
      <c r="J106" s="70">
        <v>0</v>
      </c>
      <c r="K106" s="71">
        <v>0</v>
      </c>
      <c r="L106" s="88">
        <f t="shared" si="7"/>
        <v>-2</v>
      </c>
      <c r="M106" s="70">
        <f t="shared" si="7"/>
        <v>-2</v>
      </c>
      <c r="N106" s="71">
        <f t="shared" si="7"/>
        <v>0</v>
      </c>
    </row>
    <row r="107" spans="1:14" x14ac:dyDescent="0.15">
      <c r="A107" s="69"/>
      <c r="B107" s="100" t="s">
        <v>8</v>
      </c>
      <c r="C107" s="111">
        <v>-20</v>
      </c>
      <c r="D107" s="70">
        <v>-7</v>
      </c>
      <c r="E107" s="71">
        <v>-13</v>
      </c>
      <c r="F107" s="111">
        <v>-3</v>
      </c>
      <c r="G107" s="70">
        <v>-1</v>
      </c>
      <c r="H107" s="71">
        <v>-2</v>
      </c>
      <c r="I107" s="111">
        <v>0</v>
      </c>
      <c r="J107" s="70">
        <v>0</v>
      </c>
      <c r="K107" s="71">
        <v>0</v>
      </c>
      <c r="L107" s="88">
        <f t="shared" si="7"/>
        <v>-23</v>
      </c>
      <c r="M107" s="70">
        <f t="shared" si="7"/>
        <v>-8</v>
      </c>
      <c r="N107" s="71">
        <f t="shared" si="7"/>
        <v>-15</v>
      </c>
    </row>
    <row r="108" spans="1:14" x14ac:dyDescent="0.15">
      <c r="A108" s="69"/>
      <c r="B108" s="100" t="s">
        <v>9</v>
      </c>
      <c r="C108" s="111">
        <v>8</v>
      </c>
      <c r="D108" s="70">
        <v>6</v>
      </c>
      <c r="E108" s="71">
        <v>2</v>
      </c>
      <c r="F108" s="111">
        <v>-3</v>
      </c>
      <c r="G108" s="70">
        <v>0</v>
      </c>
      <c r="H108" s="71">
        <v>-3</v>
      </c>
      <c r="I108" s="111">
        <v>0</v>
      </c>
      <c r="J108" s="70">
        <v>0</v>
      </c>
      <c r="K108" s="71">
        <v>0</v>
      </c>
      <c r="L108" s="88">
        <f t="shared" si="7"/>
        <v>5</v>
      </c>
      <c r="M108" s="70">
        <f t="shared" si="7"/>
        <v>6</v>
      </c>
      <c r="N108" s="71">
        <f t="shared" si="7"/>
        <v>-1</v>
      </c>
    </row>
    <row r="109" spans="1:14" x14ac:dyDescent="0.15">
      <c r="A109" s="69"/>
      <c r="B109" s="100" t="s">
        <v>10</v>
      </c>
      <c r="C109" s="111">
        <v>-4</v>
      </c>
      <c r="D109" s="70">
        <v>-3</v>
      </c>
      <c r="E109" s="71">
        <v>-1</v>
      </c>
      <c r="F109" s="111">
        <v>-2</v>
      </c>
      <c r="G109" s="70">
        <v>0</v>
      </c>
      <c r="H109" s="71">
        <v>-2</v>
      </c>
      <c r="I109" s="111">
        <v>0</v>
      </c>
      <c r="J109" s="70">
        <v>0</v>
      </c>
      <c r="K109" s="71">
        <v>0</v>
      </c>
      <c r="L109" s="88">
        <f t="shared" si="7"/>
        <v>-6</v>
      </c>
      <c r="M109" s="70">
        <f t="shared" si="7"/>
        <v>-3</v>
      </c>
      <c r="N109" s="71">
        <f t="shared" si="7"/>
        <v>-3</v>
      </c>
    </row>
    <row r="110" spans="1:14" x14ac:dyDescent="0.15">
      <c r="A110" s="69"/>
      <c r="B110" s="100" t="s">
        <v>11</v>
      </c>
      <c r="C110" s="111">
        <v>6</v>
      </c>
      <c r="D110" s="70">
        <v>-1</v>
      </c>
      <c r="E110" s="71">
        <v>7</v>
      </c>
      <c r="F110" s="111">
        <v>-3</v>
      </c>
      <c r="G110" s="70">
        <v>-2</v>
      </c>
      <c r="H110" s="71">
        <v>-1</v>
      </c>
      <c r="I110" s="111">
        <v>0</v>
      </c>
      <c r="J110" s="70">
        <v>0</v>
      </c>
      <c r="K110" s="71">
        <v>0</v>
      </c>
      <c r="L110" s="88">
        <f t="shared" si="7"/>
        <v>3</v>
      </c>
      <c r="M110" s="70">
        <f t="shared" si="7"/>
        <v>-3</v>
      </c>
      <c r="N110" s="71">
        <f t="shared" si="7"/>
        <v>6</v>
      </c>
    </row>
    <row r="111" spans="1:14" x14ac:dyDescent="0.15">
      <c r="A111" s="69"/>
      <c r="B111" s="100" t="s">
        <v>12</v>
      </c>
      <c r="C111" s="111">
        <v>-6</v>
      </c>
      <c r="D111" s="70">
        <v>-4</v>
      </c>
      <c r="E111" s="71">
        <v>-2</v>
      </c>
      <c r="F111" s="111">
        <v>-1</v>
      </c>
      <c r="G111" s="70">
        <v>-1</v>
      </c>
      <c r="H111" s="71">
        <v>0</v>
      </c>
      <c r="I111" s="111">
        <v>0</v>
      </c>
      <c r="J111" s="70">
        <v>0</v>
      </c>
      <c r="K111" s="71">
        <v>0</v>
      </c>
      <c r="L111" s="88">
        <f t="shared" si="7"/>
        <v>-7</v>
      </c>
      <c r="M111" s="70">
        <f t="shared" si="7"/>
        <v>-5</v>
      </c>
      <c r="N111" s="71">
        <f t="shared" si="7"/>
        <v>-2</v>
      </c>
    </row>
    <row r="112" spans="1:14" x14ac:dyDescent="0.15">
      <c r="A112" s="69"/>
      <c r="B112" s="100" t="s">
        <v>13</v>
      </c>
      <c r="C112" s="111">
        <v>8</v>
      </c>
      <c r="D112" s="70">
        <v>3</v>
      </c>
      <c r="E112" s="71">
        <v>5</v>
      </c>
      <c r="F112" s="111">
        <v>0</v>
      </c>
      <c r="G112" s="70">
        <v>1</v>
      </c>
      <c r="H112" s="71">
        <v>-1</v>
      </c>
      <c r="I112" s="111">
        <v>0</v>
      </c>
      <c r="J112" s="70">
        <v>0</v>
      </c>
      <c r="K112" s="71">
        <v>0</v>
      </c>
      <c r="L112" s="88">
        <f t="shared" si="7"/>
        <v>8</v>
      </c>
      <c r="M112" s="70">
        <f t="shared" si="7"/>
        <v>4</v>
      </c>
      <c r="N112" s="71">
        <f t="shared" si="7"/>
        <v>4</v>
      </c>
    </row>
    <row r="113" spans="1:14" x14ac:dyDescent="0.15">
      <c r="A113" s="69"/>
      <c r="B113" s="100" t="s">
        <v>14</v>
      </c>
      <c r="C113" s="111">
        <v>3</v>
      </c>
      <c r="D113" s="70">
        <v>1</v>
      </c>
      <c r="E113" s="71">
        <v>2</v>
      </c>
      <c r="F113" s="111">
        <v>-5</v>
      </c>
      <c r="G113" s="70">
        <v>-1</v>
      </c>
      <c r="H113" s="71">
        <v>-4</v>
      </c>
      <c r="I113" s="111">
        <v>0</v>
      </c>
      <c r="J113" s="70">
        <v>0</v>
      </c>
      <c r="K113" s="71">
        <v>0</v>
      </c>
      <c r="L113" s="88">
        <f t="shared" si="7"/>
        <v>-2</v>
      </c>
      <c r="M113" s="70">
        <f t="shared" si="7"/>
        <v>0</v>
      </c>
      <c r="N113" s="71">
        <f t="shared" si="7"/>
        <v>-2</v>
      </c>
    </row>
    <row r="114" spans="1:14" x14ac:dyDescent="0.15">
      <c r="A114" s="69"/>
      <c r="B114" s="100" t="s">
        <v>15</v>
      </c>
      <c r="C114" s="111">
        <v>3</v>
      </c>
      <c r="D114" s="70">
        <v>2</v>
      </c>
      <c r="E114" s="71">
        <v>1</v>
      </c>
      <c r="F114" s="111">
        <v>-1</v>
      </c>
      <c r="G114" s="70">
        <v>0</v>
      </c>
      <c r="H114" s="71">
        <v>-1</v>
      </c>
      <c r="I114" s="111">
        <v>0</v>
      </c>
      <c r="J114" s="70">
        <v>0</v>
      </c>
      <c r="K114" s="71">
        <v>0</v>
      </c>
      <c r="L114" s="88">
        <f t="shared" si="7"/>
        <v>2</v>
      </c>
      <c r="M114" s="70">
        <f t="shared" si="7"/>
        <v>2</v>
      </c>
      <c r="N114" s="71">
        <f t="shared" si="7"/>
        <v>0</v>
      </c>
    </row>
    <row r="115" spans="1:14" x14ac:dyDescent="0.15">
      <c r="A115" s="69"/>
      <c r="B115" s="100" t="s">
        <v>16</v>
      </c>
      <c r="C115" s="111">
        <v>-1</v>
      </c>
      <c r="D115" s="70">
        <v>-3</v>
      </c>
      <c r="E115" s="71">
        <v>2</v>
      </c>
      <c r="F115" s="111">
        <v>1</v>
      </c>
      <c r="G115" s="70">
        <v>2</v>
      </c>
      <c r="H115" s="71">
        <v>-1</v>
      </c>
      <c r="I115" s="111">
        <v>0</v>
      </c>
      <c r="J115" s="70">
        <v>0</v>
      </c>
      <c r="K115" s="71">
        <v>0</v>
      </c>
      <c r="L115" s="88">
        <f t="shared" si="7"/>
        <v>0</v>
      </c>
      <c r="M115" s="70">
        <f t="shared" si="7"/>
        <v>-1</v>
      </c>
      <c r="N115" s="71">
        <f t="shared" si="7"/>
        <v>1</v>
      </c>
    </row>
    <row r="116" spans="1:14" x14ac:dyDescent="0.15">
      <c r="A116" s="69"/>
      <c r="B116" s="100" t="s">
        <v>17</v>
      </c>
      <c r="C116" s="111">
        <v>-2</v>
      </c>
      <c r="D116" s="70">
        <v>-2</v>
      </c>
      <c r="E116" s="71">
        <v>0</v>
      </c>
      <c r="F116" s="111">
        <v>-1</v>
      </c>
      <c r="G116" s="70">
        <v>-1</v>
      </c>
      <c r="H116" s="71">
        <v>0</v>
      </c>
      <c r="I116" s="111">
        <v>0</v>
      </c>
      <c r="J116" s="70">
        <v>0</v>
      </c>
      <c r="K116" s="71">
        <v>0</v>
      </c>
      <c r="L116" s="88">
        <f t="shared" si="7"/>
        <v>-3</v>
      </c>
      <c r="M116" s="70">
        <f t="shared" si="7"/>
        <v>-3</v>
      </c>
      <c r="N116" s="71">
        <f t="shared" si="7"/>
        <v>0</v>
      </c>
    </row>
    <row r="117" spans="1:14" ht="16.5" x14ac:dyDescent="0.15">
      <c r="A117" s="73"/>
      <c r="B117" s="99"/>
      <c r="C117" s="111"/>
      <c r="D117" s="70"/>
      <c r="E117" s="71"/>
      <c r="F117" s="111"/>
      <c r="G117" s="70"/>
      <c r="H117" s="71"/>
      <c r="I117" s="111"/>
      <c r="J117" s="70"/>
      <c r="K117" s="71"/>
      <c r="L117" s="88"/>
      <c r="M117" s="70"/>
      <c r="N117" s="71"/>
    </row>
    <row r="118" spans="1:14" ht="16.5" x14ac:dyDescent="0.15">
      <c r="A118" s="72" t="s">
        <v>28</v>
      </c>
      <c r="B118" s="99"/>
      <c r="C118" s="111">
        <v>88</v>
      </c>
      <c r="D118" s="70">
        <v>34</v>
      </c>
      <c r="E118" s="71">
        <v>54</v>
      </c>
      <c r="F118" s="111">
        <v>-55</v>
      </c>
      <c r="G118" s="70">
        <v>-35</v>
      </c>
      <c r="H118" s="71">
        <v>-20</v>
      </c>
      <c r="I118" s="111">
        <v>0</v>
      </c>
      <c r="J118" s="70">
        <v>1</v>
      </c>
      <c r="K118" s="71">
        <v>-1</v>
      </c>
      <c r="L118" s="88">
        <f t="shared" ref="L118:N130" si="8">SUM(C118+F118+I118)</f>
        <v>33</v>
      </c>
      <c r="M118" s="70">
        <f t="shared" si="8"/>
        <v>0</v>
      </c>
      <c r="N118" s="71">
        <f t="shared" si="8"/>
        <v>33</v>
      </c>
    </row>
    <row r="119" spans="1:14" x14ac:dyDescent="0.15">
      <c r="A119" s="69"/>
      <c r="B119" s="100" t="s">
        <v>6</v>
      </c>
      <c r="C119" s="111">
        <v>7</v>
      </c>
      <c r="D119" s="70">
        <v>8</v>
      </c>
      <c r="E119" s="71">
        <v>-1</v>
      </c>
      <c r="F119" s="111">
        <v>-5</v>
      </c>
      <c r="G119" s="70">
        <v>-2</v>
      </c>
      <c r="H119" s="71">
        <v>-3</v>
      </c>
      <c r="I119" s="111">
        <v>0</v>
      </c>
      <c r="J119" s="70">
        <v>0</v>
      </c>
      <c r="K119" s="71">
        <v>0</v>
      </c>
      <c r="L119" s="88">
        <f t="shared" si="8"/>
        <v>2</v>
      </c>
      <c r="M119" s="70">
        <f t="shared" si="8"/>
        <v>6</v>
      </c>
      <c r="N119" s="71">
        <f t="shared" si="8"/>
        <v>-4</v>
      </c>
    </row>
    <row r="120" spans="1:14" x14ac:dyDescent="0.15">
      <c r="A120" s="69"/>
      <c r="B120" s="100" t="s">
        <v>7</v>
      </c>
      <c r="C120" s="111">
        <v>10</v>
      </c>
      <c r="D120" s="70">
        <v>5</v>
      </c>
      <c r="E120" s="71">
        <v>5</v>
      </c>
      <c r="F120" s="111">
        <v>-8</v>
      </c>
      <c r="G120" s="70">
        <v>-5</v>
      </c>
      <c r="H120" s="71">
        <v>-3</v>
      </c>
      <c r="I120" s="111">
        <v>0</v>
      </c>
      <c r="J120" s="70">
        <v>0</v>
      </c>
      <c r="K120" s="71">
        <v>0</v>
      </c>
      <c r="L120" s="88">
        <f t="shared" si="8"/>
        <v>2</v>
      </c>
      <c r="M120" s="70">
        <f t="shared" si="8"/>
        <v>0</v>
      </c>
      <c r="N120" s="71">
        <f t="shared" si="8"/>
        <v>2</v>
      </c>
    </row>
    <row r="121" spans="1:14" x14ac:dyDescent="0.15">
      <c r="A121" s="69"/>
      <c r="B121" s="100" t="s">
        <v>8</v>
      </c>
      <c r="C121" s="111">
        <v>4</v>
      </c>
      <c r="D121" s="70">
        <v>5</v>
      </c>
      <c r="E121" s="71">
        <v>-1</v>
      </c>
      <c r="F121" s="111">
        <v>-4</v>
      </c>
      <c r="G121" s="70">
        <v>-1</v>
      </c>
      <c r="H121" s="71">
        <v>-3</v>
      </c>
      <c r="I121" s="111">
        <v>0</v>
      </c>
      <c r="J121" s="70">
        <v>0</v>
      </c>
      <c r="K121" s="71">
        <v>0</v>
      </c>
      <c r="L121" s="88">
        <f t="shared" si="8"/>
        <v>0</v>
      </c>
      <c r="M121" s="70">
        <f t="shared" si="8"/>
        <v>4</v>
      </c>
      <c r="N121" s="71">
        <f t="shared" si="8"/>
        <v>-4</v>
      </c>
    </row>
    <row r="122" spans="1:14" x14ac:dyDescent="0.15">
      <c r="A122" s="69"/>
      <c r="B122" s="100" t="s">
        <v>9</v>
      </c>
      <c r="C122" s="111">
        <v>13</v>
      </c>
      <c r="D122" s="70">
        <v>8</v>
      </c>
      <c r="E122" s="71">
        <v>5</v>
      </c>
      <c r="F122" s="111">
        <v>-5</v>
      </c>
      <c r="G122" s="70">
        <v>-5</v>
      </c>
      <c r="H122" s="71">
        <v>0</v>
      </c>
      <c r="I122" s="111">
        <v>0</v>
      </c>
      <c r="J122" s="70">
        <v>0</v>
      </c>
      <c r="K122" s="71">
        <v>0</v>
      </c>
      <c r="L122" s="88">
        <f t="shared" si="8"/>
        <v>8</v>
      </c>
      <c r="M122" s="70">
        <f t="shared" si="8"/>
        <v>3</v>
      </c>
      <c r="N122" s="71">
        <f t="shared" si="8"/>
        <v>5</v>
      </c>
    </row>
    <row r="123" spans="1:14" x14ac:dyDescent="0.15">
      <c r="A123" s="69"/>
      <c r="B123" s="100" t="s">
        <v>10</v>
      </c>
      <c r="C123" s="111">
        <v>9</v>
      </c>
      <c r="D123" s="70">
        <v>2</v>
      </c>
      <c r="E123" s="71">
        <v>7</v>
      </c>
      <c r="F123" s="111">
        <v>-3</v>
      </c>
      <c r="G123" s="70">
        <v>-2</v>
      </c>
      <c r="H123" s="71">
        <v>-1</v>
      </c>
      <c r="I123" s="111">
        <v>0</v>
      </c>
      <c r="J123" s="70">
        <v>0</v>
      </c>
      <c r="K123" s="71">
        <v>0</v>
      </c>
      <c r="L123" s="88">
        <f t="shared" si="8"/>
        <v>6</v>
      </c>
      <c r="M123" s="70">
        <f t="shared" si="8"/>
        <v>0</v>
      </c>
      <c r="N123" s="71">
        <f t="shared" si="8"/>
        <v>6</v>
      </c>
    </row>
    <row r="124" spans="1:14" x14ac:dyDescent="0.15">
      <c r="A124" s="69"/>
      <c r="B124" s="100" t="s">
        <v>11</v>
      </c>
      <c r="C124" s="111">
        <v>9</v>
      </c>
      <c r="D124" s="70">
        <v>2</v>
      </c>
      <c r="E124" s="71">
        <v>7</v>
      </c>
      <c r="F124" s="111">
        <v>-4</v>
      </c>
      <c r="G124" s="70">
        <v>-4</v>
      </c>
      <c r="H124" s="71">
        <v>0</v>
      </c>
      <c r="I124" s="111">
        <v>0</v>
      </c>
      <c r="J124" s="70">
        <v>0</v>
      </c>
      <c r="K124" s="71">
        <v>0</v>
      </c>
      <c r="L124" s="88">
        <f t="shared" si="8"/>
        <v>5</v>
      </c>
      <c r="M124" s="70">
        <f t="shared" si="8"/>
        <v>-2</v>
      </c>
      <c r="N124" s="71">
        <f t="shared" si="8"/>
        <v>7</v>
      </c>
    </row>
    <row r="125" spans="1:14" x14ac:dyDescent="0.15">
      <c r="A125" s="69"/>
      <c r="B125" s="100" t="s">
        <v>12</v>
      </c>
      <c r="C125" s="111">
        <v>15</v>
      </c>
      <c r="D125" s="70">
        <v>2</v>
      </c>
      <c r="E125" s="71">
        <v>13</v>
      </c>
      <c r="F125" s="111">
        <v>-2</v>
      </c>
      <c r="G125" s="70">
        <v>-1</v>
      </c>
      <c r="H125" s="71">
        <v>-1</v>
      </c>
      <c r="I125" s="111">
        <v>1</v>
      </c>
      <c r="J125" s="70">
        <v>1</v>
      </c>
      <c r="K125" s="71">
        <v>0</v>
      </c>
      <c r="L125" s="88">
        <f t="shared" si="8"/>
        <v>14</v>
      </c>
      <c r="M125" s="70">
        <f t="shared" si="8"/>
        <v>2</v>
      </c>
      <c r="N125" s="71">
        <f t="shared" si="8"/>
        <v>12</v>
      </c>
    </row>
    <row r="126" spans="1:14" x14ac:dyDescent="0.15">
      <c r="A126" s="69"/>
      <c r="B126" s="100" t="s">
        <v>13</v>
      </c>
      <c r="C126" s="111">
        <v>-4</v>
      </c>
      <c r="D126" s="70">
        <v>-1</v>
      </c>
      <c r="E126" s="71">
        <v>-3</v>
      </c>
      <c r="F126" s="111">
        <v>-2</v>
      </c>
      <c r="G126" s="70">
        <v>-2</v>
      </c>
      <c r="H126" s="71">
        <v>0</v>
      </c>
      <c r="I126" s="111">
        <v>0</v>
      </c>
      <c r="J126" s="70">
        <v>0</v>
      </c>
      <c r="K126" s="71">
        <v>0</v>
      </c>
      <c r="L126" s="88">
        <f t="shared" si="8"/>
        <v>-6</v>
      </c>
      <c r="M126" s="70">
        <f t="shared" si="8"/>
        <v>-3</v>
      </c>
      <c r="N126" s="71">
        <f t="shared" si="8"/>
        <v>-3</v>
      </c>
    </row>
    <row r="127" spans="1:14" x14ac:dyDescent="0.15">
      <c r="A127" s="69"/>
      <c r="B127" s="100" t="s">
        <v>14</v>
      </c>
      <c r="C127" s="111">
        <v>12</v>
      </c>
      <c r="D127" s="70">
        <v>6</v>
      </c>
      <c r="E127" s="71">
        <v>6</v>
      </c>
      <c r="F127" s="111">
        <v>-4</v>
      </c>
      <c r="G127" s="70">
        <v>-4</v>
      </c>
      <c r="H127" s="71">
        <v>0</v>
      </c>
      <c r="I127" s="111">
        <v>0</v>
      </c>
      <c r="J127" s="70">
        <v>0</v>
      </c>
      <c r="K127" s="71">
        <v>0</v>
      </c>
      <c r="L127" s="88">
        <f t="shared" si="8"/>
        <v>8</v>
      </c>
      <c r="M127" s="70">
        <f t="shared" si="8"/>
        <v>2</v>
      </c>
      <c r="N127" s="71">
        <f t="shared" si="8"/>
        <v>6</v>
      </c>
    </row>
    <row r="128" spans="1:14" x14ac:dyDescent="0.15">
      <c r="A128" s="69"/>
      <c r="B128" s="100" t="s">
        <v>15</v>
      </c>
      <c r="C128" s="111">
        <v>15</v>
      </c>
      <c r="D128" s="70">
        <v>2</v>
      </c>
      <c r="E128" s="71">
        <v>13</v>
      </c>
      <c r="F128" s="111">
        <v>0</v>
      </c>
      <c r="G128" s="70">
        <v>1</v>
      </c>
      <c r="H128" s="71">
        <v>-1</v>
      </c>
      <c r="I128" s="111">
        <v>0</v>
      </c>
      <c r="J128" s="70">
        <v>0</v>
      </c>
      <c r="K128" s="71">
        <v>0</v>
      </c>
      <c r="L128" s="88">
        <f t="shared" si="8"/>
        <v>15</v>
      </c>
      <c r="M128" s="70">
        <f t="shared" si="8"/>
        <v>3</v>
      </c>
      <c r="N128" s="71">
        <f t="shared" si="8"/>
        <v>12</v>
      </c>
    </row>
    <row r="129" spans="1:14" x14ac:dyDescent="0.15">
      <c r="A129" s="69"/>
      <c r="B129" s="100" t="s">
        <v>16</v>
      </c>
      <c r="C129" s="111">
        <v>-4</v>
      </c>
      <c r="D129" s="70">
        <v>-4</v>
      </c>
      <c r="E129" s="71">
        <v>0</v>
      </c>
      <c r="F129" s="111">
        <v>-9</v>
      </c>
      <c r="G129" s="70">
        <v>-4</v>
      </c>
      <c r="H129" s="71">
        <v>-5</v>
      </c>
      <c r="I129" s="111">
        <v>0</v>
      </c>
      <c r="J129" s="70">
        <v>0</v>
      </c>
      <c r="K129" s="71">
        <v>0</v>
      </c>
      <c r="L129" s="88">
        <f t="shared" si="8"/>
        <v>-13</v>
      </c>
      <c r="M129" s="70">
        <f t="shared" si="8"/>
        <v>-8</v>
      </c>
      <c r="N129" s="71">
        <f t="shared" si="8"/>
        <v>-5</v>
      </c>
    </row>
    <row r="130" spans="1:14" x14ac:dyDescent="0.15">
      <c r="A130" s="69"/>
      <c r="B130" s="100" t="s">
        <v>17</v>
      </c>
      <c r="C130" s="111">
        <v>2</v>
      </c>
      <c r="D130" s="70">
        <v>-1</v>
      </c>
      <c r="E130" s="71">
        <v>3</v>
      </c>
      <c r="F130" s="111">
        <v>-9</v>
      </c>
      <c r="G130" s="70">
        <v>-6</v>
      </c>
      <c r="H130" s="71">
        <v>-3</v>
      </c>
      <c r="I130" s="111">
        <v>-1</v>
      </c>
      <c r="J130" s="70">
        <v>0</v>
      </c>
      <c r="K130" s="71">
        <v>-1</v>
      </c>
      <c r="L130" s="88">
        <f t="shared" si="8"/>
        <v>-8</v>
      </c>
      <c r="M130" s="70">
        <f t="shared" si="8"/>
        <v>-7</v>
      </c>
      <c r="N130" s="71">
        <f t="shared" si="8"/>
        <v>-1</v>
      </c>
    </row>
    <row r="131" spans="1:14" ht="16.5" x14ac:dyDescent="0.15">
      <c r="A131" s="73"/>
      <c r="B131" s="99"/>
      <c r="C131" s="111"/>
      <c r="D131" s="70"/>
      <c r="E131" s="71"/>
      <c r="F131" s="111"/>
      <c r="G131" s="70"/>
      <c r="H131" s="71"/>
      <c r="I131" s="111"/>
      <c r="J131" s="70"/>
      <c r="K131" s="71"/>
      <c r="L131" s="88"/>
      <c r="M131" s="70"/>
      <c r="N131" s="71"/>
    </row>
    <row r="132" spans="1:14" ht="16.5" x14ac:dyDescent="0.15">
      <c r="A132" s="86"/>
      <c r="B132" s="101"/>
      <c r="C132" s="112" t="s">
        <v>100</v>
      </c>
      <c r="D132" s="76" t="s">
        <v>101</v>
      </c>
      <c r="E132" s="77" t="s">
        <v>102</v>
      </c>
      <c r="F132" s="112" t="s">
        <v>100</v>
      </c>
      <c r="G132" s="76" t="s">
        <v>101</v>
      </c>
      <c r="H132" s="77" t="s">
        <v>102</v>
      </c>
      <c r="I132" s="112" t="s">
        <v>100</v>
      </c>
      <c r="J132" s="76" t="s">
        <v>101</v>
      </c>
      <c r="K132" s="77" t="s">
        <v>102</v>
      </c>
      <c r="L132" s="87" t="s">
        <v>78</v>
      </c>
      <c r="M132" s="84" t="s">
        <v>72</v>
      </c>
      <c r="N132" s="85" t="s">
        <v>73</v>
      </c>
    </row>
    <row r="133" spans="1:14" ht="16.5" x14ac:dyDescent="0.15">
      <c r="A133" s="72" t="s">
        <v>29</v>
      </c>
      <c r="B133" s="99"/>
      <c r="C133" s="111">
        <v>-8</v>
      </c>
      <c r="D133" s="70">
        <v>1</v>
      </c>
      <c r="E133" s="71">
        <v>-9</v>
      </c>
      <c r="F133" s="111">
        <v>-24</v>
      </c>
      <c r="G133" s="70">
        <v>-12</v>
      </c>
      <c r="H133" s="71">
        <v>-12</v>
      </c>
      <c r="I133" s="111">
        <v>1</v>
      </c>
      <c r="J133" s="70">
        <v>1</v>
      </c>
      <c r="K133" s="71">
        <v>0</v>
      </c>
      <c r="L133" s="88">
        <f t="shared" ref="L133:N145" si="9">SUM(C133+F133+I133)</f>
        <v>-31</v>
      </c>
      <c r="M133" s="70">
        <f t="shared" si="9"/>
        <v>-10</v>
      </c>
      <c r="N133" s="71">
        <f t="shared" si="9"/>
        <v>-21</v>
      </c>
    </row>
    <row r="134" spans="1:14" x14ac:dyDescent="0.15">
      <c r="A134" s="69"/>
      <c r="B134" s="100" t="s">
        <v>6</v>
      </c>
      <c r="C134" s="111">
        <v>7</v>
      </c>
      <c r="D134" s="70">
        <v>4</v>
      </c>
      <c r="E134" s="71">
        <v>3</v>
      </c>
      <c r="F134" s="111">
        <v>0</v>
      </c>
      <c r="G134" s="70">
        <v>0</v>
      </c>
      <c r="H134" s="71">
        <v>0</v>
      </c>
      <c r="I134" s="111">
        <v>0</v>
      </c>
      <c r="J134" s="70">
        <v>0</v>
      </c>
      <c r="K134" s="71">
        <v>0</v>
      </c>
      <c r="L134" s="88">
        <f t="shared" si="9"/>
        <v>7</v>
      </c>
      <c r="M134" s="70">
        <f t="shared" si="9"/>
        <v>4</v>
      </c>
      <c r="N134" s="71">
        <f t="shared" si="9"/>
        <v>3</v>
      </c>
    </row>
    <row r="135" spans="1:14" x14ac:dyDescent="0.15">
      <c r="A135" s="69"/>
      <c r="B135" s="100" t="s">
        <v>7</v>
      </c>
      <c r="C135" s="111">
        <v>-8</v>
      </c>
      <c r="D135" s="70">
        <v>-6</v>
      </c>
      <c r="E135" s="71">
        <v>-2</v>
      </c>
      <c r="F135" s="111">
        <v>-5</v>
      </c>
      <c r="G135" s="70">
        <v>-2</v>
      </c>
      <c r="H135" s="71">
        <v>-3</v>
      </c>
      <c r="I135" s="111">
        <v>0</v>
      </c>
      <c r="J135" s="70">
        <v>0</v>
      </c>
      <c r="K135" s="71">
        <v>0</v>
      </c>
      <c r="L135" s="88">
        <f t="shared" si="9"/>
        <v>-13</v>
      </c>
      <c r="M135" s="70">
        <f t="shared" si="9"/>
        <v>-8</v>
      </c>
      <c r="N135" s="71">
        <f t="shared" si="9"/>
        <v>-5</v>
      </c>
    </row>
    <row r="136" spans="1:14" x14ac:dyDescent="0.15">
      <c r="A136" s="69"/>
      <c r="B136" s="100" t="s">
        <v>8</v>
      </c>
      <c r="C136" s="111">
        <v>-5</v>
      </c>
      <c r="D136" s="70">
        <v>0</v>
      </c>
      <c r="E136" s="71">
        <v>-5</v>
      </c>
      <c r="F136" s="111">
        <v>-5</v>
      </c>
      <c r="G136" s="70">
        <v>-2</v>
      </c>
      <c r="H136" s="71">
        <v>-3</v>
      </c>
      <c r="I136" s="111">
        <v>0</v>
      </c>
      <c r="J136" s="70">
        <v>0</v>
      </c>
      <c r="K136" s="71">
        <v>0</v>
      </c>
      <c r="L136" s="88">
        <f t="shared" si="9"/>
        <v>-10</v>
      </c>
      <c r="M136" s="70">
        <f t="shared" si="9"/>
        <v>-2</v>
      </c>
      <c r="N136" s="71">
        <f t="shared" si="9"/>
        <v>-8</v>
      </c>
    </row>
    <row r="137" spans="1:14" x14ac:dyDescent="0.15">
      <c r="A137" s="69"/>
      <c r="B137" s="100" t="s">
        <v>9</v>
      </c>
      <c r="C137" s="111">
        <v>0</v>
      </c>
      <c r="D137" s="70">
        <v>3</v>
      </c>
      <c r="E137" s="71">
        <v>-3</v>
      </c>
      <c r="F137" s="111">
        <v>0</v>
      </c>
      <c r="G137" s="70">
        <v>0</v>
      </c>
      <c r="H137" s="71">
        <v>0</v>
      </c>
      <c r="I137" s="111">
        <v>0</v>
      </c>
      <c r="J137" s="70">
        <v>0</v>
      </c>
      <c r="K137" s="71">
        <v>0</v>
      </c>
      <c r="L137" s="88">
        <f t="shared" si="9"/>
        <v>0</v>
      </c>
      <c r="M137" s="70">
        <f t="shared" si="9"/>
        <v>3</v>
      </c>
      <c r="N137" s="71">
        <f t="shared" si="9"/>
        <v>-3</v>
      </c>
    </row>
    <row r="138" spans="1:14" x14ac:dyDescent="0.15">
      <c r="A138" s="69"/>
      <c r="B138" s="100" t="s">
        <v>10</v>
      </c>
      <c r="C138" s="111">
        <v>1</v>
      </c>
      <c r="D138" s="70">
        <v>-1</v>
      </c>
      <c r="E138" s="71">
        <v>2</v>
      </c>
      <c r="F138" s="111">
        <v>0</v>
      </c>
      <c r="G138" s="70">
        <v>0</v>
      </c>
      <c r="H138" s="71">
        <v>0</v>
      </c>
      <c r="I138" s="111">
        <v>0</v>
      </c>
      <c r="J138" s="70">
        <v>0</v>
      </c>
      <c r="K138" s="71">
        <v>0</v>
      </c>
      <c r="L138" s="88">
        <f t="shared" si="9"/>
        <v>1</v>
      </c>
      <c r="M138" s="70">
        <f t="shared" si="9"/>
        <v>-1</v>
      </c>
      <c r="N138" s="71">
        <f t="shared" si="9"/>
        <v>2</v>
      </c>
    </row>
    <row r="139" spans="1:14" x14ac:dyDescent="0.15">
      <c r="A139" s="69"/>
      <c r="B139" s="100" t="s">
        <v>11</v>
      </c>
      <c r="C139" s="111">
        <v>-6</v>
      </c>
      <c r="D139" s="70">
        <v>-5</v>
      </c>
      <c r="E139" s="71">
        <v>-1</v>
      </c>
      <c r="F139" s="111">
        <v>0</v>
      </c>
      <c r="G139" s="70">
        <v>0</v>
      </c>
      <c r="H139" s="71">
        <v>0</v>
      </c>
      <c r="I139" s="111">
        <v>0</v>
      </c>
      <c r="J139" s="70">
        <v>0</v>
      </c>
      <c r="K139" s="71">
        <v>0</v>
      </c>
      <c r="L139" s="88">
        <f t="shared" si="9"/>
        <v>-6</v>
      </c>
      <c r="M139" s="70">
        <f t="shared" si="9"/>
        <v>-5</v>
      </c>
      <c r="N139" s="71">
        <f t="shared" si="9"/>
        <v>-1</v>
      </c>
    </row>
    <row r="140" spans="1:14" x14ac:dyDescent="0.15">
      <c r="A140" s="69"/>
      <c r="B140" s="100" t="s">
        <v>12</v>
      </c>
      <c r="C140" s="111">
        <v>-2</v>
      </c>
      <c r="D140" s="70">
        <v>-3</v>
      </c>
      <c r="E140" s="71">
        <v>1</v>
      </c>
      <c r="F140" s="111">
        <v>-1</v>
      </c>
      <c r="G140" s="70">
        <v>-1</v>
      </c>
      <c r="H140" s="71">
        <v>0</v>
      </c>
      <c r="I140" s="111">
        <v>0</v>
      </c>
      <c r="J140" s="70">
        <v>0</v>
      </c>
      <c r="K140" s="71">
        <v>0</v>
      </c>
      <c r="L140" s="88">
        <f t="shared" si="9"/>
        <v>-3</v>
      </c>
      <c r="M140" s="70">
        <f t="shared" si="9"/>
        <v>-4</v>
      </c>
      <c r="N140" s="71">
        <f t="shared" si="9"/>
        <v>1</v>
      </c>
    </row>
    <row r="141" spans="1:14" x14ac:dyDescent="0.15">
      <c r="A141" s="69"/>
      <c r="B141" s="100" t="s">
        <v>13</v>
      </c>
      <c r="C141" s="111">
        <v>8</v>
      </c>
      <c r="D141" s="70">
        <v>5</v>
      </c>
      <c r="E141" s="71">
        <v>3</v>
      </c>
      <c r="F141" s="111">
        <v>-3</v>
      </c>
      <c r="G141" s="70">
        <v>-2</v>
      </c>
      <c r="H141" s="71">
        <v>-1</v>
      </c>
      <c r="I141" s="111">
        <v>1</v>
      </c>
      <c r="J141" s="70">
        <v>1</v>
      </c>
      <c r="K141" s="71">
        <v>0</v>
      </c>
      <c r="L141" s="88">
        <f t="shared" si="9"/>
        <v>6</v>
      </c>
      <c r="M141" s="70">
        <f t="shared" si="9"/>
        <v>4</v>
      </c>
      <c r="N141" s="71">
        <f t="shared" si="9"/>
        <v>2</v>
      </c>
    </row>
    <row r="142" spans="1:14" x14ac:dyDescent="0.15">
      <c r="A142" s="69"/>
      <c r="B142" s="100" t="s">
        <v>14</v>
      </c>
      <c r="C142" s="111">
        <v>-8</v>
      </c>
      <c r="D142" s="70">
        <v>-3</v>
      </c>
      <c r="E142" s="71">
        <v>-5</v>
      </c>
      <c r="F142" s="111">
        <v>-3</v>
      </c>
      <c r="G142" s="70">
        <v>-1</v>
      </c>
      <c r="H142" s="71">
        <v>-2</v>
      </c>
      <c r="I142" s="111">
        <v>0</v>
      </c>
      <c r="J142" s="70">
        <v>0</v>
      </c>
      <c r="K142" s="71">
        <v>0</v>
      </c>
      <c r="L142" s="88">
        <f t="shared" si="9"/>
        <v>-11</v>
      </c>
      <c r="M142" s="70">
        <f t="shared" si="9"/>
        <v>-4</v>
      </c>
      <c r="N142" s="71">
        <f t="shared" si="9"/>
        <v>-7</v>
      </c>
    </row>
    <row r="143" spans="1:14" x14ac:dyDescent="0.15">
      <c r="A143" s="69"/>
      <c r="B143" s="100" t="s">
        <v>15</v>
      </c>
      <c r="C143" s="111">
        <v>-6</v>
      </c>
      <c r="D143" s="70">
        <v>1</v>
      </c>
      <c r="E143" s="71">
        <v>-7</v>
      </c>
      <c r="F143" s="111">
        <v>-4</v>
      </c>
      <c r="G143" s="70">
        <v>-4</v>
      </c>
      <c r="H143" s="71">
        <v>0</v>
      </c>
      <c r="I143" s="111">
        <v>0</v>
      </c>
      <c r="J143" s="70">
        <v>0</v>
      </c>
      <c r="K143" s="71">
        <v>0</v>
      </c>
      <c r="L143" s="88">
        <f t="shared" si="9"/>
        <v>-10</v>
      </c>
      <c r="M143" s="70">
        <f t="shared" si="9"/>
        <v>-3</v>
      </c>
      <c r="N143" s="71">
        <f t="shared" si="9"/>
        <v>-7</v>
      </c>
    </row>
    <row r="144" spans="1:14" x14ac:dyDescent="0.15">
      <c r="A144" s="69"/>
      <c r="B144" s="100" t="s">
        <v>16</v>
      </c>
      <c r="C144" s="111">
        <v>15</v>
      </c>
      <c r="D144" s="70">
        <v>11</v>
      </c>
      <c r="E144" s="71">
        <v>4</v>
      </c>
      <c r="F144" s="111">
        <v>-1</v>
      </c>
      <c r="G144" s="70">
        <v>0</v>
      </c>
      <c r="H144" s="71">
        <v>-1</v>
      </c>
      <c r="I144" s="111">
        <v>0</v>
      </c>
      <c r="J144" s="70">
        <v>0</v>
      </c>
      <c r="K144" s="71">
        <v>0</v>
      </c>
      <c r="L144" s="88">
        <f t="shared" si="9"/>
        <v>14</v>
      </c>
      <c r="M144" s="70">
        <f t="shared" si="9"/>
        <v>11</v>
      </c>
      <c r="N144" s="71">
        <f t="shared" si="9"/>
        <v>3</v>
      </c>
    </row>
    <row r="145" spans="1:14" x14ac:dyDescent="0.15">
      <c r="A145" s="69"/>
      <c r="B145" s="100" t="s">
        <v>17</v>
      </c>
      <c r="C145" s="111">
        <v>-4</v>
      </c>
      <c r="D145" s="70">
        <v>-5</v>
      </c>
      <c r="E145" s="71">
        <v>1</v>
      </c>
      <c r="F145" s="111">
        <v>-2</v>
      </c>
      <c r="G145" s="70">
        <v>0</v>
      </c>
      <c r="H145" s="71">
        <v>-2</v>
      </c>
      <c r="I145" s="111">
        <v>0</v>
      </c>
      <c r="J145" s="70">
        <v>0</v>
      </c>
      <c r="K145" s="71">
        <v>0</v>
      </c>
      <c r="L145" s="88">
        <f t="shared" si="9"/>
        <v>-6</v>
      </c>
      <c r="M145" s="70">
        <f t="shared" si="9"/>
        <v>-5</v>
      </c>
      <c r="N145" s="71">
        <f t="shared" si="9"/>
        <v>-1</v>
      </c>
    </row>
    <row r="146" spans="1:14" ht="16.5" x14ac:dyDescent="0.15">
      <c r="A146" s="73"/>
      <c r="B146" s="99"/>
      <c r="C146" s="111"/>
      <c r="D146" s="70"/>
      <c r="E146" s="71"/>
      <c r="F146" s="111"/>
      <c r="G146" s="70"/>
      <c r="H146" s="71"/>
      <c r="I146" s="111"/>
      <c r="J146" s="70"/>
      <c r="K146" s="71"/>
      <c r="L146" s="88"/>
      <c r="M146" s="70"/>
      <c r="N146" s="71"/>
    </row>
    <row r="147" spans="1:14" ht="16.5" x14ac:dyDescent="0.15">
      <c r="A147" s="72" t="s">
        <v>33</v>
      </c>
      <c r="B147" s="99"/>
      <c r="C147" s="111">
        <f>C4+C18+C32+C47+C61+C75+C90+C104+C118+C133</f>
        <v>208</v>
      </c>
      <c r="D147" s="70">
        <f t="shared" ref="D147:K147" si="10">D4+D18+D32+D47+D61+D75+D90+D104+D118+D133</f>
        <v>74</v>
      </c>
      <c r="E147" s="71">
        <f t="shared" si="10"/>
        <v>134</v>
      </c>
      <c r="F147" s="111">
        <f>F4+F18+F32+F47+F61+F75+F90+F104+F118+F133</f>
        <v>-418</v>
      </c>
      <c r="G147" s="70">
        <f t="shared" si="10"/>
        <v>-219</v>
      </c>
      <c r="H147" s="71">
        <f t="shared" si="10"/>
        <v>-199</v>
      </c>
      <c r="I147" s="111">
        <f>I4+I18+I32+I47+I61+I75+I90+I104+I118+I133</f>
        <v>-2</v>
      </c>
      <c r="J147" s="70">
        <f t="shared" si="10"/>
        <v>-4</v>
      </c>
      <c r="K147" s="71">
        <f t="shared" si="10"/>
        <v>2</v>
      </c>
      <c r="L147" s="88">
        <f t="shared" ref="L147:N159" si="11">SUM(C147+F147+I147)</f>
        <v>-212</v>
      </c>
      <c r="M147" s="70">
        <f t="shared" si="11"/>
        <v>-149</v>
      </c>
      <c r="N147" s="71">
        <f t="shared" si="11"/>
        <v>-63</v>
      </c>
    </row>
    <row r="148" spans="1:14" x14ac:dyDescent="0.15">
      <c r="A148" s="69"/>
      <c r="B148" s="100" t="s">
        <v>6</v>
      </c>
      <c r="C148" s="111">
        <f t="shared" ref="C148:E159" si="12">C5+C19+C33+C48+C62+C76+C91+C105+C119+C134</f>
        <v>-3</v>
      </c>
      <c r="D148" s="70">
        <f t="shared" si="12"/>
        <v>1</v>
      </c>
      <c r="E148" s="71">
        <f t="shared" si="12"/>
        <v>-4</v>
      </c>
      <c r="F148" s="111">
        <f t="shared" ref="F148:K148" si="13">F5+F19+F33+F48+F62+F76+F91+F105+F119+F134</f>
        <v>-38</v>
      </c>
      <c r="G148" s="70">
        <f t="shared" si="13"/>
        <v>-18</v>
      </c>
      <c r="H148" s="71">
        <f t="shared" si="13"/>
        <v>-20</v>
      </c>
      <c r="I148" s="111">
        <f>I5+I19+I33+I48+I62+I76+I91+I105+I119+I134</f>
        <v>0</v>
      </c>
      <c r="J148" s="70">
        <f t="shared" si="13"/>
        <v>0</v>
      </c>
      <c r="K148" s="71">
        <f t="shared" si="13"/>
        <v>0</v>
      </c>
      <c r="L148" s="88">
        <f t="shared" si="11"/>
        <v>-41</v>
      </c>
      <c r="M148" s="70">
        <f t="shared" si="11"/>
        <v>-17</v>
      </c>
      <c r="N148" s="71">
        <f t="shared" si="11"/>
        <v>-24</v>
      </c>
    </row>
    <row r="149" spans="1:14" x14ac:dyDescent="0.15">
      <c r="A149" s="69"/>
      <c r="B149" s="100" t="s">
        <v>7</v>
      </c>
      <c r="C149" s="111">
        <f t="shared" si="12"/>
        <v>34</v>
      </c>
      <c r="D149" s="70">
        <f t="shared" si="12"/>
        <v>21</v>
      </c>
      <c r="E149" s="71">
        <f t="shared" si="12"/>
        <v>13</v>
      </c>
      <c r="F149" s="111">
        <f t="shared" ref="F149:K149" si="14">F6+F20+F34+F49+F63+F77+F92+F106+F120+F135</f>
        <v>-47</v>
      </c>
      <c r="G149" s="70">
        <f t="shared" si="14"/>
        <v>-20</v>
      </c>
      <c r="H149" s="71">
        <f t="shared" si="14"/>
        <v>-27</v>
      </c>
      <c r="I149" s="111">
        <f t="shared" si="14"/>
        <v>-4</v>
      </c>
      <c r="J149" s="70">
        <f t="shared" si="14"/>
        <v>-4</v>
      </c>
      <c r="K149" s="71">
        <f t="shared" si="14"/>
        <v>0</v>
      </c>
      <c r="L149" s="88">
        <f t="shared" si="11"/>
        <v>-17</v>
      </c>
      <c r="M149" s="70">
        <f t="shared" si="11"/>
        <v>-3</v>
      </c>
      <c r="N149" s="71">
        <f t="shared" si="11"/>
        <v>-14</v>
      </c>
    </row>
    <row r="150" spans="1:14" x14ac:dyDescent="0.15">
      <c r="A150" s="69"/>
      <c r="B150" s="100" t="s">
        <v>8</v>
      </c>
      <c r="C150" s="111">
        <f t="shared" si="12"/>
        <v>-147</v>
      </c>
      <c r="D150" s="70">
        <f t="shared" si="12"/>
        <v>-66</v>
      </c>
      <c r="E150" s="71">
        <f t="shared" si="12"/>
        <v>-81</v>
      </c>
      <c r="F150" s="111">
        <f t="shared" ref="F150:K150" si="15">F7+F21+F35+F50+F64+F78+F93+F107+F121+F136</f>
        <v>-38</v>
      </c>
      <c r="G150" s="70">
        <f t="shared" si="15"/>
        <v>-13</v>
      </c>
      <c r="H150" s="71">
        <f t="shared" si="15"/>
        <v>-25</v>
      </c>
      <c r="I150" s="111">
        <f t="shared" si="15"/>
        <v>3</v>
      </c>
      <c r="J150" s="70">
        <f t="shared" si="15"/>
        <v>3</v>
      </c>
      <c r="K150" s="71">
        <f t="shared" si="15"/>
        <v>0</v>
      </c>
      <c r="L150" s="88">
        <f t="shared" si="11"/>
        <v>-182</v>
      </c>
      <c r="M150" s="70">
        <f t="shared" si="11"/>
        <v>-76</v>
      </c>
      <c r="N150" s="71">
        <f t="shared" si="11"/>
        <v>-106</v>
      </c>
    </row>
    <row r="151" spans="1:14" x14ac:dyDescent="0.15">
      <c r="A151" s="69"/>
      <c r="B151" s="100" t="s">
        <v>9</v>
      </c>
      <c r="C151" s="111">
        <f t="shared" si="12"/>
        <v>119</v>
      </c>
      <c r="D151" s="70">
        <f t="shared" si="12"/>
        <v>71</v>
      </c>
      <c r="E151" s="71">
        <f t="shared" si="12"/>
        <v>48</v>
      </c>
      <c r="F151" s="111">
        <f t="shared" ref="F151:K151" si="16">F8+F22+F36+F51+F65+F79+F94+F108+F122+F137</f>
        <v>-34</v>
      </c>
      <c r="G151" s="70">
        <f t="shared" si="16"/>
        <v>-20</v>
      </c>
      <c r="H151" s="71">
        <f t="shared" si="16"/>
        <v>-14</v>
      </c>
      <c r="I151" s="111">
        <f t="shared" si="16"/>
        <v>1</v>
      </c>
      <c r="J151" s="70">
        <f t="shared" si="16"/>
        <v>1</v>
      </c>
      <c r="K151" s="71">
        <f t="shared" si="16"/>
        <v>0</v>
      </c>
      <c r="L151" s="88">
        <f t="shared" si="11"/>
        <v>86</v>
      </c>
      <c r="M151" s="70">
        <f t="shared" si="11"/>
        <v>52</v>
      </c>
      <c r="N151" s="71">
        <f t="shared" si="11"/>
        <v>34</v>
      </c>
    </row>
    <row r="152" spans="1:14" x14ac:dyDescent="0.15">
      <c r="A152" s="69"/>
      <c r="B152" s="100" t="s">
        <v>10</v>
      </c>
      <c r="C152" s="111">
        <f t="shared" si="12"/>
        <v>54</v>
      </c>
      <c r="D152" s="70">
        <f t="shared" si="12"/>
        <v>18</v>
      </c>
      <c r="E152" s="71">
        <f t="shared" si="12"/>
        <v>36</v>
      </c>
      <c r="F152" s="111">
        <f t="shared" ref="F152:K152" si="17">F9+F23+F37+F52+F66+F80+F95+F109+F123+F138</f>
        <v>-15</v>
      </c>
      <c r="G152" s="70">
        <f t="shared" si="17"/>
        <v>-3</v>
      </c>
      <c r="H152" s="71">
        <f t="shared" si="17"/>
        <v>-12</v>
      </c>
      <c r="I152" s="111">
        <f t="shared" si="17"/>
        <v>-2</v>
      </c>
      <c r="J152" s="70">
        <f t="shared" si="17"/>
        <v>-1</v>
      </c>
      <c r="K152" s="71">
        <f t="shared" si="17"/>
        <v>-1</v>
      </c>
      <c r="L152" s="88">
        <f t="shared" si="11"/>
        <v>37</v>
      </c>
      <c r="M152" s="70">
        <f t="shared" si="11"/>
        <v>14</v>
      </c>
      <c r="N152" s="71">
        <f t="shared" si="11"/>
        <v>23</v>
      </c>
    </row>
    <row r="153" spans="1:14" x14ac:dyDescent="0.15">
      <c r="A153" s="69"/>
      <c r="B153" s="100" t="s">
        <v>11</v>
      </c>
      <c r="C153" s="111">
        <f t="shared" si="12"/>
        <v>17</v>
      </c>
      <c r="D153" s="70">
        <f t="shared" si="12"/>
        <v>6</v>
      </c>
      <c r="E153" s="71">
        <f t="shared" si="12"/>
        <v>11</v>
      </c>
      <c r="F153" s="111">
        <f t="shared" ref="F153:K153" si="18">F10+F24+F38+F53+F67+F81+F96+F110+F124+F139</f>
        <v>-20</v>
      </c>
      <c r="G153" s="70">
        <f t="shared" si="18"/>
        <v>-12</v>
      </c>
      <c r="H153" s="71">
        <f t="shared" si="18"/>
        <v>-8</v>
      </c>
      <c r="I153" s="111">
        <f t="shared" si="18"/>
        <v>1</v>
      </c>
      <c r="J153" s="70">
        <f t="shared" si="18"/>
        <v>1</v>
      </c>
      <c r="K153" s="71">
        <f t="shared" si="18"/>
        <v>0</v>
      </c>
      <c r="L153" s="88">
        <f t="shared" si="11"/>
        <v>-2</v>
      </c>
      <c r="M153" s="70">
        <f t="shared" si="11"/>
        <v>-5</v>
      </c>
      <c r="N153" s="71">
        <f t="shared" si="11"/>
        <v>3</v>
      </c>
    </row>
    <row r="154" spans="1:14" x14ac:dyDescent="0.15">
      <c r="A154" s="69"/>
      <c r="B154" s="100" t="s">
        <v>12</v>
      </c>
      <c r="C154" s="111">
        <f t="shared" si="12"/>
        <v>52</v>
      </c>
      <c r="D154" s="70">
        <f t="shared" si="12"/>
        <v>18</v>
      </c>
      <c r="E154" s="71">
        <f t="shared" si="12"/>
        <v>34</v>
      </c>
      <c r="F154" s="111">
        <f t="shared" ref="F154:K154" si="19">F11+F25+F39+F54+F68+F82+F97+F111+F125+F140</f>
        <v>-29</v>
      </c>
      <c r="G154" s="70">
        <f t="shared" si="19"/>
        <v>-9</v>
      </c>
      <c r="H154" s="71">
        <f t="shared" si="19"/>
        <v>-20</v>
      </c>
      <c r="I154" s="111">
        <f t="shared" si="19"/>
        <v>4</v>
      </c>
      <c r="J154" s="70">
        <f t="shared" si="19"/>
        <v>3</v>
      </c>
      <c r="K154" s="71">
        <f t="shared" si="19"/>
        <v>1</v>
      </c>
      <c r="L154" s="88">
        <f t="shared" si="11"/>
        <v>27</v>
      </c>
      <c r="M154" s="70">
        <f t="shared" si="11"/>
        <v>12</v>
      </c>
      <c r="N154" s="71">
        <f t="shared" si="11"/>
        <v>15</v>
      </c>
    </row>
    <row r="155" spans="1:14" x14ac:dyDescent="0.15">
      <c r="A155" s="69"/>
      <c r="B155" s="100" t="s">
        <v>13</v>
      </c>
      <c r="C155" s="111">
        <f t="shared" si="12"/>
        <v>28</v>
      </c>
      <c r="D155" s="70">
        <f t="shared" si="12"/>
        <v>11</v>
      </c>
      <c r="E155" s="71">
        <f t="shared" si="12"/>
        <v>17</v>
      </c>
      <c r="F155" s="111">
        <f t="shared" ref="F155:K155" si="20">F12+F26+F40+F55+F69+F83+F98+F112+F126+F141</f>
        <v>-35</v>
      </c>
      <c r="G155" s="70">
        <f t="shared" si="20"/>
        <v>-14</v>
      </c>
      <c r="H155" s="71">
        <f t="shared" si="20"/>
        <v>-21</v>
      </c>
      <c r="I155" s="111">
        <f t="shared" si="20"/>
        <v>0</v>
      </c>
      <c r="J155" s="70">
        <f t="shared" si="20"/>
        <v>0</v>
      </c>
      <c r="K155" s="71">
        <f t="shared" si="20"/>
        <v>0</v>
      </c>
      <c r="L155" s="88">
        <f t="shared" si="11"/>
        <v>-7</v>
      </c>
      <c r="M155" s="70">
        <f t="shared" si="11"/>
        <v>-3</v>
      </c>
      <c r="N155" s="71">
        <f t="shared" si="11"/>
        <v>-4</v>
      </c>
    </row>
    <row r="156" spans="1:14" x14ac:dyDescent="0.15">
      <c r="A156" s="69"/>
      <c r="B156" s="100" t="s">
        <v>14</v>
      </c>
      <c r="C156" s="111">
        <f t="shared" si="12"/>
        <v>14</v>
      </c>
      <c r="D156" s="70">
        <f t="shared" si="12"/>
        <v>19</v>
      </c>
      <c r="E156" s="71">
        <f t="shared" si="12"/>
        <v>-5</v>
      </c>
      <c r="F156" s="111">
        <f t="shared" ref="F156:K156" si="21">F13+F27+F41+F56+F70+F84+F99+F113+F127+F142</f>
        <v>-40</v>
      </c>
      <c r="G156" s="70">
        <f t="shared" si="21"/>
        <v>-29</v>
      </c>
      <c r="H156" s="71">
        <f t="shared" si="21"/>
        <v>-11</v>
      </c>
      <c r="I156" s="111">
        <f t="shared" si="21"/>
        <v>-1</v>
      </c>
      <c r="J156" s="70">
        <f t="shared" si="21"/>
        <v>-1</v>
      </c>
      <c r="K156" s="71">
        <f t="shared" si="21"/>
        <v>0</v>
      </c>
      <c r="L156" s="88">
        <f t="shared" si="11"/>
        <v>-27</v>
      </c>
      <c r="M156" s="70">
        <f t="shared" si="11"/>
        <v>-11</v>
      </c>
      <c r="N156" s="71">
        <f t="shared" si="11"/>
        <v>-16</v>
      </c>
    </row>
    <row r="157" spans="1:14" x14ac:dyDescent="0.15">
      <c r="A157" s="69"/>
      <c r="B157" s="100" t="s">
        <v>15</v>
      </c>
      <c r="C157" s="111">
        <f t="shared" si="12"/>
        <v>27</v>
      </c>
      <c r="D157" s="70">
        <f t="shared" si="12"/>
        <v>3</v>
      </c>
      <c r="E157" s="71">
        <f t="shared" si="12"/>
        <v>24</v>
      </c>
      <c r="F157" s="111">
        <f t="shared" ref="F157:K157" si="22">F14+F28+F42+F57+F71+F85+F100+F114+F128+F143</f>
        <v>-30</v>
      </c>
      <c r="G157" s="70">
        <f t="shared" si="22"/>
        <v>-26</v>
      </c>
      <c r="H157" s="71">
        <f t="shared" si="22"/>
        <v>-4</v>
      </c>
      <c r="I157" s="111">
        <f t="shared" si="22"/>
        <v>0</v>
      </c>
      <c r="J157" s="70">
        <f t="shared" si="22"/>
        <v>-2</v>
      </c>
      <c r="K157" s="71">
        <f t="shared" si="22"/>
        <v>2</v>
      </c>
      <c r="L157" s="88">
        <f t="shared" si="11"/>
        <v>-3</v>
      </c>
      <c r="M157" s="70">
        <f t="shared" si="11"/>
        <v>-25</v>
      </c>
      <c r="N157" s="71">
        <f t="shared" si="11"/>
        <v>22</v>
      </c>
    </row>
    <row r="158" spans="1:14" x14ac:dyDescent="0.15">
      <c r="A158" s="69"/>
      <c r="B158" s="100" t="s">
        <v>16</v>
      </c>
      <c r="C158" s="111">
        <f t="shared" si="12"/>
        <v>36</v>
      </c>
      <c r="D158" s="70">
        <f t="shared" si="12"/>
        <v>7</v>
      </c>
      <c r="E158" s="71">
        <f t="shared" si="12"/>
        <v>29</v>
      </c>
      <c r="F158" s="111">
        <f t="shared" ref="F158:K158" si="23">F15+F29+F43+F58+F72+F86+F101+F115+F129+F144</f>
        <v>-45</v>
      </c>
      <c r="G158" s="70">
        <f t="shared" si="23"/>
        <v>-22</v>
      </c>
      <c r="H158" s="71">
        <f t="shared" si="23"/>
        <v>-23</v>
      </c>
      <c r="I158" s="111">
        <f t="shared" si="23"/>
        <v>1</v>
      </c>
      <c r="J158" s="70">
        <f t="shared" si="23"/>
        <v>-1</v>
      </c>
      <c r="K158" s="71">
        <f t="shared" si="23"/>
        <v>2</v>
      </c>
      <c r="L158" s="88">
        <f t="shared" si="11"/>
        <v>-8</v>
      </c>
      <c r="M158" s="70">
        <f t="shared" si="11"/>
        <v>-16</v>
      </c>
      <c r="N158" s="71">
        <f t="shared" si="11"/>
        <v>8</v>
      </c>
    </row>
    <row r="159" spans="1:14" x14ac:dyDescent="0.15">
      <c r="A159" s="75"/>
      <c r="B159" s="104" t="s">
        <v>17</v>
      </c>
      <c r="C159" s="111">
        <f t="shared" si="12"/>
        <v>-23</v>
      </c>
      <c r="D159" s="70">
        <f t="shared" si="12"/>
        <v>-35</v>
      </c>
      <c r="E159" s="71">
        <f t="shared" si="12"/>
        <v>12</v>
      </c>
      <c r="F159" s="112">
        <f t="shared" ref="F159:K159" si="24">F16+F30+F44+F59+F73+F87+F102+F116+F130+F145</f>
        <v>-47</v>
      </c>
      <c r="G159" s="76">
        <f t="shared" si="24"/>
        <v>-33</v>
      </c>
      <c r="H159" s="77">
        <f t="shared" si="24"/>
        <v>-14</v>
      </c>
      <c r="I159" s="112">
        <f t="shared" si="24"/>
        <v>-5</v>
      </c>
      <c r="J159" s="76">
        <f t="shared" si="24"/>
        <v>-3</v>
      </c>
      <c r="K159" s="77">
        <f t="shared" si="24"/>
        <v>-2</v>
      </c>
      <c r="L159" s="89">
        <f t="shared" si="11"/>
        <v>-75</v>
      </c>
      <c r="M159" s="76">
        <f t="shared" si="11"/>
        <v>-71</v>
      </c>
      <c r="N159" s="77">
        <f t="shared" si="11"/>
        <v>-4</v>
      </c>
    </row>
  </sheetData>
  <phoneticPr fontId="2"/>
  <pageMargins left="0.7" right="0.7" top="0.75" bottom="0.75" header="0.3" footer="0.3"/>
  <pageSetup paperSize="9" scale="83" orientation="landscape" r:id="rId1"/>
  <rowBreaks count="3" manualBreakCount="3">
    <brk id="45" max="19" man="1"/>
    <brk id="88" max="16383" man="1"/>
    <brk id="1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46</vt:i4>
      </vt:variant>
      <vt:variant>
        <vt:lpstr>名前付き一覧</vt:lpstr>
      </vt:variant>
      <vt:variant>
        <vt:i4>65</vt:i4>
      </vt:variant>
    </vt:vector>
  </HeadingPairs>
  <TitlesOfParts>
    <vt:vector size="111" baseType="lpstr">
      <vt:lpstr>R7月別（社会動態）</vt:lpstr>
      <vt:lpstr>R7月別 (自然動態）</vt:lpstr>
      <vt:lpstr>R7月別 (その他）</vt:lpstr>
      <vt:lpstr>R7月別（人口増減集計表）</vt:lpstr>
      <vt:lpstr>R7月別 (人口増減計）</vt:lpstr>
      <vt:lpstr>R6月別（社会動態）</vt:lpstr>
      <vt:lpstr>R6月別 (自然動態）</vt:lpstr>
      <vt:lpstr>R6月別 (その他）</vt:lpstr>
      <vt:lpstr>R6月別（人口増減集計表）</vt:lpstr>
      <vt:lpstr>R6月別 (人口増減計）</vt:lpstr>
      <vt:lpstr>R5月別（社会動態）</vt:lpstr>
      <vt:lpstr>R5月別 (自然動態）</vt:lpstr>
      <vt:lpstr>R5月別 (その他）</vt:lpstr>
      <vt:lpstr>R5月別（人口増減集計表）</vt:lpstr>
      <vt:lpstr>R5月別 (人口増減計）</vt:lpstr>
      <vt:lpstr>R4月別（社会動態）</vt:lpstr>
      <vt:lpstr>R4月別 (自然動態）</vt:lpstr>
      <vt:lpstr>R4月別 (その他）</vt:lpstr>
      <vt:lpstr>R4月別（人口増減集計表）</vt:lpstr>
      <vt:lpstr>R4月別 (人口増減計）</vt:lpstr>
      <vt:lpstr>R3月別（社会動態）</vt:lpstr>
      <vt:lpstr>R3月別 (自然動態）</vt:lpstr>
      <vt:lpstr>Ｒ3月別 (その他）</vt:lpstr>
      <vt:lpstr>R3月別（人口増減集計表）</vt:lpstr>
      <vt:lpstr>R3月別 (人口増減計）</vt:lpstr>
      <vt:lpstr>R2月別（社会動態）  </vt:lpstr>
      <vt:lpstr>R2月別 (自然動態） </vt:lpstr>
      <vt:lpstr>Ｒ2月別 (その他）  </vt:lpstr>
      <vt:lpstr>R2月別（人口増減集計表）</vt:lpstr>
      <vt:lpstr>R2月別 (人口増減計）  </vt:lpstr>
      <vt:lpstr>R元月別（社会動態）  </vt:lpstr>
      <vt:lpstr>R元月別 (自然動態） </vt:lpstr>
      <vt:lpstr>Ｒ元月別 (その他）  </vt:lpstr>
      <vt:lpstr>R元月別 (人口増減計）  </vt:lpstr>
      <vt:lpstr>H30月別（社会動態） </vt:lpstr>
      <vt:lpstr>H30月別 (自然動態） </vt:lpstr>
      <vt:lpstr>H30月別 (その他） </vt:lpstr>
      <vt:lpstr>H30月別 (人口増減計）  </vt:lpstr>
      <vt:lpstr>H29月別（社会動態）</vt:lpstr>
      <vt:lpstr>H29月別 (自然動態）</vt:lpstr>
      <vt:lpstr>H29月別 (その他）</vt:lpstr>
      <vt:lpstr>H29月別 (人口増減計） </vt:lpstr>
      <vt:lpstr>H28月別（社会動態）</vt:lpstr>
      <vt:lpstr>H28月別 (自然動態）</vt:lpstr>
      <vt:lpstr>H28月別 (その他）</vt:lpstr>
      <vt:lpstr>H28月別 (人口増減計）</vt:lpstr>
      <vt:lpstr>'H29月別（社会動態）'!Print_Area</vt:lpstr>
      <vt:lpstr>'H30月別 (自然動態） '!Print_Area</vt:lpstr>
      <vt:lpstr>'H30月別 (人口増減計）  '!Print_Area</vt:lpstr>
      <vt:lpstr>'H30月別（社会動態） '!Print_Area</vt:lpstr>
      <vt:lpstr>'R2月別 (自然動態） '!Print_Area</vt:lpstr>
      <vt:lpstr>'R2月別 (人口増減計）  '!Print_Area</vt:lpstr>
      <vt:lpstr>'R2月別（社会動態）  '!Print_Area</vt:lpstr>
      <vt:lpstr>'R3月別 (自然動態）'!Print_Area</vt:lpstr>
      <vt:lpstr>'R3月別 (人口増減計）'!Print_Area</vt:lpstr>
      <vt:lpstr>'R3月別（社会動態）'!Print_Area</vt:lpstr>
      <vt:lpstr>'R4月別 (自然動態）'!Print_Area</vt:lpstr>
      <vt:lpstr>'R4月別 (人口増減計）'!Print_Area</vt:lpstr>
      <vt:lpstr>'R4月別（社会動態）'!Print_Area</vt:lpstr>
      <vt:lpstr>'R5月別 (自然動態）'!Print_Area</vt:lpstr>
      <vt:lpstr>'R5月別 (人口増減計）'!Print_Area</vt:lpstr>
      <vt:lpstr>'R5月別（社会動態）'!Print_Area</vt:lpstr>
      <vt:lpstr>'R6月別 (自然動態）'!Print_Area</vt:lpstr>
      <vt:lpstr>'R6月別 (人口増減計）'!Print_Area</vt:lpstr>
      <vt:lpstr>'R6月別（社会動態）'!Print_Area</vt:lpstr>
      <vt:lpstr>'R7月別 (自然動態）'!Print_Area</vt:lpstr>
      <vt:lpstr>'R7月別 (人口増減計）'!Print_Area</vt:lpstr>
      <vt:lpstr>'R7月別（社会動態）'!Print_Area</vt:lpstr>
      <vt:lpstr>'R元月別 (自然動態） '!Print_Area</vt:lpstr>
      <vt:lpstr>'R元月別 (人口増減計）  '!Print_Area</vt:lpstr>
      <vt:lpstr>'R元月別（社会動態）  '!Print_Area</vt:lpstr>
      <vt:lpstr>'H28月別 (その他）'!Print_Titles</vt:lpstr>
      <vt:lpstr>'H28月別 (自然動態）'!Print_Titles</vt:lpstr>
      <vt:lpstr>'H28月別 (人口増減計）'!Print_Titles</vt:lpstr>
      <vt:lpstr>'H28月別（社会動態）'!Print_Titles</vt:lpstr>
      <vt:lpstr>'H29月別 (その他）'!Print_Titles</vt:lpstr>
      <vt:lpstr>'H29月別 (自然動態）'!Print_Titles</vt:lpstr>
      <vt:lpstr>'H29月別 (人口増減計） '!Print_Titles</vt:lpstr>
      <vt:lpstr>'H29月別（社会動態）'!Print_Titles</vt:lpstr>
      <vt:lpstr>'H30月別 (その他） '!Print_Titles</vt:lpstr>
      <vt:lpstr>'H30月別 (自然動態） '!Print_Titles</vt:lpstr>
      <vt:lpstr>'H30月別 (人口増減計）  '!Print_Titles</vt:lpstr>
      <vt:lpstr>'H30月別（社会動態） '!Print_Titles</vt:lpstr>
      <vt:lpstr>'Ｒ2月別 (その他）  '!Print_Titles</vt:lpstr>
      <vt:lpstr>'R2月別 (自然動態） '!Print_Titles</vt:lpstr>
      <vt:lpstr>'R2月別 (人口増減計）  '!Print_Titles</vt:lpstr>
      <vt:lpstr>'R2月別（社会動態）  '!Print_Titles</vt:lpstr>
      <vt:lpstr>'Ｒ3月別 (その他）'!Print_Titles</vt:lpstr>
      <vt:lpstr>'R3月別 (自然動態）'!Print_Titles</vt:lpstr>
      <vt:lpstr>'R3月別 (人口増減計）'!Print_Titles</vt:lpstr>
      <vt:lpstr>'R3月別（社会動態）'!Print_Titles</vt:lpstr>
      <vt:lpstr>'R4月別 (その他）'!Print_Titles</vt:lpstr>
      <vt:lpstr>'R4月別 (自然動態）'!Print_Titles</vt:lpstr>
      <vt:lpstr>'R4月別 (人口増減計）'!Print_Titles</vt:lpstr>
      <vt:lpstr>'R4月別（社会動態）'!Print_Titles</vt:lpstr>
      <vt:lpstr>'R5月別 (その他）'!Print_Titles</vt:lpstr>
      <vt:lpstr>'R5月別 (自然動態）'!Print_Titles</vt:lpstr>
      <vt:lpstr>'R5月別 (人口増減計）'!Print_Titles</vt:lpstr>
      <vt:lpstr>'R5月別（社会動態）'!Print_Titles</vt:lpstr>
      <vt:lpstr>'R6月別 (その他）'!Print_Titles</vt:lpstr>
      <vt:lpstr>'R6月別 (自然動態）'!Print_Titles</vt:lpstr>
      <vt:lpstr>'R6月別 (人口増減計）'!Print_Titles</vt:lpstr>
      <vt:lpstr>'R6月別（社会動態）'!Print_Titles</vt:lpstr>
      <vt:lpstr>'R7月別 (その他）'!Print_Titles</vt:lpstr>
      <vt:lpstr>'R7月別 (自然動態）'!Print_Titles</vt:lpstr>
      <vt:lpstr>'R7月別 (人口増減計）'!Print_Titles</vt:lpstr>
      <vt:lpstr>'R7月別（社会動態）'!Print_Titles</vt:lpstr>
      <vt:lpstr>'Ｒ元月別 (その他）  '!Print_Titles</vt:lpstr>
      <vt:lpstr>'R元月別 (自然動態） '!Print_Titles</vt:lpstr>
      <vt:lpstr>'R元月別 (人口増減計）  '!Print_Titles</vt:lpstr>
      <vt:lpstr>'R元月別（社会動態） 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2013-02-04T02:03:21Z</dcterms:created>
  <dcterms:modified xsi:type="dcterms:W3CDTF">2026-03-24T04:27:06Z</dcterms:modified>
</cp:coreProperties>
</file>