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"/>
    </mc:Choice>
  </mc:AlternateContent>
  <bookViews>
    <workbookView xWindow="720" yWindow="285" windowWidth="17940" windowHeight="11730"/>
  </bookViews>
  <sheets>
    <sheet name="令和7年" sheetId="11" r:id="rId1"/>
    <sheet name="令和6年" sheetId="10" r:id="rId2"/>
    <sheet name="令和5年" sheetId="9" r:id="rId3"/>
    <sheet name="令和4年" sheetId="8" r:id="rId4"/>
    <sheet name="令和3年" sheetId="7" r:id="rId5"/>
    <sheet name="令和2年" sheetId="6" r:id="rId6"/>
    <sheet name="令和元年" sheetId="5" r:id="rId7"/>
    <sheet name="平成30年" sheetId="1" r:id="rId8"/>
    <sheet name="平成29年" sheetId="2" r:id="rId9"/>
    <sheet name="平成28年" sheetId="3" r:id="rId10"/>
    <sheet name="平成27年" sheetId="4" r:id="rId11"/>
  </sheets>
  <externalReferences>
    <externalReference r:id="rId12"/>
  </externalReferences>
  <definedNames>
    <definedName name="_xlnm.Print_Area" localSheetId="10">平成27年!$A$1:$N$51</definedName>
    <definedName name="_xlnm.Print_Area" localSheetId="9">平成28年!$A$1:$N$51</definedName>
    <definedName name="_xlnm.Print_Area" localSheetId="8">平成29年!$A$1:$N$51</definedName>
    <definedName name="_xlnm.Print_Area" localSheetId="7">平成30年!$A$1:$N$54</definedName>
    <definedName name="_xlnm.Print_Area" localSheetId="5">令和2年!$A$1:$N$62</definedName>
    <definedName name="_xlnm.Print_Area" localSheetId="4">令和3年!$A$1:$N$64</definedName>
    <definedName name="_xlnm.Print_Area" localSheetId="6">令和元年!$A$1:$N$59</definedName>
  </definedNames>
  <calcPr calcId="162913"/>
</workbook>
</file>

<file path=xl/calcChain.xml><?xml version="1.0" encoding="utf-8"?>
<calcChain xmlns="http://schemas.openxmlformats.org/spreadsheetml/2006/main">
  <c r="E72" i="11" l="1"/>
  <c r="C72" i="11"/>
  <c r="D72" i="11"/>
  <c r="B72" i="11"/>
  <c r="C73" i="11"/>
  <c r="D73" i="11"/>
  <c r="B73" i="11"/>
  <c r="E47" i="11"/>
  <c r="E23" i="11"/>
  <c r="E73" i="11" s="1"/>
  <c r="D75" i="11"/>
  <c r="C75" i="11"/>
  <c r="B75" i="11"/>
  <c r="D74" i="11"/>
  <c r="C74" i="11"/>
  <c r="B74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E66" i="11" s="1"/>
  <c r="D65" i="11"/>
  <c r="C65" i="11"/>
  <c r="B65" i="11"/>
  <c r="D63" i="11"/>
  <c r="C63" i="11"/>
  <c r="B63" i="11"/>
  <c r="E63" i="11" s="1"/>
  <c r="D62" i="11"/>
  <c r="C62" i="11"/>
  <c r="B62" i="11"/>
  <c r="D61" i="11"/>
  <c r="C61" i="11"/>
  <c r="B61" i="11"/>
  <c r="D60" i="11"/>
  <c r="C60" i="11"/>
  <c r="B60" i="11"/>
  <c r="D59" i="11"/>
  <c r="C59" i="11"/>
  <c r="B59" i="11"/>
  <c r="E59" i="11" s="1"/>
  <c r="D58" i="11"/>
  <c r="C58" i="11"/>
  <c r="B58" i="11"/>
  <c r="D57" i="11"/>
  <c r="C57" i="11"/>
  <c r="B57" i="11"/>
  <c r="E57" i="11" s="1"/>
  <c r="D56" i="11"/>
  <c r="C56" i="11"/>
  <c r="B56" i="11"/>
  <c r="D55" i="11"/>
  <c r="C55" i="11"/>
  <c r="B55" i="11"/>
  <c r="E55" i="11" s="1"/>
  <c r="E50" i="11"/>
  <c r="E49" i="11"/>
  <c r="E48" i="11"/>
  <c r="E46" i="11"/>
  <c r="E45" i="11"/>
  <c r="E44" i="11"/>
  <c r="E43" i="11"/>
  <c r="E42" i="11"/>
  <c r="E41" i="11"/>
  <c r="E40" i="11"/>
  <c r="D39" i="11"/>
  <c r="C39" i="11"/>
  <c r="B39" i="11"/>
  <c r="E39" i="11" s="1"/>
  <c r="E25" i="11"/>
  <c r="E24" i="11"/>
  <c r="E22" i="11"/>
  <c r="E21" i="11"/>
  <c r="E71" i="11" s="1"/>
  <c r="E20" i="11"/>
  <c r="E70" i="11" s="1"/>
  <c r="E19" i="11"/>
  <c r="E18" i="11"/>
  <c r="E68" i="11" s="1"/>
  <c r="E17" i="11"/>
  <c r="E16" i="11"/>
  <c r="E15" i="11"/>
  <c r="D14" i="11"/>
  <c r="D64" i="11" s="1"/>
  <c r="C14" i="11"/>
  <c r="C64" i="11" s="1"/>
  <c r="B14" i="11"/>
  <c r="E74" i="11" l="1"/>
  <c r="E61" i="11"/>
  <c r="E67" i="11"/>
  <c r="E56" i="11"/>
  <c r="E60" i="11"/>
  <c r="E65" i="11"/>
  <c r="E69" i="11"/>
  <c r="B64" i="11"/>
  <c r="E75" i="11"/>
  <c r="E58" i="11"/>
  <c r="E62" i="11"/>
  <c r="E64" i="11"/>
  <c r="E14" i="11"/>
  <c r="B70" i="10"/>
  <c r="B69" i="10"/>
  <c r="B68" i="10"/>
  <c r="D69" i="10"/>
  <c r="C69" i="10"/>
  <c r="E45" i="10"/>
  <c r="E46" i="10"/>
  <c r="E21" i="10"/>
  <c r="E69" i="10" s="1"/>
  <c r="D72" i="10"/>
  <c r="C72" i="10"/>
  <c r="B72" i="10"/>
  <c r="D71" i="10"/>
  <c r="C71" i="10"/>
  <c r="B71" i="10"/>
  <c r="D70" i="10"/>
  <c r="C70" i="10"/>
  <c r="D68" i="10"/>
  <c r="C68" i="10"/>
  <c r="D67" i="10"/>
  <c r="C67" i="10"/>
  <c r="B67" i="10"/>
  <c r="D66" i="10"/>
  <c r="C66" i="10"/>
  <c r="B66" i="10"/>
  <c r="D65" i="10"/>
  <c r="C65" i="10"/>
  <c r="B65" i="10"/>
  <c r="D64" i="10"/>
  <c r="C64" i="10"/>
  <c r="B64" i="10"/>
  <c r="D63" i="10"/>
  <c r="C63" i="10"/>
  <c r="B63" i="10"/>
  <c r="E63" i="10" s="1"/>
  <c r="D61" i="10"/>
  <c r="C61" i="10"/>
  <c r="B61" i="10"/>
  <c r="D60" i="10"/>
  <c r="C60" i="10"/>
  <c r="B60" i="10"/>
  <c r="E60" i="10" s="1"/>
  <c r="D59" i="10"/>
  <c r="C59" i="10"/>
  <c r="B59" i="10"/>
  <c r="D58" i="10"/>
  <c r="C58" i="10"/>
  <c r="B58" i="10"/>
  <c r="D57" i="10"/>
  <c r="C57" i="10"/>
  <c r="B57" i="10"/>
  <c r="D56" i="10"/>
  <c r="C56" i="10"/>
  <c r="B56" i="10"/>
  <c r="E56" i="10" s="1"/>
  <c r="D55" i="10"/>
  <c r="C55" i="10"/>
  <c r="B55" i="10"/>
  <c r="D54" i="10"/>
  <c r="C54" i="10"/>
  <c r="B54" i="10"/>
  <c r="D53" i="10"/>
  <c r="C53" i="10"/>
  <c r="B53" i="10"/>
  <c r="E48" i="10"/>
  <c r="E47" i="10"/>
  <c r="E44" i="10"/>
  <c r="E43" i="10"/>
  <c r="E42" i="10"/>
  <c r="E41" i="10"/>
  <c r="E40" i="10"/>
  <c r="E39" i="10"/>
  <c r="D38" i="10"/>
  <c r="C38" i="10"/>
  <c r="B38" i="10"/>
  <c r="E38" i="10" s="1"/>
  <c r="E24" i="10"/>
  <c r="E23" i="10"/>
  <c r="E22" i="10"/>
  <c r="E20" i="10"/>
  <c r="E68" i="10" s="1"/>
  <c r="E19" i="10"/>
  <c r="E18" i="10"/>
  <c r="E66" i="10" s="1"/>
  <c r="E17" i="10"/>
  <c r="E16" i="10"/>
  <c r="E15" i="10"/>
  <c r="D14" i="10"/>
  <c r="D62" i="10" s="1"/>
  <c r="C14" i="10"/>
  <c r="B14" i="10"/>
  <c r="E65" i="10" l="1"/>
  <c r="E70" i="10"/>
  <c r="B62" i="10"/>
  <c r="C62" i="10"/>
  <c r="E53" i="10"/>
  <c r="E57" i="10"/>
  <c r="E61" i="10"/>
  <c r="E72" i="10"/>
  <c r="E67" i="10"/>
  <c r="E71" i="10"/>
  <c r="E54" i="10"/>
  <c r="E58" i="10"/>
  <c r="E55" i="10"/>
  <c r="E59" i="10"/>
  <c r="E64" i="10"/>
  <c r="E14" i="10"/>
  <c r="C67" i="9"/>
  <c r="D54" i="5"/>
  <c r="C54" i="5"/>
  <c r="B54" i="5"/>
  <c r="D56" i="6"/>
  <c r="C56" i="6"/>
  <c r="B56" i="6"/>
  <c r="D58" i="7"/>
  <c r="C58" i="7"/>
  <c r="B58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26" i="7"/>
  <c r="D60" i="8"/>
  <c r="C60" i="8"/>
  <c r="B60" i="8"/>
  <c r="D67" i="9"/>
  <c r="D62" i="9"/>
  <c r="C62" i="9"/>
  <c r="B62" i="9"/>
  <c r="E62" i="10" l="1"/>
  <c r="B65" i="8"/>
  <c r="B62" i="7"/>
  <c r="D69" i="9"/>
  <c r="C69" i="9"/>
  <c r="B69" i="9"/>
  <c r="D68" i="9"/>
  <c r="C68" i="9"/>
  <c r="B68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E62" i="9"/>
  <c r="D61" i="9"/>
  <c r="C61" i="9"/>
  <c r="B61" i="9"/>
  <c r="E61" i="9" s="1"/>
  <c r="D59" i="9"/>
  <c r="C59" i="9"/>
  <c r="B59" i="9"/>
  <c r="E59" i="9" s="1"/>
  <c r="D58" i="9"/>
  <c r="C58" i="9"/>
  <c r="B58" i="9"/>
  <c r="E58" i="9" s="1"/>
  <c r="D57" i="9"/>
  <c r="C57" i="9"/>
  <c r="B57" i="9"/>
  <c r="E57" i="9" s="1"/>
  <c r="D56" i="9"/>
  <c r="C56" i="9"/>
  <c r="B56" i="9"/>
  <c r="E56" i="9" s="1"/>
  <c r="D55" i="9"/>
  <c r="C55" i="9"/>
  <c r="B55" i="9"/>
  <c r="E55" i="9" s="1"/>
  <c r="D54" i="9"/>
  <c r="C54" i="9"/>
  <c r="B54" i="9"/>
  <c r="E54" i="9" s="1"/>
  <c r="D53" i="9"/>
  <c r="C53" i="9"/>
  <c r="B53" i="9"/>
  <c r="E53" i="9" s="1"/>
  <c r="D52" i="9"/>
  <c r="C52" i="9"/>
  <c r="B52" i="9"/>
  <c r="E52" i="9" s="1"/>
  <c r="D51" i="9"/>
  <c r="C51" i="9"/>
  <c r="B51" i="9"/>
  <c r="E51" i="9" s="1"/>
  <c r="E46" i="9"/>
  <c r="E45" i="9"/>
  <c r="E44" i="9"/>
  <c r="E43" i="9"/>
  <c r="E42" i="9"/>
  <c r="E41" i="9"/>
  <c r="E40" i="9"/>
  <c r="E39" i="9"/>
  <c r="E38" i="9"/>
  <c r="D37" i="9"/>
  <c r="C37" i="9"/>
  <c r="B37" i="9"/>
  <c r="E37" i="9" s="1"/>
  <c r="E23" i="9"/>
  <c r="E22" i="9"/>
  <c r="E21" i="9"/>
  <c r="E20" i="9"/>
  <c r="E66" i="9" s="1"/>
  <c r="E19" i="9"/>
  <c r="E65" i="9" s="1"/>
  <c r="E18" i="9"/>
  <c r="E64" i="9" s="1"/>
  <c r="E17" i="9"/>
  <c r="E63" i="9" s="1"/>
  <c r="E16" i="9"/>
  <c r="E15" i="9"/>
  <c r="D14" i="9"/>
  <c r="D60" i="9" s="1"/>
  <c r="C14" i="9"/>
  <c r="C60" i="9" s="1"/>
  <c r="B14" i="9"/>
  <c r="E14" i="9" s="1"/>
  <c r="E69" i="9" l="1"/>
  <c r="E68" i="9"/>
  <c r="E67" i="9"/>
  <c r="B60" i="9"/>
  <c r="E60" i="9" s="1"/>
  <c r="D64" i="8"/>
  <c r="C64" i="8"/>
  <c r="B64" i="8"/>
  <c r="E42" i="8"/>
  <c r="E20" i="8"/>
  <c r="E64" i="8" s="1"/>
  <c r="D63" i="8" l="1"/>
  <c r="C63" i="8"/>
  <c r="B63" i="8"/>
  <c r="E41" i="8"/>
  <c r="E19" i="8"/>
  <c r="D66" i="8"/>
  <c r="C66" i="8"/>
  <c r="B66" i="8"/>
  <c r="D65" i="8"/>
  <c r="C65" i="8"/>
  <c r="D62" i="8"/>
  <c r="C62" i="8"/>
  <c r="B62" i="8"/>
  <c r="D61" i="8"/>
  <c r="C61" i="8"/>
  <c r="B61" i="8"/>
  <c r="E60" i="8"/>
  <c r="D59" i="8"/>
  <c r="C59" i="8"/>
  <c r="B59" i="8"/>
  <c r="D57" i="8"/>
  <c r="C57" i="8"/>
  <c r="B57" i="8"/>
  <c r="D56" i="8"/>
  <c r="C56" i="8"/>
  <c r="B56" i="8"/>
  <c r="D55" i="8"/>
  <c r="C55" i="8"/>
  <c r="B55" i="8"/>
  <c r="E55" i="8" s="1"/>
  <c r="D54" i="8"/>
  <c r="C54" i="8"/>
  <c r="B54" i="8"/>
  <c r="D53" i="8"/>
  <c r="C53" i="8"/>
  <c r="B53" i="8"/>
  <c r="D52" i="8"/>
  <c r="C52" i="8"/>
  <c r="B52" i="8"/>
  <c r="D51" i="8"/>
  <c r="C51" i="8"/>
  <c r="B51" i="8"/>
  <c r="E51" i="8" s="1"/>
  <c r="D50" i="8"/>
  <c r="C50" i="8"/>
  <c r="B50" i="8"/>
  <c r="D49" i="8"/>
  <c r="C49" i="8"/>
  <c r="B49" i="8"/>
  <c r="E44" i="8"/>
  <c r="E43" i="8"/>
  <c r="E40" i="8"/>
  <c r="E39" i="8"/>
  <c r="E38" i="8"/>
  <c r="E37" i="8"/>
  <c r="D36" i="8"/>
  <c r="C36" i="8"/>
  <c r="B36" i="8"/>
  <c r="E22" i="8"/>
  <c r="E21" i="8"/>
  <c r="E18" i="8"/>
  <c r="E17" i="8"/>
  <c r="E16" i="8"/>
  <c r="E15" i="8"/>
  <c r="D14" i="8"/>
  <c r="C14" i="8"/>
  <c r="B14" i="8"/>
  <c r="E63" i="8" l="1"/>
  <c r="C58" i="8"/>
  <c r="E54" i="8"/>
  <c r="E59" i="8"/>
  <c r="E50" i="8"/>
  <c r="E14" i="8"/>
  <c r="D58" i="8"/>
  <c r="E61" i="8"/>
  <c r="E52" i="8"/>
  <c r="E56" i="8"/>
  <c r="E65" i="8"/>
  <c r="E49" i="8"/>
  <c r="E53" i="8"/>
  <c r="E57" i="8"/>
  <c r="E62" i="8"/>
  <c r="E66" i="8"/>
  <c r="B58" i="8"/>
  <c r="E36" i="8"/>
  <c r="E60" i="7"/>
  <c r="D60" i="7"/>
  <c r="C60" i="7"/>
  <c r="B60" i="7"/>
  <c r="E18" i="7"/>
  <c r="D63" i="7"/>
  <c r="C63" i="7"/>
  <c r="B63" i="7"/>
  <c r="D62" i="7"/>
  <c r="C62" i="7"/>
  <c r="D61" i="7"/>
  <c r="C61" i="7"/>
  <c r="B61" i="7"/>
  <c r="D59" i="7"/>
  <c r="C59" i="7"/>
  <c r="B59" i="7"/>
  <c r="E58" i="7"/>
  <c r="D57" i="7"/>
  <c r="C57" i="7"/>
  <c r="B57" i="7"/>
  <c r="E57" i="7" s="1"/>
  <c r="D55" i="7"/>
  <c r="C55" i="7"/>
  <c r="B55" i="7"/>
  <c r="E55" i="7" s="1"/>
  <c r="D54" i="7"/>
  <c r="C54" i="7"/>
  <c r="B54" i="7"/>
  <c r="D53" i="7"/>
  <c r="C53" i="7"/>
  <c r="B53" i="7"/>
  <c r="E53" i="7" s="1"/>
  <c r="D52" i="7"/>
  <c r="C52" i="7"/>
  <c r="B52" i="7"/>
  <c r="E52" i="7" s="1"/>
  <c r="D51" i="7"/>
  <c r="C51" i="7"/>
  <c r="B51" i="7"/>
  <c r="E51" i="7" s="1"/>
  <c r="D50" i="7"/>
  <c r="C50" i="7"/>
  <c r="B50" i="7"/>
  <c r="D49" i="7"/>
  <c r="C49" i="7"/>
  <c r="B49" i="7"/>
  <c r="E49" i="7" s="1"/>
  <c r="D48" i="7"/>
  <c r="C48" i="7"/>
  <c r="B48" i="7"/>
  <c r="E48" i="7" s="1"/>
  <c r="D47" i="7"/>
  <c r="C47" i="7"/>
  <c r="B47" i="7"/>
  <c r="E47" i="7" s="1"/>
  <c r="E42" i="7"/>
  <c r="E41" i="7"/>
  <c r="D35" i="7"/>
  <c r="C35" i="7"/>
  <c r="B35" i="7"/>
  <c r="E21" i="7"/>
  <c r="E20" i="7"/>
  <c r="E19" i="7"/>
  <c r="E17" i="7"/>
  <c r="E59" i="7" s="1"/>
  <c r="E16" i="7"/>
  <c r="E15" i="7"/>
  <c r="D14" i="7"/>
  <c r="C14" i="7"/>
  <c r="B14" i="7"/>
  <c r="E58" i="8" l="1"/>
  <c r="E63" i="7"/>
  <c r="E61" i="7"/>
  <c r="E62" i="7"/>
  <c r="C56" i="7"/>
  <c r="B56" i="7"/>
  <c r="D56" i="7"/>
  <c r="E50" i="7"/>
  <c r="E54" i="7"/>
  <c r="E14" i="7"/>
  <c r="E38" i="6"/>
  <c r="E56" i="7" l="1"/>
  <c r="D58" i="6"/>
  <c r="C58" i="6"/>
  <c r="B58" i="6"/>
  <c r="E18" i="6"/>
  <c r="E58" i="6" s="1"/>
  <c r="D60" i="6"/>
  <c r="C60" i="6"/>
  <c r="B60" i="6"/>
  <c r="D59" i="6"/>
  <c r="C59" i="6"/>
  <c r="B59" i="6"/>
  <c r="D57" i="6"/>
  <c r="C57" i="6"/>
  <c r="B57" i="6"/>
  <c r="E56" i="6"/>
  <c r="D55" i="6"/>
  <c r="C55" i="6"/>
  <c r="B55" i="6"/>
  <c r="E55" i="6" s="1"/>
  <c r="D54" i="6"/>
  <c r="C54" i="6"/>
  <c r="D53" i="6"/>
  <c r="C53" i="6"/>
  <c r="E53" i="6" s="1"/>
  <c r="B53" i="6"/>
  <c r="D52" i="6"/>
  <c r="C52" i="6"/>
  <c r="B52" i="6"/>
  <c r="E52" i="6" s="1"/>
  <c r="D51" i="6"/>
  <c r="C51" i="6"/>
  <c r="B51" i="6"/>
  <c r="E51" i="6" s="1"/>
  <c r="D50" i="6"/>
  <c r="C50" i="6"/>
  <c r="E50" i="6" s="1"/>
  <c r="B50" i="6"/>
  <c r="D49" i="6"/>
  <c r="C49" i="6"/>
  <c r="B49" i="6"/>
  <c r="E49" i="6" s="1"/>
  <c r="D48" i="6"/>
  <c r="C48" i="6"/>
  <c r="B48" i="6"/>
  <c r="E48" i="6" s="1"/>
  <c r="D47" i="6"/>
  <c r="C47" i="6"/>
  <c r="E47" i="6" s="1"/>
  <c r="B47" i="6"/>
  <c r="D46" i="6"/>
  <c r="C46" i="6"/>
  <c r="B46" i="6"/>
  <c r="E46" i="6" s="1"/>
  <c r="D45" i="6"/>
  <c r="C45" i="6"/>
  <c r="B45" i="6"/>
  <c r="E45" i="6" s="1"/>
  <c r="E40" i="6"/>
  <c r="E39" i="6"/>
  <c r="E37" i="6"/>
  <c r="E36" i="6"/>
  <c r="E35" i="6"/>
  <c r="D34" i="6"/>
  <c r="C34" i="6"/>
  <c r="B34" i="6"/>
  <c r="B54" i="6" s="1"/>
  <c r="E54" i="6" s="1"/>
  <c r="E20" i="6"/>
  <c r="E19" i="6"/>
  <c r="E59" i="6" s="1"/>
  <c r="E17" i="6"/>
  <c r="E57" i="6" s="1"/>
  <c r="E16" i="6"/>
  <c r="E15" i="6"/>
  <c r="E14" i="6"/>
  <c r="D14" i="6"/>
  <c r="C14" i="6"/>
  <c r="B14" i="6"/>
  <c r="E55" i="5"/>
  <c r="D55" i="5"/>
  <c r="C55" i="5"/>
  <c r="B55" i="5"/>
  <c r="E60" i="6" l="1"/>
  <c r="E34" i="6"/>
  <c r="E17" i="5"/>
  <c r="D57" i="5" l="1"/>
  <c r="C57" i="5"/>
  <c r="B57" i="5"/>
  <c r="D56" i="5"/>
  <c r="C56" i="5"/>
  <c r="B56" i="5"/>
  <c r="E35" i="5"/>
  <c r="E16" i="5"/>
  <c r="E18" i="5"/>
  <c r="D53" i="5"/>
  <c r="C53" i="5"/>
  <c r="B53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E38" i="5"/>
  <c r="E37" i="5"/>
  <c r="E36" i="5"/>
  <c r="E34" i="5"/>
  <c r="D33" i="5"/>
  <c r="C33" i="5"/>
  <c r="B33" i="5"/>
  <c r="E33" i="5" s="1"/>
  <c r="E19" i="5"/>
  <c r="E15" i="5"/>
  <c r="D14" i="5"/>
  <c r="C14" i="5"/>
  <c r="C52" i="5" s="1"/>
  <c r="B14" i="5"/>
  <c r="E57" i="5" l="1"/>
  <c r="E54" i="5"/>
  <c r="E46" i="5"/>
  <c r="E50" i="5"/>
  <c r="E56" i="5"/>
  <c r="D52" i="5"/>
  <c r="E45" i="5"/>
  <c r="E49" i="5"/>
  <c r="E14" i="5"/>
  <c r="E44" i="5"/>
  <c r="E48" i="5"/>
  <c r="E53" i="5"/>
  <c r="E43" i="5"/>
  <c r="E47" i="5"/>
  <c r="E51" i="5"/>
  <c r="B52" i="5"/>
  <c r="D52" i="1"/>
  <c r="C52" i="1"/>
  <c r="B52" i="1"/>
  <c r="E52" i="1" s="1"/>
  <c r="E34" i="1"/>
  <c r="E16" i="1"/>
  <c r="E52" i="5" l="1"/>
  <c r="D37" i="4"/>
  <c r="C37" i="4"/>
  <c r="B37" i="4"/>
  <c r="E37" i="4" s="1"/>
  <c r="D36" i="4"/>
  <c r="C36" i="4"/>
  <c r="B36" i="4"/>
  <c r="E36" i="4" s="1"/>
  <c r="D35" i="4"/>
  <c r="C35" i="4"/>
  <c r="B35" i="4"/>
  <c r="E35" i="4" s="1"/>
  <c r="D34" i="4"/>
  <c r="C34" i="4"/>
  <c r="B34" i="4"/>
  <c r="E34" i="4" s="1"/>
  <c r="D33" i="4"/>
  <c r="C33" i="4"/>
  <c r="B33" i="4"/>
  <c r="E33" i="4" s="1"/>
  <c r="D32" i="4"/>
  <c r="C32" i="4"/>
  <c r="B32" i="4"/>
  <c r="E32" i="4" s="1"/>
  <c r="D31" i="4"/>
  <c r="C31" i="4"/>
  <c r="B31" i="4"/>
  <c r="D30" i="4"/>
  <c r="C30" i="4"/>
  <c r="B30" i="4"/>
  <c r="E30" i="4" s="1"/>
  <c r="D29" i="4"/>
  <c r="C29" i="4"/>
  <c r="B29" i="4"/>
  <c r="E29" i="4" s="1"/>
  <c r="E25" i="4"/>
  <c r="E13" i="4"/>
  <c r="E31" i="4" l="1"/>
  <c r="D46" i="3"/>
  <c r="C46" i="3"/>
  <c r="B46" i="3"/>
  <c r="D45" i="3"/>
  <c r="C45" i="3"/>
  <c r="B45" i="3"/>
  <c r="D43" i="3"/>
  <c r="C43" i="3"/>
  <c r="B43" i="3"/>
  <c r="E43" i="3" s="1"/>
  <c r="D42" i="3"/>
  <c r="C42" i="3"/>
  <c r="B42" i="3"/>
  <c r="D41" i="3"/>
  <c r="C41" i="3"/>
  <c r="B41" i="3"/>
  <c r="E41" i="3" s="1"/>
  <c r="D40" i="3"/>
  <c r="C40" i="3"/>
  <c r="B40" i="3"/>
  <c r="E40" i="3" s="1"/>
  <c r="D39" i="3"/>
  <c r="C39" i="3"/>
  <c r="B39" i="3"/>
  <c r="E39" i="3" s="1"/>
  <c r="D38" i="3"/>
  <c r="C38" i="3"/>
  <c r="B38" i="3"/>
  <c r="D37" i="3"/>
  <c r="C37" i="3"/>
  <c r="B37" i="3"/>
  <c r="E37" i="3" s="1"/>
  <c r="D36" i="3"/>
  <c r="C36" i="3"/>
  <c r="B36" i="3"/>
  <c r="E36" i="3" s="1"/>
  <c r="D35" i="3"/>
  <c r="C35" i="3"/>
  <c r="B35" i="3"/>
  <c r="E35" i="3" s="1"/>
  <c r="E31" i="3"/>
  <c r="E30" i="3"/>
  <c r="D29" i="3"/>
  <c r="C29" i="3"/>
  <c r="B29" i="3"/>
  <c r="E16" i="3"/>
  <c r="E15" i="3"/>
  <c r="D14" i="3"/>
  <c r="D44" i="3" s="1"/>
  <c r="C14" i="3"/>
  <c r="C44" i="3" s="1"/>
  <c r="B14" i="3"/>
  <c r="B44" i="3" s="1"/>
  <c r="E46" i="3" l="1"/>
  <c r="E29" i="3"/>
  <c r="E45" i="3"/>
  <c r="E38" i="3"/>
  <c r="E42" i="3"/>
  <c r="E44" i="3"/>
  <c r="E14" i="3"/>
  <c r="D51" i="2" l="1"/>
  <c r="C51" i="2"/>
  <c r="B51" i="2"/>
  <c r="D50" i="2"/>
  <c r="C50" i="2"/>
  <c r="B50" i="2"/>
  <c r="D49" i="2"/>
  <c r="C49" i="2"/>
  <c r="B49" i="2"/>
  <c r="E49" i="2" s="1"/>
  <c r="D47" i="2"/>
  <c r="E47" i="2" s="1"/>
  <c r="C47" i="2"/>
  <c r="B47" i="2"/>
  <c r="D46" i="2"/>
  <c r="C46" i="2"/>
  <c r="B46" i="2"/>
  <c r="E46" i="2" s="1"/>
  <c r="D45" i="2"/>
  <c r="C45" i="2"/>
  <c r="B45" i="2"/>
  <c r="E45" i="2" s="1"/>
  <c r="D44" i="2"/>
  <c r="E44" i="2" s="1"/>
  <c r="C44" i="2"/>
  <c r="B44" i="2"/>
  <c r="D43" i="2"/>
  <c r="C43" i="2"/>
  <c r="B43" i="2"/>
  <c r="E43" i="2" s="1"/>
  <c r="D42" i="2"/>
  <c r="C42" i="2"/>
  <c r="B42" i="2"/>
  <c r="E42" i="2" s="1"/>
  <c r="D41" i="2"/>
  <c r="E41" i="2" s="1"/>
  <c r="C41" i="2"/>
  <c r="B41" i="2"/>
  <c r="D40" i="2"/>
  <c r="C40" i="2"/>
  <c r="B40" i="2"/>
  <c r="E40" i="2" s="1"/>
  <c r="D39" i="2"/>
  <c r="C39" i="2"/>
  <c r="B39" i="2"/>
  <c r="E39" i="2" s="1"/>
  <c r="E34" i="2"/>
  <c r="E51" i="2" s="1"/>
  <c r="E33" i="2"/>
  <c r="E32" i="2"/>
  <c r="D31" i="2"/>
  <c r="C31" i="2"/>
  <c r="B31" i="2"/>
  <c r="E31" i="2" s="1"/>
  <c r="E17" i="2"/>
  <c r="E16" i="2"/>
  <c r="E15" i="2"/>
  <c r="D14" i="2"/>
  <c r="D48" i="2" s="1"/>
  <c r="C14" i="2"/>
  <c r="C48" i="2" s="1"/>
  <c r="B14" i="2"/>
  <c r="E14" i="2" s="1"/>
  <c r="E50" i="2" l="1"/>
  <c r="B48" i="2"/>
  <c r="E48" i="2" s="1"/>
  <c r="B53" i="1"/>
  <c r="E33" i="1"/>
  <c r="E15" i="1"/>
  <c r="D53" i="1" l="1"/>
  <c r="C51" i="1"/>
  <c r="D51" i="1"/>
  <c r="B51" i="1"/>
  <c r="B49" i="1"/>
  <c r="E51" i="1" l="1"/>
  <c r="B54" i="1"/>
  <c r="C54" i="1"/>
  <c r="D54" i="1"/>
  <c r="C53" i="1"/>
  <c r="E35" i="1"/>
  <c r="E36" i="1"/>
  <c r="E18" i="1"/>
  <c r="E17" i="1"/>
  <c r="E54" i="1" l="1"/>
  <c r="E53" i="1"/>
  <c r="D32" i="1"/>
  <c r="C32" i="1"/>
  <c r="B32" i="1"/>
  <c r="D14" i="1"/>
  <c r="C14" i="1"/>
  <c r="B14" i="1"/>
  <c r="B50" i="1" l="1"/>
  <c r="C50" i="1"/>
  <c r="D50" i="1"/>
  <c r="E14" i="1"/>
  <c r="E32" i="1"/>
  <c r="E50" i="1" l="1"/>
  <c r="C49" i="1"/>
  <c r="D49" i="1"/>
  <c r="E49" i="1" l="1"/>
  <c r="D48" i="1"/>
  <c r="C48" i="1"/>
  <c r="B48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C41" i="1"/>
  <c r="D41" i="1"/>
  <c r="B41" i="1"/>
  <c r="E48" i="1" l="1"/>
  <c r="E41" i="1"/>
  <c r="E47" i="1"/>
  <c r="E43" i="1"/>
  <c r="E45" i="1"/>
  <c r="E44" i="1"/>
  <c r="E46" i="1"/>
  <c r="E42" i="1"/>
</calcChain>
</file>

<file path=xl/sharedStrings.xml><?xml version="1.0" encoding="utf-8"?>
<sst xmlns="http://schemas.openxmlformats.org/spreadsheetml/2006/main" count="443" uniqueCount="37">
  <si>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</si>
  <si>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</si>
  <si>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</si>
  <si>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</si>
  <si>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0～14歳転入</t>
    <rPh sb="4" eb="5">
      <t>サイ</t>
    </rPh>
    <rPh sb="5" eb="7">
      <t>テンニュウ</t>
    </rPh>
    <phoneticPr fontId="2"/>
  </si>
  <si>
    <t>15～64歳転入</t>
    <rPh sb="5" eb="6">
      <t>サイ</t>
    </rPh>
    <rPh sb="6" eb="8">
      <t>テンニュウ</t>
    </rPh>
    <phoneticPr fontId="2"/>
  </si>
  <si>
    <t>65歳以上転入</t>
    <rPh sb="2" eb="3">
      <t>サイ</t>
    </rPh>
    <rPh sb="3" eb="5">
      <t>イジョウ</t>
    </rPh>
    <rPh sb="5" eb="7">
      <t>テンニュウ</t>
    </rPh>
    <phoneticPr fontId="2"/>
  </si>
  <si>
    <t>0～14歳転出</t>
    <rPh sb="4" eb="5">
      <t>サイ</t>
    </rPh>
    <rPh sb="5" eb="7">
      <t>テンシュツ</t>
    </rPh>
    <phoneticPr fontId="2"/>
  </si>
  <si>
    <t>15～64歳転出</t>
    <rPh sb="5" eb="6">
      <t>サイ</t>
    </rPh>
    <rPh sb="6" eb="8">
      <t>テンシュツ</t>
    </rPh>
    <phoneticPr fontId="2"/>
  </si>
  <si>
    <t>65歳以上転出</t>
    <rPh sb="2" eb="3">
      <t>サイ</t>
    </rPh>
    <rPh sb="3" eb="5">
      <t>イジョウ</t>
    </rPh>
    <rPh sb="5" eb="7">
      <t>テンシュツ</t>
    </rPh>
    <phoneticPr fontId="2"/>
  </si>
  <si>
    <t>平成19</t>
    <rPh sb="0" eb="2">
      <t>ヘイセイ</t>
    </rPh>
    <phoneticPr fontId="2"/>
  </si>
  <si>
    <t>区分</t>
    <rPh sb="0" eb="2">
      <t>クブン</t>
    </rPh>
    <phoneticPr fontId="2"/>
  </si>
  <si>
    <t>　　★年齢3区分別転入・転出人口の推移</t>
    <rPh sb="3" eb="5">
      <t>ネンレイ</t>
    </rPh>
    <rPh sb="6" eb="8">
      <t>クブン</t>
    </rPh>
    <rPh sb="8" eb="9">
      <t>ベツ</t>
    </rPh>
    <rPh sb="9" eb="11">
      <t>テンニュウ</t>
    </rPh>
    <rPh sb="12" eb="14">
      <t>テンシュツ</t>
    </rPh>
    <rPh sb="14" eb="16">
      <t>ジンコウ</t>
    </rPh>
    <rPh sb="17" eb="19">
      <t>スイイ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</si>
  <si>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</si>
  <si>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</si>
  <si>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転入超過人口（マイナスは転出超過）</t>
    <rPh sb="0" eb="2">
      <t>テンニュウ</t>
    </rPh>
    <rPh sb="2" eb="4">
      <t>チョウカ</t>
    </rPh>
    <rPh sb="4" eb="6">
      <t>ジンコウ</t>
    </rPh>
    <rPh sb="12" eb="14">
      <t>テンシュツ</t>
    </rPh>
    <rPh sb="14" eb="16">
      <t>チョウカ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</si>
  <si>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</si>
  <si>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</si>
  <si>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29年</t>
    <rPh sb="2" eb="3">
      <t>ネン</t>
    </rPh>
    <phoneticPr fontId="2"/>
  </si>
  <si>
    <t>【茅野市】</t>
    <rPh sb="1" eb="4">
      <t>チノシ</t>
    </rPh>
    <phoneticPr fontId="8"/>
  </si>
  <si>
    <t>資料：毎月人口異動調査</t>
    <rPh sb="9" eb="11">
      <t>チョウサ</t>
    </rPh>
    <phoneticPr fontId="2"/>
  </si>
  <si>
    <t>転入超過人口（△は転出超過）</t>
    <rPh sb="0" eb="2">
      <t>テンニュウ</t>
    </rPh>
    <rPh sb="2" eb="4">
      <t>チョウカ</t>
    </rPh>
    <rPh sb="4" eb="6">
      <t>ジンコウ</t>
    </rPh>
    <rPh sb="9" eb="11">
      <t>テンシュツ</t>
    </rPh>
    <rPh sb="11" eb="13">
      <t>チョウカ</t>
    </rPh>
    <phoneticPr fontId="2"/>
  </si>
  <si>
    <t>転 出</t>
    <rPh sb="0" eb="1">
      <t>テン</t>
    </rPh>
    <rPh sb="2" eb="3">
      <t>デ</t>
    </rPh>
    <phoneticPr fontId="2"/>
  </si>
  <si>
    <t>転 入</t>
    <rPh sb="0" eb="1">
      <t>テン</t>
    </rPh>
    <rPh sb="2" eb="3">
      <t>イ</t>
    </rPh>
    <phoneticPr fontId="2"/>
  </si>
  <si>
    <t>区 分</t>
    <rPh sb="0" eb="1">
      <t>ク</t>
    </rPh>
    <rPh sb="2" eb="3">
      <t>フン</t>
    </rPh>
    <phoneticPr fontId="2"/>
  </si>
  <si>
    <t>H19</t>
    <phoneticPr fontId="2"/>
  </si>
  <si>
    <t>28年</t>
    <rPh sb="2" eb="3">
      <t>ネン</t>
    </rPh>
    <phoneticPr fontId="2"/>
  </si>
  <si>
    <t>H19</t>
    <phoneticPr fontId="2"/>
  </si>
  <si>
    <t>27年</t>
    <rPh sb="2" eb="3">
      <t>ネン</t>
    </rPh>
    <phoneticPr fontId="2"/>
  </si>
  <si>
    <t xml:space="preserve">30年 </t>
    <rPh sb="2" eb="3">
      <t>ネン</t>
    </rPh>
    <phoneticPr fontId="2"/>
  </si>
  <si>
    <t xml:space="preserve">令和元年 </t>
    <rPh sb="0" eb="1">
      <t>レイ</t>
    </rPh>
    <rPh sb="1" eb="2">
      <t>ワ</t>
    </rPh>
    <rPh sb="2" eb="3">
      <t>ガン</t>
    </rPh>
    <rPh sb="3" eb="4">
      <t>ネン</t>
    </rPh>
    <phoneticPr fontId="2"/>
  </si>
  <si>
    <t>平成20</t>
    <rPh sb="0" eb="2">
      <t>ヘイセイ</t>
    </rPh>
    <phoneticPr fontId="2"/>
  </si>
  <si>
    <t>単位：人</t>
    <rPh sb="0" eb="2">
      <t>タンイ</t>
    </rPh>
    <rPh sb="3" eb="4">
      <t>ニン</t>
    </rPh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</si>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</sst>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>
      <alignment vertical="center"/>
    </xf>
    <xf numFmtId="0" fontId="6" fillId="0" borderId="0" xfId="0" applyFont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left" vertical="top"/>
    </xf>
    <xf numFmtId="176" fontId="5" fillId="0" borderId="1" xfId="1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38" fontId="5" fillId="0" borderId="3" xfId="1" applyFont="1" applyBorder="1">
      <alignment vertical="center"/>
    </xf>
    <xf numFmtId="0" fontId="5" fillId="0" borderId="4" xfId="0" applyFont="1" applyBorder="1" applyAlignment="1">
      <alignment horizontal="right"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3" xfId="1" applyNumberFormat="1" applyFont="1" applyBorder="1">
      <alignment vertical="center"/>
    </xf>
    <xf numFmtId="0" fontId="0" fillId="0" borderId="4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176" fontId="5" fillId="0" borderId="1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38" fontId="0" fillId="0" borderId="1" xfId="0" applyNumberFormat="1" applyBorder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7" xfId="1" applyFont="1" applyBorder="1">
      <alignment vertical="center"/>
    </xf>
    <xf numFmtId="38" fontId="5" fillId="0" borderId="18" xfId="1" applyFont="1" applyBorder="1">
      <alignment vertical="center"/>
    </xf>
    <xf numFmtId="176" fontId="5" fillId="0" borderId="17" xfId="1" applyNumberFormat="1" applyFont="1" applyBorder="1">
      <alignment vertical="center"/>
    </xf>
    <xf numFmtId="176" fontId="5" fillId="0" borderId="18" xfId="1" applyNumberFormat="1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176" fontId="5" fillId="0" borderId="20" xfId="1" applyNumberFormat="1" applyFont="1" applyBorder="1">
      <alignment vertical="center"/>
    </xf>
    <xf numFmtId="176" fontId="5" fillId="0" borderId="21" xfId="1" applyNumberFormat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38" fontId="5" fillId="0" borderId="23" xfId="1" applyFont="1" applyBorder="1">
      <alignment vertical="center"/>
    </xf>
    <xf numFmtId="38" fontId="5" fillId="0" borderId="24" xfId="1" applyFont="1" applyBorder="1">
      <alignment vertical="center"/>
    </xf>
    <xf numFmtId="176" fontId="5" fillId="0" borderId="23" xfId="1" applyNumberFormat="1" applyFont="1" applyBorder="1">
      <alignment vertical="center"/>
    </xf>
    <xf numFmtId="176" fontId="5" fillId="0" borderId="24" xfId="1" applyNumberFormat="1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38" fontId="5" fillId="0" borderId="26" xfId="1" applyFont="1" applyBorder="1">
      <alignment vertical="center"/>
    </xf>
    <xf numFmtId="38" fontId="5" fillId="0" borderId="27" xfId="1" applyFont="1" applyBorder="1">
      <alignment vertical="center"/>
    </xf>
    <xf numFmtId="176" fontId="5" fillId="0" borderId="26" xfId="1" applyNumberFormat="1" applyFont="1" applyBorder="1">
      <alignment vertical="center"/>
    </xf>
    <xf numFmtId="176" fontId="5" fillId="0" borderId="27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>
        <c:manualLayout>
          <c:xMode val="edge"/>
          <c:yMode val="edge"/>
          <c:x val="0.34107263293810064"/>
          <c:y val="2.06051462556281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令和7年!$B$54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令和7年!$A$56:$A$73</c15:sqref>
                  </c15:fullRef>
                </c:ext>
              </c:extLst>
              <c:f>令和7年!$A$58:$A$73</c:f>
              <c:strCache>
                <c:ptCount val="16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令和7年!$B$56:$B$73</c15:sqref>
                  </c15:fullRef>
                </c:ext>
              </c:extLst>
              <c:f>令和7年!$B$58:$B$73</c:f>
              <c:numCache>
                <c:formatCode>#,##0;"△ "#,##0</c:formatCode>
                <c:ptCount val="16"/>
                <c:pt idx="0">
                  <c:v>-18</c:v>
                </c:pt>
                <c:pt idx="1">
                  <c:v>-86</c:v>
                </c:pt>
                <c:pt idx="2">
                  <c:v>-5</c:v>
                </c:pt>
                <c:pt idx="3">
                  <c:v>-56</c:v>
                </c:pt>
                <c:pt idx="4">
                  <c:v>-11</c:v>
                </c:pt>
                <c:pt idx="5">
                  <c:v>-2</c:v>
                </c:pt>
                <c:pt idx="6">
                  <c:v>-4</c:v>
                </c:pt>
                <c:pt idx="7">
                  <c:v>22</c:v>
                </c:pt>
                <c:pt idx="8">
                  <c:v>1</c:v>
                </c:pt>
                <c:pt idx="9">
                  <c:v>11</c:v>
                </c:pt>
                <c:pt idx="10">
                  <c:v>-7</c:v>
                </c:pt>
                <c:pt idx="11">
                  <c:v>1</c:v>
                </c:pt>
                <c:pt idx="12">
                  <c:v>-7</c:v>
                </c:pt>
                <c:pt idx="13">
                  <c:v>8</c:v>
                </c:pt>
                <c:pt idx="14">
                  <c:v>23</c:v>
                </c:pt>
                <c:pt idx="1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D-4827-AFEF-2BDA924B8094}"/>
            </c:ext>
          </c:extLst>
        </c:ser>
        <c:ser>
          <c:idx val="2"/>
          <c:order val="1"/>
          <c:tx>
            <c:strRef>
              <c:f>令和7年!$C$54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令和7年!$A$56:$A$73</c15:sqref>
                  </c15:fullRef>
                </c:ext>
              </c:extLst>
              <c:f>令和7年!$A$58:$A$73</c:f>
              <c:strCache>
                <c:ptCount val="16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令和7年!$C$56:$C$73</c15:sqref>
                  </c15:fullRef>
                </c:ext>
              </c:extLst>
              <c:f>令和7年!$C$58:$C$73</c:f>
              <c:numCache>
                <c:formatCode>#,##0;"△ "#,##0</c:formatCode>
                <c:ptCount val="16"/>
                <c:pt idx="0">
                  <c:v>-124</c:v>
                </c:pt>
                <c:pt idx="1">
                  <c:v>-108</c:v>
                </c:pt>
                <c:pt idx="2">
                  <c:v>-59</c:v>
                </c:pt>
                <c:pt idx="3">
                  <c:v>-236</c:v>
                </c:pt>
                <c:pt idx="4">
                  <c:v>86</c:v>
                </c:pt>
                <c:pt idx="5">
                  <c:v>-28</c:v>
                </c:pt>
                <c:pt idx="6">
                  <c:v>54</c:v>
                </c:pt>
                <c:pt idx="7">
                  <c:v>182</c:v>
                </c:pt>
                <c:pt idx="8">
                  <c:v>48</c:v>
                </c:pt>
                <c:pt idx="9">
                  <c:v>-151</c:v>
                </c:pt>
                <c:pt idx="10">
                  <c:v>-99</c:v>
                </c:pt>
                <c:pt idx="11">
                  <c:v>-34</c:v>
                </c:pt>
                <c:pt idx="12">
                  <c:v>-59</c:v>
                </c:pt>
                <c:pt idx="13">
                  <c:v>3</c:v>
                </c:pt>
                <c:pt idx="14">
                  <c:v>156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D-4827-AFEF-2BDA924B8094}"/>
            </c:ext>
          </c:extLst>
        </c:ser>
        <c:ser>
          <c:idx val="3"/>
          <c:order val="2"/>
          <c:tx>
            <c:strRef>
              <c:f>令和7年!$D$54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令和7年!$A$56:$A$73</c15:sqref>
                  </c15:fullRef>
                </c:ext>
              </c:extLst>
              <c:f>令和7年!$A$58:$A$73</c:f>
              <c:strCache>
                <c:ptCount val="16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令和7年!$D$56:$D$73</c15:sqref>
                  </c15:fullRef>
                </c:ext>
              </c:extLst>
              <c:f>令和7年!$D$58:$D$73</c:f>
              <c:numCache>
                <c:formatCode>#,##0;"△ "#,##0</c:formatCode>
                <c:ptCount val="16"/>
                <c:pt idx="0">
                  <c:v>34</c:v>
                </c:pt>
                <c:pt idx="1">
                  <c:v>17</c:v>
                </c:pt>
                <c:pt idx="2">
                  <c:v>32</c:v>
                </c:pt>
                <c:pt idx="3">
                  <c:v>46</c:v>
                </c:pt>
                <c:pt idx="4">
                  <c:v>28</c:v>
                </c:pt>
                <c:pt idx="5">
                  <c:v>17</c:v>
                </c:pt>
                <c:pt idx="6">
                  <c:v>40</c:v>
                </c:pt>
                <c:pt idx="7">
                  <c:v>-8</c:v>
                </c:pt>
                <c:pt idx="8">
                  <c:v>38</c:v>
                </c:pt>
                <c:pt idx="9">
                  <c:v>-10</c:v>
                </c:pt>
                <c:pt idx="10">
                  <c:v>53</c:v>
                </c:pt>
                <c:pt idx="11">
                  <c:v>89</c:v>
                </c:pt>
                <c:pt idx="12">
                  <c:v>33</c:v>
                </c:pt>
                <c:pt idx="13">
                  <c:v>15</c:v>
                </c:pt>
                <c:pt idx="14">
                  <c:v>29</c:v>
                </c:pt>
                <c:pt idx="1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D-4827-AFEF-2BDA924B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3.8238151252031075E-2"/>
              <c:y val="2.463121533267586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令和3年!$A$62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令和3年!$B$46:$D$46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令和3年!$B$62:$D$62</c:f>
              <c:numCache>
                <c:formatCode>#,##0;"△ "#,##0</c:formatCode>
                <c:ptCount val="3"/>
                <c:pt idx="0">
                  <c:v>-8</c:v>
                </c:pt>
                <c:pt idx="1">
                  <c:v>27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A-4E27-9561-9D5883101C83}"/>
            </c:ext>
          </c:extLst>
        </c:ser>
        <c:ser>
          <c:idx val="1"/>
          <c:order val="1"/>
          <c:tx>
            <c:strRef>
              <c:f>令和3年!$A$63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令和3年!$B$46:$D$46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令和3年!$B$63:$D$63</c:f>
              <c:numCache>
                <c:formatCode>#,##0;"△ "#,##0</c:formatCode>
                <c:ptCount val="3"/>
                <c:pt idx="0">
                  <c:v>9</c:v>
                </c:pt>
                <c:pt idx="1">
                  <c:v>-61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A-4E27-9561-9D588310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令和2年!$A$46:$A$58</c:f>
              <c:strCache>
                <c:ptCount val="13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  <c:pt idx="12">
                  <c:v>令和2年</c:v>
                </c:pt>
              </c:strCache>
            </c:strRef>
          </c:cat>
          <c:val>
            <c:numRef>
              <c:f>令和2年!$B$46:$B$58</c:f>
              <c:numCache>
                <c:formatCode>#,##0;"△ "#,##0</c:formatCode>
                <c:ptCount val="13"/>
                <c:pt idx="0">
                  <c:v>-17</c:v>
                </c:pt>
                <c:pt idx="1">
                  <c:v>-17</c:v>
                </c:pt>
                <c:pt idx="2">
                  <c:v>-18</c:v>
                </c:pt>
                <c:pt idx="3">
                  <c:v>-86</c:v>
                </c:pt>
                <c:pt idx="4">
                  <c:v>-5</c:v>
                </c:pt>
                <c:pt idx="5">
                  <c:v>-56</c:v>
                </c:pt>
                <c:pt idx="6">
                  <c:v>-11</c:v>
                </c:pt>
                <c:pt idx="7">
                  <c:v>-2</c:v>
                </c:pt>
                <c:pt idx="8">
                  <c:v>-4</c:v>
                </c:pt>
                <c:pt idx="9">
                  <c:v>22</c:v>
                </c:pt>
                <c:pt idx="10">
                  <c:v>1</c:v>
                </c:pt>
                <c:pt idx="11">
                  <c:v>11</c:v>
                </c:pt>
                <c:pt idx="12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6-47AD-9815-A86C0BB9113E}"/>
            </c:ext>
          </c:extLst>
        </c:ser>
        <c:ser>
          <c:idx val="2"/>
          <c:order val="1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令和2年!$A$46:$A$58</c:f>
              <c:strCache>
                <c:ptCount val="13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  <c:pt idx="12">
                  <c:v>令和2年</c:v>
                </c:pt>
              </c:strCache>
            </c:strRef>
          </c:cat>
          <c:val>
            <c:numRef>
              <c:f>令和2年!$C$46:$C$58</c:f>
              <c:numCache>
                <c:formatCode>#,##0;"△ "#,##0</c:formatCode>
                <c:ptCount val="13"/>
                <c:pt idx="0">
                  <c:v>-85</c:v>
                </c:pt>
                <c:pt idx="1">
                  <c:v>-165</c:v>
                </c:pt>
                <c:pt idx="2">
                  <c:v>-124</c:v>
                </c:pt>
                <c:pt idx="3">
                  <c:v>-108</c:v>
                </c:pt>
                <c:pt idx="4">
                  <c:v>-59</c:v>
                </c:pt>
                <c:pt idx="5">
                  <c:v>-236</c:v>
                </c:pt>
                <c:pt idx="6">
                  <c:v>86</c:v>
                </c:pt>
                <c:pt idx="7">
                  <c:v>-28</c:v>
                </c:pt>
                <c:pt idx="8">
                  <c:v>54</c:v>
                </c:pt>
                <c:pt idx="9">
                  <c:v>182</c:v>
                </c:pt>
                <c:pt idx="10">
                  <c:v>48</c:v>
                </c:pt>
                <c:pt idx="11">
                  <c:v>-151</c:v>
                </c:pt>
                <c:pt idx="12">
                  <c:v>-99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6-47AD-9815-A86C0BB9113E}"/>
            </c:ext>
          </c:extLst>
        </c:ser>
        <c:ser>
          <c:idx val="3"/>
          <c:order val="2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令和2年!$A$46:$A$58</c:f>
              <c:strCache>
                <c:ptCount val="13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  <c:pt idx="12">
                  <c:v>令和2年</c:v>
                </c:pt>
              </c:strCache>
            </c:strRef>
          </c:cat>
          <c:val>
            <c:numRef>
              <c:f>令和2年!$D$46:$D$58</c:f>
              <c:numCache>
                <c:formatCode>#,##0;"△ "#,##0</c:formatCode>
                <c:ptCount val="13"/>
                <c:pt idx="0">
                  <c:v>51</c:v>
                </c:pt>
                <c:pt idx="1">
                  <c:v>41</c:v>
                </c:pt>
                <c:pt idx="2">
                  <c:v>34</c:v>
                </c:pt>
                <c:pt idx="3">
                  <c:v>17</c:v>
                </c:pt>
                <c:pt idx="4">
                  <c:v>32</c:v>
                </c:pt>
                <c:pt idx="5">
                  <c:v>46</c:v>
                </c:pt>
                <c:pt idx="6">
                  <c:v>28</c:v>
                </c:pt>
                <c:pt idx="7">
                  <c:v>17</c:v>
                </c:pt>
                <c:pt idx="8">
                  <c:v>40</c:v>
                </c:pt>
                <c:pt idx="9">
                  <c:v>-8</c:v>
                </c:pt>
                <c:pt idx="10">
                  <c:v>38</c:v>
                </c:pt>
                <c:pt idx="11">
                  <c:v>-10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6-47AD-9815-A86C0BB91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令和2年!$A$59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令和2年!$B$44:$D$44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令和2年!$B$59:$D$59</c:f>
              <c:numCache>
                <c:formatCode>#,##0;"△ "#,##0</c:formatCode>
                <c:ptCount val="3"/>
                <c:pt idx="0">
                  <c:v>4</c:v>
                </c:pt>
                <c:pt idx="1">
                  <c:v>-44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9-4D39-B6DB-0F2AC61008D1}"/>
            </c:ext>
          </c:extLst>
        </c:ser>
        <c:ser>
          <c:idx val="1"/>
          <c:order val="1"/>
          <c:tx>
            <c:strRef>
              <c:f>令和2年!$A$60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令和2年!$B$44:$D$44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令和2年!$B$60:$D$60</c:f>
              <c:numCache>
                <c:formatCode>#,##0;"△ "#,##0</c:formatCode>
                <c:ptCount val="3"/>
                <c:pt idx="0">
                  <c:v>-11</c:v>
                </c:pt>
                <c:pt idx="1">
                  <c:v>-55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9-4D39-B6DB-0F2AC610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24676047722258"/>
          <c:y val="0.11049266876174706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令和元年!$B$42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令和元年!$A$44:$A$55</c:f>
              <c:strCache>
                <c:ptCount val="12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</c:strCache>
            </c:strRef>
          </c:cat>
          <c:val>
            <c:numRef>
              <c:f>令和元年!$B$44:$B$55</c:f>
              <c:numCache>
                <c:formatCode>#,##0;"△ "#,##0</c:formatCode>
                <c:ptCount val="12"/>
                <c:pt idx="0">
                  <c:v>-17</c:v>
                </c:pt>
                <c:pt idx="1">
                  <c:v>-17</c:v>
                </c:pt>
                <c:pt idx="2">
                  <c:v>-18</c:v>
                </c:pt>
                <c:pt idx="3">
                  <c:v>-86</c:v>
                </c:pt>
                <c:pt idx="4">
                  <c:v>-5</c:v>
                </c:pt>
                <c:pt idx="5">
                  <c:v>-56</c:v>
                </c:pt>
                <c:pt idx="6">
                  <c:v>-11</c:v>
                </c:pt>
                <c:pt idx="7">
                  <c:v>-2</c:v>
                </c:pt>
                <c:pt idx="8">
                  <c:v>-4</c:v>
                </c:pt>
                <c:pt idx="9">
                  <c:v>22</c:v>
                </c:pt>
                <c:pt idx="10">
                  <c:v>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8-4F60-B49D-30B3858A91F7}"/>
            </c:ext>
          </c:extLst>
        </c:ser>
        <c:ser>
          <c:idx val="2"/>
          <c:order val="1"/>
          <c:tx>
            <c:strRef>
              <c:f>令和元年!$C$42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令和元年!$A$44:$A$55</c:f>
              <c:strCache>
                <c:ptCount val="12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</c:strCache>
            </c:strRef>
          </c:cat>
          <c:val>
            <c:numRef>
              <c:f>令和元年!$C$44:$C$55</c:f>
              <c:numCache>
                <c:formatCode>#,##0;"△ "#,##0</c:formatCode>
                <c:ptCount val="12"/>
                <c:pt idx="0">
                  <c:v>-85</c:v>
                </c:pt>
                <c:pt idx="1">
                  <c:v>-165</c:v>
                </c:pt>
                <c:pt idx="2">
                  <c:v>-124</c:v>
                </c:pt>
                <c:pt idx="3">
                  <c:v>-108</c:v>
                </c:pt>
                <c:pt idx="4">
                  <c:v>-59</c:v>
                </c:pt>
                <c:pt idx="5">
                  <c:v>-236</c:v>
                </c:pt>
                <c:pt idx="6">
                  <c:v>86</c:v>
                </c:pt>
                <c:pt idx="7">
                  <c:v>-28</c:v>
                </c:pt>
                <c:pt idx="8">
                  <c:v>54</c:v>
                </c:pt>
                <c:pt idx="9">
                  <c:v>182</c:v>
                </c:pt>
                <c:pt idx="10">
                  <c:v>48</c:v>
                </c:pt>
                <c:pt idx="11">
                  <c:v>-151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8-4F60-B49D-30B3858A91F7}"/>
            </c:ext>
          </c:extLst>
        </c:ser>
        <c:ser>
          <c:idx val="3"/>
          <c:order val="2"/>
          <c:tx>
            <c:strRef>
              <c:f>令和元年!$D$42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令和元年!$A$44:$A$55</c:f>
              <c:strCache>
                <c:ptCount val="12"/>
                <c:pt idx="0">
                  <c:v>平成20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令和元年 </c:v>
                </c:pt>
              </c:strCache>
            </c:strRef>
          </c:cat>
          <c:val>
            <c:numRef>
              <c:f>令和元年!$D$44:$D$55</c:f>
              <c:numCache>
                <c:formatCode>#,##0;"△ "#,##0</c:formatCode>
                <c:ptCount val="12"/>
                <c:pt idx="0">
                  <c:v>51</c:v>
                </c:pt>
                <c:pt idx="1">
                  <c:v>41</c:v>
                </c:pt>
                <c:pt idx="2">
                  <c:v>34</c:v>
                </c:pt>
                <c:pt idx="3">
                  <c:v>17</c:v>
                </c:pt>
                <c:pt idx="4">
                  <c:v>32</c:v>
                </c:pt>
                <c:pt idx="5">
                  <c:v>46</c:v>
                </c:pt>
                <c:pt idx="6">
                  <c:v>28</c:v>
                </c:pt>
                <c:pt idx="7">
                  <c:v>17</c:v>
                </c:pt>
                <c:pt idx="8">
                  <c:v>40</c:v>
                </c:pt>
                <c:pt idx="9">
                  <c:v>-8</c:v>
                </c:pt>
                <c:pt idx="10">
                  <c:v>38</c:v>
                </c:pt>
                <c:pt idx="11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8-4F60-B49D-30B3858A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令和元年!$A$56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令和元年!$B$42:$D$42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令和元年!$B$56:$D$56</c:f>
              <c:numCache>
                <c:formatCode>#,##0;"△ "#,##0</c:formatCode>
                <c:ptCount val="3"/>
                <c:pt idx="0">
                  <c:v>5</c:v>
                </c:pt>
                <c:pt idx="1">
                  <c:v>-50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C-41BC-89E1-97C93F9B7594}"/>
            </c:ext>
          </c:extLst>
        </c:ser>
        <c:ser>
          <c:idx val="1"/>
          <c:order val="1"/>
          <c:tx>
            <c:strRef>
              <c:f>令和元年!$A$57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令和元年!$B$42:$D$42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令和元年!$B$57:$D$57</c:f>
              <c:numCache>
                <c:formatCode>#,##0;"△ "#,##0</c:formatCode>
                <c:ptCount val="3"/>
                <c:pt idx="0">
                  <c:v>6</c:v>
                </c:pt>
                <c:pt idx="1">
                  <c:v>-101</c:v>
                </c:pt>
                <c:pt idx="2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C-41BC-89E1-97C93F9B7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24676047722258"/>
          <c:y val="0.11049266876174706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平成30年!$B$40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平成30年!$A$42:$A$52</c:f>
              <c:strCach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30年 </c:v>
                </c:pt>
              </c:strCache>
            </c:strRef>
          </c:cat>
          <c:val>
            <c:numRef>
              <c:f>平成30年!$B$42:$B$52</c:f>
              <c:numCache>
                <c:formatCode>#,##0;"△ "#,##0</c:formatCode>
                <c:ptCount val="11"/>
                <c:pt idx="0">
                  <c:v>-17</c:v>
                </c:pt>
                <c:pt idx="1">
                  <c:v>-17</c:v>
                </c:pt>
                <c:pt idx="2">
                  <c:v>-18</c:v>
                </c:pt>
                <c:pt idx="3">
                  <c:v>-86</c:v>
                </c:pt>
                <c:pt idx="4">
                  <c:v>-5</c:v>
                </c:pt>
                <c:pt idx="5">
                  <c:v>-56</c:v>
                </c:pt>
                <c:pt idx="6">
                  <c:v>-11</c:v>
                </c:pt>
                <c:pt idx="7">
                  <c:v>-2</c:v>
                </c:pt>
                <c:pt idx="8">
                  <c:v>-4</c:v>
                </c:pt>
                <c:pt idx="9">
                  <c:v>22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F-49A9-BE91-A96CD6CF6274}"/>
            </c:ext>
          </c:extLst>
        </c:ser>
        <c:ser>
          <c:idx val="2"/>
          <c:order val="1"/>
          <c:tx>
            <c:strRef>
              <c:f>平成30年!$C$40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平成30年!$A$42:$A$52</c:f>
              <c:strCach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30年 </c:v>
                </c:pt>
              </c:strCache>
            </c:strRef>
          </c:cat>
          <c:val>
            <c:numRef>
              <c:f>平成30年!$C$42:$C$52</c:f>
              <c:numCache>
                <c:formatCode>#,##0;"△ "#,##0</c:formatCode>
                <c:ptCount val="11"/>
                <c:pt idx="0">
                  <c:v>-85</c:v>
                </c:pt>
                <c:pt idx="1">
                  <c:v>-165</c:v>
                </c:pt>
                <c:pt idx="2">
                  <c:v>-124</c:v>
                </c:pt>
                <c:pt idx="3">
                  <c:v>-108</c:v>
                </c:pt>
                <c:pt idx="4">
                  <c:v>-59</c:v>
                </c:pt>
                <c:pt idx="5">
                  <c:v>-236</c:v>
                </c:pt>
                <c:pt idx="6">
                  <c:v>86</c:v>
                </c:pt>
                <c:pt idx="7">
                  <c:v>-28</c:v>
                </c:pt>
                <c:pt idx="8">
                  <c:v>54</c:v>
                </c:pt>
                <c:pt idx="9">
                  <c:v>182</c:v>
                </c:pt>
                <c:pt idx="1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F-49A9-BE91-A96CD6CF6274}"/>
            </c:ext>
          </c:extLst>
        </c:ser>
        <c:ser>
          <c:idx val="3"/>
          <c:order val="2"/>
          <c:tx>
            <c:strRef>
              <c:f>平成30年!$D$40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平成30年!$A$42:$A$52</c:f>
              <c:strCach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30年 </c:v>
                </c:pt>
              </c:strCache>
            </c:strRef>
          </c:cat>
          <c:val>
            <c:numRef>
              <c:f>平成30年!$D$42:$D$52</c:f>
              <c:numCache>
                <c:formatCode>#,##0;"△ "#,##0</c:formatCode>
                <c:ptCount val="11"/>
                <c:pt idx="0">
                  <c:v>51</c:v>
                </c:pt>
                <c:pt idx="1">
                  <c:v>41</c:v>
                </c:pt>
                <c:pt idx="2">
                  <c:v>34</c:v>
                </c:pt>
                <c:pt idx="3">
                  <c:v>17</c:v>
                </c:pt>
                <c:pt idx="4">
                  <c:v>32</c:v>
                </c:pt>
                <c:pt idx="5">
                  <c:v>46</c:v>
                </c:pt>
                <c:pt idx="6">
                  <c:v>28</c:v>
                </c:pt>
                <c:pt idx="7">
                  <c:v>17</c:v>
                </c:pt>
                <c:pt idx="8">
                  <c:v>40</c:v>
                </c:pt>
                <c:pt idx="9">
                  <c:v>-8</c:v>
                </c:pt>
                <c:pt idx="1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F-49A9-BE91-A96CD6CF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62408"/>
        <c:axId val="426859664"/>
      </c:barChart>
      <c:catAx>
        <c:axId val="426862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9664"/>
        <c:crosses val="autoZero"/>
        <c:auto val="1"/>
        <c:lblAlgn val="ctr"/>
        <c:lblOffset val="100"/>
        <c:noMultiLvlLbl val="0"/>
      </c:catAx>
      <c:valAx>
        <c:axId val="426859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62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平成30年!$A$53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平成30年!$B$40:$D$40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平成30年!$B$53:$D$53</c:f>
              <c:numCache>
                <c:formatCode>#,##0;"△ "#,##0</c:formatCode>
                <c:ptCount val="3"/>
                <c:pt idx="0">
                  <c:v>4</c:v>
                </c:pt>
                <c:pt idx="1">
                  <c:v>45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4-4DC7-9488-CE87796F38D3}"/>
            </c:ext>
          </c:extLst>
        </c:ser>
        <c:ser>
          <c:idx val="1"/>
          <c:order val="1"/>
          <c:tx>
            <c:strRef>
              <c:f>平成30年!$A$54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平成30年!$B$40:$D$40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平成30年!$B$54:$D$54</c:f>
              <c:numCache>
                <c:formatCode>#,##0;"△ "#,##0</c:formatCode>
                <c:ptCount val="3"/>
                <c:pt idx="0">
                  <c:v>-3</c:v>
                </c:pt>
                <c:pt idx="1">
                  <c:v>3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4-4DC7-9488-CE87796F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0840"/>
        <c:axId val="426862800"/>
      </c:barChart>
      <c:catAx>
        <c:axId val="42686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2800"/>
        <c:crosses val="autoZero"/>
        <c:auto val="1"/>
        <c:lblAlgn val="ctr"/>
        <c:lblOffset val="100"/>
        <c:noMultiLvlLbl val="0"/>
      </c:catAx>
      <c:valAx>
        <c:axId val="42686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08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24676047722258"/>
          <c:y val="0.11049266876174706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平成29年!$B$38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平成29年!$A$39:$A$49</c:f>
              <c:strCache>
                <c:ptCount val="11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29年</c:v>
                </c:pt>
              </c:strCache>
            </c:strRef>
          </c:cat>
          <c:val>
            <c:numRef>
              <c:f>平成29年!$B$39:$B$49</c:f>
              <c:numCache>
                <c:formatCode>#,##0;"△ "#,##0</c:formatCode>
                <c:ptCount val="11"/>
                <c:pt idx="0">
                  <c:v>18</c:v>
                </c:pt>
                <c:pt idx="1">
                  <c:v>-17</c:v>
                </c:pt>
                <c:pt idx="2">
                  <c:v>-17</c:v>
                </c:pt>
                <c:pt idx="3">
                  <c:v>-18</c:v>
                </c:pt>
                <c:pt idx="4">
                  <c:v>-86</c:v>
                </c:pt>
                <c:pt idx="5">
                  <c:v>-5</c:v>
                </c:pt>
                <c:pt idx="6">
                  <c:v>-56</c:v>
                </c:pt>
                <c:pt idx="7">
                  <c:v>-11</c:v>
                </c:pt>
                <c:pt idx="8">
                  <c:v>-2</c:v>
                </c:pt>
                <c:pt idx="9">
                  <c:v>-4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0-4E0C-A37C-C3A91D4E7EE7}"/>
            </c:ext>
          </c:extLst>
        </c:ser>
        <c:ser>
          <c:idx val="2"/>
          <c:order val="1"/>
          <c:tx>
            <c:strRef>
              <c:f>平成29年!$C$38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平成29年!$A$39:$A$49</c:f>
              <c:strCache>
                <c:ptCount val="11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29年</c:v>
                </c:pt>
              </c:strCache>
            </c:strRef>
          </c:cat>
          <c:val>
            <c:numRef>
              <c:f>平成29年!$C$39:$C$49</c:f>
              <c:numCache>
                <c:formatCode>#,##0;"△ "#,##0</c:formatCode>
                <c:ptCount val="11"/>
                <c:pt idx="0">
                  <c:v>165</c:v>
                </c:pt>
                <c:pt idx="1">
                  <c:v>-85</c:v>
                </c:pt>
                <c:pt idx="2">
                  <c:v>-165</c:v>
                </c:pt>
                <c:pt idx="3">
                  <c:v>-124</c:v>
                </c:pt>
                <c:pt idx="4">
                  <c:v>-108</c:v>
                </c:pt>
                <c:pt idx="5">
                  <c:v>-59</c:v>
                </c:pt>
                <c:pt idx="6">
                  <c:v>-236</c:v>
                </c:pt>
                <c:pt idx="7">
                  <c:v>86</c:v>
                </c:pt>
                <c:pt idx="8">
                  <c:v>-28</c:v>
                </c:pt>
                <c:pt idx="9">
                  <c:v>54</c:v>
                </c:pt>
                <c:pt idx="1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0-4E0C-A37C-C3A91D4E7EE7}"/>
            </c:ext>
          </c:extLst>
        </c:ser>
        <c:ser>
          <c:idx val="3"/>
          <c:order val="2"/>
          <c:tx>
            <c:strRef>
              <c:f>平成29年!$D$38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平成29年!$A$39:$A$49</c:f>
              <c:strCache>
                <c:ptCount val="11"/>
                <c:pt idx="0">
                  <c:v>平成19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29年</c:v>
                </c:pt>
              </c:strCache>
            </c:strRef>
          </c:cat>
          <c:val>
            <c:numRef>
              <c:f>平成29年!$D$39:$D$49</c:f>
              <c:numCache>
                <c:formatCode>#,##0;"△ "#,##0</c:formatCode>
                <c:ptCount val="11"/>
                <c:pt idx="0">
                  <c:v>32</c:v>
                </c:pt>
                <c:pt idx="1">
                  <c:v>51</c:v>
                </c:pt>
                <c:pt idx="2">
                  <c:v>41</c:v>
                </c:pt>
                <c:pt idx="3">
                  <c:v>34</c:v>
                </c:pt>
                <c:pt idx="4">
                  <c:v>17</c:v>
                </c:pt>
                <c:pt idx="5">
                  <c:v>32</c:v>
                </c:pt>
                <c:pt idx="6">
                  <c:v>46</c:v>
                </c:pt>
                <c:pt idx="7">
                  <c:v>28</c:v>
                </c:pt>
                <c:pt idx="8">
                  <c:v>17</c:v>
                </c:pt>
                <c:pt idx="9">
                  <c:v>40</c:v>
                </c:pt>
                <c:pt idx="10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0-4E0C-A37C-C3A91D4E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03304"/>
        <c:axId val="429203696"/>
      </c:barChart>
      <c:catAx>
        <c:axId val="429203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9203696"/>
        <c:crosses val="autoZero"/>
        <c:auto val="1"/>
        <c:lblAlgn val="ctr"/>
        <c:lblOffset val="100"/>
        <c:noMultiLvlLbl val="0"/>
      </c:catAx>
      <c:valAx>
        <c:axId val="4292036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9203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平成29年!$A$50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平成29年!$B$38:$D$38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平成29年!$B$50:$D$50</c:f>
              <c:numCache>
                <c:formatCode>#,##0;"△ "#,##0</c:formatCode>
                <c:ptCount val="3"/>
                <c:pt idx="0">
                  <c:v>15</c:v>
                </c:pt>
                <c:pt idx="1">
                  <c:v>140</c:v>
                </c:pt>
                <c:pt idx="2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B-4E11-8F51-1908B766E271}"/>
            </c:ext>
          </c:extLst>
        </c:ser>
        <c:ser>
          <c:idx val="1"/>
          <c:order val="1"/>
          <c:tx>
            <c:strRef>
              <c:f>平成29年!$A$51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平成29年!$B$38:$D$38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平成29年!$B$51:$D$51</c:f>
              <c:numCache>
                <c:formatCode>#,##0;"△ "#,##0</c:formatCode>
                <c:ptCount val="3"/>
                <c:pt idx="0">
                  <c:v>7</c:v>
                </c:pt>
                <c:pt idx="1">
                  <c:v>42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B-4E11-8F51-1908B766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9204480"/>
        <c:axId val="429206048"/>
      </c:barChart>
      <c:catAx>
        <c:axId val="4292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206048"/>
        <c:crosses val="autoZero"/>
        <c:auto val="1"/>
        <c:lblAlgn val="ctr"/>
        <c:lblOffset val="100"/>
        <c:noMultiLvlLbl val="0"/>
      </c:catAx>
      <c:valAx>
        <c:axId val="42920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204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524676047722258"/>
          <c:y val="0.11049266876174706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[1]Sheet1!$B$34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[1]Sheet1!$B$35:$B$44</c:f>
              <c:numCache>
                <c:formatCode>General</c:formatCode>
                <c:ptCount val="10"/>
                <c:pt idx="0">
                  <c:v>18</c:v>
                </c:pt>
                <c:pt idx="1">
                  <c:v>-17</c:v>
                </c:pt>
                <c:pt idx="2">
                  <c:v>-17</c:v>
                </c:pt>
                <c:pt idx="3">
                  <c:v>-18</c:v>
                </c:pt>
                <c:pt idx="4">
                  <c:v>-86</c:v>
                </c:pt>
                <c:pt idx="5">
                  <c:v>-5</c:v>
                </c:pt>
                <c:pt idx="6">
                  <c:v>-56</c:v>
                </c:pt>
                <c:pt idx="7">
                  <c:v>-11</c:v>
                </c:pt>
                <c:pt idx="8">
                  <c:v>-2</c:v>
                </c:pt>
                <c:pt idx="9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48A-B21B-E1AE23E6078E}"/>
            </c:ext>
          </c:extLst>
        </c:ser>
        <c:ser>
          <c:idx val="2"/>
          <c:order val="1"/>
          <c:tx>
            <c:strRef>
              <c:f>[1]Sheet1!$C$34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[1]Sheet1!$C$35:$C$44</c:f>
              <c:numCache>
                <c:formatCode>General</c:formatCode>
                <c:ptCount val="10"/>
                <c:pt idx="0">
                  <c:v>165</c:v>
                </c:pt>
                <c:pt idx="1">
                  <c:v>-85</c:v>
                </c:pt>
                <c:pt idx="2">
                  <c:v>-165</c:v>
                </c:pt>
                <c:pt idx="3">
                  <c:v>-124</c:v>
                </c:pt>
                <c:pt idx="4">
                  <c:v>-108</c:v>
                </c:pt>
                <c:pt idx="5">
                  <c:v>-59</c:v>
                </c:pt>
                <c:pt idx="6">
                  <c:v>-236</c:v>
                </c:pt>
                <c:pt idx="7">
                  <c:v>86</c:v>
                </c:pt>
                <c:pt idx="8">
                  <c:v>-28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1-448A-B21B-E1AE23E6078E}"/>
            </c:ext>
          </c:extLst>
        </c:ser>
        <c:ser>
          <c:idx val="3"/>
          <c:order val="2"/>
          <c:tx>
            <c:strRef>
              <c:f>[1]Sheet1!$D$34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[1]Sheet1!$D$35:$D$44</c:f>
              <c:numCache>
                <c:formatCode>General</c:formatCode>
                <c:ptCount val="10"/>
                <c:pt idx="0">
                  <c:v>32</c:v>
                </c:pt>
                <c:pt idx="1">
                  <c:v>51</c:v>
                </c:pt>
                <c:pt idx="2">
                  <c:v>41</c:v>
                </c:pt>
                <c:pt idx="3">
                  <c:v>34</c:v>
                </c:pt>
                <c:pt idx="4">
                  <c:v>17</c:v>
                </c:pt>
                <c:pt idx="5">
                  <c:v>32</c:v>
                </c:pt>
                <c:pt idx="6">
                  <c:v>46</c:v>
                </c:pt>
                <c:pt idx="7">
                  <c:v>28</c:v>
                </c:pt>
                <c:pt idx="8">
                  <c:v>17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1-448A-B21B-E1AE23E6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04872"/>
        <c:axId val="429206440"/>
      </c:barChart>
      <c:catAx>
        <c:axId val="429204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9206440"/>
        <c:crosses val="autoZero"/>
        <c:auto val="1"/>
        <c:lblAlgn val="ctr"/>
        <c:lblOffset val="100"/>
        <c:noMultiLvlLbl val="0"/>
      </c:catAx>
      <c:valAx>
        <c:axId val="4292064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92048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layout>
        <c:manualLayout>
          <c:xMode val="edge"/>
          <c:yMode val="edge"/>
          <c:x val="2.633339354373954E-2"/>
          <c:y val="6.82885159328220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令和7年!$A$74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令和7年!$B$54:$D$54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令和7年!$B$74:$D$74</c:f>
              <c:numCache>
                <c:formatCode>#,##0;"△ "#,##0</c:formatCode>
                <c:ptCount val="3"/>
                <c:pt idx="0">
                  <c:v>20</c:v>
                </c:pt>
                <c:pt idx="1">
                  <c:v>6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8-44F5-979B-CC9E14C0DEAB}"/>
            </c:ext>
          </c:extLst>
        </c:ser>
        <c:ser>
          <c:idx val="1"/>
          <c:order val="1"/>
          <c:tx>
            <c:strRef>
              <c:f>令和7年!$A$75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令和7年!$B$54:$D$54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令和7年!$B$75:$D$75</c:f>
              <c:numCache>
                <c:formatCode>#,##0;"△ "#,##0</c:formatCode>
                <c:ptCount val="3"/>
                <c:pt idx="0">
                  <c:v>19</c:v>
                </c:pt>
                <c:pt idx="1">
                  <c:v>36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8-44F5-979B-CC9E14C0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[1]Sheet1!$A$45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[1]Sheet1!$B$34:$D$34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[1]Sheet1!$B$45:$D$45</c:f>
              <c:numCache>
                <c:formatCode>General</c:formatCode>
                <c:ptCount val="3"/>
                <c:pt idx="0">
                  <c:v>-10</c:v>
                </c:pt>
                <c:pt idx="1">
                  <c:v>75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F-4594-946F-830F97F08E49}"/>
            </c:ext>
          </c:extLst>
        </c:ser>
        <c:ser>
          <c:idx val="1"/>
          <c:order val="1"/>
          <c:tx>
            <c:strRef>
              <c:f>[1]Sheet1!$A$46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[1]Sheet1!$B$34:$D$34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[1]Sheet1!$B$46:$D$46</c:f>
              <c:numCache>
                <c:formatCode>General</c:formatCode>
                <c:ptCount val="3"/>
                <c:pt idx="0">
                  <c:v>6</c:v>
                </c:pt>
                <c:pt idx="1">
                  <c:v>-21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F-4594-946F-830F97F0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9205264"/>
        <c:axId val="429206832"/>
      </c:barChart>
      <c:catAx>
        <c:axId val="4292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206832"/>
        <c:crosses val="autoZero"/>
        <c:auto val="1"/>
        <c:lblAlgn val="ctr"/>
        <c:lblOffset val="100"/>
        <c:noMultiLvlLbl val="0"/>
      </c:catAx>
      <c:valAx>
        <c:axId val="42920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205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524676047722258"/>
          <c:y val="0.11049266876174706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[1]Sheet1!$B$34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[1]Sheet1!$B$35:$B$44</c:f>
              <c:numCache>
                <c:formatCode>General</c:formatCode>
                <c:ptCount val="10"/>
                <c:pt idx="0">
                  <c:v>18</c:v>
                </c:pt>
                <c:pt idx="1">
                  <c:v>-17</c:v>
                </c:pt>
                <c:pt idx="2">
                  <c:v>-17</c:v>
                </c:pt>
                <c:pt idx="3">
                  <c:v>-18</c:v>
                </c:pt>
                <c:pt idx="4">
                  <c:v>-86</c:v>
                </c:pt>
                <c:pt idx="5">
                  <c:v>-5</c:v>
                </c:pt>
                <c:pt idx="6">
                  <c:v>-56</c:v>
                </c:pt>
                <c:pt idx="7">
                  <c:v>-11</c:v>
                </c:pt>
                <c:pt idx="8">
                  <c:v>-2</c:v>
                </c:pt>
                <c:pt idx="9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5-4066-AECE-1E032C6151D6}"/>
            </c:ext>
          </c:extLst>
        </c:ser>
        <c:ser>
          <c:idx val="2"/>
          <c:order val="1"/>
          <c:tx>
            <c:strRef>
              <c:f>[1]Sheet1!$C$34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[1]Sheet1!$C$35:$C$44</c:f>
              <c:numCache>
                <c:formatCode>General</c:formatCode>
                <c:ptCount val="10"/>
                <c:pt idx="0">
                  <c:v>165</c:v>
                </c:pt>
                <c:pt idx="1">
                  <c:v>-85</c:v>
                </c:pt>
                <c:pt idx="2">
                  <c:v>-165</c:v>
                </c:pt>
                <c:pt idx="3">
                  <c:v>-124</c:v>
                </c:pt>
                <c:pt idx="4">
                  <c:v>-108</c:v>
                </c:pt>
                <c:pt idx="5">
                  <c:v>-59</c:v>
                </c:pt>
                <c:pt idx="6">
                  <c:v>-236</c:v>
                </c:pt>
                <c:pt idx="7">
                  <c:v>86</c:v>
                </c:pt>
                <c:pt idx="8">
                  <c:v>-28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5-4066-AECE-1E032C6151D6}"/>
            </c:ext>
          </c:extLst>
        </c:ser>
        <c:ser>
          <c:idx val="3"/>
          <c:order val="2"/>
          <c:tx>
            <c:strRef>
              <c:f>[1]Sheet1!$D$34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[1]Sheet1!$A$35:$A$44</c:f>
              <c:strCache>
                <c:ptCount val="10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28年</c:v>
                </c:pt>
              </c:strCache>
            </c:strRef>
          </c:cat>
          <c:val>
            <c:numRef>
              <c:f>[1]Sheet1!$D$35:$D$44</c:f>
              <c:numCache>
                <c:formatCode>General</c:formatCode>
                <c:ptCount val="10"/>
                <c:pt idx="0">
                  <c:v>32</c:v>
                </c:pt>
                <c:pt idx="1">
                  <c:v>51</c:v>
                </c:pt>
                <c:pt idx="2">
                  <c:v>41</c:v>
                </c:pt>
                <c:pt idx="3">
                  <c:v>34</c:v>
                </c:pt>
                <c:pt idx="4">
                  <c:v>17</c:v>
                </c:pt>
                <c:pt idx="5">
                  <c:v>32</c:v>
                </c:pt>
                <c:pt idx="6">
                  <c:v>46</c:v>
                </c:pt>
                <c:pt idx="7">
                  <c:v>28</c:v>
                </c:pt>
                <c:pt idx="8">
                  <c:v>17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5-4066-AECE-1E032C6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209576"/>
        <c:axId val="429210752"/>
      </c:barChart>
      <c:catAx>
        <c:axId val="429209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9210752"/>
        <c:crosses val="autoZero"/>
        <c:auto val="1"/>
        <c:lblAlgn val="ctr"/>
        <c:lblOffset val="100"/>
        <c:noMultiLvlLbl val="0"/>
      </c:catAx>
      <c:valAx>
        <c:axId val="429210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92095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[1]Sheet1!$A$45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[1]Sheet1!$B$34:$D$34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[1]Sheet1!$B$45:$D$45</c:f>
              <c:numCache>
                <c:formatCode>General</c:formatCode>
                <c:ptCount val="3"/>
                <c:pt idx="0">
                  <c:v>-10</c:v>
                </c:pt>
                <c:pt idx="1">
                  <c:v>75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4-46E1-8070-CB7356919F11}"/>
            </c:ext>
          </c:extLst>
        </c:ser>
        <c:ser>
          <c:idx val="1"/>
          <c:order val="1"/>
          <c:tx>
            <c:strRef>
              <c:f>[1]Sheet1!$A$46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[1]Sheet1!$B$34:$D$34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[1]Sheet1!$B$46:$D$46</c:f>
              <c:numCache>
                <c:formatCode>General</c:formatCode>
                <c:ptCount val="3"/>
                <c:pt idx="0">
                  <c:v>6</c:v>
                </c:pt>
                <c:pt idx="1">
                  <c:v>-21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4-46E1-8070-CB7356919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8306488"/>
        <c:axId val="428304920"/>
      </c:barChart>
      <c:catAx>
        <c:axId val="42830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8304920"/>
        <c:crosses val="autoZero"/>
        <c:auto val="1"/>
        <c:lblAlgn val="ctr"/>
        <c:lblOffset val="100"/>
        <c:noMultiLvlLbl val="0"/>
      </c:catAx>
      <c:valAx>
        <c:axId val="42830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83064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>
        <c:manualLayout>
          <c:xMode val="edge"/>
          <c:yMode val="edge"/>
          <c:x val="0.28652711129210662"/>
          <c:y val="5.30152418820410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令和6年!$B$52</c:f>
              <c:strCache>
                <c:ptCount val="1"/>
                <c:pt idx="0">
                  <c:v>0～14歳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令和6年!$A$54:$A$70</c15:sqref>
                  </c15:fullRef>
                </c:ext>
              </c:extLst>
              <c:f>令和6年!$A$56:$A$70</c:f>
              <c:strCache>
                <c:ptCount val="15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令和6年!$B$54:$B$70</c15:sqref>
                  </c15:fullRef>
                </c:ext>
              </c:extLst>
              <c:f>令和6年!$B$56:$B$70</c:f>
              <c:numCache>
                <c:formatCode>#,##0;"△ "#,##0</c:formatCode>
                <c:ptCount val="15"/>
                <c:pt idx="0">
                  <c:v>-18</c:v>
                </c:pt>
                <c:pt idx="1">
                  <c:v>-86</c:v>
                </c:pt>
                <c:pt idx="2">
                  <c:v>-5</c:v>
                </c:pt>
                <c:pt idx="3">
                  <c:v>-56</c:v>
                </c:pt>
                <c:pt idx="4">
                  <c:v>-11</c:v>
                </c:pt>
                <c:pt idx="5">
                  <c:v>-2</c:v>
                </c:pt>
                <c:pt idx="6">
                  <c:v>-4</c:v>
                </c:pt>
                <c:pt idx="7">
                  <c:v>22</c:v>
                </c:pt>
                <c:pt idx="8">
                  <c:v>1</c:v>
                </c:pt>
                <c:pt idx="9">
                  <c:v>11</c:v>
                </c:pt>
                <c:pt idx="10">
                  <c:v>-7</c:v>
                </c:pt>
                <c:pt idx="11">
                  <c:v>1</c:v>
                </c:pt>
                <c:pt idx="12">
                  <c:v>-7</c:v>
                </c:pt>
                <c:pt idx="13">
                  <c:v>8</c:v>
                </c:pt>
                <c:pt idx="1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F-4C06-8E10-491C34DF3A30}"/>
            </c:ext>
          </c:extLst>
        </c:ser>
        <c:ser>
          <c:idx val="2"/>
          <c:order val="1"/>
          <c:tx>
            <c:strRef>
              <c:f>令和6年!$C$52</c:f>
              <c:strCache>
                <c:ptCount val="1"/>
                <c:pt idx="0">
                  <c:v>15～64歳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令和6年!$A$54:$A$70</c15:sqref>
                  </c15:fullRef>
                </c:ext>
              </c:extLst>
              <c:f>令和6年!$A$56:$A$70</c:f>
              <c:strCache>
                <c:ptCount val="15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令和6年!$C$54:$C$70</c15:sqref>
                  </c15:fullRef>
                </c:ext>
              </c:extLst>
              <c:f>令和6年!$C$56:$C$70</c:f>
              <c:numCache>
                <c:formatCode>#,##0;"△ "#,##0</c:formatCode>
                <c:ptCount val="15"/>
                <c:pt idx="0">
                  <c:v>-124</c:v>
                </c:pt>
                <c:pt idx="1">
                  <c:v>-108</c:v>
                </c:pt>
                <c:pt idx="2">
                  <c:v>-59</c:v>
                </c:pt>
                <c:pt idx="3">
                  <c:v>-236</c:v>
                </c:pt>
                <c:pt idx="4">
                  <c:v>86</c:v>
                </c:pt>
                <c:pt idx="5">
                  <c:v>-28</c:v>
                </c:pt>
                <c:pt idx="6">
                  <c:v>54</c:v>
                </c:pt>
                <c:pt idx="7">
                  <c:v>182</c:v>
                </c:pt>
                <c:pt idx="8">
                  <c:v>48</c:v>
                </c:pt>
                <c:pt idx="9">
                  <c:v>-151</c:v>
                </c:pt>
                <c:pt idx="10">
                  <c:v>-99</c:v>
                </c:pt>
                <c:pt idx="11">
                  <c:v>-34</c:v>
                </c:pt>
                <c:pt idx="12">
                  <c:v>-59</c:v>
                </c:pt>
                <c:pt idx="13">
                  <c:v>3</c:v>
                </c:pt>
                <c:pt idx="1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F-4C06-8E10-491C34DF3A30}"/>
            </c:ext>
          </c:extLst>
        </c:ser>
        <c:ser>
          <c:idx val="3"/>
          <c:order val="2"/>
          <c:tx>
            <c:strRef>
              <c:f>令和6年!$D$52</c:f>
              <c:strCache>
                <c:ptCount val="1"/>
                <c:pt idx="0">
                  <c:v>65歳以上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令和6年!$A$54:$A$70</c15:sqref>
                  </c15:fullRef>
                </c:ext>
              </c:extLst>
              <c:f>令和6年!$A$56:$A$70</c:f>
              <c:strCache>
                <c:ptCount val="15"/>
                <c:pt idx="0">
                  <c:v>平成22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令和元年 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令和6年!$D$54:$D$70</c15:sqref>
                  </c15:fullRef>
                </c:ext>
              </c:extLst>
              <c:f>令和6年!$D$56:$D$70</c:f>
              <c:numCache>
                <c:formatCode>#,##0;"△ "#,##0</c:formatCode>
                <c:ptCount val="15"/>
                <c:pt idx="0">
                  <c:v>34</c:v>
                </c:pt>
                <c:pt idx="1">
                  <c:v>17</c:v>
                </c:pt>
                <c:pt idx="2">
                  <c:v>32</c:v>
                </c:pt>
                <c:pt idx="3">
                  <c:v>46</c:v>
                </c:pt>
                <c:pt idx="4">
                  <c:v>28</c:v>
                </c:pt>
                <c:pt idx="5">
                  <c:v>17</c:v>
                </c:pt>
                <c:pt idx="6">
                  <c:v>40</c:v>
                </c:pt>
                <c:pt idx="7">
                  <c:v>-8</c:v>
                </c:pt>
                <c:pt idx="8">
                  <c:v>38</c:v>
                </c:pt>
                <c:pt idx="9">
                  <c:v>-10</c:v>
                </c:pt>
                <c:pt idx="10">
                  <c:v>53</c:v>
                </c:pt>
                <c:pt idx="11">
                  <c:v>89</c:v>
                </c:pt>
                <c:pt idx="12">
                  <c:v>33</c:v>
                </c:pt>
                <c:pt idx="13">
                  <c:v>15</c:v>
                </c:pt>
                <c:pt idx="1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F-4C06-8E10-491C34DF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3.8238151252031075E-2"/>
              <c:y val="2.463121533267586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layout>
        <c:manualLayout>
          <c:xMode val="edge"/>
          <c:yMode val="edge"/>
          <c:x val="2.633339354373954E-2"/>
          <c:y val="6.82885159328220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令和6年!$A$71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令和6年!$B$52:$D$52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令和6年!$B$71:$D$71</c:f>
              <c:numCache>
                <c:formatCode>#,##0;"△ "#,##0</c:formatCode>
                <c:ptCount val="3"/>
                <c:pt idx="0">
                  <c:v>9</c:v>
                </c:pt>
                <c:pt idx="1">
                  <c:v>53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6FD-982D-15681FD599F9}"/>
            </c:ext>
          </c:extLst>
        </c:ser>
        <c:ser>
          <c:idx val="1"/>
          <c:order val="1"/>
          <c:tx>
            <c:strRef>
              <c:f>令和6年!$A$72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令和6年!$B$52:$D$52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令和6年!$B$72:$D$72</c:f>
              <c:numCache>
                <c:formatCode>#,##0;"△ "#,##0</c:formatCode>
                <c:ptCount val="3"/>
                <c:pt idx="0">
                  <c:v>14</c:v>
                </c:pt>
                <c:pt idx="1">
                  <c:v>103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C-46FD-982D-15681FD5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>
        <c:manualLayout>
          <c:xMode val="edge"/>
          <c:yMode val="edge"/>
          <c:x val="0.28652711129210662"/>
          <c:y val="5.30152418820410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v>0～14歳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令和5年!$A$51:$A$67</c15:sqref>
                  </c15:fullRef>
                </c:ext>
              </c:extLst>
              <c:f>令和5年!$A$53:$A$67</c:f>
              <c:strCache>
                <c:ptCount val="1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令和5年!$B$51:$B$67</c15:sqref>
                  </c15:fullRef>
                </c:ext>
              </c:extLst>
              <c:f>令和5年!$B$53:$B$67</c:f>
              <c:numCache>
                <c:formatCode>#,##0;"△ "#,##0</c:formatCode>
                <c:ptCount val="15"/>
                <c:pt idx="0">
                  <c:v>-17</c:v>
                </c:pt>
                <c:pt idx="1">
                  <c:v>-18</c:v>
                </c:pt>
                <c:pt idx="2">
                  <c:v>-86</c:v>
                </c:pt>
                <c:pt idx="3">
                  <c:v>-5</c:v>
                </c:pt>
                <c:pt idx="4">
                  <c:v>-56</c:v>
                </c:pt>
                <c:pt idx="5">
                  <c:v>-11</c:v>
                </c:pt>
                <c:pt idx="6">
                  <c:v>-2</c:v>
                </c:pt>
                <c:pt idx="7">
                  <c:v>-4</c:v>
                </c:pt>
                <c:pt idx="8">
                  <c:v>22</c:v>
                </c:pt>
                <c:pt idx="9">
                  <c:v>1</c:v>
                </c:pt>
                <c:pt idx="10">
                  <c:v>11</c:v>
                </c:pt>
                <c:pt idx="11">
                  <c:v>-7</c:v>
                </c:pt>
                <c:pt idx="12">
                  <c:v>1</c:v>
                </c:pt>
                <c:pt idx="13">
                  <c:v>-7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7-4FE5-9157-8072DCBB1783}"/>
            </c:ext>
          </c:extLst>
        </c:ser>
        <c:ser>
          <c:idx val="2"/>
          <c:order val="1"/>
          <c:tx>
            <c:v>15～64歳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令和5年!$A$51:$A$67</c15:sqref>
                  </c15:fullRef>
                </c:ext>
              </c:extLst>
              <c:f>令和5年!$A$53:$A$67</c:f>
              <c:strCache>
                <c:ptCount val="1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令和5年!$C$51:$C$67</c15:sqref>
                  </c15:fullRef>
                </c:ext>
              </c:extLst>
              <c:f>令和5年!$C$53:$C$67</c:f>
              <c:numCache>
                <c:formatCode>#,##0;"△ "#,##0</c:formatCode>
                <c:ptCount val="15"/>
                <c:pt idx="0">
                  <c:v>-165</c:v>
                </c:pt>
                <c:pt idx="1">
                  <c:v>-124</c:v>
                </c:pt>
                <c:pt idx="2">
                  <c:v>-108</c:v>
                </c:pt>
                <c:pt idx="3">
                  <c:v>-59</c:v>
                </c:pt>
                <c:pt idx="4">
                  <c:v>-236</c:v>
                </c:pt>
                <c:pt idx="5">
                  <c:v>86</c:v>
                </c:pt>
                <c:pt idx="6">
                  <c:v>-28</c:v>
                </c:pt>
                <c:pt idx="7">
                  <c:v>54</c:v>
                </c:pt>
                <c:pt idx="8">
                  <c:v>182</c:v>
                </c:pt>
                <c:pt idx="9">
                  <c:v>48</c:v>
                </c:pt>
                <c:pt idx="10">
                  <c:v>-151</c:v>
                </c:pt>
                <c:pt idx="11">
                  <c:v>-99</c:v>
                </c:pt>
                <c:pt idx="12">
                  <c:v>-34</c:v>
                </c:pt>
                <c:pt idx="13">
                  <c:v>-59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7-4FE5-9157-8072DCBB1783}"/>
            </c:ext>
          </c:extLst>
        </c:ser>
        <c:ser>
          <c:idx val="3"/>
          <c:order val="2"/>
          <c:tx>
            <c:v>65歳以上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令和5年!$A$51:$A$67</c15:sqref>
                  </c15:fullRef>
                </c:ext>
              </c:extLst>
              <c:f>令和5年!$A$53:$A$67</c:f>
              <c:strCache>
                <c:ptCount val="1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令和5年!$D$51:$D$67</c15:sqref>
                  </c15:fullRef>
                </c:ext>
              </c:extLst>
              <c:f>令和5年!$D$53:$D$67</c:f>
              <c:numCache>
                <c:formatCode>#,##0;"△ "#,##0</c:formatCode>
                <c:ptCount val="15"/>
                <c:pt idx="0">
                  <c:v>41</c:v>
                </c:pt>
                <c:pt idx="1">
                  <c:v>34</c:v>
                </c:pt>
                <c:pt idx="2">
                  <c:v>17</c:v>
                </c:pt>
                <c:pt idx="3">
                  <c:v>32</c:v>
                </c:pt>
                <c:pt idx="4">
                  <c:v>46</c:v>
                </c:pt>
                <c:pt idx="5">
                  <c:v>28</c:v>
                </c:pt>
                <c:pt idx="6">
                  <c:v>17</c:v>
                </c:pt>
                <c:pt idx="7">
                  <c:v>40</c:v>
                </c:pt>
                <c:pt idx="8">
                  <c:v>-8</c:v>
                </c:pt>
                <c:pt idx="9">
                  <c:v>38</c:v>
                </c:pt>
                <c:pt idx="10">
                  <c:v>-10</c:v>
                </c:pt>
                <c:pt idx="11">
                  <c:v>53</c:v>
                </c:pt>
                <c:pt idx="12">
                  <c:v>89</c:v>
                </c:pt>
                <c:pt idx="13">
                  <c:v>33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7-4FE5-9157-8072DCBB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3.8238151252031075E-2"/>
              <c:y val="2.463121533267586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令和5年!$A$68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令和5年!$B$50:$D$50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令和5年!$B$68:$D$68</c:f>
              <c:numCache>
                <c:formatCode>#,##0;"△ "#,##0</c:formatCode>
                <c:ptCount val="3"/>
                <c:pt idx="0">
                  <c:v>9</c:v>
                </c:pt>
                <c:pt idx="1">
                  <c:v>90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9-45EF-AA6B-6CE319A54FB7}"/>
            </c:ext>
          </c:extLst>
        </c:ser>
        <c:ser>
          <c:idx val="1"/>
          <c:order val="1"/>
          <c:tx>
            <c:strRef>
              <c:f>令和5年!$A$69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令和5年!$B$50:$D$50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令和5年!$B$69:$D$69</c:f>
              <c:numCache>
                <c:formatCode>#,##0;"△ "#,##0</c:formatCode>
                <c:ptCount val="3"/>
                <c:pt idx="0">
                  <c:v>-1</c:v>
                </c:pt>
                <c:pt idx="1">
                  <c:v>-87</c:v>
                </c:pt>
                <c:pt idx="2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9-45EF-AA6B-6CE319A5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v>0～14歳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令和4年!$A$49:$A$64</c15:sqref>
                  </c15:fullRef>
                </c:ext>
              </c:extLst>
              <c:f>令和4年!$A$51:$A$64</c:f>
              <c:strCache>
                <c:ptCount val="14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令和4年!$B$49:$B$64</c15:sqref>
                  </c15:fullRef>
                </c:ext>
              </c:extLst>
              <c:f>令和4年!$B$51:$B$64</c:f>
              <c:numCache>
                <c:formatCode>#,##0;"△ "#,##0</c:formatCode>
                <c:ptCount val="14"/>
                <c:pt idx="0">
                  <c:v>-17</c:v>
                </c:pt>
                <c:pt idx="1">
                  <c:v>-18</c:v>
                </c:pt>
                <c:pt idx="2">
                  <c:v>-86</c:v>
                </c:pt>
                <c:pt idx="3">
                  <c:v>-5</c:v>
                </c:pt>
                <c:pt idx="4">
                  <c:v>-56</c:v>
                </c:pt>
                <c:pt idx="5">
                  <c:v>-11</c:v>
                </c:pt>
                <c:pt idx="6">
                  <c:v>-2</c:v>
                </c:pt>
                <c:pt idx="7">
                  <c:v>-4</c:v>
                </c:pt>
                <c:pt idx="8">
                  <c:v>22</c:v>
                </c:pt>
                <c:pt idx="9">
                  <c:v>1</c:v>
                </c:pt>
                <c:pt idx="10">
                  <c:v>11</c:v>
                </c:pt>
                <c:pt idx="11">
                  <c:v>-7</c:v>
                </c:pt>
                <c:pt idx="12">
                  <c:v>1</c:v>
                </c:pt>
                <c:pt idx="13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7-47B0-BD7C-F4715D83EC85}"/>
            </c:ext>
          </c:extLst>
        </c:ser>
        <c:ser>
          <c:idx val="2"/>
          <c:order val="1"/>
          <c:tx>
            <c:v>15～64歳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令和4年!$A$49:$A$64</c15:sqref>
                  </c15:fullRef>
                </c:ext>
              </c:extLst>
              <c:f>令和4年!$A$51:$A$64</c:f>
              <c:strCache>
                <c:ptCount val="14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令和4年!$C$49:$C$64</c15:sqref>
                  </c15:fullRef>
                </c:ext>
              </c:extLst>
              <c:f>令和4年!$C$51:$C$64</c:f>
              <c:numCache>
                <c:formatCode>#,##0;"△ "#,##0</c:formatCode>
                <c:ptCount val="14"/>
                <c:pt idx="0">
                  <c:v>-165</c:v>
                </c:pt>
                <c:pt idx="1">
                  <c:v>-124</c:v>
                </c:pt>
                <c:pt idx="2">
                  <c:v>-108</c:v>
                </c:pt>
                <c:pt idx="3">
                  <c:v>-59</c:v>
                </c:pt>
                <c:pt idx="4">
                  <c:v>-236</c:v>
                </c:pt>
                <c:pt idx="5">
                  <c:v>86</c:v>
                </c:pt>
                <c:pt idx="6">
                  <c:v>-28</c:v>
                </c:pt>
                <c:pt idx="7">
                  <c:v>54</c:v>
                </c:pt>
                <c:pt idx="8">
                  <c:v>182</c:v>
                </c:pt>
                <c:pt idx="9">
                  <c:v>48</c:v>
                </c:pt>
                <c:pt idx="10">
                  <c:v>-151</c:v>
                </c:pt>
                <c:pt idx="11">
                  <c:v>-99</c:v>
                </c:pt>
                <c:pt idx="12">
                  <c:v>-34</c:v>
                </c:pt>
                <c:pt idx="13">
                  <c:v>-59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7-47B0-BD7C-F4715D83EC85}"/>
            </c:ext>
          </c:extLst>
        </c:ser>
        <c:ser>
          <c:idx val="3"/>
          <c:order val="2"/>
          <c:tx>
            <c:v>65歳以上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令和4年!$A$49:$A$64</c15:sqref>
                  </c15:fullRef>
                </c:ext>
              </c:extLst>
              <c:f>令和4年!$A$51:$A$64</c:f>
              <c:strCache>
                <c:ptCount val="14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令和4年!$D$49:$D$64</c15:sqref>
                  </c15:fullRef>
                </c:ext>
              </c:extLst>
              <c:f>令和4年!$D$51:$D$64</c:f>
              <c:numCache>
                <c:formatCode>#,##0;"△ "#,##0</c:formatCode>
                <c:ptCount val="14"/>
                <c:pt idx="0">
                  <c:v>41</c:v>
                </c:pt>
                <c:pt idx="1">
                  <c:v>34</c:v>
                </c:pt>
                <c:pt idx="2">
                  <c:v>17</c:v>
                </c:pt>
                <c:pt idx="3">
                  <c:v>32</c:v>
                </c:pt>
                <c:pt idx="4">
                  <c:v>46</c:v>
                </c:pt>
                <c:pt idx="5">
                  <c:v>28</c:v>
                </c:pt>
                <c:pt idx="6">
                  <c:v>17</c:v>
                </c:pt>
                <c:pt idx="7">
                  <c:v>40</c:v>
                </c:pt>
                <c:pt idx="8">
                  <c:v>-8</c:v>
                </c:pt>
                <c:pt idx="9">
                  <c:v>38</c:v>
                </c:pt>
                <c:pt idx="10">
                  <c:v>-10</c:v>
                </c:pt>
                <c:pt idx="11">
                  <c:v>53</c:v>
                </c:pt>
                <c:pt idx="12">
                  <c:v>89</c:v>
                </c:pt>
                <c:pt idx="1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7-47B0-BD7C-F4715D83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年齢</a:t>
            </a:r>
            <a:r>
              <a:rPr lang="en-US" altLang="ja-JP">
                <a:solidFill>
                  <a:sysClr val="windowText" lastClr="000000"/>
                </a:solidFill>
              </a:rPr>
              <a:t>3</a:t>
            </a:r>
            <a:r>
              <a:rPr lang="ja-JP" altLang="en-US">
                <a:solidFill>
                  <a:sysClr val="windowText" lastClr="000000"/>
                </a:solidFill>
              </a:rPr>
              <a:t>区分別男女別転入超過の状況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令和4年!$A$65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令和4年!$B$48:$D$48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令和4年!$B$65:$D$65</c:f>
              <c:numCache>
                <c:formatCode>#,##0;"△ "#,##0</c:formatCode>
                <c:ptCount val="3"/>
                <c:pt idx="0">
                  <c:v>-9</c:v>
                </c:pt>
                <c:pt idx="1">
                  <c:v>-31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0-4BB3-BBDE-1F22E3FF6061}"/>
            </c:ext>
          </c:extLst>
        </c:ser>
        <c:ser>
          <c:idx val="1"/>
          <c:order val="1"/>
          <c:tx>
            <c:strRef>
              <c:f>令和4年!$A$66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令和4年!$B$48:$D$48</c:f>
              <c:strCache>
                <c:ptCount val="3"/>
                <c:pt idx="0">
                  <c:v>0～14歳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令和4年!$B$66:$D$66</c:f>
              <c:numCache>
                <c:formatCode>#,##0;"△ "#,##0</c:formatCode>
                <c:ptCount val="3"/>
                <c:pt idx="0">
                  <c:v>2</c:v>
                </c:pt>
                <c:pt idx="1">
                  <c:v>-28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0-4BB3-BBDE-1F22E3FF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8"/>
        <c:axId val="426861624"/>
        <c:axId val="426861232"/>
      </c:barChart>
      <c:catAx>
        <c:axId val="4268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232"/>
        <c:crosses val="autoZero"/>
        <c:auto val="1"/>
        <c:lblAlgn val="ctr"/>
        <c:lblOffset val="100"/>
        <c:noMultiLvlLbl val="0"/>
      </c:catAx>
      <c:valAx>
        <c:axId val="42686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861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/>
              <a:t>年齢</a:t>
            </a:r>
            <a:r>
              <a:rPr lang="en-US" altLang="ja-JP" sz="1200"/>
              <a:t>3</a:t>
            </a:r>
            <a:r>
              <a:rPr lang="ja-JP" altLang="en-US" sz="1200"/>
              <a:t>区分別転入超過人口の推移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589595451432"/>
          <c:y val="9.0550830274997079E-2"/>
          <c:w val="0.82366772475489258"/>
          <c:h val="0.67197892509608403"/>
        </c:manualLayout>
      </c:layout>
      <c:barChart>
        <c:barDir val="col"/>
        <c:grouping val="clustered"/>
        <c:varyColors val="0"/>
        <c:ser>
          <c:idx val="1"/>
          <c:order val="0"/>
          <c:tx>
            <c:v>0～14歳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令和3年!$A$47:$A$61</c15:sqref>
                  </c15:fullRef>
                </c:ext>
              </c:extLst>
              <c:f>令和3年!$A$49:$A$61</c:f>
              <c:strCache>
                <c:ptCount val="13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令和3年!$B$47:$B$61</c15:sqref>
                  </c15:fullRef>
                </c:ext>
              </c:extLst>
              <c:f>令和3年!$B$49:$B$61</c:f>
              <c:numCache>
                <c:formatCode>#,##0;"△ "#,##0</c:formatCode>
                <c:ptCount val="13"/>
                <c:pt idx="0">
                  <c:v>-17</c:v>
                </c:pt>
                <c:pt idx="1">
                  <c:v>-18</c:v>
                </c:pt>
                <c:pt idx="2">
                  <c:v>-86</c:v>
                </c:pt>
                <c:pt idx="3">
                  <c:v>-5</c:v>
                </c:pt>
                <c:pt idx="4">
                  <c:v>-56</c:v>
                </c:pt>
                <c:pt idx="5">
                  <c:v>-11</c:v>
                </c:pt>
                <c:pt idx="6">
                  <c:v>-2</c:v>
                </c:pt>
                <c:pt idx="7">
                  <c:v>-4</c:v>
                </c:pt>
                <c:pt idx="8">
                  <c:v>22</c:v>
                </c:pt>
                <c:pt idx="9">
                  <c:v>1</c:v>
                </c:pt>
                <c:pt idx="10">
                  <c:v>11</c:v>
                </c:pt>
                <c:pt idx="11">
                  <c:v>-7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7-4946-8D37-96D033FD474B}"/>
            </c:ext>
          </c:extLst>
        </c:ser>
        <c:ser>
          <c:idx val="2"/>
          <c:order val="1"/>
          <c:tx>
            <c:v>15～64歳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令和3年!$A$47:$A$61</c15:sqref>
                  </c15:fullRef>
                </c:ext>
              </c:extLst>
              <c:f>令和3年!$A$49:$A$61</c:f>
              <c:strCache>
                <c:ptCount val="13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令和3年!$C$47:$C$61</c15:sqref>
                  </c15:fullRef>
                </c:ext>
              </c:extLst>
              <c:f>令和3年!$C$49:$C$61</c:f>
              <c:numCache>
                <c:formatCode>#,##0;"△ "#,##0</c:formatCode>
                <c:ptCount val="13"/>
                <c:pt idx="0">
                  <c:v>-165</c:v>
                </c:pt>
                <c:pt idx="1">
                  <c:v>-124</c:v>
                </c:pt>
                <c:pt idx="2">
                  <c:v>-108</c:v>
                </c:pt>
                <c:pt idx="3">
                  <c:v>-59</c:v>
                </c:pt>
                <c:pt idx="4">
                  <c:v>-236</c:v>
                </c:pt>
                <c:pt idx="5">
                  <c:v>86</c:v>
                </c:pt>
                <c:pt idx="6">
                  <c:v>-28</c:v>
                </c:pt>
                <c:pt idx="7">
                  <c:v>54</c:v>
                </c:pt>
                <c:pt idx="8">
                  <c:v>182</c:v>
                </c:pt>
                <c:pt idx="9">
                  <c:v>48</c:v>
                </c:pt>
                <c:pt idx="10">
                  <c:v>-151</c:v>
                </c:pt>
                <c:pt idx="11">
                  <c:v>-99</c:v>
                </c:pt>
                <c:pt idx="12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7-4946-8D37-96D033FD474B}"/>
            </c:ext>
          </c:extLst>
        </c:ser>
        <c:ser>
          <c:idx val="3"/>
          <c:order val="2"/>
          <c:tx>
            <c:v>65歳以上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令和3年!$A$47:$A$61</c15:sqref>
                  </c15:fullRef>
                </c:ext>
              </c:extLst>
              <c:f>令和3年!$A$49:$A$61</c:f>
              <c:strCache>
                <c:ptCount val="13"/>
                <c:pt idx="0">
                  <c:v>平成21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令和元年 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令和3年!$D$47:$D$61</c15:sqref>
                  </c15:fullRef>
                </c:ext>
              </c:extLst>
              <c:f>令和3年!$D$49:$D$61</c:f>
              <c:numCache>
                <c:formatCode>#,##0;"△ "#,##0</c:formatCode>
                <c:ptCount val="13"/>
                <c:pt idx="0">
                  <c:v>41</c:v>
                </c:pt>
                <c:pt idx="1">
                  <c:v>34</c:v>
                </c:pt>
                <c:pt idx="2">
                  <c:v>17</c:v>
                </c:pt>
                <c:pt idx="3">
                  <c:v>32</c:v>
                </c:pt>
                <c:pt idx="4">
                  <c:v>46</c:v>
                </c:pt>
                <c:pt idx="5">
                  <c:v>28</c:v>
                </c:pt>
                <c:pt idx="6">
                  <c:v>17</c:v>
                </c:pt>
                <c:pt idx="7">
                  <c:v>40</c:v>
                </c:pt>
                <c:pt idx="8">
                  <c:v>-8</c:v>
                </c:pt>
                <c:pt idx="9">
                  <c:v>38</c:v>
                </c:pt>
                <c:pt idx="10">
                  <c:v>-10</c:v>
                </c:pt>
                <c:pt idx="11">
                  <c:v>53</c:v>
                </c:pt>
                <c:pt idx="1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7-4946-8D37-96D033FD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58880"/>
        <c:axId val="426856528"/>
      </c:barChart>
      <c:catAx>
        <c:axId val="42685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56528"/>
        <c:crosses val="autoZero"/>
        <c:auto val="1"/>
        <c:lblAlgn val="ctr"/>
        <c:lblOffset val="100"/>
        <c:noMultiLvlLbl val="0"/>
      </c:catAx>
      <c:valAx>
        <c:axId val="42685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1287358302296919"/>
              <c:y val="6.174184704613643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268588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206374</xdr:colOff>
      <xdr:row>2</xdr:row>
      <xdr:rowOff>152400</xdr:rowOff>
    </xdr:from>
    <xdr:to>
      <xdr:col>15</xdr:col>
      <xdr:colOff>666748</xdr:colOff>
      <xdr:row>30</xdr:row>
      <xdr:rowOff>23812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33</xdr:row>
      <xdr:rowOff>152400</xdr:rowOff>
    </xdr:from>
    <xdr:to>
      <xdr:col>11</xdr:col>
      <xdr:colOff>38100</xdr:colOff>
      <xdr:row>64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171450</xdr:rowOff>
    </xdr:from>
    <xdr:to>
      <xdr:col>13</xdr:col>
      <xdr:colOff>121709</xdr:colOff>
      <xdr:row>25</xdr:row>
      <xdr:rowOff>113243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26</xdr:row>
      <xdr:rowOff>152400</xdr:rowOff>
    </xdr:from>
    <xdr:to>
      <xdr:col>11</xdr:col>
      <xdr:colOff>38100</xdr:colOff>
      <xdr:row>45</xdr:row>
      <xdr:rowOff>123825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171450</xdr:rowOff>
    </xdr:from>
    <xdr:to>
      <xdr:col>13</xdr:col>
      <xdr:colOff>121709</xdr:colOff>
      <xdr:row>25</xdr:row>
      <xdr:rowOff>113243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619124</xdr:colOff>
      <xdr:row>26</xdr:row>
      <xdr:rowOff>133350</xdr:rowOff>
    </xdr:from>
    <xdr:to>
      <xdr:col>11</xdr:col>
      <xdr:colOff>190500</xdr:colOff>
      <xdr:row>45</xdr:row>
      <xdr:rowOff>104775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206374</xdr:colOff>
      <xdr:row>2</xdr:row>
      <xdr:rowOff>152400</xdr:rowOff>
    </xdr:from>
    <xdr:to>
      <xdr:col>15</xdr:col>
      <xdr:colOff>666748</xdr:colOff>
      <xdr:row>29</xdr:row>
      <xdr:rowOff>23812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32</xdr:row>
      <xdr:rowOff>152400</xdr:rowOff>
    </xdr:from>
    <xdr:to>
      <xdr:col>11</xdr:col>
      <xdr:colOff>38100</xdr:colOff>
      <xdr:row>63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206376</xdr:colOff>
      <xdr:row>2</xdr:row>
      <xdr:rowOff>152400</xdr:rowOff>
    </xdr:from>
    <xdr:to>
      <xdr:col>15</xdr:col>
      <xdr:colOff>47625</xdr:colOff>
      <xdr:row>28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32</xdr:row>
      <xdr:rowOff>152400</xdr:rowOff>
    </xdr:from>
    <xdr:to>
      <xdr:col>11</xdr:col>
      <xdr:colOff>38100</xdr:colOff>
      <xdr:row>63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206376</xdr:colOff>
      <xdr:row>2</xdr:row>
      <xdr:rowOff>152400</xdr:rowOff>
    </xdr:from>
    <xdr:to>
      <xdr:col>15</xdr:col>
      <xdr:colOff>47625</xdr:colOff>
      <xdr:row>27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31</xdr:row>
      <xdr:rowOff>152400</xdr:rowOff>
    </xdr:from>
    <xdr:to>
      <xdr:col>11</xdr:col>
      <xdr:colOff>38100</xdr:colOff>
      <xdr:row>61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139701</xdr:colOff>
      <xdr:row>2</xdr:row>
      <xdr:rowOff>161925</xdr:rowOff>
    </xdr:from>
    <xdr:to>
      <xdr:col>14</xdr:col>
      <xdr:colOff>581025</xdr:colOff>
      <xdr:row>30</xdr:row>
      <xdr:rowOff>103718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31</xdr:row>
      <xdr:rowOff>152400</xdr:rowOff>
    </xdr:from>
    <xdr:to>
      <xdr:col>11</xdr:col>
      <xdr:colOff>38100</xdr:colOff>
      <xdr:row>61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180975</xdr:rowOff>
    </xdr:from>
    <xdr:to>
      <xdr:col>13</xdr:col>
      <xdr:colOff>121709</xdr:colOff>
      <xdr:row>30</xdr:row>
      <xdr:rowOff>122768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31</xdr:row>
      <xdr:rowOff>152400</xdr:rowOff>
    </xdr:from>
    <xdr:to>
      <xdr:col>11</xdr:col>
      <xdr:colOff>38100</xdr:colOff>
      <xdr:row>59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171450</xdr:rowOff>
    </xdr:from>
    <xdr:to>
      <xdr:col>13</xdr:col>
      <xdr:colOff>121709</xdr:colOff>
      <xdr:row>29</xdr:row>
      <xdr:rowOff>113243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30</xdr:row>
      <xdr:rowOff>152400</xdr:rowOff>
    </xdr:from>
    <xdr:to>
      <xdr:col>11</xdr:col>
      <xdr:colOff>38100</xdr:colOff>
      <xdr:row>56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171450</xdr:rowOff>
    </xdr:from>
    <xdr:to>
      <xdr:col>13</xdr:col>
      <xdr:colOff>121709</xdr:colOff>
      <xdr:row>28</xdr:row>
      <xdr:rowOff>113243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29</xdr:row>
      <xdr:rowOff>152400</xdr:rowOff>
    </xdr:from>
    <xdr:to>
      <xdr:col>11</xdr:col>
      <xdr:colOff>38100</xdr:colOff>
      <xdr:row>53</xdr:row>
      <xdr:rowOff>123825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187326</xdr:colOff>
      <xdr:row>2</xdr:row>
      <xdr:rowOff>171450</xdr:rowOff>
    </xdr:from>
    <xdr:to>
      <xdr:col>13</xdr:col>
      <xdr:colOff>121709</xdr:colOff>
      <xdr:row>27</xdr:row>
      <xdr:rowOff>113243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28</xdr:row>
      <xdr:rowOff>152400</xdr:rowOff>
    </xdr:from>
    <xdr:to>
      <xdr:col>11</xdr:col>
      <xdr:colOff>38100</xdr:colOff>
      <xdr:row>50</xdr:row>
      <xdr:rowOff>123825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29(2017)/A2&#20225;&#30011;&#37096;/C&#22320;&#22495;&#25126;&#30053;&#35506;/02&#24195;&#22577;&#25126;&#30053;&#20418;/&#32113;&#35336;/&#32113;&#35336;&#32057;&#20171;&#12487;&#12540;&#12479;/&#20154;&#21475;&#21205;&#24907;/H28/05%20&#24180;&#40802;3&#21306;&#20998;&#21029;&#36578;&#20837;&#36578;&#20986;&#20154;&#21475;&#12398;&#25512;&#312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4">
          <cell r="B34" t="str">
            <v>0～14歳</v>
          </cell>
          <cell r="C34" t="str">
            <v>15～64歳</v>
          </cell>
          <cell r="D34" t="str">
            <v>65歳以上</v>
          </cell>
        </row>
        <row r="35">
          <cell r="A35" t="str">
            <v>H19</v>
          </cell>
          <cell r="B35">
            <v>18</v>
          </cell>
          <cell r="C35">
            <v>165</v>
          </cell>
          <cell r="D35">
            <v>32</v>
          </cell>
        </row>
        <row r="36">
          <cell r="A36">
            <v>20</v>
          </cell>
          <cell r="B36">
            <v>-17</v>
          </cell>
          <cell r="C36">
            <v>-85</v>
          </cell>
          <cell r="D36">
            <v>51</v>
          </cell>
        </row>
        <row r="37">
          <cell r="A37">
            <v>21</v>
          </cell>
          <cell r="B37">
            <v>-17</v>
          </cell>
          <cell r="C37">
            <v>-165</v>
          </cell>
          <cell r="D37">
            <v>41</v>
          </cell>
        </row>
        <row r="38">
          <cell r="A38">
            <v>22</v>
          </cell>
          <cell r="B38">
            <v>-18</v>
          </cell>
          <cell r="C38">
            <v>-124</v>
          </cell>
          <cell r="D38">
            <v>34</v>
          </cell>
        </row>
        <row r="39">
          <cell r="A39">
            <v>23</v>
          </cell>
          <cell r="B39">
            <v>-86</v>
          </cell>
          <cell r="C39">
            <v>-108</v>
          </cell>
          <cell r="D39">
            <v>17</v>
          </cell>
        </row>
        <row r="40">
          <cell r="A40">
            <v>24</v>
          </cell>
          <cell r="B40">
            <v>-5</v>
          </cell>
          <cell r="C40">
            <v>-59</v>
          </cell>
          <cell r="D40">
            <v>32</v>
          </cell>
        </row>
        <row r="41">
          <cell r="A41">
            <v>25</v>
          </cell>
          <cell r="B41">
            <v>-56</v>
          </cell>
          <cell r="C41">
            <v>-236</v>
          </cell>
          <cell r="D41">
            <v>46</v>
          </cell>
        </row>
        <row r="42">
          <cell r="A42">
            <v>26</v>
          </cell>
          <cell r="B42">
            <v>-11</v>
          </cell>
          <cell r="C42">
            <v>86</v>
          </cell>
          <cell r="D42">
            <v>28</v>
          </cell>
        </row>
        <row r="43">
          <cell r="A43">
            <v>27</v>
          </cell>
          <cell r="B43">
            <v>-2</v>
          </cell>
          <cell r="C43">
            <v>-28</v>
          </cell>
          <cell r="D43">
            <v>17</v>
          </cell>
        </row>
        <row r="44">
          <cell r="A44" t="str">
            <v>28年</v>
          </cell>
          <cell r="B44">
            <v>-4</v>
          </cell>
          <cell r="C44">
            <v>54</v>
          </cell>
          <cell r="D44">
            <v>40</v>
          </cell>
        </row>
        <row r="45">
          <cell r="A45" t="str">
            <v>男</v>
          </cell>
          <cell r="B45">
            <v>-10</v>
          </cell>
          <cell r="C45">
            <v>75</v>
          </cell>
          <cell r="D45">
            <v>10</v>
          </cell>
        </row>
        <row r="46">
          <cell r="A46" t="str">
            <v>女</v>
          </cell>
          <cell r="B46">
            <v>6</v>
          </cell>
          <cell r="C46">
            <v>-21</v>
          </cell>
          <cell r="D46">
            <v>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zoomScale="90" zoomScaleNormal="9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5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5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:E23" si="1">SUM(B17:D17)</f>
        <v>1975</v>
      </c>
    </row>
    <row r="18" spans="1:5" ht="14.25" x14ac:dyDescent="0.15">
      <c r="A18" s="26">
        <v>2</v>
      </c>
      <c r="B18" s="27">
        <v>203</v>
      </c>
      <c r="C18" s="27">
        <v>1582</v>
      </c>
      <c r="D18" s="27">
        <v>159</v>
      </c>
      <c r="E18" s="28">
        <f t="shared" si="1"/>
        <v>1944</v>
      </c>
    </row>
    <row r="19" spans="1:5" ht="14.25" x14ac:dyDescent="0.15">
      <c r="A19" s="16">
        <v>3</v>
      </c>
      <c r="B19" s="5">
        <v>177</v>
      </c>
      <c r="C19" s="5">
        <v>1622</v>
      </c>
      <c r="D19" s="5">
        <v>214</v>
      </c>
      <c r="E19" s="17">
        <f t="shared" si="1"/>
        <v>2013</v>
      </c>
    </row>
    <row r="20" spans="1:5" ht="14.25" x14ac:dyDescent="0.15">
      <c r="A20" s="26">
        <v>4</v>
      </c>
      <c r="B20" s="27">
        <v>164</v>
      </c>
      <c r="C20" s="27">
        <v>1814</v>
      </c>
      <c r="D20" s="27">
        <v>154</v>
      </c>
      <c r="E20" s="28">
        <f t="shared" si="1"/>
        <v>2132</v>
      </c>
    </row>
    <row r="21" spans="1:5" ht="14.25" x14ac:dyDescent="0.15">
      <c r="A21" s="16">
        <v>5</v>
      </c>
      <c r="B21" s="5">
        <v>168</v>
      </c>
      <c r="C21" s="5">
        <v>1776</v>
      </c>
      <c r="D21" s="5">
        <v>162</v>
      </c>
      <c r="E21" s="17">
        <f t="shared" si="1"/>
        <v>2106</v>
      </c>
    </row>
    <row r="22" spans="1:5" ht="14.25" x14ac:dyDescent="0.15">
      <c r="A22" s="57">
        <v>6</v>
      </c>
      <c r="B22" s="58">
        <v>169</v>
      </c>
      <c r="C22" s="58">
        <v>1912</v>
      </c>
      <c r="D22" s="58">
        <v>186</v>
      </c>
      <c r="E22" s="59">
        <f t="shared" si="0"/>
        <v>2267</v>
      </c>
    </row>
    <row r="23" spans="1:5" ht="15" thickBot="1" x14ac:dyDescent="0.2">
      <c r="A23" s="46">
        <v>7</v>
      </c>
      <c r="B23" s="47">
        <v>171</v>
      </c>
      <c r="C23" s="47">
        <v>1913</v>
      </c>
      <c r="D23" s="47">
        <v>185</v>
      </c>
      <c r="E23" s="48">
        <f t="shared" si="1"/>
        <v>2269</v>
      </c>
    </row>
    <row r="24" spans="1:5" ht="15" thickTop="1" x14ac:dyDescent="0.15">
      <c r="A24" s="41" t="s">
        <v>16</v>
      </c>
      <c r="B24" s="22">
        <v>88</v>
      </c>
      <c r="C24" s="22">
        <v>1040</v>
      </c>
      <c r="D24" s="22">
        <v>89</v>
      </c>
      <c r="E24" s="23">
        <f t="shared" si="0"/>
        <v>1217</v>
      </c>
    </row>
    <row r="25" spans="1:5" ht="15" thickBot="1" x14ac:dyDescent="0.2">
      <c r="A25" s="18" t="s">
        <v>17</v>
      </c>
      <c r="B25" s="19">
        <v>83</v>
      </c>
      <c r="C25" s="19">
        <v>873</v>
      </c>
      <c r="D25" s="19">
        <v>96</v>
      </c>
      <c r="E25" s="20">
        <f t="shared" si="0"/>
        <v>1052</v>
      </c>
    </row>
    <row r="26" spans="1:5" ht="14.25" x14ac:dyDescent="0.15">
      <c r="A26" s="11"/>
      <c r="B26" s="12"/>
      <c r="C26" s="12"/>
      <c r="D26" s="12"/>
      <c r="E26" s="13" t="s">
        <v>20</v>
      </c>
    </row>
    <row r="27" spans="1:5" ht="14.25" x14ac:dyDescent="0.15">
      <c r="A27" s="3"/>
      <c r="B27" s="3"/>
      <c r="C27" s="3"/>
      <c r="D27" s="3"/>
      <c r="E27" s="14" t="s">
        <v>19</v>
      </c>
    </row>
    <row r="28" spans="1:5" ht="15" thickBot="1" x14ac:dyDescent="0.2">
      <c r="A28" s="40" t="s">
        <v>22</v>
      </c>
      <c r="B28" s="3"/>
      <c r="C28" s="3"/>
      <c r="D28" s="3"/>
      <c r="E28" s="3"/>
    </row>
    <row r="29" spans="1:5" ht="15" thickBot="1" x14ac:dyDescent="0.2">
      <c r="A29" s="29" t="s">
        <v>24</v>
      </c>
      <c r="B29" s="36" t="s">
        <v>0</v>
      </c>
      <c r="C29" s="36" t="s">
        <v>1</v>
      </c>
      <c r="D29" s="36" t="s">
        <v>2</v>
      </c>
      <c r="E29" s="25" t="s">
        <v>3</v>
      </c>
    </row>
    <row r="30" spans="1:5" ht="15" thickTop="1" x14ac:dyDescent="0.15">
      <c r="A30" s="21" t="s">
        <v>10</v>
      </c>
      <c r="B30" s="22">
        <v>264</v>
      </c>
      <c r="C30" s="22">
        <v>2072</v>
      </c>
      <c r="D30" s="22">
        <v>87</v>
      </c>
      <c r="E30" s="23">
        <v>2423</v>
      </c>
    </row>
    <row r="31" spans="1:5" ht="14.25" x14ac:dyDescent="0.15">
      <c r="A31" s="16">
        <v>20</v>
      </c>
      <c r="B31" s="5">
        <v>317</v>
      </c>
      <c r="C31" s="5">
        <v>2097</v>
      </c>
      <c r="D31" s="5">
        <v>79</v>
      </c>
      <c r="E31" s="17">
        <v>2493</v>
      </c>
    </row>
    <row r="32" spans="1:5" ht="14.25" x14ac:dyDescent="0.15">
      <c r="A32" s="16">
        <v>21</v>
      </c>
      <c r="B32" s="5">
        <v>304</v>
      </c>
      <c r="C32" s="5">
        <v>2101</v>
      </c>
      <c r="D32" s="5">
        <v>96</v>
      </c>
      <c r="E32" s="17">
        <v>2501</v>
      </c>
    </row>
    <row r="33" spans="1:13" ht="14.25" x14ac:dyDescent="0.15">
      <c r="A33" s="16">
        <v>22</v>
      </c>
      <c r="B33" s="5">
        <v>296</v>
      </c>
      <c r="C33" s="5">
        <v>1854</v>
      </c>
      <c r="D33" s="5">
        <v>96</v>
      </c>
      <c r="E33" s="17">
        <v>2246</v>
      </c>
    </row>
    <row r="34" spans="1:13" ht="14.25" x14ac:dyDescent="0.15">
      <c r="A34" s="16">
        <v>23</v>
      </c>
      <c r="B34" s="5">
        <v>344</v>
      </c>
      <c r="C34" s="5">
        <v>1876</v>
      </c>
      <c r="D34" s="5">
        <v>119</v>
      </c>
      <c r="E34" s="17">
        <v>2339</v>
      </c>
      <c r="M34" s="13" t="s">
        <v>20</v>
      </c>
    </row>
    <row r="35" spans="1:13" ht="14.25" x14ac:dyDescent="0.15">
      <c r="A35" s="16">
        <v>24</v>
      </c>
      <c r="B35" s="5">
        <v>297</v>
      </c>
      <c r="C35" s="5">
        <v>1768</v>
      </c>
      <c r="D35" s="5">
        <v>102</v>
      </c>
      <c r="E35" s="17">
        <v>2167</v>
      </c>
      <c r="M35" s="14" t="s">
        <v>19</v>
      </c>
    </row>
    <row r="36" spans="1:13" ht="14.25" x14ac:dyDescent="0.15">
      <c r="A36" s="16">
        <v>25</v>
      </c>
      <c r="B36" s="5">
        <v>303</v>
      </c>
      <c r="C36" s="5">
        <v>1789</v>
      </c>
      <c r="D36" s="5">
        <v>117</v>
      </c>
      <c r="E36" s="17">
        <v>2209</v>
      </c>
    </row>
    <row r="37" spans="1:13" ht="14.25" x14ac:dyDescent="0.15">
      <c r="A37" s="16">
        <v>26</v>
      </c>
      <c r="B37" s="5">
        <v>274</v>
      </c>
      <c r="C37" s="5">
        <v>1605</v>
      </c>
      <c r="D37" s="5">
        <v>98</v>
      </c>
      <c r="E37" s="17">
        <v>1977</v>
      </c>
    </row>
    <row r="38" spans="1:13" ht="14.25" x14ac:dyDescent="0.15">
      <c r="A38" s="16">
        <v>27</v>
      </c>
      <c r="B38" s="5">
        <v>230</v>
      </c>
      <c r="C38" s="5">
        <v>1676</v>
      </c>
      <c r="D38" s="5">
        <v>100</v>
      </c>
      <c r="E38" s="17">
        <v>2006</v>
      </c>
    </row>
    <row r="39" spans="1:13" ht="14.25" x14ac:dyDescent="0.15">
      <c r="A39" s="26">
        <v>28</v>
      </c>
      <c r="B39" s="27">
        <f>114+82+31</f>
        <v>227</v>
      </c>
      <c r="C39" s="27">
        <f>123+323+302+224+184+170+96+55+52+37</f>
        <v>1566</v>
      </c>
      <c r="D39" s="27">
        <f>57+22+19+15+8+5+2</f>
        <v>128</v>
      </c>
      <c r="E39" s="28">
        <f t="shared" ref="E39:E48" si="2">SUM(B39:D39)</f>
        <v>1921</v>
      </c>
    </row>
    <row r="40" spans="1:13" ht="14.25" x14ac:dyDescent="0.15">
      <c r="A40" s="16">
        <v>29</v>
      </c>
      <c r="B40" s="5">
        <v>223</v>
      </c>
      <c r="C40" s="5">
        <v>1616</v>
      </c>
      <c r="D40" s="5">
        <v>134</v>
      </c>
      <c r="E40" s="17">
        <f t="shared" si="2"/>
        <v>1973</v>
      </c>
    </row>
    <row r="41" spans="1:13" ht="14.25" x14ac:dyDescent="0.15">
      <c r="A41" s="16">
        <v>30</v>
      </c>
      <c r="B41" s="5">
        <v>221</v>
      </c>
      <c r="C41" s="5">
        <v>1732</v>
      </c>
      <c r="D41" s="5">
        <v>110</v>
      </c>
      <c r="E41" s="17">
        <f t="shared" si="2"/>
        <v>2063</v>
      </c>
    </row>
    <row r="42" spans="1:13" ht="14.25" x14ac:dyDescent="0.15">
      <c r="A42" s="16" t="s">
        <v>30</v>
      </c>
      <c r="B42" s="5">
        <v>200</v>
      </c>
      <c r="C42" s="5">
        <v>1795</v>
      </c>
      <c r="D42" s="5">
        <v>130</v>
      </c>
      <c r="E42" s="17">
        <f t="shared" si="2"/>
        <v>2125</v>
      </c>
    </row>
    <row r="43" spans="1:13" ht="14.25" x14ac:dyDescent="0.15">
      <c r="A43" s="57">
        <v>2</v>
      </c>
      <c r="B43" s="58">
        <v>210</v>
      </c>
      <c r="C43" s="58">
        <v>1681</v>
      </c>
      <c r="D43" s="58">
        <v>106</v>
      </c>
      <c r="E43" s="59">
        <f t="shared" si="2"/>
        <v>1997</v>
      </c>
    </row>
    <row r="44" spans="1:13" ht="14.25" x14ac:dyDescent="0.15">
      <c r="A44" s="16">
        <v>3</v>
      </c>
      <c r="B44" s="5">
        <v>176</v>
      </c>
      <c r="C44" s="5">
        <v>1656</v>
      </c>
      <c r="D44" s="5">
        <v>125</v>
      </c>
      <c r="E44" s="17">
        <f t="shared" ref="E44:E46" si="3">SUM(B44:D44)</f>
        <v>1957</v>
      </c>
    </row>
    <row r="45" spans="1:13" ht="14.25" x14ac:dyDescent="0.15">
      <c r="A45" s="26">
        <v>4</v>
      </c>
      <c r="B45" s="27">
        <v>171</v>
      </c>
      <c r="C45" s="27">
        <v>1873</v>
      </c>
      <c r="D45" s="27">
        <v>121</v>
      </c>
      <c r="E45" s="28">
        <f t="shared" si="3"/>
        <v>2165</v>
      </c>
    </row>
    <row r="46" spans="1:13" ht="14.25" x14ac:dyDescent="0.15">
      <c r="A46" s="16">
        <v>5</v>
      </c>
      <c r="B46" s="5">
        <v>160</v>
      </c>
      <c r="C46" s="5">
        <v>1773</v>
      </c>
      <c r="D46" s="5">
        <v>147</v>
      </c>
      <c r="E46" s="17">
        <f t="shared" si="3"/>
        <v>2080</v>
      </c>
    </row>
    <row r="47" spans="1:13" ht="14.25" x14ac:dyDescent="0.15">
      <c r="A47" s="16">
        <v>6</v>
      </c>
      <c r="B47" s="5">
        <v>146</v>
      </c>
      <c r="C47" s="5">
        <v>1756</v>
      </c>
      <c r="D47" s="5">
        <v>157</v>
      </c>
      <c r="E47" s="17">
        <f t="shared" ref="E47" si="4">SUM(B47:D47)</f>
        <v>2059</v>
      </c>
    </row>
    <row r="48" spans="1:13" ht="15" thickBot="1" x14ac:dyDescent="0.2">
      <c r="A48" s="51">
        <v>7</v>
      </c>
      <c r="B48" s="54">
        <v>132</v>
      </c>
      <c r="C48" s="54">
        <v>1871</v>
      </c>
      <c r="D48" s="54">
        <v>141</v>
      </c>
      <c r="E48" s="55">
        <f t="shared" si="2"/>
        <v>2144</v>
      </c>
    </row>
    <row r="49" spans="1:5" ht="15" thickTop="1" x14ac:dyDescent="0.15">
      <c r="A49" s="41" t="s">
        <v>16</v>
      </c>
      <c r="B49" s="22">
        <v>68</v>
      </c>
      <c r="C49" s="22">
        <v>1034</v>
      </c>
      <c r="D49" s="22">
        <v>66</v>
      </c>
      <c r="E49" s="23">
        <f t="shared" ref="E49:E50" si="5">SUM(B49:D49)</f>
        <v>1168</v>
      </c>
    </row>
    <row r="50" spans="1:5" ht="15" thickBot="1" x14ac:dyDescent="0.2">
      <c r="A50" s="18" t="s">
        <v>17</v>
      </c>
      <c r="B50" s="19">
        <v>64</v>
      </c>
      <c r="C50" s="19">
        <v>837</v>
      </c>
      <c r="D50" s="19">
        <v>75</v>
      </c>
      <c r="E50" s="20">
        <f t="shared" si="5"/>
        <v>976</v>
      </c>
    </row>
    <row r="51" spans="1:5" ht="14.25" x14ac:dyDescent="0.15">
      <c r="A51" s="11"/>
      <c r="B51" s="12"/>
      <c r="C51" s="12"/>
      <c r="D51" s="12"/>
      <c r="E51" s="13" t="s">
        <v>20</v>
      </c>
    </row>
    <row r="52" spans="1:5" ht="14.25" x14ac:dyDescent="0.15">
      <c r="A52" s="3"/>
      <c r="B52" s="3"/>
      <c r="C52" s="3"/>
      <c r="D52" s="3"/>
      <c r="E52" s="14" t="s">
        <v>19</v>
      </c>
    </row>
    <row r="53" spans="1:5" ht="15" thickBot="1" x14ac:dyDescent="0.2">
      <c r="A53" s="3" t="s">
        <v>21</v>
      </c>
      <c r="B53" s="3"/>
      <c r="C53" s="3"/>
      <c r="D53" s="3"/>
      <c r="E53" s="3"/>
    </row>
    <row r="54" spans="1:5" ht="15" thickBot="1" x14ac:dyDescent="0.2">
      <c r="A54" s="29" t="s">
        <v>24</v>
      </c>
      <c r="B54" s="36" t="s">
        <v>0</v>
      </c>
      <c r="C54" s="36" t="s">
        <v>1</v>
      </c>
      <c r="D54" s="36" t="s">
        <v>2</v>
      </c>
      <c r="E54" s="25" t="s">
        <v>3</v>
      </c>
    </row>
    <row r="55" spans="1:5" ht="15" thickTop="1" x14ac:dyDescent="0.15">
      <c r="A55" s="21" t="s">
        <v>10</v>
      </c>
      <c r="B55" s="34">
        <f t="shared" ref="B55:D71" si="6">B5-B30</f>
        <v>18</v>
      </c>
      <c r="C55" s="34">
        <f t="shared" si="6"/>
        <v>165</v>
      </c>
      <c r="D55" s="34">
        <f t="shared" si="6"/>
        <v>32</v>
      </c>
      <c r="E55" s="35">
        <f>SUM(B55:D55)</f>
        <v>215</v>
      </c>
    </row>
    <row r="56" spans="1:5" ht="14.25" x14ac:dyDescent="0.15">
      <c r="A56" s="16">
        <v>20</v>
      </c>
      <c r="B56" s="15">
        <f t="shared" si="6"/>
        <v>-17</v>
      </c>
      <c r="C56" s="15">
        <f t="shared" si="6"/>
        <v>-85</v>
      </c>
      <c r="D56" s="15">
        <f t="shared" si="6"/>
        <v>51</v>
      </c>
      <c r="E56" s="30">
        <f t="shared" ref="E56:E63" si="7">SUM(B56:D56)</f>
        <v>-51</v>
      </c>
    </row>
    <row r="57" spans="1:5" ht="14.25" x14ac:dyDescent="0.15">
      <c r="A57" s="16">
        <v>21</v>
      </c>
      <c r="B57" s="15">
        <f t="shared" si="6"/>
        <v>-17</v>
      </c>
      <c r="C57" s="15">
        <f t="shared" si="6"/>
        <v>-165</v>
      </c>
      <c r="D57" s="15">
        <f t="shared" si="6"/>
        <v>41</v>
      </c>
      <c r="E57" s="30">
        <f t="shared" si="7"/>
        <v>-141</v>
      </c>
    </row>
    <row r="58" spans="1:5" ht="14.25" x14ac:dyDescent="0.15">
      <c r="A58" s="16" t="s">
        <v>36</v>
      </c>
      <c r="B58" s="15">
        <f t="shared" si="6"/>
        <v>-18</v>
      </c>
      <c r="C58" s="15">
        <f t="shared" si="6"/>
        <v>-124</v>
      </c>
      <c r="D58" s="15">
        <f t="shared" si="6"/>
        <v>34</v>
      </c>
      <c r="E58" s="30">
        <f t="shared" si="7"/>
        <v>-108</v>
      </c>
    </row>
    <row r="59" spans="1:5" ht="14.25" x14ac:dyDescent="0.15">
      <c r="A59" s="16">
        <v>23</v>
      </c>
      <c r="B59" s="15">
        <f t="shared" si="6"/>
        <v>-86</v>
      </c>
      <c r="C59" s="15">
        <f t="shared" si="6"/>
        <v>-108</v>
      </c>
      <c r="D59" s="15">
        <f t="shared" si="6"/>
        <v>17</v>
      </c>
      <c r="E59" s="30">
        <f t="shared" si="7"/>
        <v>-177</v>
      </c>
    </row>
    <row r="60" spans="1:5" ht="14.25" x14ac:dyDescent="0.15">
      <c r="A60" s="16">
        <v>24</v>
      </c>
      <c r="B60" s="15">
        <f t="shared" si="6"/>
        <v>-5</v>
      </c>
      <c r="C60" s="15">
        <f t="shared" si="6"/>
        <v>-59</v>
      </c>
      <c r="D60" s="15">
        <f t="shared" si="6"/>
        <v>32</v>
      </c>
      <c r="E60" s="30">
        <f t="shared" si="7"/>
        <v>-32</v>
      </c>
    </row>
    <row r="61" spans="1:5" ht="14.25" x14ac:dyDescent="0.15">
      <c r="A61" s="16">
        <v>25</v>
      </c>
      <c r="B61" s="15">
        <f t="shared" si="6"/>
        <v>-56</v>
      </c>
      <c r="C61" s="15">
        <f t="shared" si="6"/>
        <v>-236</v>
      </c>
      <c r="D61" s="15">
        <f t="shared" si="6"/>
        <v>46</v>
      </c>
      <c r="E61" s="30">
        <f t="shared" si="7"/>
        <v>-246</v>
      </c>
    </row>
    <row r="62" spans="1:5" ht="14.25" x14ac:dyDescent="0.15">
      <c r="A62" s="16">
        <v>26</v>
      </c>
      <c r="B62" s="15">
        <f t="shared" si="6"/>
        <v>-11</v>
      </c>
      <c r="C62" s="15">
        <f t="shared" si="6"/>
        <v>86</v>
      </c>
      <c r="D62" s="15">
        <f t="shared" si="6"/>
        <v>28</v>
      </c>
      <c r="E62" s="30">
        <f t="shared" si="7"/>
        <v>103</v>
      </c>
    </row>
    <row r="63" spans="1:5" ht="14.25" x14ac:dyDescent="0.15">
      <c r="A63" s="16">
        <v>27</v>
      </c>
      <c r="B63" s="15">
        <f t="shared" si="6"/>
        <v>-2</v>
      </c>
      <c r="C63" s="15">
        <f t="shared" si="6"/>
        <v>-28</v>
      </c>
      <c r="D63" s="15">
        <f t="shared" si="6"/>
        <v>17</v>
      </c>
      <c r="E63" s="30">
        <f t="shared" si="7"/>
        <v>-13</v>
      </c>
    </row>
    <row r="64" spans="1:5" ht="14.25" x14ac:dyDescent="0.15">
      <c r="A64" s="26">
        <v>28</v>
      </c>
      <c r="B64" s="37">
        <f t="shared" si="6"/>
        <v>-4</v>
      </c>
      <c r="C64" s="37">
        <f t="shared" si="6"/>
        <v>54</v>
      </c>
      <c r="D64" s="37">
        <f t="shared" si="6"/>
        <v>40</v>
      </c>
      <c r="E64" s="38">
        <f>SUM(B64:D64)</f>
        <v>90</v>
      </c>
    </row>
    <row r="65" spans="1:11" ht="14.25" x14ac:dyDescent="0.15">
      <c r="A65" s="16">
        <v>29</v>
      </c>
      <c r="B65" s="15">
        <f t="shared" si="6"/>
        <v>22</v>
      </c>
      <c r="C65" s="15">
        <f t="shared" si="6"/>
        <v>182</v>
      </c>
      <c r="D65" s="15">
        <f t="shared" si="6"/>
        <v>-8</v>
      </c>
      <c r="E65" s="30">
        <f t="shared" ref="E65:E66" si="8">SUM(B65:D65)</f>
        <v>196</v>
      </c>
    </row>
    <row r="66" spans="1:11" ht="14.25" x14ac:dyDescent="0.15">
      <c r="A66" s="16">
        <v>30</v>
      </c>
      <c r="B66" s="15">
        <f t="shared" si="6"/>
        <v>1</v>
      </c>
      <c r="C66" s="15">
        <f t="shared" si="6"/>
        <v>48</v>
      </c>
      <c r="D66" s="15">
        <f t="shared" si="6"/>
        <v>38</v>
      </c>
      <c r="E66" s="30">
        <f t="shared" si="8"/>
        <v>87</v>
      </c>
      <c r="K66" s="13" t="s">
        <v>20</v>
      </c>
    </row>
    <row r="67" spans="1:11" ht="14.25" x14ac:dyDescent="0.15">
      <c r="A67" s="57" t="s">
        <v>30</v>
      </c>
      <c r="B67" s="60">
        <f t="shared" si="6"/>
        <v>11</v>
      </c>
      <c r="C67" s="60">
        <f t="shared" si="6"/>
        <v>-151</v>
      </c>
      <c r="D67" s="60">
        <f t="shared" si="6"/>
        <v>-10</v>
      </c>
      <c r="E67" s="61">
        <f t="shared" ref="E67:E75" si="9">E17-E42</f>
        <v>-150</v>
      </c>
      <c r="K67" s="14" t="s">
        <v>19</v>
      </c>
    </row>
    <row r="68" spans="1:11" ht="14.25" x14ac:dyDescent="0.15">
      <c r="A68" s="16">
        <v>2</v>
      </c>
      <c r="B68" s="15">
        <f t="shared" si="6"/>
        <v>-7</v>
      </c>
      <c r="C68" s="15">
        <f t="shared" si="6"/>
        <v>-99</v>
      </c>
      <c r="D68" s="15">
        <f t="shared" si="6"/>
        <v>53</v>
      </c>
      <c r="E68" s="30">
        <f t="shared" si="9"/>
        <v>-53</v>
      </c>
      <c r="K68" s="14"/>
    </row>
    <row r="69" spans="1:11" ht="14.25" x14ac:dyDescent="0.15">
      <c r="A69" s="16">
        <v>3</v>
      </c>
      <c r="B69" s="15">
        <f t="shared" si="6"/>
        <v>1</v>
      </c>
      <c r="C69" s="15">
        <f t="shared" si="6"/>
        <v>-34</v>
      </c>
      <c r="D69" s="15">
        <f t="shared" si="6"/>
        <v>89</v>
      </c>
      <c r="E69" s="30">
        <f t="shared" si="9"/>
        <v>56</v>
      </c>
    </row>
    <row r="70" spans="1:11" ht="14.25" x14ac:dyDescent="0.15">
      <c r="A70" s="26">
        <v>4</v>
      </c>
      <c r="B70" s="37">
        <f t="shared" si="6"/>
        <v>-7</v>
      </c>
      <c r="C70" s="37">
        <f t="shared" si="6"/>
        <v>-59</v>
      </c>
      <c r="D70" s="37">
        <f t="shared" si="6"/>
        <v>33</v>
      </c>
      <c r="E70" s="38">
        <f t="shared" si="9"/>
        <v>-33</v>
      </c>
    </row>
    <row r="71" spans="1:11" ht="14.25" x14ac:dyDescent="0.15">
      <c r="A71" s="16">
        <v>5</v>
      </c>
      <c r="B71" s="15">
        <f t="shared" si="6"/>
        <v>8</v>
      </c>
      <c r="C71" s="15">
        <f t="shared" si="6"/>
        <v>3</v>
      </c>
      <c r="D71" s="15">
        <f t="shared" si="6"/>
        <v>15</v>
      </c>
      <c r="E71" s="30">
        <f t="shared" si="9"/>
        <v>26</v>
      </c>
    </row>
    <row r="72" spans="1:11" ht="14.25" x14ac:dyDescent="0.15">
      <c r="A72" s="16">
        <v>6</v>
      </c>
      <c r="B72" s="15">
        <f>B22-B47</f>
        <v>23</v>
      </c>
      <c r="C72" s="15">
        <f t="shared" ref="C72:D72" si="10">C22-C47</f>
        <v>156</v>
      </c>
      <c r="D72" s="15">
        <f t="shared" si="10"/>
        <v>29</v>
      </c>
      <c r="E72" s="30">
        <f t="shared" si="9"/>
        <v>208</v>
      </c>
    </row>
    <row r="73" spans="1:11" ht="15" thickBot="1" x14ac:dyDescent="0.2">
      <c r="A73" s="51">
        <v>7</v>
      </c>
      <c r="B73" s="52">
        <f>B23-B48</f>
        <v>39</v>
      </c>
      <c r="C73" s="52">
        <f t="shared" ref="C73:D73" si="11">C23-C48</f>
        <v>42</v>
      </c>
      <c r="D73" s="52">
        <f t="shared" si="11"/>
        <v>44</v>
      </c>
      <c r="E73" s="53">
        <f t="shared" si="9"/>
        <v>125</v>
      </c>
    </row>
    <row r="74" spans="1:11" ht="14.25" thickTop="1" x14ac:dyDescent="0.15">
      <c r="A74" s="42" t="s">
        <v>16</v>
      </c>
      <c r="B74" s="43">
        <f>B24-B49</f>
        <v>20</v>
      </c>
      <c r="C74" s="43">
        <f>C24-C49</f>
        <v>6</v>
      </c>
      <c r="D74" s="43">
        <f>D24-D49</f>
        <v>23</v>
      </c>
      <c r="E74" s="44">
        <f t="shared" si="9"/>
        <v>49</v>
      </c>
    </row>
    <row r="75" spans="1:11" ht="14.25" thickBot="1" x14ac:dyDescent="0.2">
      <c r="A75" s="31" t="s">
        <v>17</v>
      </c>
      <c r="B75" s="32">
        <f>B25-B50</f>
        <v>19</v>
      </c>
      <c r="C75" s="32">
        <f>C25-C50</f>
        <v>36</v>
      </c>
      <c r="D75" s="32">
        <f>D25-D50</f>
        <v>21</v>
      </c>
      <c r="E75" s="33">
        <f t="shared" si="9"/>
        <v>76</v>
      </c>
    </row>
    <row r="76" spans="1:11" x14ac:dyDescent="0.15">
      <c r="E76" s="13" t="s">
        <v>20</v>
      </c>
    </row>
    <row r="77" spans="1:11" x14ac:dyDescent="0.15">
      <c r="E77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22"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4.25" x14ac:dyDescent="0.15">
      <c r="A3" s="2" t="s">
        <v>13</v>
      </c>
      <c r="B3" s="2"/>
      <c r="C3" s="2"/>
      <c r="D3" s="2"/>
      <c r="E3" s="2"/>
    </row>
    <row r="4" spans="1:8" ht="14.25" x14ac:dyDescent="0.15">
      <c r="A4" s="4" t="s">
        <v>11</v>
      </c>
      <c r="B4" s="6" t="s">
        <v>4</v>
      </c>
      <c r="C4" s="6" t="s">
        <v>5</v>
      </c>
      <c r="D4" s="6" t="s">
        <v>6</v>
      </c>
      <c r="E4" s="7" t="s">
        <v>3</v>
      </c>
    </row>
    <row r="5" spans="1:8" ht="14.25" x14ac:dyDescent="0.15">
      <c r="A5" s="7" t="s">
        <v>25</v>
      </c>
      <c r="B5" s="5">
        <v>282</v>
      </c>
      <c r="C5" s="5">
        <v>2237</v>
      </c>
      <c r="D5" s="5">
        <v>119</v>
      </c>
      <c r="E5" s="5">
        <v>2638</v>
      </c>
    </row>
    <row r="6" spans="1:8" ht="14.25" x14ac:dyDescent="0.15">
      <c r="A6" s="7">
        <v>20</v>
      </c>
      <c r="B6" s="5">
        <v>300</v>
      </c>
      <c r="C6" s="5">
        <v>2012</v>
      </c>
      <c r="D6" s="5">
        <v>130</v>
      </c>
      <c r="E6" s="5">
        <v>2442</v>
      </c>
    </row>
    <row r="7" spans="1:8" ht="14.25" x14ac:dyDescent="0.15">
      <c r="A7" s="7">
        <v>21</v>
      </c>
      <c r="B7" s="5">
        <v>287</v>
      </c>
      <c r="C7" s="5">
        <v>1936</v>
      </c>
      <c r="D7" s="5">
        <v>137</v>
      </c>
      <c r="E7" s="5">
        <v>2360</v>
      </c>
    </row>
    <row r="8" spans="1:8" ht="14.25" x14ac:dyDescent="0.15">
      <c r="A8" s="7">
        <v>22</v>
      </c>
      <c r="B8" s="5">
        <v>278</v>
      </c>
      <c r="C8" s="5">
        <v>1730</v>
      </c>
      <c r="D8" s="5">
        <v>130</v>
      </c>
      <c r="E8" s="5">
        <v>2138</v>
      </c>
    </row>
    <row r="9" spans="1:8" ht="14.25" x14ac:dyDescent="0.15">
      <c r="A9" s="7">
        <v>23</v>
      </c>
      <c r="B9" s="5">
        <v>258</v>
      </c>
      <c r="C9" s="5">
        <v>1768</v>
      </c>
      <c r="D9" s="5">
        <v>136</v>
      </c>
      <c r="E9" s="5">
        <v>2162</v>
      </c>
    </row>
    <row r="10" spans="1:8" ht="14.25" x14ac:dyDescent="0.15">
      <c r="A10" s="7">
        <v>24</v>
      </c>
      <c r="B10" s="5">
        <v>292</v>
      </c>
      <c r="C10" s="5">
        <v>1709</v>
      </c>
      <c r="D10" s="5">
        <v>134</v>
      </c>
      <c r="E10" s="5">
        <v>2135</v>
      </c>
    </row>
    <row r="11" spans="1:8" ht="14.25" x14ac:dyDescent="0.15">
      <c r="A11" s="7">
        <v>25</v>
      </c>
      <c r="B11" s="5">
        <v>247</v>
      </c>
      <c r="C11" s="5">
        <v>1553</v>
      </c>
      <c r="D11" s="5">
        <v>163</v>
      </c>
      <c r="E11" s="5">
        <v>1963</v>
      </c>
    </row>
    <row r="12" spans="1:8" ht="14.25" x14ac:dyDescent="0.15">
      <c r="A12" s="7">
        <v>26</v>
      </c>
      <c r="B12" s="5">
        <v>263</v>
      </c>
      <c r="C12" s="5">
        <v>1691</v>
      </c>
      <c r="D12" s="5">
        <v>126</v>
      </c>
      <c r="E12" s="5">
        <v>2080</v>
      </c>
    </row>
    <row r="13" spans="1:8" ht="14.25" x14ac:dyDescent="0.15">
      <c r="A13" s="7">
        <v>27</v>
      </c>
      <c r="B13" s="5">
        <v>228</v>
      </c>
      <c r="C13" s="5">
        <v>1648</v>
      </c>
      <c r="D13" s="5">
        <v>117</v>
      </c>
      <c r="E13" s="5">
        <v>1993</v>
      </c>
    </row>
    <row r="14" spans="1:8" ht="14.25" x14ac:dyDescent="0.15">
      <c r="A14" s="7" t="s">
        <v>26</v>
      </c>
      <c r="B14" s="5">
        <f>149+46+28</f>
        <v>223</v>
      </c>
      <c r="C14" s="5">
        <f>115+329+335+249+173+153+91+67+56+52</f>
        <v>1620</v>
      </c>
      <c r="D14" s="5">
        <f>58+24+31+20+17+13+5</f>
        <v>168</v>
      </c>
      <c r="E14" s="5">
        <f>SUM(B14:D14)</f>
        <v>2011</v>
      </c>
    </row>
    <row r="15" spans="1:8" ht="14.25" x14ac:dyDescent="0.15">
      <c r="A15" s="10" t="s">
        <v>16</v>
      </c>
      <c r="B15" s="5">
        <v>119</v>
      </c>
      <c r="C15" s="5">
        <v>907</v>
      </c>
      <c r="D15" s="5">
        <v>74</v>
      </c>
      <c r="E15" s="5">
        <f>SUM(B15:D15)</f>
        <v>1100</v>
      </c>
    </row>
    <row r="16" spans="1:8" ht="14.25" x14ac:dyDescent="0.15">
      <c r="A16" s="10" t="s">
        <v>17</v>
      </c>
      <c r="B16" s="5">
        <v>104</v>
      </c>
      <c r="C16" s="5">
        <v>713</v>
      </c>
      <c r="D16" s="5">
        <v>94</v>
      </c>
      <c r="E16" s="5">
        <f>SUM(B16:D16)</f>
        <v>911</v>
      </c>
    </row>
    <row r="17" spans="1:5" ht="14.25" x14ac:dyDescent="0.15">
      <c r="A17" s="3"/>
      <c r="B17" s="3"/>
      <c r="C17" s="3"/>
      <c r="D17" s="3"/>
      <c r="E17" s="3"/>
    </row>
    <row r="18" spans="1:5" ht="14.25" x14ac:dyDescent="0.15">
      <c r="A18" s="3" t="s">
        <v>14</v>
      </c>
      <c r="B18" s="3"/>
      <c r="C18" s="3"/>
      <c r="D18" s="3"/>
      <c r="E18" s="3"/>
    </row>
    <row r="19" spans="1:5" ht="14.25" x14ac:dyDescent="0.15">
      <c r="A19" s="7" t="s">
        <v>11</v>
      </c>
      <c r="B19" s="6" t="s">
        <v>7</v>
      </c>
      <c r="C19" s="6" t="s">
        <v>8</v>
      </c>
      <c r="D19" s="6" t="s">
        <v>9</v>
      </c>
      <c r="E19" s="7" t="s">
        <v>3</v>
      </c>
    </row>
    <row r="20" spans="1:5" ht="14.25" x14ac:dyDescent="0.15">
      <c r="A20" s="7" t="s">
        <v>10</v>
      </c>
      <c r="B20" s="5">
        <v>264</v>
      </c>
      <c r="C20" s="5">
        <v>2072</v>
      </c>
      <c r="D20" s="5">
        <v>87</v>
      </c>
      <c r="E20" s="5">
        <v>2423</v>
      </c>
    </row>
    <row r="21" spans="1:5" ht="14.25" x14ac:dyDescent="0.15">
      <c r="A21" s="7">
        <v>20</v>
      </c>
      <c r="B21" s="5">
        <v>317</v>
      </c>
      <c r="C21" s="5">
        <v>2097</v>
      </c>
      <c r="D21" s="5">
        <v>79</v>
      </c>
      <c r="E21" s="5">
        <v>2493</v>
      </c>
    </row>
    <row r="22" spans="1:5" ht="14.25" x14ac:dyDescent="0.15">
      <c r="A22" s="7">
        <v>21</v>
      </c>
      <c r="B22" s="5">
        <v>304</v>
      </c>
      <c r="C22" s="5">
        <v>2101</v>
      </c>
      <c r="D22" s="5">
        <v>96</v>
      </c>
      <c r="E22" s="5">
        <v>2501</v>
      </c>
    </row>
    <row r="23" spans="1:5" ht="14.25" x14ac:dyDescent="0.15">
      <c r="A23" s="7">
        <v>22</v>
      </c>
      <c r="B23" s="5">
        <v>296</v>
      </c>
      <c r="C23" s="5">
        <v>1854</v>
      </c>
      <c r="D23" s="5">
        <v>96</v>
      </c>
      <c r="E23" s="5">
        <v>2246</v>
      </c>
    </row>
    <row r="24" spans="1:5" ht="14.25" x14ac:dyDescent="0.15">
      <c r="A24" s="7">
        <v>23</v>
      </c>
      <c r="B24" s="5">
        <v>344</v>
      </c>
      <c r="C24" s="5">
        <v>1876</v>
      </c>
      <c r="D24" s="5">
        <v>119</v>
      </c>
      <c r="E24" s="5">
        <v>2339</v>
      </c>
    </row>
    <row r="25" spans="1:5" ht="14.25" x14ac:dyDescent="0.15">
      <c r="A25" s="7">
        <v>24</v>
      </c>
      <c r="B25" s="5">
        <v>297</v>
      </c>
      <c r="C25" s="5">
        <v>1768</v>
      </c>
      <c r="D25" s="5">
        <v>102</v>
      </c>
      <c r="E25" s="5">
        <v>2167</v>
      </c>
    </row>
    <row r="26" spans="1:5" ht="14.25" x14ac:dyDescent="0.15">
      <c r="A26" s="7">
        <v>25</v>
      </c>
      <c r="B26" s="5">
        <v>303</v>
      </c>
      <c r="C26" s="5">
        <v>1789</v>
      </c>
      <c r="D26" s="5">
        <v>117</v>
      </c>
      <c r="E26" s="5">
        <v>2209</v>
      </c>
    </row>
    <row r="27" spans="1:5" ht="14.25" x14ac:dyDescent="0.15">
      <c r="A27" s="7">
        <v>26</v>
      </c>
      <c r="B27" s="5">
        <v>274</v>
      </c>
      <c r="C27" s="5">
        <v>1605</v>
      </c>
      <c r="D27" s="5">
        <v>98</v>
      </c>
      <c r="E27" s="5">
        <v>1977</v>
      </c>
    </row>
    <row r="28" spans="1:5" ht="14.25" x14ac:dyDescent="0.15">
      <c r="A28" s="7">
        <v>27</v>
      </c>
      <c r="B28" s="5">
        <v>230</v>
      </c>
      <c r="C28" s="5">
        <v>1676</v>
      </c>
      <c r="D28" s="5">
        <v>100</v>
      </c>
      <c r="E28" s="5">
        <v>2006</v>
      </c>
    </row>
    <row r="29" spans="1:5" ht="14.25" x14ac:dyDescent="0.15">
      <c r="A29" s="7" t="s">
        <v>26</v>
      </c>
      <c r="B29" s="5">
        <f>114+82+31</f>
        <v>227</v>
      </c>
      <c r="C29" s="5">
        <f>123+323+302+224+184+170+96+55+52+37</f>
        <v>1566</v>
      </c>
      <c r="D29" s="5">
        <f>57+22+19+15+8+5+2</f>
        <v>128</v>
      </c>
      <c r="E29" s="5">
        <f>SUM(B29:D29)</f>
        <v>1921</v>
      </c>
    </row>
    <row r="30" spans="1:5" ht="14.25" x14ac:dyDescent="0.15">
      <c r="A30" s="10" t="s">
        <v>16</v>
      </c>
      <c r="B30" s="5">
        <v>129</v>
      </c>
      <c r="C30" s="5">
        <v>832</v>
      </c>
      <c r="D30" s="5">
        <v>64</v>
      </c>
      <c r="E30" s="5">
        <f t="shared" ref="E30:E31" si="0">SUM(B30:D30)</f>
        <v>1025</v>
      </c>
    </row>
    <row r="31" spans="1:5" ht="14.25" x14ac:dyDescent="0.15">
      <c r="A31" s="10" t="s">
        <v>17</v>
      </c>
      <c r="B31" s="5">
        <v>98</v>
      </c>
      <c r="C31" s="5">
        <v>734</v>
      </c>
      <c r="D31" s="5">
        <v>64</v>
      </c>
      <c r="E31" s="5">
        <f t="shared" si="0"/>
        <v>896</v>
      </c>
    </row>
    <row r="32" spans="1:5" ht="14.25" x14ac:dyDescent="0.15">
      <c r="A32" s="3"/>
      <c r="B32" s="3"/>
      <c r="C32" s="3"/>
      <c r="D32" s="3"/>
      <c r="E32" s="3"/>
    </row>
    <row r="33" spans="1:5" ht="14.25" x14ac:dyDescent="0.15">
      <c r="A33" s="3" t="s">
        <v>15</v>
      </c>
      <c r="B33" s="3"/>
      <c r="C33" s="3"/>
      <c r="D33" s="3"/>
      <c r="E33" s="3"/>
    </row>
    <row r="34" spans="1:5" ht="14.25" x14ac:dyDescent="0.15">
      <c r="A34" s="7" t="s">
        <v>11</v>
      </c>
      <c r="B34" s="8" t="s">
        <v>0</v>
      </c>
      <c r="C34" s="8" t="s">
        <v>1</v>
      </c>
      <c r="D34" s="8" t="s">
        <v>2</v>
      </c>
      <c r="E34" s="7" t="s">
        <v>3</v>
      </c>
    </row>
    <row r="35" spans="1:5" ht="14.25" x14ac:dyDescent="0.15">
      <c r="A35" s="7" t="s">
        <v>27</v>
      </c>
      <c r="B35" s="5">
        <f t="shared" ref="B35:E46" si="1">B5-B20</f>
        <v>18</v>
      </c>
      <c r="C35" s="5">
        <f t="shared" si="1"/>
        <v>165</v>
      </c>
      <c r="D35" s="5">
        <f t="shared" si="1"/>
        <v>32</v>
      </c>
      <c r="E35" s="5">
        <f>SUM(B35:D35)</f>
        <v>215</v>
      </c>
    </row>
    <row r="36" spans="1:5" ht="14.25" x14ac:dyDescent="0.15">
      <c r="A36" s="7">
        <v>20</v>
      </c>
      <c r="B36" s="5">
        <f t="shared" si="1"/>
        <v>-17</v>
      </c>
      <c r="C36" s="5">
        <f t="shared" si="1"/>
        <v>-85</v>
      </c>
      <c r="D36" s="5">
        <f t="shared" si="1"/>
        <v>51</v>
      </c>
      <c r="E36" s="5">
        <f t="shared" ref="E36:E44" si="2">SUM(B36:D36)</f>
        <v>-51</v>
      </c>
    </row>
    <row r="37" spans="1:5" ht="14.25" x14ac:dyDescent="0.15">
      <c r="A37" s="7">
        <v>21</v>
      </c>
      <c r="B37" s="5">
        <f t="shared" si="1"/>
        <v>-17</v>
      </c>
      <c r="C37" s="5">
        <f t="shared" si="1"/>
        <v>-165</v>
      </c>
      <c r="D37" s="5">
        <f t="shared" si="1"/>
        <v>41</v>
      </c>
      <c r="E37" s="5">
        <f t="shared" si="2"/>
        <v>-141</v>
      </c>
    </row>
    <row r="38" spans="1:5" ht="14.25" x14ac:dyDescent="0.15">
      <c r="A38" s="7">
        <v>22</v>
      </c>
      <c r="B38" s="5">
        <f t="shared" si="1"/>
        <v>-18</v>
      </c>
      <c r="C38" s="5">
        <f t="shared" si="1"/>
        <v>-124</v>
      </c>
      <c r="D38" s="5">
        <f t="shared" si="1"/>
        <v>34</v>
      </c>
      <c r="E38" s="5">
        <f t="shared" si="2"/>
        <v>-108</v>
      </c>
    </row>
    <row r="39" spans="1:5" ht="14.25" x14ac:dyDescent="0.15">
      <c r="A39" s="7">
        <v>23</v>
      </c>
      <c r="B39" s="5">
        <f t="shared" si="1"/>
        <v>-86</v>
      </c>
      <c r="C39" s="5">
        <f t="shared" si="1"/>
        <v>-108</v>
      </c>
      <c r="D39" s="5">
        <f t="shared" si="1"/>
        <v>17</v>
      </c>
      <c r="E39" s="5">
        <f t="shared" si="2"/>
        <v>-177</v>
      </c>
    </row>
    <row r="40" spans="1:5" ht="14.25" x14ac:dyDescent="0.15">
      <c r="A40" s="7">
        <v>24</v>
      </c>
      <c r="B40" s="5">
        <f t="shared" si="1"/>
        <v>-5</v>
      </c>
      <c r="C40" s="5">
        <f t="shared" si="1"/>
        <v>-59</v>
      </c>
      <c r="D40" s="5">
        <f t="shared" si="1"/>
        <v>32</v>
      </c>
      <c r="E40" s="5">
        <f t="shared" si="2"/>
        <v>-32</v>
      </c>
    </row>
    <row r="41" spans="1:5" ht="14.25" x14ac:dyDescent="0.15">
      <c r="A41" s="7">
        <v>25</v>
      </c>
      <c r="B41" s="5">
        <f t="shared" si="1"/>
        <v>-56</v>
      </c>
      <c r="C41" s="5">
        <f t="shared" si="1"/>
        <v>-236</v>
      </c>
      <c r="D41" s="5">
        <f t="shared" si="1"/>
        <v>46</v>
      </c>
      <c r="E41" s="5">
        <f t="shared" si="2"/>
        <v>-246</v>
      </c>
    </row>
    <row r="42" spans="1:5" ht="14.25" x14ac:dyDescent="0.15">
      <c r="A42" s="7">
        <v>26</v>
      </c>
      <c r="B42" s="5">
        <f t="shared" si="1"/>
        <v>-11</v>
      </c>
      <c r="C42" s="5">
        <f t="shared" si="1"/>
        <v>86</v>
      </c>
      <c r="D42" s="5">
        <f t="shared" si="1"/>
        <v>28</v>
      </c>
      <c r="E42" s="5">
        <f t="shared" si="2"/>
        <v>103</v>
      </c>
    </row>
    <row r="43" spans="1:5" ht="14.25" x14ac:dyDescent="0.15">
      <c r="A43" s="7">
        <v>27</v>
      </c>
      <c r="B43" s="5">
        <f t="shared" si="1"/>
        <v>-2</v>
      </c>
      <c r="C43" s="5">
        <f t="shared" si="1"/>
        <v>-28</v>
      </c>
      <c r="D43" s="5">
        <f t="shared" si="1"/>
        <v>17</v>
      </c>
      <c r="E43" s="5">
        <f t="shared" si="2"/>
        <v>-13</v>
      </c>
    </row>
    <row r="44" spans="1:5" ht="14.25" x14ac:dyDescent="0.15">
      <c r="A44" s="7" t="s">
        <v>26</v>
      </c>
      <c r="B44" s="5">
        <f t="shared" si="1"/>
        <v>-4</v>
      </c>
      <c r="C44" s="5">
        <f t="shared" si="1"/>
        <v>54</v>
      </c>
      <c r="D44" s="5">
        <f t="shared" si="1"/>
        <v>40</v>
      </c>
      <c r="E44" s="5">
        <f t="shared" si="2"/>
        <v>90</v>
      </c>
    </row>
    <row r="45" spans="1:5" x14ac:dyDescent="0.15">
      <c r="A45" s="9" t="s">
        <v>16</v>
      </c>
      <c r="B45" s="45">
        <f>B15-B30</f>
        <v>-10</v>
      </c>
      <c r="C45" s="45">
        <f t="shared" si="1"/>
        <v>75</v>
      </c>
      <c r="D45" s="45">
        <f t="shared" si="1"/>
        <v>10</v>
      </c>
      <c r="E45" s="45">
        <f t="shared" si="1"/>
        <v>75</v>
      </c>
    </row>
    <row r="46" spans="1:5" x14ac:dyDescent="0.15">
      <c r="A46" s="9" t="s">
        <v>17</v>
      </c>
      <c r="B46" s="45">
        <f>B16-B31</f>
        <v>6</v>
      </c>
      <c r="C46" s="45">
        <f t="shared" si="1"/>
        <v>-21</v>
      </c>
      <c r="D46" s="45">
        <f t="shared" si="1"/>
        <v>30</v>
      </c>
      <c r="E46" s="45">
        <f t="shared" si="1"/>
        <v>15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workbookViewId="0"/>
  </sheetViews>
  <sheetFormatPr defaultRowHeight="13.5" x14ac:dyDescent="0.15"/>
  <cols>
    <col min="2" max="4" width="11.625" customWidth="1"/>
  </cols>
  <sheetData>
    <row r="1" spans="1:8" ht="17.25" x14ac:dyDescent="0.15">
      <c r="A1" s="1" t="s">
        <v>12</v>
      </c>
    </row>
    <row r="2" spans="1:8" ht="17.25" x14ac:dyDescent="0.15">
      <c r="A2" s="1"/>
      <c r="F2" s="2"/>
      <c r="G2" s="2"/>
      <c r="H2" s="2"/>
    </row>
    <row r="3" spans="1:8" ht="14.25" x14ac:dyDescent="0.15">
      <c r="A3" s="2" t="s">
        <v>13</v>
      </c>
      <c r="B3" s="2"/>
      <c r="C3" s="2"/>
      <c r="D3" s="2"/>
      <c r="E3" s="2"/>
    </row>
    <row r="4" spans="1:8" ht="14.25" x14ac:dyDescent="0.15">
      <c r="A4" s="4" t="s">
        <v>11</v>
      </c>
      <c r="B4" s="6" t="s">
        <v>4</v>
      </c>
      <c r="C4" s="6" t="s">
        <v>5</v>
      </c>
      <c r="D4" s="6" t="s">
        <v>6</v>
      </c>
      <c r="E4" s="7" t="s">
        <v>3</v>
      </c>
    </row>
    <row r="5" spans="1:8" ht="14.25" x14ac:dyDescent="0.15">
      <c r="A5" s="7" t="s">
        <v>10</v>
      </c>
      <c r="B5" s="5">
        <v>282</v>
      </c>
      <c r="C5" s="5">
        <v>2237</v>
      </c>
      <c r="D5" s="5">
        <v>119</v>
      </c>
      <c r="E5" s="5">
        <v>2638</v>
      </c>
    </row>
    <row r="6" spans="1:8" ht="14.25" x14ac:dyDescent="0.15">
      <c r="A6" s="7">
        <v>20</v>
      </c>
      <c r="B6" s="5">
        <v>300</v>
      </c>
      <c r="C6" s="5">
        <v>2012</v>
      </c>
      <c r="D6" s="5">
        <v>130</v>
      </c>
      <c r="E6" s="5">
        <v>2442</v>
      </c>
    </row>
    <row r="7" spans="1:8" ht="14.25" x14ac:dyDescent="0.15">
      <c r="A7" s="7">
        <v>21</v>
      </c>
      <c r="B7" s="5">
        <v>287</v>
      </c>
      <c r="C7" s="5">
        <v>1936</v>
      </c>
      <c r="D7" s="5">
        <v>137</v>
      </c>
      <c r="E7" s="5">
        <v>2360</v>
      </c>
    </row>
    <row r="8" spans="1:8" ht="14.25" x14ac:dyDescent="0.15">
      <c r="A8" s="7">
        <v>22</v>
      </c>
      <c r="B8" s="5">
        <v>278</v>
      </c>
      <c r="C8" s="5">
        <v>1730</v>
      </c>
      <c r="D8" s="5">
        <v>130</v>
      </c>
      <c r="E8" s="5">
        <v>2138</v>
      </c>
    </row>
    <row r="9" spans="1:8" ht="14.25" x14ac:dyDescent="0.15">
      <c r="A9" s="7">
        <v>23</v>
      </c>
      <c r="B9" s="5">
        <v>258</v>
      </c>
      <c r="C9" s="5">
        <v>1768</v>
      </c>
      <c r="D9" s="5">
        <v>136</v>
      </c>
      <c r="E9" s="5">
        <v>2162</v>
      </c>
    </row>
    <row r="10" spans="1:8" ht="14.25" x14ac:dyDescent="0.15">
      <c r="A10" s="7">
        <v>24</v>
      </c>
      <c r="B10" s="5">
        <v>292</v>
      </c>
      <c r="C10" s="5">
        <v>1709</v>
      </c>
      <c r="D10" s="5">
        <v>134</v>
      </c>
      <c r="E10" s="5">
        <v>2135</v>
      </c>
    </row>
    <row r="11" spans="1:8" ht="14.25" x14ac:dyDescent="0.15">
      <c r="A11" s="7">
        <v>25</v>
      </c>
      <c r="B11" s="5">
        <v>247</v>
      </c>
      <c r="C11" s="5">
        <v>1553</v>
      </c>
      <c r="D11" s="5">
        <v>163</v>
      </c>
      <c r="E11" s="5">
        <v>1963</v>
      </c>
    </row>
    <row r="12" spans="1:8" ht="14.25" x14ac:dyDescent="0.15">
      <c r="A12" s="7">
        <v>26</v>
      </c>
      <c r="B12" s="5">
        <v>263</v>
      </c>
      <c r="C12" s="5">
        <v>1691</v>
      </c>
      <c r="D12" s="5">
        <v>126</v>
      </c>
      <c r="E12" s="5">
        <v>2080</v>
      </c>
    </row>
    <row r="13" spans="1:8" ht="14.25" x14ac:dyDescent="0.15">
      <c r="A13" s="7" t="s">
        <v>28</v>
      </c>
      <c r="B13" s="5">
        <v>228</v>
      </c>
      <c r="C13" s="5">
        <v>1648</v>
      </c>
      <c r="D13" s="5">
        <v>117</v>
      </c>
      <c r="E13" s="5">
        <f>SUM(B13:D13)</f>
        <v>1993</v>
      </c>
    </row>
    <row r="14" spans="1:8" ht="14.25" x14ac:dyDescent="0.15">
      <c r="A14" s="3"/>
      <c r="B14" s="3"/>
      <c r="C14" s="3"/>
      <c r="D14" s="3"/>
      <c r="E14" s="3"/>
    </row>
    <row r="15" spans="1:8" ht="14.25" x14ac:dyDescent="0.15">
      <c r="A15" s="3" t="s">
        <v>14</v>
      </c>
      <c r="B15" s="3"/>
      <c r="C15" s="3"/>
      <c r="D15" s="3"/>
      <c r="E15" s="3"/>
    </row>
    <row r="16" spans="1:8" ht="14.25" x14ac:dyDescent="0.15">
      <c r="A16" s="7" t="s">
        <v>11</v>
      </c>
      <c r="B16" s="6" t="s">
        <v>7</v>
      </c>
      <c r="C16" s="6" t="s">
        <v>8</v>
      </c>
      <c r="D16" s="6" t="s">
        <v>9</v>
      </c>
      <c r="E16" s="7" t="s">
        <v>3</v>
      </c>
    </row>
    <row r="17" spans="1:5" ht="14.25" x14ac:dyDescent="0.15">
      <c r="A17" s="7" t="s">
        <v>10</v>
      </c>
      <c r="B17" s="5">
        <v>264</v>
      </c>
      <c r="C17" s="5">
        <v>2072</v>
      </c>
      <c r="D17" s="5">
        <v>87</v>
      </c>
      <c r="E17" s="5">
        <v>2423</v>
      </c>
    </row>
    <row r="18" spans="1:5" ht="14.25" x14ac:dyDescent="0.15">
      <c r="A18" s="7">
        <v>20</v>
      </c>
      <c r="B18" s="5">
        <v>317</v>
      </c>
      <c r="C18" s="5">
        <v>2097</v>
      </c>
      <c r="D18" s="5">
        <v>79</v>
      </c>
      <c r="E18" s="5">
        <v>2493</v>
      </c>
    </row>
    <row r="19" spans="1:5" ht="14.25" x14ac:dyDescent="0.15">
      <c r="A19" s="7">
        <v>21</v>
      </c>
      <c r="B19" s="5">
        <v>304</v>
      </c>
      <c r="C19" s="5">
        <v>2101</v>
      </c>
      <c r="D19" s="5">
        <v>96</v>
      </c>
      <c r="E19" s="5">
        <v>2501</v>
      </c>
    </row>
    <row r="20" spans="1:5" ht="14.25" x14ac:dyDescent="0.15">
      <c r="A20" s="7">
        <v>22</v>
      </c>
      <c r="B20" s="5">
        <v>296</v>
      </c>
      <c r="C20" s="5">
        <v>1854</v>
      </c>
      <c r="D20" s="5">
        <v>96</v>
      </c>
      <c r="E20" s="5">
        <v>2246</v>
      </c>
    </row>
    <row r="21" spans="1:5" ht="14.25" x14ac:dyDescent="0.15">
      <c r="A21" s="7">
        <v>23</v>
      </c>
      <c r="B21" s="5">
        <v>344</v>
      </c>
      <c r="C21" s="5">
        <v>1876</v>
      </c>
      <c r="D21" s="5">
        <v>119</v>
      </c>
      <c r="E21" s="5">
        <v>2339</v>
      </c>
    </row>
    <row r="22" spans="1:5" ht="14.25" x14ac:dyDescent="0.15">
      <c r="A22" s="7">
        <v>24</v>
      </c>
      <c r="B22" s="5">
        <v>297</v>
      </c>
      <c r="C22" s="5">
        <v>1768</v>
      </c>
      <c r="D22" s="5">
        <v>102</v>
      </c>
      <c r="E22" s="5">
        <v>2167</v>
      </c>
    </row>
    <row r="23" spans="1:5" ht="14.25" x14ac:dyDescent="0.15">
      <c r="A23" s="7">
        <v>25</v>
      </c>
      <c r="B23" s="5">
        <v>303</v>
      </c>
      <c r="C23" s="5">
        <v>1789</v>
      </c>
      <c r="D23" s="5">
        <v>117</v>
      </c>
      <c r="E23" s="5">
        <v>2209</v>
      </c>
    </row>
    <row r="24" spans="1:5" ht="14.25" x14ac:dyDescent="0.15">
      <c r="A24" s="7">
        <v>26</v>
      </c>
      <c r="B24" s="5">
        <v>274</v>
      </c>
      <c r="C24" s="5">
        <v>1605</v>
      </c>
      <c r="D24" s="5">
        <v>98</v>
      </c>
      <c r="E24" s="5">
        <v>1977</v>
      </c>
    </row>
    <row r="25" spans="1:5" ht="14.25" x14ac:dyDescent="0.15">
      <c r="A25" s="7" t="s">
        <v>28</v>
      </c>
      <c r="B25" s="5">
        <v>230</v>
      </c>
      <c r="C25" s="5">
        <v>1676</v>
      </c>
      <c r="D25" s="5">
        <v>100</v>
      </c>
      <c r="E25" s="5">
        <f>SUM(B25:D25)</f>
        <v>2006</v>
      </c>
    </row>
    <row r="26" spans="1:5" ht="14.25" x14ac:dyDescent="0.15">
      <c r="A26" s="3"/>
      <c r="B26" s="3"/>
      <c r="C26" s="3"/>
      <c r="D26" s="3"/>
      <c r="E26" s="3"/>
    </row>
    <row r="27" spans="1:5" ht="14.25" x14ac:dyDescent="0.15">
      <c r="A27" s="3" t="s">
        <v>15</v>
      </c>
      <c r="B27" s="3"/>
      <c r="C27" s="3"/>
      <c r="D27" s="3"/>
      <c r="E27" s="3"/>
    </row>
    <row r="28" spans="1:5" ht="14.25" x14ac:dyDescent="0.15">
      <c r="A28" s="7" t="s">
        <v>11</v>
      </c>
      <c r="B28" s="8" t="s">
        <v>0</v>
      </c>
      <c r="C28" s="8" t="s">
        <v>1</v>
      </c>
      <c r="D28" s="8" t="s">
        <v>2</v>
      </c>
      <c r="E28" s="7" t="s">
        <v>3</v>
      </c>
    </row>
    <row r="29" spans="1:5" ht="14.25" x14ac:dyDescent="0.15">
      <c r="A29" s="7" t="s">
        <v>10</v>
      </c>
      <c r="B29" s="5">
        <f t="shared" ref="B29:D37" si="0">B5-B17</f>
        <v>18</v>
      </c>
      <c r="C29" s="5">
        <f t="shared" si="0"/>
        <v>165</v>
      </c>
      <c r="D29" s="5">
        <f t="shared" si="0"/>
        <v>32</v>
      </c>
      <c r="E29" s="5">
        <f>SUM(B29:D29)</f>
        <v>215</v>
      </c>
    </row>
    <row r="30" spans="1:5" ht="14.25" x14ac:dyDescent="0.15">
      <c r="A30" s="7">
        <v>20</v>
      </c>
      <c r="B30" s="5">
        <f t="shared" si="0"/>
        <v>-17</v>
      </c>
      <c r="C30" s="5">
        <f t="shared" si="0"/>
        <v>-85</v>
      </c>
      <c r="D30" s="5">
        <f t="shared" si="0"/>
        <v>51</v>
      </c>
      <c r="E30" s="5">
        <f t="shared" ref="E30:E37" si="1">SUM(B30:D30)</f>
        <v>-51</v>
      </c>
    </row>
    <row r="31" spans="1:5" ht="14.25" x14ac:dyDescent="0.15">
      <c r="A31" s="7">
        <v>21</v>
      </c>
      <c r="B31" s="5">
        <f t="shared" si="0"/>
        <v>-17</v>
      </c>
      <c r="C31" s="5">
        <f t="shared" si="0"/>
        <v>-165</v>
      </c>
      <c r="D31" s="5">
        <f t="shared" si="0"/>
        <v>41</v>
      </c>
      <c r="E31" s="5">
        <f t="shared" si="1"/>
        <v>-141</v>
      </c>
    </row>
    <row r="32" spans="1:5" ht="14.25" x14ac:dyDescent="0.15">
      <c r="A32" s="7">
        <v>22</v>
      </c>
      <c r="B32" s="5">
        <f t="shared" si="0"/>
        <v>-18</v>
      </c>
      <c r="C32" s="5">
        <f t="shared" si="0"/>
        <v>-124</v>
      </c>
      <c r="D32" s="5">
        <f t="shared" si="0"/>
        <v>34</v>
      </c>
      <c r="E32" s="5">
        <f t="shared" si="1"/>
        <v>-108</v>
      </c>
    </row>
    <row r="33" spans="1:5" ht="14.25" x14ac:dyDescent="0.15">
      <c r="A33" s="7">
        <v>23</v>
      </c>
      <c r="B33" s="5">
        <f t="shared" si="0"/>
        <v>-86</v>
      </c>
      <c r="C33" s="5">
        <f t="shared" si="0"/>
        <v>-108</v>
      </c>
      <c r="D33" s="5">
        <f t="shared" si="0"/>
        <v>17</v>
      </c>
      <c r="E33" s="5">
        <f t="shared" si="1"/>
        <v>-177</v>
      </c>
    </row>
    <row r="34" spans="1:5" ht="14.25" x14ac:dyDescent="0.15">
      <c r="A34" s="7">
        <v>24</v>
      </c>
      <c r="B34" s="5">
        <f t="shared" si="0"/>
        <v>-5</v>
      </c>
      <c r="C34" s="5">
        <f t="shared" si="0"/>
        <v>-59</v>
      </c>
      <c r="D34" s="5">
        <f t="shared" si="0"/>
        <v>32</v>
      </c>
      <c r="E34" s="5">
        <f t="shared" si="1"/>
        <v>-32</v>
      </c>
    </row>
    <row r="35" spans="1:5" ht="14.25" x14ac:dyDescent="0.15">
      <c r="A35" s="7">
        <v>25</v>
      </c>
      <c r="B35" s="5">
        <f t="shared" si="0"/>
        <v>-56</v>
      </c>
      <c r="C35" s="5">
        <f t="shared" si="0"/>
        <v>-236</v>
      </c>
      <c r="D35" s="5">
        <f t="shared" si="0"/>
        <v>46</v>
      </c>
      <c r="E35" s="5">
        <f t="shared" si="1"/>
        <v>-246</v>
      </c>
    </row>
    <row r="36" spans="1:5" ht="14.25" x14ac:dyDescent="0.15">
      <c r="A36" s="7">
        <v>26</v>
      </c>
      <c r="B36" s="5">
        <f t="shared" si="0"/>
        <v>-11</v>
      </c>
      <c r="C36" s="5">
        <f t="shared" si="0"/>
        <v>86</v>
      </c>
      <c r="D36" s="5">
        <f t="shared" si="0"/>
        <v>28</v>
      </c>
      <c r="E36" s="5">
        <f t="shared" si="1"/>
        <v>103</v>
      </c>
    </row>
    <row r="37" spans="1:5" ht="14.25" x14ac:dyDescent="0.15">
      <c r="A37" s="7" t="s">
        <v>28</v>
      </c>
      <c r="B37" s="5">
        <f t="shared" si="0"/>
        <v>-2</v>
      </c>
      <c r="C37" s="5">
        <f t="shared" si="0"/>
        <v>-28</v>
      </c>
      <c r="D37" s="5">
        <f t="shared" si="0"/>
        <v>17</v>
      </c>
      <c r="E37" s="5">
        <f t="shared" si="1"/>
        <v>-13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90" zoomScaleNormal="9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4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5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:E20" si="1">SUM(B17:D17)</f>
        <v>1975</v>
      </c>
    </row>
    <row r="18" spans="1:5" ht="14.25" x14ac:dyDescent="0.15">
      <c r="A18" s="26">
        <v>2</v>
      </c>
      <c r="B18" s="27">
        <v>203</v>
      </c>
      <c r="C18" s="27">
        <v>1582</v>
      </c>
      <c r="D18" s="27">
        <v>159</v>
      </c>
      <c r="E18" s="28">
        <f t="shared" si="1"/>
        <v>1944</v>
      </c>
    </row>
    <row r="19" spans="1:5" ht="14.25" x14ac:dyDescent="0.15">
      <c r="A19" s="16">
        <v>3</v>
      </c>
      <c r="B19" s="5">
        <v>177</v>
      </c>
      <c r="C19" s="5">
        <v>1622</v>
      </c>
      <c r="D19" s="5">
        <v>214</v>
      </c>
      <c r="E19" s="17">
        <f t="shared" si="1"/>
        <v>2013</v>
      </c>
    </row>
    <row r="20" spans="1:5" ht="14.25" x14ac:dyDescent="0.15">
      <c r="A20" s="26">
        <v>4</v>
      </c>
      <c r="B20" s="27">
        <v>164</v>
      </c>
      <c r="C20" s="27">
        <v>1814</v>
      </c>
      <c r="D20" s="27">
        <v>154</v>
      </c>
      <c r="E20" s="28">
        <f t="shared" si="1"/>
        <v>2132</v>
      </c>
    </row>
    <row r="21" spans="1:5" ht="14.25" x14ac:dyDescent="0.15">
      <c r="A21" s="16">
        <v>5</v>
      </c>
      <c r="B21" s="5">
        <v>168</v>
      </c>
      <c r="C21" s="5">
        <v>1776</v>
      </c>
      <c r="D21" s="5">
        <v>162</v>
      </c>
      <c r="E21" s="17">
        <f t="shared" ref="E21" si="2">SUM(B21:D21)</f>
        <v>2106</v>
      </c>
    </row>
    <row r="22" spans="1:5" ht="15" thickBot="1" x14ac:dyDescent="0.2">
      <c r="A22" s="51">
        <v>6</v>
      </c>
      <c r="B22" s="54">
        <v>169</v>
      </c>
      <c r="C22" s="54">
        <v>1912</v>
      </c>
      <c r="D22" s="54">
        <v>186</v>
      </c>
      <c r="E22" s="55">
        <f t="shared" si="0"/>
        <v>2267</v>
      </c>
    </row>
    <row r="23" spans="1:5" ht="15" thickTop="1" x14ac:dyDescent="0.15">
      <c r="A23" s="41" t="s">
        <v>16</v>
      </c>
      <c r="B23" s="22">
        <v>84</v>
      </c>
      <c r="C23" s="22">
        <v>1050</v>
      </c>
      <c r="D23" s="22">
        <v>93</v>
      </c>
      <c r="E23" s="23">
        <f t="shared" si="0"/>
        <v>1227</v>
      </c>
    </row>
    <row r="24" spans="1:5" ht="15" thickBot="1" x14ac:dyDescent="0.2">
      <c r="A24" s="18" t="s">
        <v>17</v>
      </c>
      <c r="B24" s="19">
        <v>85</v>
      </c>
      <c r="C24" s="19">
        <v>862</v>
      </c>
      <c r="D24" s="19">
        <v>93</v>
      </c>
      <c r="E24" s="20">
        <f t="shared" si="0"/>
        <v>1040</v>
      </c>
    </row>
    <row r="25" spans="1:5" ht="14.25" x14ac:dyDescent="0.15">
      <c r="A25" s="11"/>
      <c r="B25" s="12"/>
      <c r="C25" s="12"/>
      <c r="D25" s="12"/>
      <c r="E25" s="13" t="s">
        <v>20</v>
      </c>
    </row>
    <row r="26" spans="1:5" ht="14.25" x14ac:dyDescent="0.15">
      <c r="A26" s="3"/>
      <c r="B26" s="3"/>
      <c r="C26" s="3"/>
      <c r="D26" s="3"/>
      <c r="E26" s="14" t="s">
        <v>19</v>
      </c>
    </row>
    <row r="27" spans="1:5" ht="15" thickBot="1" x14ac:dyDescent="0.2">
      <c r="A27" s="40" t="s">
        <v>22</v>
      </c>
      <c r="B27" s="3"/>
      <c r="C27" s="3"/>
      <c r="D27" s="3"/>
      <c r="E27" s="3"/>
    </row>
    <row r="28" spans="1:5" ht="15" thickBot="1" x14ac:dyDescent="0.2">
      <c r="A28" s="29" t="s">
        <v>24</v>
      </c>
      <c r="B28" s="36" t="s">
        <v>0</v>
      </c>
      <c r="C28" s="36" t="s">
        <v>1</v>
      </c>
      <c r="D28" s="36" t="s">
        <v>2</v>
      </c>
      <c r="E28" s="25" t="s">
        <v>3</v>
      </c>
    </row>
    <row r="29" spans="1:5" ht="15" thickTop="1" x14ac:dyDescent="0.15">
      <c r="A29" s="21" t="s">
        <v>10</v>
      </c>
      <c r="B29" s="22">
        <v>264</v>
      </c>
      <c r="C29" s="22">
        <v>2072</v>
      </c>
      <c r="D29" s="22">
        <v>87</v>
      </c>
      <c r="E29" s="23">
        <v>2423</v>
      </c>
    </row>
    <row r="30" spans="1:5" ht="14.25" x14ac:dyDescent="0.15">
      <c r="A30" s="16">
        <v>20</v>
      </c>
      <c r="B30" s="5">
        <v>317</v>
      </c>
      <c r="C30" s="5">
        <v>2097</v>
      </c>
      <c r="D30" s="5">
        <v>79</v>
      </c>
      <c r="E30" s="17">
        <v>2493</v>
      </c>
    </row>
    <row r="31" spans="1:5" ht="14.25" x14ac:dyDescent="0.15">
      <c r="A31" s="16">
        <v>21</v>
      </c>
      <c r="B31" s="5">
        <v>304</v>
      </c>
      <c r="C31" s="5">
        <v>2101</v>
      </c>
      <c r="D31" s="5">
        <v>96</v>
      </c>
      <c r="E31" s="17">
        <v>2501</v>
      </c>
    </row>
    <row r="32" spans="1:5" ht="14.25" x14ac:dyDescent="0.15">
      <c r="A32" s="16">
        <v>22</v>
      </c>
      <c r="B32" s="5">
        <v>296</v>
      </c>
      <c r="C32" s="5">
        <v>1854</v>
      </c>
      <c r="D32" s="5">
        <v>96</v>
      </c>
      <c r="E32" s="17">
        <v>2246</v>
      </c>
    </row>
    <row r="33" spans="1:13" ht="14.25" x14ac:dyDescent="0.15">
      <c r="A33" s="16">
        <v>23</v>
      </c>
      <c r="B33" s="5">
        <v>344</v>
      </c>
      <c r="C33" s="5">
        <v>1876</v>
      </c>
      <c r="D33" s="5">
        <v>119</v>
      </c>
      <c r="E33" s="17">
        <v>2339</v>
      </c>
      <c r="M33" s="13" t="s">
        <v>20</v>
      </c>
    </row>
    <row r="34" spans="1:13" ht="14.25" x14ac:dyDescent="0.15">
      <c r="A34" s="16">
        <v>24</v>
      </c>
      <c r="B34" s="5">
        <v>297</v>
      </c>
      <c r="C34" s="5">
        <v>1768</v>
      </c>
      <c r="D34" s="5">
        <v>102</v>
      </c>
      <c r="E34" s="17">
        <v>2167</v>
      </c>
      <c r="M34" s="14" t="s">
        <v>19</v>
      </c>
    </row>
    <row r="35" spans="1:13" ht="14.25" x14ac:dyDescent="0.15">
      <c r="A35" s="16">
        <v>25</v>
      </c>
      <c r="B35" s="5">
        <v>303</v>
      </c>
      <c r="C35" s="5">
        <v>1789</v>
      </c>
      <c r="D35" s="5">
        <v>117</v>
      </c>
      <c r="E35" s="17">
        <v>2209</v>
      </c>
    </row>
    <row r="36" spans="1:13" ht="14.25" x14ac:dyDescent="0.15">
      <c r="A36" s="16">
        <v>26</v>
      </c>
      <c r="B36" s="5">
        <v>274</v>
      </c>
      <c r="C36" s="5">
        <v>1605</v>
      </c>
      <c r="D36" s="5">
        <v>98</v>
      </c>
      <c r="E36" s="17">
        <v>1977</v>
      </c>
    </row>
    <row r="37" spans="1:13" ht="14.25" x14ac:dyDescent="0.15">
      <c r="A37" s="16">
        <v>27</v>
      </c>
      <c r="B37" s="5">
        <v>230</v>
      </c>
      <c r="C37" s="5">
        <v>1676</v>
      </c>
      <c r="D37" s="5">
        <v>100</v>
      </c>
      <c r="E37" s="17">
        <v>2006</v>
      </c>
    </row>
    <row r="38" spans="1:13" ht="14.25" x14ac:dyDescent="0.15">
      <c r="A38" s="26">
        <v>28</v>
      </c>
      <c r="B38" s="27">
        <f>114+82+31</f>
        <v>227</v>
      </c>
      <c r="C38" s="27">
        <f>123+323+302+224+184+170+96+55+52+37</f>
        <v>1566</v>
      </c>
      <c r="D38" s="27">
        <f>57+22+19+15+8+5+2</f>
        <v>128</v>
      </c>
      <c r="E38" s="28">
        <f t="shared" ref="E38:E46" si="3">SUM(B38:D38)</f>
        <v>1921</v>
      </c>
    </row>
    <row r="39" spans="1:13" ht="14.25" x14ac:dyDescent="0.15">
      <c r="A39" s="16">
        <v>29</v>
      </c>
      <c r="B39" s="5">
        <v>223</v>
      </c>
      <c r="C39" s="5">
        <v>1616</v>
      </c>
      <c r="D39" s="5">
        <v>134</v>
      </c>
      <c r="E39" s="17">
        <f t="shared" si="3"/>
        <v>1973</v>
      </c>
    </row>
    <row r="40" spans="1:13" ht="14.25" x14ac:dyDescent="0.15">
      <c r="A40" s="16">
        <v>30</v>
      </c>
      <c r="B40" s="5">
        <v>221</v>
      </c>
      <c r="C40" s="5">
        <v>1732</v>
      </c>
      <c r="D40" s="5">
        <v>110</v>
      </c>
      <c r="E40" s="17">
        <f t="shared" si="3"/>
        <v>2063</v>
      </c>
    </row>
    <row r="41" spans="1:13" ht="14.25" x14ac:dyDescent="0.15">
      <c r="A41" s="16" t="s">
        <v>30</v>
      </c>
      <c r="B41" s="5">
        <v>200</v>
      </c>
      <c r="C41" s="5">
        <v>1795</v>
      </c>
      <c r="D41" s="5">
        <v>130</v>
      </c>
      <c r="E41" s="17">
        <f t="shared" si="3"/>
        <v>2125</v>
      </c>
    </row>
    <row r="42" spans="1:13" ht="14.25" x14ac:dyDescent="0.15">
      <c r="A42" s="57">
        <v>2</v>
      </c>
      <c r="B42" s="58">
        <v>210</v>
      </c>
      <c r="C42" s="58">
        <v>1681</v>
      </c>
      <c r="D42" s="58">
        <v>106</v>
      </c>
      <c r="E42" s="59">
        <f t="shared" si="3"/>
        <v>1997</v>
      </c>
    </row>
    <row r="43" spans="1:13" ht="14.25" x14ac:dyDescent="0.15">
      <c r="A43" s="16">
        <v>3</v>
      </c>
      <c r="B43" s="5">
        <v>176</v>
      </c>
      <c r="C43" s="5">
        <v>1656</v>
      </c>
      <c r="D43" s="5">
        <v>125</v>
      </c>
      <c r="E43" s="17">
        <f t="shared" ref="E43:E44" si="4">SUM(B43:D43)</f>
        <v>1957</v>
      </c>
    </row>
    <row r="44" spans="1:13" ht="14.25" x14ac:dyDescent="0.15">
      <c r="A44" s="26">
        <v>4</v>
      </c>
      <c r="B44" s="27">
        <v>171</v>
      </c>
      <c r="C44" s="27">
        <v>1873</v>
      </c>
      <c r="D44" s="27">
        <v>121</v>
      </c>
      <c r="E44" s="28">
        <f t="shared" si="4"/>
        <v>2165</v>
      </c>
    </row>
    <row r="45" spans="1:13" ht="14.25" x14ac:dyDescent="0.15">
      <c r="A45" s="16">
        <v>5</v>
      </c>
      <c r="B45" s="5">
        <v>160</v>
      </c>
      <c r="C45" s="5">
        <v>1773</v>
      </c>
      <c r="D45" s="5">
        <v>147</v>
      </c>
      <c r="E45" s="17">
        <f t="shared" ref="E45" si="5">SUM(B45:D45)</f>
        <v>2080</v>
      </c>
    </row>
    <row r="46" spans="1:13" ht="15" thickBot="1" x14ac:dyDescent="0.2">
      <c r="A46" s="51">
        <v>6</v>
      </c>
      <c r="B46" s="54">
        <v>146</v>
      </c>
      <c r="C46" s="54">
        <v>1756</v>
      </c>
      <c r="D46" s="54">
        <v>157</v>
      </c>
      <c r="E46" s="55">
        <f t="shared" si="3"/>
        <v>2059</v>
      </c>
    </row>
    <row r="47" spans="1:13" ht="15" thickTop="1" x14ac:dyDescent="0.15">
      <c r="A47" s="41" t="s">
        <v>16</v>
      </c>
      <c r="B47" s="22">
        <v>75</v>
      </c>
      <c r="C47" s="22">
        <v>997</v>
      </c>
      <c r="D47" s="22">
        <v>81</v>
      </c>
      <c r="E47" s="23">
        <f t="shared" ref="E47:E48" si="6">SUM(B47:D47)</f>
        <v>1153</v>
      </c>
    </row>
    <row r="48" spans="1:13" ht="15" thickBot="1" x14ac:dyDescent="0.2">
      <c r="A48" s="18" t="s">
        <v>17</v>
      </c>
      <c r="B48" s="19">
        <v>71</v>
      </c>
      <c r="C48" s="19">
        <v>759</v>
      </c>
      <c r="D48" s="19">
        <v>76</v>
      </c>
      <c r="E48" s="20">
        <f t="shared" si="6"/>
        <v>906</v>
      </c>
    </row>
    <row r="49" spans="1:5" ht="14.25" x14ac:dyDescent="0.15">
      <c r="A49" s="11"/>
      <c r="B49" s="12"/>
      <c r="C49" s="12"/>
      <c r="D49" s="12"/>
      <c r="E49" s="13" t="s">
        <v>20</v>
      </c>
    </row>
    <row r="50" spans="1:5" ht="14.25" x14ac:dyDescent="0.15">
      <c r="A50" s="3"/>
      <c r="B50" s="3"/>
      <c r="C50" s="3"/>
      <c r="D50" s="3"/>
      <c r="E50" s="14" t="s">
        <v>19</v>
      </c>
    </row>
    <row r="51" spans="1:5" ht="15" thickBot="1" x14ac:dyDescent="0.2">
      <c r="A51" s="3" t="s">
        <v>21</v>
      </c>
      <c r="B51" s="3"/>
      <c r="C51" s="3"/>
      <c r="D51" s="3"/>
      <c r="E51" s="3"/>
    </row>
    <row r="52" spans="1:5" ht="15" thickBot="1" x14ac:dyDescent="0.2">
      <c r="A52" s="29" t="s">
        <v>24</v>
      </c>
      <c r="B52" s="36" t="s">
        <v>0</v>
      </c>
      <c r="C52" s="36" t="s">
        <v>1</v>
      </c>
      <c r="D52" s="36" t="s">
        <v>2</v>
      </c>
      <c r="E52" s="25" t="s">
        <v>3</v>
      </c>
    </row>
    <row r="53" spans="1:5" ht="15" thickTop="1" x14ac:dyDescent="0.15">
      <c r="A53" s="21" t="s">
        <v>10</v>
      </c>
      <c r="B53" s="34">
        <f t="shared" ref="B53:D72" si="7">B5-B29</f>
        <v>18</v>
      </c>
      <c r="C53" s="34">
        <f t="shared" si="7"/>
        <v>165</v>
      </c>
      <c r="D53" s="34">
        <f t="shared" si="7"/>
        <v>32</v>
      </c>
      <c r="E53" s="35">
        <f>SUM(B53:D53)</f>
        <v>215</v>
      </c>
    </row>
    <row r="54" spans="1:5" ht="14.25" x14ac:dyDescent="0.15">
      <c r="A54" s="16">
        <v>20</v>
      </c>
      <c r="B54" s="15">
        <f t="shared" si="7"/>
        <v>-17</v>
      </c>
      <c r="C54" s="15">
        <f t="shared" si="7"/>
        <v>-85</v>
      </c>
      <c r="D54" s="15">
        <f t="shared" si="7"/>
        <v>51</v>
      </c>
      <c r="E54" s="30">
        <f t="shared" ref="E54:E61" si="8">SUM(B54:D54)</f>
        <v>-51</v>
      </c>
    </row>
    <row r="55" spans="1:5" ht="14.25" x14ac:dyDescent="0.15">
      <c r="A55" s="16">
        <v>21</v>
      </c>
      <c r="B55" s="15">
        <f t="shared" si="7"/>
        <v>-17</v>
      </c>
      <c r="C55" s="15">
        <f t="shared" si="7"/>
        <v>-165</v>
      </c>
      <c r="D55" s="15">
        <f t="shared" si="7"/>
        <v>41</v>
      </c>
      <c r="E55" s="30">
        <f t="shared" si="8"/>
        <v>-141</v>
      </c>
    </row>
    <row r="56" spans="1:5" ht="14.25" x14ac:dyDescent="0.15">
      <c r="A56" s="16" t="s">
        <v>36</v>
      </c>
      <c r="B56" s="15">
        <f t="shared" si="7"/>
        <v>-18</v>
      </c>
      <c r="C56" s="15">
        <f t="shared" si="7"/>
        <v>-124</v>
      </c>
      <c r="D56" s="15">
        <f t="shared" si="7"/>
        <v>34</v>
      </c>
      <c r="E56" s="30">
        <f t="shared" si="8"/>
        <v>-108</v>
      </c>
    </row>
    <row r="57" spans="1:5" ht="14.25" x14ac:dyDescent="0.15">
      <c r="A57" s="16">
        <v>23</v>
      </c>
      <c r="B57" s="15">
        <f t="shared" si="7"/>
        <v>-86</v>
      </c>
      <c r="C57" s="15">
        <f t="shared" si="7"/>
        <v>-108</v>
      </c>
      <c r="D57" s="15">
        <f t="shared" si="7"/>
        <v>17</v>
      </c>
      <c r="E57" s="30">
        <f t="shared" si="8"/>
        <v>-177</v>
      </c>
    </row>
    <row r="58" spans="1:5" ht="14.25" x14ac:dyDescent="0.15">
      <c r="A58" s="16">
        <v>24</v>
      </c>
      <c r="B58" s="15">
        <f t="shared" si="7"/>
        <v>-5</v>
      </c>
      <c r="C58" s="15">
        <f t="shared" si="7"/>
        <v>-59</v>
      </c>
      <c r="D58" s="15">
        <f t="shared" si="7"/>
        <v>32</v>
      </c>
      <c r="E58" s="30">
        <f t="shared" si="8"/>
        <v>-32</v>
      </c>
    </row>
    <row r="59" spans="1:5" ht="14.25" x14ac:dyDescent="0.15">
      <c r="A59" s="16">
        <v>25</v>
      </c>
      <c r="B59" s="15">
        <f t="shared" si="7"/>
        <v>-56</v>
      </c>
      <c r="C59" s="15">
        <f t="shared" si="7"/>
        <v>-236</v>
      </c>
      <c r="D59" s="15">
        <f t="shared" si="7"/>
        <v>46</v>
      </c>
      <c r="E59" s="30">
        <f t="shared" si="8"/>
        <v>-246</v>
      </c>
    </row>
    <row r="60" spans="1:5" ht="14.25" x14ac:dyDescent="0.15">
      <c r="A60" s="16">
        <v>26</v>
      </c>
      <c r="B60" s="15">
        <f t="shared" si="7"/>
        <v>-11</v>
      </c>
      <c r="C60" s="15">
        <f t="shared" si="7"/>
        <v>86</v>
      </c>
      <c r="D60" s="15">
        <f t="shared" si="7"/>
        <v>28</v>
      </c>
      <c r="E60" s="30">
        <f t="shared" si="8"/>
        <v>103</v>
      </c>
    </row>
    <row r="61" spans="1:5" ht="14.25" x14ac:dyDescent="0.15">
      <c r="A61" s="16">
        <v>27</v>
      </c>
      <c r="B61" s="15">
        <f t="shared" si="7"/>
        <v>-2</v>
      </c>
      <c r="C61" s="15">
        <f t="shared" si="7"/>
        <v>-28</v>
      </c>
      <c r="D61" s="15">
        <f t="shared" si="7"/>
        <v>17</v>
      </c>
      <c r="E61" s="30">
        <f t="shared" si="8"/>
        <v>-13</v>
      </c>
    </row>
    <row r="62" spans="1:5" ht="14.25" x14ac:dyDescent="0.15">
      <c r="A62" s="26">
        <v>28</v>
      </c>
      <c r="B62" s="37">
        <f t="shared" si="7"/>
        <v>-4</v>
      </c>
      <c r="C62" s="37">
        <f t="shared" si="7"/>
        <v>54</v>
      </c>
      <c r="D62" s="37">
        <f t="shared" si="7"/>
        <v>40</v>
      </c>
      <c r="E62" s="38">
        <f>SUM(B62:D62)</f>
        <v>90</v>
      </c>
    </row>
    <row r="63" spans="1:5" ht="14.25" x14ac:dyDescent="0.15">
      <c r="A63" s="16">
        <v>29</v>
      </c>
      <c r="B63" s="15">
        <f t="shared" si="7"/>
        <v>22</v>
      </c>
      <c r="C63" s="15">
        <f t="shared" si="7"/>
        <v>182</v>
      </c>
      <c r="D63" s="15">
        <f t="shared" si="7"/>
        <v>-8</v>
      </c>
      <c r="E63" s="30">
        <f t="shared" ref="E63:E64" si="9">SUM(B63:D63)</f>
        <v>196</v>
      </c>
    </row>
    <row r="64" spans="1:5" ht="14.25" x14ac:dyDescent="0.15">
      <c r="A64" s="16">
        <v>30</v>
      </c>
      <c r="B64" s="15">
        <f t="shared" si="7"/>
        <v>1</v>
      </c>
      <c r="C64" s="15">
        <f t="shared" si="7"/>
        <v>48</v>
      </c>
      <c r="D64" s="15">
        <f t="shared" si="7"/>
        <v>38</v>
      </c>
      <c r="E64" s="30">
        <f t="shared" si="9"/>
        <v>87</v>
      </c>
    </row>
    <row r="65" spans="1:11" ht="14.25" x14ac:dyDescent="0.15">
      <c r="A65" s="57" t="s">
        <v>30</v>
      </c>
      <c r="B65" s="60">
        <f t="shared" si="7"/>
        <v>11</v>
      </c>
      <c r="C65" s="60">
        <f t="shared" si="7"/>
        <v>-151</v>
      </c>
      <c r="D65" s="60">
        <f t="shared" si="7"/>
        <v>-10</v>
      </c>
      <c r="E65" s="61">
        <f t="shared" ref="E65:E72" si="10">E17-E41</f>
        <v>-150</v>
      </c>
      <c r="K65" s="13" t="s">
        <v>20</v>
      </c>
    </row>
    <row r="66" spans="1:11" ht="14.25" x14ac:dyDescent="0.15">
      <c r="A66" s="16">
        <v>2</v>
      </c>
      <c r="B66" s="15">
        <f t="shared" si="7"/>
        <v>-7</v>
      </c>
      <c r="C66" s="15">
        <f t="shared" si="7"/>
        <v>-99</v>
      </c>
      <c r="D66" s="15">
        <f t="shared" si="7"/>
        <v>53</v>
      </c>
      <c r="E66" s="30">
        <f t="shared" si="10"/>
        <v>-53</v>
      </c>
      <c r="K66" s="14" t="s">
        <v>19</v>
      </c>
    </row>
    <row r="67" spans="1:11" ht="14.25" x14ac:dyDescent="0.15">
      <c r="A67" s="16">
        <v>3</v>
      </c>
      <c r="B67" s="15">
        <f t="shared" si="7"/>
        <v>1</v>
      </c>
      <c r="C67" s="15">
        <f t="shared" si="7"/>
        <v>-34</v>
      </c>
      <c r="D67" s="15">
        <f t="shared" si="7"/>
        <v>89</v>
      </c>
      <c r="E67" s="30">
        <f t="shared" si="10"/>
        <v>56</v>
      </c>
      <c r="K67" s="14"/>
    </row>
    <row r="68" spans="1:11" ht="14.25" x14ac:dyDescent="0.15">
      <c r="A68" s="26">
        <v>4</v>
      </c>
      <c r="B68" s="37">
        <f t="shared" si="7"/>
        <v>-7</v>
      </c>
      <c r="C68" s="37">
        <f t="shared" si="7"/>
        <v>-59</v>
      </c>
      <c r="D68" s="37">
        <f t="shared" si="7"/>
        <v>33</v>
      </c>
      <c r="E68" s="38">
        <f t="shared" si="10"/>
        <v>-33</v>
      </c>
    </row>
    <row r="69" spans="1:11" ht="14.25" x14ac:dyDescent="0.15">
      <c r="A69" s="16">
        <v>5</v>
      </c>
      <c r="B69" s="15">
        <f t="shared" si="7"/>
        <v>8</v>
      </c>
      <c r="C69" s="15">
        <f t="shared" si="7"/>
        <v>3</v>
      </c>
      <c r="D69" s="15">
        <f t="shared" si="7"/>
        <v>15</v>
      </c>
      <c r="E69" s="30">
        <f t="shared" si="10"/>
        <v>26</v>
      </c>
    </row>
    <row r="70" spans="1:11" ht="15" thickBot="1" x14ac:dyDescent="0.2">
      <c r="A70" s="51">
        <v>6</v>
      </c>
      <c r="B70" s="52">
        <f t="shared" si="7"/>
        <v>23</v>
      </c>
      <c r="C70" s="52">
        <f t="shared" si="7"/>
        <v>156</v>
      </c>
      <c r="D70" s="52">
        <f t="shared" si="7"/>
        <v>29</v>
      </c>
      <c r="E70" s="53">
        <f t="shared" si="10"/>
        <v>208</v>
      </c>
    </row>
    <row r="71" spans="1:11" ht="14.25" thickTop="1" x14ac:dyDescent="0.15">
      <c r="A71" s="42" t="s">
        <v>16</v>
      </c>
      <c r="B71" s="43">
        <f t="shared" si="7"/>
        <v>9</v>
      </c>
      <c r="C71" s="43">
        <f t="shared" si="7"/>
        <v>53</v>
      </c>
      <c r="D71" s="43">
        <f t="shared" si="7"/>
        <v>12</v>
      </c>
      <c r="E71" s="44">
        <f t="shared" si="10"/>
        <v>74</v>
      </c>
    </row>
    <row r="72" spans="1:11" ht="14.25" thickBot="1" x14ac:dyDescent="0.2">
      <c r="A72" s="31" t="s">
        <v>17</v>
      </c>
      <c r="B72" s="32">
        <f t="shared" si="7"/>
        <v>14</v>
      </c>
      <c r="C72" s="32">
        <f t="shared" si="7"/>
        <v>103</v>
      </c>
      <c r="D72" s="32">
        <f t="shared" si="7"/>
        <v>17</v>
      </c>
      <c r="E72" s="33">
        <f t="shared" si="10"/>
        <v>134</v>
      </c>
    </row>
    <row r="73" spans="1:11" x14ac:dyDescent="0.15">
      <c r="E73" s="13" t="s">
        <v>20</v>
      </c>
    </row>
    <row r="74" spans="1:11" x14ac:dyDescent="0.15">
      <c r="E74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="90" zoomScaleNormal="9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3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5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:E20" si="1">SUM(B17:D17)</f>
        <v>1975</v>
      </c>
    </row>
    <row r="18" spans="1:5" ht="14.25" x14ac:dyDescent="0.15">
      <c r="A18" s="26">
        <v>2</v>
      </c>
      <c r="B18" s="27">
        <v>203</v>
      </c>
      <c r="C18" s="27">
        <v>1582</v>
      </c>
      <c r="D18" s="27">
        <v>159</v>
      </c>
      <c r="E18" s="28">
        <f t="shared" si="1"/>
        <v>1944</v>
      </c>
    </row>
    <row r="19" spans="1:5" ht="14.25" x14ac:dyDescent="0.15">
      <c r="A19" s="16">
        <v>3</v>
      </c>
      <c r="B19" s="5">
        <v>177</v>
      </c>
      <c r="C19" s="5">
        <v>1622</v>
      </c>
      <c r="D19" s="5">
        <v>214</v>
      </c>
      <c r="E19" s="17">
        <f t="shared" si="1"/>
        <v>2013</v>
      </c>
    </row>
    <row r="20" spans="1:5" ht="14.25" x14ac:dyDescent="0.15">
      <c r="A20" s="26">
        <v>4</v>
      </c>
      <c r="B20" s="27">
        <v>164</v>
      </c>
      <c r="C20" s="27">
        <v>1814</v>
      </c>
      <c r="D20" s="27">
        <v>154</v>
      </c>
      <c r="E20" s="28">
        <f t="shared" si="1"/>
        <v>2132</v>
      </c>
    </row>
    <row r="21" spans="1:5" ht="15" thickBot="1" x14ac:dyDescent="0.2">
      <c r="A21" s="46">
        <v>5</v>
      </c>
      <c r="B21" s="47">
        <v>168</v>
      </c>
      <c r="C21" s="47">
        <v>1776</v>
      </c>
      <c r="D21" s="47">
        <v>162</v>
      </c>
      <c r="E21" s="48">
        <f t="shared" si="0"/>
        <v>2106</v>
      </c>
    </row>
    <row r="22" spans="1:5" ht="15" thickTop="1" x14ac:dyDescent="0.15">
      <c r="A22" s="41" t="s">
        <v>16</v>
      </c>
      <c r="B22" s="22">
        <v>89</v>
      </c>
      <c r="C22" s="22">
        <v>1051</v>
      </c>
      <c r="D22" s="22">
        <v>92</v>
      </c>
      <c r="E22" s="23">
        <f t="shared" si="0"/>
        <v>1232</v>
      </c>
    </row>
    <row r="23" spans="1:5" ht="15" thickBot="1" x14ac:dyDescent="0.2">
      <c r="A23" s="18" t="s">
        <v>17</v>
      </c>
      <c r="B23" s="19">
        <v>79</v>
      </c>
      <c r="C23" s="19">
        <v>725</v>
      </c>
      <c r="D23" s="19">
        <v>70</v>
      </c>
      <c r="E23" s="20">
        <f t="shared" si="0"/>
        <v>874</v>
      </c>
    </row>
    <row r="24" spans="1:5" ht="14.25" x14ac:dyDescent="0.15">
      <c r="A24" s="11"/>
      <c r="B24" s="12"/>
      <c r="C24" s="12"/>
      <c r="D24" s="12"/>
      <c r="E24" s="13" t="s">
        <v>20</v>
      </c>
    </row>
    <row r="25" spans="1:5" ht="14.25" x14ac:dyDescent="0.15">
      <c r="A25" s="3"/>
      <c r="B25" s="3"/>
      <c r="C25" s="3"/>
      <c r="D25" s="3"/>
      <c r="E25" s="14" t="s">
        <v>19</v>
      </c>
    </row>
    <row r="26" spans="1:5" ht="15" thickBot="1" x14ac:dyDescent="0.2">
      <c r="A26" s="40" t="s">
        <v>22</v>
      </c>
      <c r="B26" s="3"/>
      <c r="C26" s="3"/>
      <c r="D26" s="3"/>
      <c r="E26" s="3"/>
    </row>
    <row r="27" spans="1:5" ht="15" thickBot="1" x14ac:dyDescent="0.2">
      <c r="A27" s="29" t="s">
        <v>24</v>
      </c>
      <c r="B27" s="36" t="s">
        <v>0</v>
      </c>
      <c r="C27" s="36" t="s">
        <v>1</v>
      </c>
      <c r="D27" s="36" t="s">
        <v>2</v>
      </c>
      <c r="E27" s="25" t="s">
        <v>3</v>
      </c>
    </row>
    <row r="28" spans="1:5" ht="15" thickTop="1" x14ac:dyDescent="0.15">
      <c r="A28" s="21" t="s">
        <v>10</v>
      </c>
      <c r="B28" s="22">
        <v>264</v>
      </c>
      <c r="C28" s="22">
        <v>2072</v>
      </c>
      <c r="D28" s="22">
        <v>87</v>
      </c>
      <c r="E28" s="23">
        <v>2423</v>
      </c>
    </row>
    <row r="29" spans="1:5" ht="14.25" x14ac:dyDescent="0.15">
      <c r="A29" s="16">
        <v>20</v>
      </c>
      <c r="B29" s="5">
        <v>317</v>
      </c>
      <c r="C29" s="5">
        <v>2097</v>
      </c>
      <c r="D29" s="5">
        <v>79</v>
      </c>
      <c r="E29" s="17">
        <v>2493</v>
      </c>
    </row>
    <row r="30" spans="1:5" ht="14.25" x14ac:dyDescent="0.15">
      <c r="A30" s="16">
        <v>21</v>
      </c>
      <c r="B30" s="5">
        <v>304</v>
      </c>
      <c r="C30" s="5">
        <v>2101</v>
      </c>
      <c r="D30" s="5">
        <v>96</v>
      </c>
      <c r="E30" s="17">
        <v>2501</v>
      </c>
    </row>
    <row r="31" spans="1:5" ht="14.25" x14ac:dyDescent="0.15">
      <c r="A31" s="16">
        <v>22</v>
      </c>
      <c r="B31" s="5">
        <v>296</v>
      </c>
      <c r="C31" s="5">
        <v>1854</v>
      </c>
      <c r="D31" s="5">
        <v>96</v>
      </c>
      <c r="E31" s="17">
        <v>2246</v>
      </c>
    </row>
    <row r="32" spans="1:5" ht="14.25" x14ac:dyDescent="0.15">
      <c r="A32" s="16">
        <v>23</v>
      </c>
      <c r="B32" s="5">
        <v>344</v>
      </c>
      <c r="C32" s="5">
        <v>1876</v>
      </c>
      <c r="D32" s="5">
        <v>119</v>
      </c>
      <c r="E32" s="17">
        <v>2339</v>
      </c>
    </row>
    <row r="33" spans="1:13" ht="14.25" x14ac:dyDescent="0.15">
      <c r="A33" s="16">
        <v>24</v>
      </c>
      <c r="B33" s="5">
        <v>297</v>
      </c>
      <c r="C33" s="5">
        <v>1768</v>
      </c>
      <c r="D33" s="5">
        <v>102</v>
      </c>
      <c r="E33" s="17">
        <v>2167</v>
      </c>
      <c r="M33" s="13" t="s">
        <v>20</v>
      </c>
    </row>
    <row r="34" spans="1:13" ht="14.25" x14ac:dyDescent="0.15">
      <c r="A34" s="16">
        <v>25</v>
      </c>
      <c r="B34" s="5">
        <v>303</v>
      </c>
      <c r="C34" s="5">
        <v>1789</v>
      </c>
      <c r="D34" s="5">
        <v>117</v>
      </c>
      <c r="E34" s="17">
        <v>2209</v>
      </c>
      <c r="M34" s="14" t="s">
        <v>19</v>
      </c>
    </row>
    <row r="35" spans="1:13" ht="14.25" x14ac:dyDescent="0.15">
      <c r="A35" s="16">
        <v>26</v>
      </c>
      <c r="B35" s="5">
        <v>274</v>
      </c>
      <c r="C35" s="5">
        <v>1605</v>
      </c>
      <c r="D35" s="5">
        <v>98</v>
      </c>
      <c r="E35" s="17">
        <v>1977</v>
      </c>
    </row>
    <row r="36" spans="1:13" ht="14.25" x14ac:dyDescent="0.15">
      <c r="A36" s="16">
        <v>27</v>
      </c>
      <c r="B36" s="5">
        <v>230</v>
      </c>
      <c r="C36" s="5">
        <v>1676</v>
      </c>
      <c r="D36" s="5">
        <v>100</v>
      </c>
      <c r="E36" s="17">
        <v>2006</v>
      </c>
    </row>
    <row r="37" spans="1:13" ht="14.25" x14ac:dyDescent="0.15">
      <c r="A37" s="26">
        <v>28</v>
      </c>
      <c r="B37" s="27">
        <f>114+82+31</f>
        <v>227</v>
      </c>
      <c r="C37" s="27">
        <f>123+323+302+224+184+170+96+55+52+37</f>
        <v>1566</v>
      </c>
      <c r="D37" s="27">
        <f>57+22+19+15+8+5+2</f>
        <v>128</v>
      </c>
      <c r="E37" s="28">
        <f t="shared" ref="E37:E44" si="2">SUM(B37:D37)</f>
        <v>1921</v>
      </c>
    </row>
    <row r="38" spans="1:13" ht="14.25" x14ac:dyDescent="0.15">
      <c r="A38" s="16">
        <v>29</v>
      </c>
      <c r="B38" s="5">
        <v>223</v>
      </c>
      <c r="C38" s="5">
        <v>1616</v>
      </c>
      <c r="D38" s="5">
        <v>134</v>
      </c>
      <c r="E38" s="17">
        <f t="shared" si="2"/>
        <v>1973</v>
      </c>
    </row>
    <row r="39" spans="1:13" ht="14.25" x14ac:dyDescent="0.15">
      <c r="A39" s="16">
        <v>30</v>
      </c>
      <c r="B39" s="5">
        <v>221</v>
      </c>
      <c r="C39" s="5">
        <v>1732</v>
      </c>
      <c r="D39" s="5">
        <v>110</v>
      </c>
      <c r="E39" s="17">
        <f t="shared" si="2"/>
        <v>2063</v>
      </c>
    </row>
    <row r="40" spans="1:13" ht="14.25" x14ac:dyDescent="0.15">
      <c r="A40" s="16" t="s">
        <v>30</v>
      </c>
      <c r="B40" s="5">
        <v>200</v>
      </c>
      <c r="C40" s="5">
        <v>1795</v>
      </c>
      <c r="D40" s="5">
        <v>130</v>
      </c>
      <c r="E40" s="17">
        <f t="shared" si="2"/>
        <v>2125</v>
      </c>
    </row>
    <row r="41" spans="1:13" ht="14.25" x14ac:dyDescent="0.15">
      <c r="A41" s="57">
        <v>2</v>
      </c>
      <c r="B41" s="58">
        <v>210</v>
      </c>
      <c r="C41" s="58">
        <v>1681</v>
      </c>
      <c r="D41" s="58">
        <v>106</v>
      </c>
      <c r="E41" s="59">
        <f t="shared" si="2"/>
        <v>1997</v>
      </c>
    </row>
    <row r="42" spans="1:13" ht="14.25" x14ac:dyDescent="0.15">
      <c r="A42" s="16">
        <v>3</v>
      </c>
      <c r="B42" s="5">
        <v>176</v>
      </c>
      <c r="C42" s="5">
        <v>1656</v>
      </c>
      <c r="D42" s="5">
        <v>125</v>
      </c>
      <c r="E42" s="17">
        <f t="shared" ref="E42:E43" si="3">SUM(B42:D42)</f>
        <v>1957</v>
      </c>
    </row>
    <row r="43" spans="1:13" ht="14.25" x14ac:dyDescent="0.15">
      <c r="A43" s="26">
        <v>4</v>
      </c>
      <c r="B43" s="27">
        <v>171</v>
      </c>
      <c r="C43" s="27">
        <v>1873</v>
      </c>
      <c r="D43" s="27">
        <v>121</v>
      </c>
      <c r="E43" s="28">
        <f t="shared" si="3"/>
        <v>2165</v>
      </c>
    </row>
    <row r="44" spans="1:13" ht="15" thickBot="1" x14ac:dyDescent="0.2">
      <c r="A44" s="46">
        <v>5</v>
      </c>
      <c r="B44" s="47">
        <v>160</v>
      </c>
      <c r="C44" s="47">
        <v>1773</v>
      </c>
      <c r="D44" s="47">
        <v>147</v>
      </c>
      <c r="E44" s="48">
        <f t="shared" si="2"/>
        <v>2080</v>
      </c>
    </row>
    <row r="45" spans="1:13" ht="15" thickTop="1" x14ac:dyDescent="0.15">
      <c r="A45" s="41" t="s">
        <v>16</v>
      </c>
      <c r="B45" s="22">
        <v>80</v>
      </c>
      <c r="C45" s="22">
        <v>961</v>
      </c>
      <c r="D45" s="22">
        <v>72</v>
      </c>
      <c r="E45" s="23">
        <f t="shared" ref="E45:E46" si="4">SUM(B45:D45)</f>
        <v>1113</v>
      </c>
    </row>
    <row r="46" spans="1:13" ht="15" thickBot="1" x14ac:dyDescent="0.2">
      <c r="A46" s="18" t="s">
        <v>17</v>
      </c>
      <c r="B46" s="19">
        <v>80</v>
      </c>
      <c r="C46" s="19">
        <v>812</v>
      </c>
      <c r="D46" s="19">
        <v>75</v>
      </c>
      <c r="E46" s="20">
        <f t="shared" si="4"/>
        <v>967</v>
      </c>
    </row>
    <row r="47" spans="1:13" ht="14.25" x14ac:dyDescent="0.15">
      <c r="A47" s="11"/>
      <c r="B47" s="12"/>
      <c r="C47" s="12"/>
      <c r="D47" s="12"/>
      <c r="E47" s="13" t="s">
        <v>20</v>
      </c>
    </row>
    <row r="48" spans="1:13" ht="14.25" x14ac:dyDescent="0.15">
      <c r="A48" s="3"/>
      <c r="B48" s="3"/>
      <c r="C48" s="3"/>
      <c r="D48" s="3"/>
      <c r="E48" s="14" t="s">
        <v>19</v>
      </c>
    </row>
    <row r="49" spans="1:5" ht="15" thickBot="1" x14ac:dyDescent="0.2">
      <c r="A49" s="3" t="s">
        <v>21</v>
      </c>
      <c r="B49" s="3"/>
      <c r="C49" s="3"/>
      <c r="D49" s="3"/>
      <c r="E49" s="3"/>
    </row>
    <row r="50" spans="1:5" ht="15" thickBot="1" x14ac:dyDescent="0.2">
      <c r="A50" s="29" t="s">
        <v>24</v>
      </c>
      <c r="B50" s="36" t="s">
        <v>0</v>
      </c>
      <c r="C50" s="36" t="s">
        <v>1</v>
      </c>
      <c r="D50" s="36" t="s">
        <v>2</v>
      </c>
      <c r="E50" s="25" t="s">
        <v>3</v>
      </c>
    </row>
    <row r="51" spans="1:5" ht="15" thickTop="1" x14ac:dyDescent="0.15">
      <c r="A51" s="21" t="s">
        <v>10</v>
      </c>
      <c r="B51" s="34">
        <f t="shared" ref="B51:D61" si="5">B5-B28</f>
        <v>18</v>
      </c>
      <c r="C51" s="34">
        <f t="shared" si="5"/>
        <v>165</v>
      </c>
      <c r="D51" s="34">
        <f t="shared" si="5"/>
        <v>32</v>
      </c>
      <c r="E51" s="35">
        <f>SUM(B51:D51)</f>
        <v>215</v>
      </c>
    </row>
    <row r="52" spans="1:5" ht="14.25" x14ac:dyDescent="0.15">
      <c r="A52" s="16">
        <v>20</v>
      </c>
      <c r="B52" s="15">
        <f t="shared" si="5"/>
        <v>-17</v>
      </c>
      <c r="C52" s="15">
        <f t="shared" si="5"/>
        <v>-85</v>
      </c>
      <c r="D52" s="15">
        <f t="shared" si="5"/>
        <v>51</v>
      </c>
      <c r="E52" s="30">
        <f t="shared" ref="E52:E59" si="6">SUM(B52:D52)</f>
        <v>-51</v>
      </c>
    </row>
    <row r="53" spans="1:5" ht="14.25" x14ac:dyDescent="0.15">
      <c r="A53" s="16">
        <v>21</v>
      </c>
      <c r="B53" s="15">
        <f t="shared" si="5"/>
        <v>-17</v>
      </c>
      <c r="C53" s="15">
        <f t="shared" si="5"/>
        <v>-165</v>
      </c>
      <c r="D53" s="15">
        <f t="shared" si="5"/>
        <v>41</v>
      </c>
      <c r="E53" s="30">
        <f t="shared" si="6"/>
        <v>-141</v>
      </c>
    </row>
    <row r="54" spans="1:5" ht="14.25" x14ac:dyDescent="0.15">
      <c r="A54" s="16">
        <v>22</v>
      </c>
      <c r="B54" s="15">
        <f t="shared" si="5"/>
        <v>-18</v>
      </c>
      <c r="C54" s="15">
        <f t="shared" si="5"/>
        <v>-124</v>
      </c>
      <c r="D54" s="15">
        <f t="shared" si="5"/>
        <v>34</v>
      </c>
      <c r="E54" s="30">
        <f t="shared" si="6"/>
        <v>-108</v>
      </c>
    </row>
    <row r="55" spans="1:5" ht="14.25" x14ac:dyDescent="0.15">
      <c r="A55" s="16">
        <v>23</v>
      </c>
      <c r="B55" s="15">
        <f t="shared" si="5"/>
        <v>-86</v>
      </c>
      <c r="C55" s="15">
        <f t="shared" si="5"/>
        <v>-108</v>
      </c>
      <c r="D55" s="15">
        <f t="shared" si="5"/>
        <v>17</v>
      </c>
      <c r="E55" s="30">
        <f t="shared" si="6"/>
        <v>-177</v>
      </c>
    </row>
    <row r="56" spans="1:5" ht="14.25" x14ac:dyDescent="0.15">
      <c r="A56" s="16">
        <v>24</v>
      </c>
      <c r="B56" s="15">
        <f t="shared" si="5"/>
        <v>-5</v>
      </c>
      <c r="C56" s="15">
        <f t="shared" si="5"/>
        <v>-59</v>
      </c>
      <c r="D56" s="15">
        <f t="shared" si="5"/>
        <v>32</v>
      </c>
      <c r="E56" s="30">
        <f t="shared" si="6"/>
        <v>-32</v>
      </c>
    </row>
    <row r="57" spans="1:5" ht="14.25" x14ac:dyDescent="0.15">
      <c r="A57" s="16">
        <v>25</v>
      </c>
      <c r="B57" s="15">
        <f t="shared" si="5"/>
        <v>-56</v>
      </c>
      <c r="C57" s="15">
        <f t="shared" si="5"/>
        <v>-236</v>
      </c>
      <c r="D57" s="15">
        <f t="shared" si="5"/>
        <v>46</v>
      </c>
      <c r="E57" s="30">
        <f t="shared" si="6"/>
        <v>-246</v>
      </c>
    </row>
    <row r="58" spans="1:5" ht="14.25" x14ac:dyDescent="0.15">
      <c r="A58" s="16">
        <v>26</v>
      </c>
      <c r="B58" s="15">
        <f t="shared" si="5"/>
        <v>-11</v>
      </c>
      <c r="C58" s="15">
        <f t="shared" si="5"/>
        <v>86</v>
      </c>
      <c r="D58" s="15">
        <f t="shared" si="5"/>
        <v>28</v>
      </c>
      <c r="E58" s="30">
        <f t="shared" si="6"/>
        <v>103</v>
      </c>
    </row>
    <row r="59" spans="1:5" ht="14.25" x14ac:dyDescent="0.15">
      <c r="A59" s="16">
        <v>27</v>
      </c>
      <c r="B59" s="15">
        <f t="shared" si="5"/>
        <v>-2</v>
      </c>
      <c r="C59" s="15">
        <f t="shared" si="5"/>
        <v>-28</v>
      </c>
      <c r="D59" s="15">
        <f t="shared" si="5"/>
        <v>17</v>
      </c>
      <c r="E59" s="30">
        <f t="shared" si="6"/>
        <v>-13</v>
      </c>
    </row>
    <row r="60" spans="1:5" ht="14.25" x14ac:dyDescent="0.15">
      <c r="A60" s="26">
        <v>28</v>
      </c>
      <c r="B60" s="37">
        <f t="shared" si="5"/>
        <v>-4</v>
      </c>
      <c r="C60" s="37">
        <f t="shared" si="5"/>
        <v>54</v>
      </c>
      <c r="D60" s="37">
        <f t="shared" si="5"/>
        <v>40</v>
      </c>
      <c r="E60" s="38">
        <f>SUM(B60:D60)</f>
        <v>90</v>
      </c>
    </row>
    <row r="61" spans="1:5" ht="14.25" x14ac:dyDescent="0.15">
      <c r="A61" s="16">
        <v>29</v>
      </c>
      <c r="B61" s="15">
        <f t="shared" si="5"/>
        <v>22</v>
      </c>
      <c r="C61" s="15">
        <f t="shared" si="5"/>
        <v>182</v>
      </c>
      <c r="D61" s="15">
        <f t="shared" si="5"/>
        <v>-8</v>
      </c>
      <c r="E61" s="30">
        <f t="shared" ref="E61:E62" si="7">SUM(B61:D61)</f>
        <v>196</v>
      </c>
    </row>
    <row r="62" spans="1:5" ht="14.25" x14ac:dyDescent="0.15">
      <c r="A62" s="16">
        <v>30</v>
      </c>
      <c r="B62" s="15">
        <f>B16-B39</f>
        <v>1</v>
      </c>
      <c r="C62" s="15">
        <f>C16-C39</f>
        <v>48</v>
      </c>
      <c r="D62" s="15">
        <f>D16-D39</f>
        <v>38</v>
      </c>
      <c r="E62" s="30">
        <f t="shared" si="7"/>
        <v>87</v>
      </c>
    </row>
    <row r="63" spans="1:5" ht="14.25" x14ac:dyDescent="0.15">
      <c r="A63" s="57" t="s">
        <v>30</v>
      </c>
      <c r="B63" s="60">
        <f t="shared" ref="B63:E69" si="8">B17-B40</f>
        <v>11</v>
      </c>
      <c r="C63" s="60">
        <f t="shared" si="8"/>
        <v>-151</v>
      </c>
      <c r="D63" s="60">
        <f t="shared" si="8"/>
        <v>-10</v>
      </c>
      <c r="E63" s="61">
        <f t="shared" si="8"/>
        <v>-150</v>
      </c>
    </row>
    <row r="64" spans="1:5" ht="14.25" x14ac:dyDescent="0.15">
      <c r="A64" s="16">
        <v>2</v>
      </c>
      <c r="B64" s="15">
        <f t="shared" si="8"/>
        <v>-7</v>
      </c>
      <c r="C64" s="15">
        <f t="shared" si="8"/>
        <v>-99</v>
      </c>
      <c r="D64" s="15">
        <f t="shared" si="8"/>
        <v>53</v>
      </c>
      <c r="E64" s="30">
        <f t="shared" si="8"/>
        <v>-53</v>
      </c>
    </row>
    <row r="65" spans="1:11" ht="14.25" x14ac:dyDescent="0.15">
      <c r="A65" s="16">
        <v>3</v>
      </c>
      <c r="B65" s="15">
        <f t="shared" si="8"/>
        <v>1</v>
      </c>
      <c r="C65" s="15">
        <f t="shared" si="8"/>
        <v>-34</v>
      </c>
      <c r="D65" s="15">
        <f t="shared" si="8"/>
        <v>89</v>
      </c>
      <c r="E65" s="30">
        <f t="shared" si="8"/>
        <v>56</v>
      </c>
      <c r="K65" s="13" t="s">
        <v>20</v>
      </c>
    </row>
    <row r="66" spans="1:11" ht="14.25" x14ac:dyDescent="0.15">
      <c r="A66" s="26">
        <v>4</v>
      </c>
      <c r="B66" s="37">
        <f t="shared" si="8"/>
        <v>-7</v>
      </c>
      <c r="C66" s="37">
        <f t="shared" si="8"/>
        <v>-59</v>
      </c>
      <c r="D66" s="37">
        <f t="shared" si="8"/>
        <v>33</v>
      </c>
      <c r="E66" s="38">
        <f t="shared" si="8"/>
        <v>-33</v>
      </c>
      <c r="K66" s="14" t="s">
        <v>19</v>
      </c>
    </row>
    <row r="67" spans="1:11" ht="15" thickBot="1" x14ac:dyDescent="0.2">
      <c r="A67" s="46">
        <v>5</v>
      </c>
      <c r="B67" s="49">
        <f t="shared" si="8"/>
        <v>8</v>
      </c>
      <c r="C67" s="49">
        <f>C21-C44</f>
        <v>3</v>
      </c>
      <c r="D67" s="49">
        <f>D21-D44</f>
        <v>15</v>
      </c>
      <c r="E67" s="50">
        <f t="shared" si="8"/>
        <v>26</v>
      </c>
      <c r="K67" s="14"/>
    </row>
    <row r="68" spans="1:11" ht="14.25" thickTop="1" x14ac:dyDescent="0.15">
      <c r="A68" s="42" t="s">
        <v>16</v>
      </c>
      <c r="B68" s="43">
        <f t="shared" si="8"/>
        <v>9</v>
      </c>
      <c r="C68" s="43">
        <f t="shared" si="8"/>
        <v>90</v>
      </c>
      <c r="D68" s="43">
        <f t="shared" si="8"/>
        <v>20</v>
      </c>
      <c r="E68" s="44">
        <f t="shared" si="8"/>
        <v>119</v>
      </c>
    </row>
    <row r="69" spans="1:11" ht="14.25" thickBot="1" x14ac:dyDescent="0.2">
      <c r="A69" s="31" t="s">
        <v>17</v>
      </c>
      <c r="B69" s="32">
        <f t="shared" si="8"/>
        <v>-1</v>
      </c>
      <c r="C69" s="32">
        <f t="shared" si="8"/>
        <v>-87</v>
      </c>
      <c r="D69" s="32">
        <f t="shared" si="8"/>
        <v>-5</v>
      </c>
      <c r="E69" s="33">
        <f t="shared" si="8"/>
        <v>-93</v>
      </c>
    </row>
    <row r="70" spans="1:11" x14ac:dyDescent="0.15">
      <c r="E70" s="13" t="s">
        <v>20</v>
      </c>
    </row>
    <row r="71" spans="1:11" x14ac:dyDescent="0.15">
      <c r="E71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2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13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:E18" si="1">SUM(B17:D17)</f>
        <v>1975</v>
      </c>
    </row>
    <row r="18" spans="1:13" ht="14.25" x14ac:dyDescent="0.15">
      <c r="A18" s="26">
        <v>2</v>
      </c>
      <c r="B18" s="27">
        <v>203</v>
      </c>
      <c r="C18" s="27">
        <v>1582</v>
      </c>
      <c r="D18" s="27">
        <v>159</v>
      </c>
      <c r="E18" s="28">
        <f t="shared" si="1"/>
        <v>1944</v>
      </c>
    </row>
    <row r="19" spans="1:13" ht="14.25" x14ac:dyDescent="0.15">
      <c r="A19" s="16">
        <v>3</v>
      </c>
      <c r="B19" s="5">
        <v>177</v>
      </c>
      <c r="C19" s="5">
        <v>1622</v>
      </c>
      <c r="D19" s="5">
        <v>214</v>
      </c>
      <c r="E19" s="17">
        <f t="shared" ref="E19" si="2">SUM(B19:D19)</f>
        <v>2013</v>
      </c>
    </row>
    <row r="20" spans="1:13" ht="14.25" x14ac:dyDescent="0.15">
      <c r="A20" s="62">
        <v>4</v>
      </c>
      <c r="B20" s="63">
        <v>164</v>
      </c>
      <c r="C20" s="63">
        <v>1814</v>
      </c>
      <c r="D20" s="63">
        <v>154</v>
      </c>
      <c r="E20" s="64">
        <f t="shared" ref="E20" si="3">SUM(B20:D20)</f>
        <v>2132</v>
      </c>
    </row>
    <row r="21" spans="1:13" ht="14.25" x14ac:dyDescent="0.15">
      <c r="A21" s="41" t="s">
        <v>16</v>
      </c>
      <c r="B21" s="22">
        <v>84</v>
      </c>
      <c r="C21" s="22">
        <v>1009</v>
      </c>
      <c r="D21" s="22">
        <v>78</v>
      </c>
      <c r="E21" s="23">
        <f t="shared" si="0"/>
        <v>1171</v>
      </c>
    </row>
    <row r="22" spans="1:13" ht="15" thickBot="1" x14ac:dyDescent="0.2">
      <c r="A22" s="18" t="s">
        <v>17</v>
      </c>
      <c r="B22" s="19">
        <v>80</v>
      </c>
      <c r="C22" s="19">
        <v>805</v>
      </c>
      <c r="D22" s="19">
        <v>76</v>
      </c>
      <c r="E22" s="20">
        <f t="shared" si="0"/>
        <v>961</v>
      </c>
    </row>
    <row r="23" spans="1:13" ht="14.25" x14ac:dyDescent="0.15">
      <c r="A23" s="11"/>
      <c r="B23" s="12"/>
      <c r="C23" s="12"/>
      <c r="D23" s="12"/>
      <c r="E23" s="13" t="s">
        <v>20</v>
      </c>
    </row>
    <row r="24" spans="1:13" ht="14.25" x14ac:dyDescent="0.15">
      <c r="A24" s="3"/>
      <c r="B24" s="3"/>
      <c r="C24" s="3"/>
      <c r="D24" s="3"/>
      <c r="E24" s="14" t="s">
        <v>19</v>
      </c>
    </row>
    <row r="25" spans="1:13" ht="15" thickBot="1" x14ac:dyDescent="0.2">
      <c r="A25" s="40" t="s">
        <v>22</v>
      </c>
      <c r="B25" s="3"/>
      <c r="C25" s="3"/>
      <c r="D25" s="3"/>
      <c r="E25" s="3"/>
    </row>
    <row r="26" spans="1:13" ht="15" thickBot="1" x14ac:dyDescent="0.2">
      <c r="A26" s="29" t="s">
        <v>24</v>
      </c>
      <c r="B26" s="36" t="s">
        <v>0</v>
      </c>
      <c r="C26" s="36" t="s">
        <v>1</v>
      </c>
      <c r="D26" s="36" t="s">
        <v>2</v>
      </c>
      <c r="E26" s="25" t="s">
        <v>3</v>
      </c>
    </row>
    <row r="27" spans="1:13" ht="15" thickTop="1" x14ac:dyDescent="0.15">
      <c r="A27" s="21" t="s">
        <v>10</v>
      </c>
      <c r="B27" s="22">
        <v>264</v>
      </c>
      <c r="C27" s="22">
        <v>2072</v>
      </c>
      <c r="D27" s="22">
        <v>87</v>
      </c>
      <c r="E27" s="23">
        <v>2423</v>
      </c>
    </row>
    <row r="28" spans="1:13" ht="14.25" x14ac:dyDescent="0.15">
      <c r="A28" s="16">
        <v>20</v>
      </c>
      <c r="B28" s="5">
        <v>317</v>
      </c>
      <c r="C28" s="5">
        <v>2097</v>
      </c>
      <c r="D28" s="5">
        <v>79</v>
      </c>
      <c r="E28" s="17">
        <v>2493</v>
      </c>
    </row>
    <row r="29" spans="1:13" ht="14.25" x14ac:dyDescent="0.15">
      <c r="A29" s="16">
        <v>21</v>
      </c>
      <c r="B29" s="5">
        <v>304</v>
      </c>
      <c r="C29" s="5">
        <v>2101</v>
      </c>
      <c r="D29" s="5">
        <v>96</v>
      </c>
      <c r="E29" s="17">
        <v>2501</v>
      </c>
    </row>
    <row r="30" spans="1:13" ht="14.25" x14ac:dyDescent="0.15">
      <c r="A30" s="16">
        <v>22</v>
      </c>
      <c r="B30" s="5">
        <v>296</v>
      </c>
      <c r="C30" s="5">
        <v>1854</v>
      </c>
      <c r="D30" s="5">
        <v>96</v>
      </c>
      <c r="E30" s="17">
        <v>2246</v>
      </c>
    </row>
    <row r="31" spans="1:13" ht="14.25" x14ac:dyDescent="0.15">
      <c r="A31" s="16">
        <v>23</v>
      </c>
      <c r="B31" s="5">
        <v>344</v>
      </c>
      <c r="C31" s="5">
        <v>1876</v>
      </c>
      <c r="D31" s="5">
        <v>119</v>
      </c>
      <c r="E31" s="17">
        <v>2339</v>
      </c>
    </row>
    <row r="32" spans="1:13" ht="14.25" x14ac:dyDescent="0.15">
      <c r="A32" s="16">
        <v>24</v>
      </c>
      <c r="B32" s="5">
        <v>297</v>
      </c>
      <c r="C32" s="5">
        <v>1768</v>
      </c>
      <c r="D32" s="5">
        <v>102</v>
      </c>
      <c r="E32" s="17">
        <v>2167</v>
      </c>
      <c r="M32" s="13" t="s">
        <v>20</v>
      </c>
    </row>
    <row r="33" spans="1:13" ht="14.25" x14ac:dyDescent="0.15">
      <c r="A33" s="16">
        <v>25</v>
      </c>
      <c r="B33" s="5">
        <v>303</v>
      </c>
      <c r="C33" s="5">
        <v>1789</v>
      </c>
      <c r="D33" s="5">
        <v>117</v>
      </c>
      <c r="E33" s="17">
        <v>2209</v>
      </c>
      <c r="M33" s="14" t="s">
        <v>19</v>
      </c>
    </row>
    <row r="34" spans="1:13" ht="14.25" x14ac:dyDescent="0.15">
      <c r="A34" s="16">
        <v>26</v>
      </c>
      <c r="B34" s="5">
        <v>274</v>
      </c>
      <c r="C34" s="5">
        <v>1605</v>
      </c>
      <c r="D34" s="5">
        <v>98</v>
      </c>
      <c r="E34" s="17">
        <v>1977</v>
      </c>
    </row>
    <row r="35" spans="1:13" ht="14.25" x14ac:dyDescent="0.15">
      <c r="A35" s="16">
        <v>27</v>
      </c>
      <c r="B35" s="5">
        <v>230</v>
      </c>
      <c r="C35" s="5">
        <v>1676</v>
      </c>
      <c r="D35" s="5">
        <v>100</v>
      </c>
      <c r="E35" s="17">
        <v>2006</v>
      </c>
    </row>
    <row r="36" spans="1:13" ht="14.25" x14ac:dyDescent="0.15">
      <c r="A36" s="26">
        <v>28</v>
      </c>
      <c r="B36" s="27">
        <f>114+82+31</f>
        <v>227</v>
      </c>
      <c r="C36" s="27">
        <f>123+323+302+224+184+170+96+55+52+37</f>
        <v>1566</v>
      </c>
      <c r="D36" s="27">
        <f>57+22+19+15+8+5+2</f>
        <v>128</v>
      </c>
      <c r="E36" s="28">
        <f t="shared" ref="E36:E40" si="4">SUM(B36:D36)</f>
        <v>1921</v>
      </c>
    </row>
    <row r="37" spans="1:13" ht="14.25" x14ac:dyDescent="0.15">
      <c r="A37" s="16">
        <v>29</v>
      </c>
      <c r="B37" s="5">
        <v>223</v>
      </c>
      <c r="C37" s="5">
        <v>1616</v>
      </c>
      <c r="D37" s="5">
        <v>134</v>
      </c>
      <c r="E37" s="17">
        <f t="shared" si="4"/>
        <v>1973</v>
      </c>
    </row>
    <row r="38" spans="1:13" ht="14.25" x14ac:dyDescent="0.15">
      <c r="A38" s="16">
        <v>30</v>
      </c>
      <c r="B38" s="5">
        <v>221</v>
      </c>
      <c r="C38" s="5">
        <v>1732</v>
      </c>
      <c r="D38" s="5">
        <v>110</v>
      </c>
      <c r="E38" s="17">
        <f t="shared" si="4"/>
        <v>2063</v>
      </c>
    </row>
    <row r="39" spans="1:13" ht="14.25" x14ac:dyDescent="0.15">
      <c r="A39" s="16" t="s">
        <v>30</v>
      </c>
      <c r="B39" s="5">
        <v>200</v>
      </c>
      <c r="C39" s="5">
        <v>1795</v>
      </c>
      <c r="D39" s="5">
        <v>130</v>
      </c>
      <c r="E39" s="17">
        <f t="shared" si="4"/>
        <v>2125</v>
      </c>
    </row>
    <row r="40" spans="1:13" ht="14.25" x14ac:dyDescent="0.15">
      <c r="A40" s="57">
        <v>2</v>
      </c>
      <c r="B40" s="58">
        <v>210</v>
      </c>
      <c r="C40" s="58">
        <v>1681</v>
      </c>
      <c r="D40" s="58">
        <v>106</v>
      </c>
      <c r="E40" s="59">
        <f t="shared" si="4"/>
        <v>1997</v>
      </c>
    </row>
    <row r="41" spans="1:13" ht="14.25" x14ac:dyDescent="0.15">
      <c r="A41" s="16">
        <v>3</v>
      </c>
      <c r="B41" s="5">
        <v>176</v>
      </c>
      <c r="C41" s="5">
        <v>1656</v>
      </c>
      <c r="D41" s="5">
        <v>125</v>
      </c>
      <c r="E41" s="17">
        <f t="shared" ref="E41" si="5">SUM(B41:D41)</f>
        <v>1957</v>
      </c>
    </row>
    <row r="42" spans="1:13" ht="14.25" x14ac:dyDescent="0.15">
      <c r="A42" s="62">
        <v>4</v>
      </c>
      <c r="B42" s="63">
        <v>171</v>
      </c>
      <c r="C42" s="63">
        <v>1873</v>
      </c>
      <c r="D42" s="63">
        <v>121</v>
      </c>
      <c r="E42" s="64">
        <f t="shared" ref="E42" si="6">SUM(B42:D42)</f>
        <v>2165</v>
      </c>
    </row>
    <row r="43" spans="1:13" ht="14.25" x14ac:dyDescent="0.15">
      <c r="A43" s="41" t="s">
        <v>16</v>
      </c>
      <c r="B43" s="22">
        <v>93</v>
      </c>
      <c r="C43" s="22">
        <v>1040</v>
      </c>
      <c r="D43" s="22">
        <v>65</v>
      </c>
      <c r="E43" s="23">
        <f t="shared" ref="E43:E44" si="7">SUM(B43:D43)</f>
        <v>1198</v>
      </c>
    </row>
    <row r="44" spans="1:13" ht="15" thickBot="1" x14ac:dyDescent="0.2">
      <c r="A44" s="18" t="s">
        <v>17</v>
      </c>
      <c r="B44" s="19">
        <v>78</v>
      </c>
      <c r="C44" s="19">
        <v>833</v>
      </c>
      <c r="D44" s="19">
        <v>56</v>
      </c>
      <c r="E44" s="20">
        <f t="shared" si="7"/>
        <v>967</v>
      </c>
    </row>
    <row r="45" spans="1:13" ht="14.25" x14ac:dyDescent="0.15">
      <c r="A45" s="11"/>
      <c r="B45" s="12"/>
      <c r="C45" s="12"/>
      <c r="D45" s="12"/>
      <c r="E45" s="13" t="s">
        <v>20</v>
      </c>
    </row>
    <row r="46" spans="1:13" ht="14.25" x14ac:dyDescent="0.15">
      <c r="A46" s="3"/>
      <c r="B46" s="3"/>
      <c r="C46" s="3"/>
      <c r="D46" s="3"/>
      <c r="E46" s="14" t="s">
        <v>19</v>
      </c>
    </row>
    <row r="47" spans="1:13" ht="15" thickBot="1" x14ac:dyDescent="0.2">
      <c r="A47" s="3" t="s">
        <v>21</v>
      </c>
      <c r="B47" s="3"/>
      <c r="C47" s="3"/>
      <c r="D47" s="3"/>
      <c r="E47" s="3"/>
    </row>
    <row r="48" spans="1:13" ht="15" thickBot="1" x14ac:dyDescent="0.2">
      <c r="A48" s="29" t="s">
        <v>24</v>
      </c>
      <c r="B48" s="36" t="s">
        <v>0</v>
      </c>
      <c r="C48" s="36" t="s">
        <v>1</v>
      </c>
      <c r="D48" s="36" t="s">
        <v>2</v>
      </c>
      <c r="E48" s="25" t="s">
        <v>3</v>
      </c>
    </row>
    <row r="49" spans="1:11" ht="15" thickTop="1" x14ac:dyDescent="0.15">
      <c r="A49" s="21" t="s">
        <v>10</v>
      </c>
      <c r="B49" s="34">
        <f t="shared" ref="B49:D59" si="8">B5-B27</f>
        <v>18</v>
      </c>
      <c r="C49" s="34">
        <f t="shared" si="8"/>
        <v>165</v>
      </c>
      <c r="D49" s="34">
        <f t="shared" si="8"/>
        <v>32</v>
      </c>
      <c r="E49" s="35">
        <f>SUM(B49:D49)</f>
        <v>215</v>
      </c>
    </row>
    <row r="50" spans="1:11" ht="14.25" x14ac:dyDescent="0.15">
      <c r="A50" s="16" t="s">
        <v>31</v>
      </c>
      <c r="B50" s="15">
        <f t="shared" si="8"/>
        <v>-17</v>
      </c>
      <c r="C50" s="15">
        <f t="shared" si="8"/>
        <v>-85</v>
      </c>
      <c r="D50" s="15">
        <f t="shared" si="8"/>
        <v>51</v>
      </c>
      <c r="E50" s="30">
        <f t="shared" ref="E50:E57" si="9">SUM(B50:D50)</f>
        <v>-51</v>
      </c>
    </row>
    <row r="51" spans="1:11" ht="14.25" x14ac:dyDescent="0.15">
      <c r="A51" s="16" t="s">
        <v>35</v>
      </c>
      <c r="B51" s="15">
        <f t="shared" si="8"/>
        <v>-17</v>
      </c>
      <c r="C51" s="15">
        <f t="shared" si="8"/>
        <v>-165</v>
      </c>
      <c r="D51" s="15">
        <f t="shared" si="8"/>
        <v>41</v>
      </c>
      <c r="E51" s="30">
        <f t="shared" si="9"/>
        <v>-141</v>
      </c>
    </row>
    <row r="52" spans="1:11" ht="14.25" x14ac:dyDescent="0.15">
      <c r="A52" s="16">
        <v>22</v>
      </c>
      <c r="B52" s="15">
        <f t="shared" si="8"/>
        <v>-18</v>
      </c>
      <c r="C52" s="15">
        <f t="shared" si="8"/>
        <v>-124</v>
      </c>
      <c r="D52" s="15">
        <f t="shared" si="8"/>
        <v>34</v>
      </c>
      <c r="E52" s="30">
        <f t="shared" si="9"/>
        <v>-108</v>
      </c>
    </row>
    <row r="53" spans="1:11" ht="14.25" x14ac:dyDescent="0.15">
      <c r="A53" s="16">
        <v>23</v>
      </c>
      <c r="B53" s="15">
        <f t="shared" si="8"/>
        <v>-86</v>
      </c>
      <c r="C53" s="15">
        <f t="shared" si="8"/>
        <v>-108</v>
      </c>
      <c r="D53" s="15">
        <f t="shared" si="8"/>
        <v>17</v>
      </c>
      <c r="E53" s="30">
        <f t="shared" si="9"/>
        <v>-177</v>
      </c>
    </row>
    <row r="54" spans="1:11" ht="14.25" x14ac:dyDescent="0.15">
      <c r="A54" s="16">
        <v>24</v>
      </c>
      <c r="B54" s="15">
        <f t="shared" si="8"/>
        <v>-5</v>
      </c>
      <c r="C54" s="15">
        <f t="shared" si="8"/>
        <v>-59</v>
      </c>
      <c r="D54" s="15">
        <f t="shared" si="8"/>
        <v>32</v>
      </c>
      <c r="E54" s="30">
        <f t="shared" si="9"/>
        <v>-32</v>
      </c>
    </row>
    <row r="55" spans="1:11" ht="14.25" x14ac:dyDescent="0.15">
      <c r="A55" s="16">
        <v>25</v>
      </c>
      <c r="B55" s="15">
        <f t="shared" si="8"/>
        <v>-56</v>
      </c>
      <c r="C55" s="15">
        <f t="shared" si="8"/>
        <v>-236</v>
      </c>
      <c r="D55" s="15">
        <f t="shared" si="8"/>
        <v>46</v>
      </c>
      <c r="E55" s="30">
        <f t="shared" si="9"/>
        <v>-246</v>
      </c>
    </row>
    <row r="56" spans="1:11" ht="14.25" x14ac:dyDescent="0.15">
      <c r="A56" s="16">
        <v>26</v>
      </c>
      <c r="B56" s="15">
        <f t="shared" si="8"/>
        <v>-11</v>
      </c>
      <c r="C56" s="15">
        <f t="shared" si="8"/>
        <v>86</v>
      </c>
      <c r="D56" s="15">
        <f t="shared" si="8"/>
        <v>28</v>
      </c>
      <c r="E56" s="30">
        <f t="shared" si="9"/>
        <v>103</v>
      </c>
    </row>
    <row r="57" spans="1:11" ht="14.25" x14ac:dyDescent="0.15">
      <c r="A57" s="16">
        <v>27</v>
      </c>
      <c r="B57" s="15">
        <f t="shared" si="8"/>
        <v>-2</v>
      </c>
      <c r="C57" s="15">
        <f t="shared" si="8"/>
        <v>-28</v>
      </c>
      <c r="D57" s="15">
        <f t="shared" si="8"/>
        <v>17</v>
      </c>
      <c r="E57" s="30">
        <f t="shared" si="9"/>
        <v>-13</v>
      </c>
    </row>
    <row r="58" spans="1:11" ht="14.25" x14ac:dyDescent="0.15">
      <c r="A58" s="26">
        <v>28</v>
      </c>
      <c r="B58" s="37">
        <f t="shared" si="8"/>
        <v>-4</v>
      </c>
      <c r="C58" s="37">
        <f t="shared" si="8"/>
        <v>54</v>
      </c>
      <c r="D58" s="37">
        <f t="shared" si="8"/>
        <v>40</v>
      </c>
      <c r="E58" s="38">
        <f>SUM(B58:D58)</f>
        <v>90</v>
      </c>
    </row>
    <row r="59" spans="1:11" ht="14.25" x14ac:dyDescent="0.15">
      <c r="A59" s="16">
        <v>29</v>
      </c>
      <c r="B59" s="15">
        <f t="shared" si="8"/>
        <v>22</v>
      </c>
      <c r="C59" s="15">
        <f t="shared" si="8"/>
        <v>182</v>
      </c>
      <c r="D59" s="15">
        <f t="shared" si="8"/>
        <v>-8</v>
      </c>
      <c r="E59" s="30">
        <f t="shared" ref="E59:E60" si="10">SUM(B59:D59)</f>
        <v>196</v>
      </c>
    </row>
    <row r="60" spans="1:11" ht="14.25" x14ac:dyDescent="0.15">
      <c r="A60" s="16">
        <v>30</v>
      </c>
      <c r="B60" s="15">
        <f>B16-B38</f>
        <v>1</v>
      </c>
      <c r="C60" s="15">
        <f>C16-C38</f>
        <v>48</v>
      </c>
      <c r="D60" s="15">
        <f>D16-D38</f>
        <v>38</v>
      </c>
      <c r="E60" s="30">
        <f t="shared" si="10"/>
        <v>87</v>
      </c>
    </row>
    <row r="61" spans="1:11" ht="14.25" x14ac:dyDescent="0.15">
      <c r="A61" s="57" t="s">
        <v>30</v>
      </c>
      <c r="B61" s="60">
        <f t="shared" ref="B61:E66" si="11">B17-B39</f>
        <v>11</v>
      </c>
      <c r="C61" s="60">
        <f t="shared" si="11"/>
        <v>-151</v>
      </c>
      <c r="D61" s="60">
        <f t="shared" si="11"/>
        <v>-10</v>
      </c>
      <c r="E61" s="61">
        <f t="shared" si="11"/>
        <v>-150</v>
      </c>
    </row>
    <row r="62" spans="1:11" ht="14.25" x14ac:dyDescent="0.15">
      <c r="A62" s="16">
        <v>2</v>
      </c>
      <c r="B62" s="15">
        <f t="shared" si="11"/>
        <v>-7</v>
      </c>
      <c r="C62" s="15">
        <f t="shared" si="11"/>
        <v>-99</v>
      </c>
      <c r="D62" s="15">
        <f t="shared" si="11"/>
        <v>53</v>
      </c>
      <c r="E62" s="30">
        <f t="shared" si="11"/>
        <v>-53</v>
      </c>
    </row>
    <row r="63" spans="1:11" ht="14.25" x14ac:dyDescent="0.15">
      <c r="A63" s="16">
        <v>3</v>
      </c>
      <c r="B63" s="15">
        <f t="shared" si="11"/>
        <v>1</v>
      </c>
      <c r="C63" s="15">
        <f t="shared" si="11"/>
        <v>-34</v>
      </c>
      <c r="D63" s="15">
        <f t="shared" si="11"/>
        <v>89</v>
      </c>
      <c r="E63" s="30">
        <f t="shared" si="11"/>
        <v>56</v>
      </c>
      <c r="K63" s="13" t="s">
        <v>20</v>
      </c>
    </row>
    <row r="64" spans="1:11" ht="14.25" x14ac:dyDescent="0.15">
      <c r="A64" s="62">
        <v>4</v>
      </c>
      <c r="B64" s="65">
        <f t="shared" si="11"/>
        <v>-7</v>
      </c>
      <c r="C64" s="65">
        <f t="shared" si="11"/>
        <v>-59</v>
      </c>
      <c r="D64" s="65">
        <f t="shared" si="11"/>
        <v>33</v>
      </c>
      <c r="E64" s="66">
        <f t="shared" si="11"/>
        <v>-33</v>
      </c>
      <c r="K64" s="14" t="s">
        <v>19</v>
      </c>
    </row>
    <row r="65" spans="1:5" x14ac:dyDescent="0.15">
      <c r="A65" s="42" t="s">
        <v>16</v>
      </c>
      <c r="B65" s="43">
        <f t="shared" si="11"/>
        <v>-9</v>
      </c>
      <c r="C65" s="43">
        <f t="shared" si="11"/>
        <v>-31</v>
      </c>
      <c r="D65" s="43">
        <f t="shared" si="11"/>
        <v>13</v>
      </c>
      <c r="E65" s="44">
        <f t="shared" si="11"/>
        <v>-27</v>
      </c>
    </row>
    <row r="66" spans="1:5" ht="14.25" thickBot="1" x14ac:dyDescent="0.2">
      <c r="A66" s="31" t="s">
        <v>17</v>
      </c>
      <c r="B66" s="32">
        <f t="shared" si="11"/>
        <v>2</v>
      </c>
      <c r="C66" s="32">
        <f t="shared" si="11"/>
        <v>-28</v>
      </c>
      <c r="D66" s="32">
        <f t="shared" si="11"/>
        <v>20</v>
      </c>
      <c r="E66" s="33">
        <f t="shared" si="11"/>
        <v>-6</v>
      </c>
    </row>
    <row r="67" spans="1:5" x14ac:dyDescent="0.15">
      <c r="E67" s="13" t="s">
        <v>20</v>
      </c>
    </row>
    <row r="68" spans="1:5" x14ac:dyDescent="0.15">
      <c r="E68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1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13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:E18" si="1">SUM(B17:D17)</f>
        <v>1975</v>
      </c>
    </row>
    <row r="18" spans="1:13" ht="14.25" x14ac:dyDescent="0.15">
      <c r="A18" s="26">
        <v>2</v>
      </c>
      <c r="B18" s="27">
        <v>203</v>
      </c>
      <c r="C18" s="27">
        <v>1582</v>
      </c>
      <c r="D18" s="27">
        <v>159</v>
      </c>
      <c r="E18" s="28">
        <f t="shared" si="1"/>
        <v>1944</v>
      </c>
    </row>
    <row r="19" spans="1:13" ht="15" thickBot="1" x14ac:dyDescent="0.2">
      <c r="A19" s="46">
        <v>3</v>
      </c>
      <c r="B19" s="47">
        <v>177</v>
      </c>
      <c r="C19" s="47">
        <v>1622</v>
      </c>
      <c r="D19" s="47">
        <v>214</v>
      </c>
      <c r="E19" s="48">
        <f t="shared" si="0"/>
        <v>2013</v>
      </c>
    </row>
    <row r="20" spans="1:13" ht="15" thickTop="1" x14ac:dyDescent="0.15">
      <c r="A20" s="41" t="s">
        <v>16</v>
      </c>
      <c r="B20" s="22">
        <v>78</v>
      </c>
      <c r="C20" s="22">
        <v>940</v>
      </c>
      <c r="D20" s="22">
        <v>106</v>
      </c>
      <c r="E20" s="23">
        <f t="shared" si="0"/>
        <v>1124</v>
      </c>
    </row>
    <row r="21" spans="1:13" ht="15" thickBot="1" x14ac:dyDescent="0.2">
      <c r="A21" s="18" t="s">
        <v>17</v>
      </c>
      <c r="B21" s="19">
        <v>99</v>
      </c>
      <c r="C21" s="19">
        <v>682</v>
      </c>
      <c r="D21" s="19">
        <v>108</v>
      </c>
      <c r="E21" s="20">
        <f t="shared" si="0"/>
        <v>889</v>
      </c>
    </row>
    <row r="22" spans="1:13" ht="14.25" x14ac:dyDescent="0.15">
      <c r="A22" s="11"/>
      <c r="B22" s="12"/>
      <c r="C22" s="12"/>
      <c r="D22" s="12"/>
      <c r="E22" s="13" t="s">
        <v>20</v>
      </c>
    </row>
    <row r="23" spans="1:13" ht="14.25" x14ac:dyDescent="0.15">
      <c r="A23" s="3"/>
      <c r="B23" s="3"/>
      <c r="C23" s="3"/>
      <c r="D23" s="3"/>
      <c r="E23" s="14" t="s">
        <v>19</v>
      </c>
    </row>
    <row r="24" spans="1:13" ht="15" thickBot="1" x14ac:dyDescent="0.2">
      <c r="A24" s="40" t="s">
        <v>22</v>
      </c>
      <c r="B24" s="3"/>
      <c r="C24" s="3"/>
      <c r="D24" s="3"/>
      <c r="E24" s="3"/>
    </row>
    <row r="25" spans="1:13" ht="15" thickBot="1" x14ac:dyDescent="0.2">
      <c r="A25" s="29" t="s">
        <v>24</v>
      </c>
      <c r="B25" s="36" t="s">
        <v>0</v>
      </c>
      <c r="C25" s="36" t="s">
        <v>1</v>
      </c>
      <c r="D25" s="36" t="s">
        <v>2</v>
      </c>
      <c r="E25" s="25" t="s">
        <v>3</v>
      </c>
    </row>
    <row r="26" spans="1:13" ht="15" thickTop="1" x14ac:dyDescent="0.15">
      <c r="A26" s="21" t="s">
        <v>10</v>
      </c>
      <c r="B26" s="22">
        <v>264</v>
      </c>
      <c r="C26" s="22">
        <v>2072</v>
      </c>
      <c r="D26" s="22">
        <v>87</v>
      </c>
      <c r="E26" s="23">
        <f>SUM(B26:D26)</f>
        <v>2423</v>
      </c>
    </row>
    <row r="27" spans="1:13" ht="14.25" x14ac:dyDescent="0.15">
      <c r="A27" s="16">
        <v>20</v>
      </c>
      <c r="B27" s="5">
        <v>317</v>
      </c>
      <c r="C27" s="5">
        <v>2097</v>
      </c>
      <c r="D27" s="5">
        <v>79</v>
      </c>
      <c r="E27" s="23">
        <f t="shared" ref="E27:E40" si="2">SUM(B27:D27)</f>
        <v>2493</v>
      </c>
    </row>
    <row r="28" spans="1:13" ht="14.25" x14ac:dyDescent="0.15">
      <c r="A28" s="16">
        <v>21</v>
      </c>
      <c r="B28" s="5">
        <v>304</v>
      </c>
      <c r="C28" s="5">
        <v>2101</v>
      </c>
      <c r="D28" s="5">
        <v>96</v>
      </c>
      <c r="E28" s="23">
        <f t="shared" si="2"/>
        <v>2501</v>
      </c>
    </row>
    <row r="29" spans="1:13" ht="14.25" x14ac:dyDescent="0.15">
      <c r="A29" s="16">
        <v>22</v>
      </c>
      <c r="B29" s="5">
        <v>296</v>
      </c>
      <c r="C29" s="5">
        <v>1854</v>
      </c>
      <c r="D29" s="5">
        <v>96</v>
      </c>
      <c r="E29" s="23">
        <f t="shared" si="2"/>
        <v>2246</v>
      </c>
    </row>
    <row r="30" spans="1:13" ht="14.25" x14ac:dyDescent="0.15">
      <c r="A30" s="16">
        <v>23</v>
      </c>
      <c r="B30" s="5">
        <v>344</v>
      </c>
      <c r="C30" s="5">
        <v>1876</v>
      </c>
      <c r="D30" s="5">
        <v>119</v>
      </c>
      <c r="E30" s="23">
        <f t="shared" si="2"/>
        <v>2339</v>
      </c>
    </row>
    <row r="31" spans="1:13" ht="14.25" x14ac:dyDescent="0.15">
      <c r="A31" s="16">
        <v>24</v>
      </c>
      <c r="B31" s="5">
        <v>297</v>
      </c>
      <c r="C31" s="5">
        <v>1768</v>
      </c>
      <c r="D31" s="5">
        <v>102</v>
      </c>
      <c r="E31" s="23">
        <f t="shared" si="2"/>
        <v>2167</v>
      </c>
    </row>
    <row r="32" spans="1:13" ht="14.25" x14ac:dyDescent="0.15">
      <c r="A32" s="16">
        <v>25</v>
      </c>
      <c r="B32" s="5">
        <v>303</v>
      </c>
      <c r="C32" s="5">
        <v>1789</v>
      </c>
      <c r="D32" s="5">
        <v>117</v>
      </c>
      <c r="E32" s="23">
        <f t="shared" si="2"/>
        <v>2209</v>
      </c>
      <c r="M32" s="13" t="s">
        <v>20</v>
      </c>
    </row>
    <row r="33" spans="1:13" ht="14.25" x14ac:dyDescent="0.15">
      <c r="A33" s="16">
        <v>26</v>
      </c>
      <c r="B33" s="5">
        <v>274</v>
      </c>
      <c r="C33" s="5">
        <v>1605</v>
      </c>
      <c r="D33" s="5">
        <v>98</v>
      </c>
      <c r="E33" s="23">
        <f t="shared" si="2"/>
        <v>1977</v>
      </c>
      <c r="M33" s="14" t="s">
        <v>19</v>
      </c>
    </row>
    <row r="34" spans="1:13" ht="14.25" x14ac:dyDescent="0.15">
      <c r="A34" s="16">
        <v>27</v>
      </c>
      <c r="B34" s="5">
        <v>230</v>
      </c>
      <c r="C34" s="5">
        <v>1676</v>
      </c>
      <c r="D34" s="5">
        <v>100</v>
      </c>
      <c r="E34" s="23">
        <f t="shared" si="2"/>
        <v>2006</v>
      </c>
    </row>
    <row r="35" spans="1:13" ht="14.25" x14ac:dyDescent="0.15">
      <c r="A35" s="26">
        <v>28</v>
      </c>
      <c r="B35" s="27">
        <f>114+82+31</f>
        <v>227</v>
      </c>
      <c r="C35" s="27">
        <f>123+323+302+224+184+170+96+55+52+37</f>
        <v>1566</v>
      </c>
      <c r="D35" s="27">
        <f>57+22+19+15+8+5+2</f>
        <v>128</v>
      </c>
      <c r="E35" s="23">
        <f t="shared" si="2"/>
        <v>1921</v>
      </c>
    </row>
    <row r="36" spans="1:13" ht="14.25" x14ac:dyDescent="0.15">
      <c r="A36" s="16">
        <v>29</v>
      </c>
      <c r="B36" s="5">
        <v>223</v>
      </c>
      <c r="C36" s="5">
        <v>1616</v>
      </c>
      <c r="D36" s="5">
        <v>134</v>
      </c>
      <c r="E36" s="23">
        <f t="shared" si="2"/>
        <v>1973</v>
      </c>
    </row>
    <row r="37" spans="1:13" ht="14.25" x14ac:dyDescent="0.15">
      <c r="A37" s="16">
        <v>30</v>
      </c>
      <c r="B37" s="5">
        <v>221</v>
      </c>
      <c r="C37" s="5">
        <v>1732</v>
      </c>
      <c r="D37" s="5">
        <v>110</v>
      </c>
      <c r="E37" s="23">
        <f t="shared" si="2"/>
        <v>2063</v>
      </c>
    </row>
    <row r="38" spans="1:13" ht="14.25" x14ac:dyDescent="0.15">
      <c r="A38" s="16" t="s">
        <v>30</v>
      </c>
      <c r="B38" s="5">
        <v>200</v>
      </c>
      <c r="C38" s="5">
        <v>1795</v>
      </c>
      <c r="D38" s="5">
        <v>130</v>
      </c>
      <c r="E38" s="23">
        <f t="shared" si="2"/>
        <v>2125</v>
      </c>
    </row>
    <row r="39" spans="1:13" ht="14.25" x14ac:dyDescent="0.15">
      <c r="A39" s="57">
        <v>2</v>
      </c>
      <c r="B39" s="58">
        <v>210</v>
      </c>
      <c r="C39" s="58">
        <v>1681</v>
      </c>
      <c r="D39" s="58">
        <v>106</v>
      </c>
      <c r="E39" s="23">
        <f t="shared" si="2"/>
        <v>1997</v>
      </c>
    </row>
    <row r="40" spans="1:13" ht="15" thickBot="1" x14ac:dyDescent="0.2">
      <c r="A40" s="46">
        <v>3</v>
      </c>
      <c r="B40" s="47">
        <v>176</v>
      </c>
      <c r="C40" s="47">
        <v>1656</v>
      </c>
      <c r="D40" s="47">
        <v>125</v>
      </c>
      <c r="E40" s="23">
        <f t="shared" si="2"/>
        <v>1957</v>
      </c>
    </row>
    <row r="41" spans="1:13" ht="15" thickTop="1" x14ac:dyDescent="0.15">
      <c r="A41" s="41" t="s">
        <v>16</v>
      </c>
      <c r="B41" s="22">
        <v>86</v>
      </c>
      <c r="C41" s="22">
        <v>913</v>
      </c>
      <c r="D41" s="22">
        <v>63</v>
      </c>
      <c r="E41" s="23">
        <f t="shared" ref="E41:E42" si="3">SUM(B41:D41)</f>
        <v>1062</v>
      </c>
    </row>
    <row r="42" spans="1:13" ht="15" thickBot="1" x14ac:dyDescent="0.2">
      <c r="A42" s="18" t="s">
        <v>17</v>
      </c>
      <c r="B42" s="19">
        <v>90</v>
      </c>
      <c r="C42" s="19">
        <v>743</v>
      </c>
      <c r="D42" s="19">
        <v>62</v>
      </c>
      <c r="E42" s="20">
        <f t="shared" si="3"/>
        <v>895</v>
      </c>
    </row>
    <row r="43" spans="1:13" ht="14.25" x14ac:dyDescent="0.15">
      <c r="A43" s="11"/>
      <c r="B43" s="12"/>
      <c r="C43" s="12"/>
      <c r="D43" s="12"/>
      <c r="E43" s="13" t="s">
        <v>20</v>
      </c>
    </row>
    <row r="44" spans="1:13" ht="14.25" x14ac:dyDescent="0.15">
      <c r="A44" s="3"/>
      <c r="B44" s="3"/>
      <c r="C44" s="3"/>
      <c r="D44" s="3"/>
      <c r="E44" s="14" t="s">
        <v>19</v>
      </c>
    </row>
    <row r="45" spans="1:13" ht="15" thickBot="1" x14ac:dyDescent="0.2">
      <c r="A45" s="3" t="s">
        <v>21</v>
      </c>
      <c r="B45" s="3"/>
      <c r="C45" s="3"/>
      <c r="D45" s="3"/>
      <c r="E45" s="3"/>
    </row>
    <row r="46" spans="1:13" ht="15" thickBot="1" x14ac:dyDescent="0.2">
      <c r="A46" s="29" t="s">
        <v>24</v>
      </c>
      <c r="B46" s="36" t="s">
        <v>0</v>
      </c>
      <c r="C46" s="36" t="s">
        <v>1</v>
      </c>
      <c r="D46" s="36" t="s">
        <v>2</v>
      </c>
      <c r="E46" s="25" t="s">
        <v>3</v>
      </c>
    </row>
    <row r="47" spans="1:13" ht="15" thickTop="1" x14ac:dyDescent="0.15">
      <c r="A47" s="21" t="s">
        <v>10</v>
      </c>
      <c r="B47" s="34">
        <f t="shared" ref="B47:D57" si="4">B5-B26</f>
        <v>18</v>
      </c>
      <c r="C47" s="34">
        <f t="shared" si="4"/>
        <v>165</v>
      </c>
      <c r="D47" s="34">
        <f t="shared" si="4"/>
        <v>32</v>
      </c>
      <c r="E47" s="35">
        <f>SUM(B47:D47)</f>
        <v>215</v>
      </c>
    </row>
    <row r="48" spans="1:13" ht="14.25" x14ac:dyDescent="0.15">
      <c r="A48" s="16" t="s">
        <v>31</v>
      </c>
      <c r="B48" s="15">
        <f t="shared" si="4"/>
        <v>-17</v>
      </c>
      <c r="C48" s="15">
        <f t="shared" si="4"/>
        <v>-85</v>
      </c>
      <c r="D48" s="15">
        <f t="shared" si="4"/>
        <v>51</v>
      </c>
      <c r="E48" s="30">
        <f t="shared" ref="E48:E55" si="5">SUM(B48:D48)</f>
        <v>-51</v>
      </c>
    </row>
    <row r="49" spans="1:11" ht="14.25" x14ac:dyDescent="0.15">
      <c r="A49" s="16" t="s">
        <v>35</v>
      </c>
      <c r="B49" s="15">
        <f t="shared" si="4"/>
        <v>-17</v>
      </c>
      <c r="C49" s="15">
        <f t="shared" si="4"/>
        <v>-165</v>
      </c>
      <c r="D49" s="15">
        <f t="shared" si="4"/>
        <v>41</v>
      </c>
      <c r="E49" s="30">
        <f t="shared" si="5"/>
        <v>-141</v>
      </c>
    </row>
    <row r="50" spans="1:11" ht="14.25" x14ac:dyDescent="0.15">
      <c r="A50" s="16">
        <v>22</v>
      </c>
      <c r="B50" s="15">
        <f t="shared" si="4"/>
        <v>-18</v>
      </c>
      <c r="C50" s="15">
        <f t="shared" si="4"/>
        <v>-124</v>
      </c>
      <c r="D50" s="15">
        <f t="shared" si="4"/>
        <v>34</v>
      </c>
      <c r="E50" s="30">
        <f t="shared" si="5"/>
        <v>-108</v>
      </c>
    </row>
    <row r="51" spans="1:11" ht="14.25" x14ac:dyDescent="0.15">
      <c r="A51" s="16">
        <v>23</v>
      </c>
      <c r="B51" s="15">
        <f t="shared" si="4"/>
        <v>-86</v>
      </c>
      <c r="C51" s="15">
        <f t="shared" si="4"/>
        <v>-108</v>
      </c>
      <c r="D51" s="15">
        <f t="shared" si="4"/>
        <v>17</v>
      </c>
      <c r="E51" s="30">
        <f t="shared" si="5"/>
        <v>-177</v>
      </c>
    </row>
    <row r="52" spans="1:11" ht="14.25" x14ac:dyDescent="0.15">
      <c r="A52" s="16">
        <v>24</v>
      </c>
      <c r="B52" s="15">
        <f t="shared" si="4"/>
        <v>-5</v>
      </c>
      <c r="C52" s="15">
        <f t="shared" si="4"/>
        <v>-59</v>
      </c>
      <c r="D52" s="15">
        <f t="shared" si="4"/>
        <v>32</v>
      </c>
      <c r="E52" s="30">
        <f t="shared" si="5"/>
        <v>-32</v>
      </c>
    </row>
    <row r="53" spans="1:11" ht="14.25" x14ac:dyDescent="0.15">
      <c r="A53" s="16">
        <v>25</v>
      </c>
      <c r="B53" s="15">
        <f t="shared" si="4"/>
        <v>-56</v>
      </c>
      <c r="C53" s="15">
        <f t="shared" si="4"/>
        <v>-236</v>
      </c>
      <c r="D53" s="15">
        <f t="shared" si="4"/>
        <v>46</v>
      </c>
      <c r="E53" s="30">
        <f t="shared" si="5"/>
        <v>-246</v>
      </c>
    </row>
    <row r="54" spans="1:11" ht="14.25" x14ac:dyDescent="0.15">
      <c r="A54" s="16">
        <v>26</v>
      </c>
      <c r="B54" s="15">
        <f t="shared" si="4"/>
        <v>-11</v>
      </c>
      <c r="C54" s="15">
        <f t="shared" si="4"/>
        <v>86</v>
      </c>
      <c r="D54" s="15">
        <f t="shared" si="4"/>
        <v>28</v>
      </c>
      <c r="E54" s="30">
        <f t="shared" si="5"/>
        <v>103</v>
      </c>
    </row>
    <row r="55" spans="1:11" ht="14.25" x14ac:dyDescent="0.15">
      <c r="A55" s="16">
        <v>27</v>
      </c>
      <c r="B55" s="15">
        <f t="shared" si="4"/>
        <v>-2</v>
      </c>
      <c r="C55" s="15">
        <f t="shared" si="4"/>
        <v>-28</v>
      </c>
      <c r="D55" s="15">
        <f t="shared" si="4"/>
        <v>17</v>
      </c>
      <c r="E55" s="30">
        <f t="shared" si="5"/>
        <v>-13</v>
      </c>
    </row>
    <row r="56" spans="1:11" ht="14.25" x14ac:dyDescent="0.15">
      <c r="A56" s="26">
        <v>28</v>
      </c>
      <c r="B56" s="37">
        <f t="shared" si="4"/>
        <v>-4</v>
      </c>
      <c r="C56" s="37">
        <f t="shared" si="4"/>
        <v>54</v>
      </c>
      <c r="D56" s="37">
        <f t="shared" si="4"/>
        <v>40</v>
      </c>
      <c r="E56" s="38">
        <f>SUM(B56:D56)</f>
        <v>90</v>
      </c>
    </row>
    <row r="57" spans="1:11" ht="14.25" x14ac:dyDescent="0.15">
      <c r="A57" s="16">
        <v>29</v>
      </c>
      <c r="B57" s="15">
        <f t="shared" si="4"/>
        <v>22</v>
      </c>
      <c r="C57" s="15">
        <f t="shared" si="4"/>
        <v>182</v>
      </c>
      <c r="D57" s="15">
        <f t="shared" si="4"/>
        <v>-8</v>
      </c>
      <c r="E57" s="30">
        <f t="shared" ref="E57:E58" si="6">SUM(B57:D57)</f>
        <v>196</v>
      </c>
    </row>
    <row r="58" spans="1:11" ht="14.25" x14ac:dyDescent="0.15">
      <c r="A58" s="16">
        <v>30</v>
      </c>
      <c r="B58" s="15">
        <f>B16-B37</f>
        <v>1</v>
      </c>
      <c r="C58" s="15">
        <f>C16-C37</f>
        <v>48</v>
      </c>
      <c r="D58" s="15">
        <f>D16-D37</f>
        <v>38</v>
      </c>
      <c r="E58" s="30">
        <f t="shared" si="6"/>
        <v>87</v>
      </c>
    </row>
    <row r="59" spans="1:11" ht="14.25" x14ac:dyDescent="0.15">
      <c r="A59" s="57" t="s">
        <v>30</v>
      </c>
      <c r="B59" s="60">
        <f t="shared" ref="B59:E63" si="7">B17-B38</f>
        <v>11</v>
      </c>
      <c r="C59" s="60">
        <f t="shared" si="7"/>
        <v>-151</v>
      </c>
      <c r="D59" s="60">
        <f t="shared" si="7"/>
        <v>-10</v>
      </c>
      <c r="E59" s="61">
        <f t="shared" si="7"/>
        <v>-150</v>
      </c>
    </row>
    <row r="60" spans="1:11" ht="14.25" x14ac:dyDescent="0.15">
      <c r="A60" s="16">
        <v>2</v>
      </c>
      <c r="B60" s="15">
        <f t="shared" si="7"/>
        <v>-7</v>
      </c>
      <c r="C60" s="15">
        <f t="shared" si="7"/>
        <v>-99</v>
      </c>
      <c r="D60" s="15">
        <f t="shared" si="7"/>
        <v>53</v>
      </c>
      <c r="E60" s="30">
        <f t="shared" si="7"/>
        <v>-53</v>
      </c>
    </row>
    <row r="61" spans="1:11" ht="15" thickBot="1" x14ac:dyDescent="0.2">
      <c r="A61" s="51">
        <v>3</v>
      </c>
      <c r="B61" s="52">
        <f t="shared" si="7"/>
        <v>1</v>
      </c>
      <c r="C61" s="52">
        <f t="shared" si="7"/>
        <v>-34</v>
      </c>
      <c r="D61" s="52">
        <f t="shared" si="7"/>
        <v>89</v>
      </c>
      <c r="E61" s="53">
        <f t="shared" si="7"/>
        <v>56</v>
      </c>
    </row>
    <row r="62" spans="1:11" ht="14.25" thickTop="1" x14ac:dyDescent="0.15">
      <c r="A62" s="42" t="s">
        <v>16</v>
      </c>
      <c r="B62" s="43">
        <f>B20-B41</f>
        <v>-8</v>
      </c>
      <c r="C62" s="43">
        <f t="shared" si="7"/>
        <v>27</v>
      </c>
      <c r="D62" s="43">
        <f t="shared" si="7"/>
        <v>43</v>
      </c>
      <c r="E62" s="44">
        <f t="shared" si="7"/>
        <v>62</v>
      </c>
    </row>
    <row r="63" spans="1:11" ht="14.25" thickBot="1" x14ac:dyDescent="0.2">
      <c r="A63" s="31" t="s">
        <v>17</v>
      </c>
      <c r="B63" s="32">
        <f t="shared" si="7"/>
        <v>9</v>
      </c>
      <c r="C63" s="32">
        <f t="shared" si="7"/>
        <v>-61</v>
      </c>
      <c r="D63" s="32">
        <f t="shared" si="7"/>
        <v>46</v>
      </c>
      <c r="E63" s="33">
        <f t="shared" si="7"/>
        <v>-6</v>
      </c>
      <c r="K63" s="13" t="s">
        <v>20</v>
      </c>
    </row>
    <row r="64" spans="1:11" x14ac:dyDescent="0.15">
      <c r="E64" s="13" t="s">
        <v>20</v>
      </c>
      <c r="K64" s="14" t="s">
        <v>19</v>
      </c>
    </row>
    <row r="65" spans="5:5" x14ac:dyDescent="0.15">
      <c r="E65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7"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20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13" ht="14.25" x14ac:dyDescent="0.15">
      <c r="A17" s="26" t="s">
        <v>30</v>
      </c>
      <c r="B17" s="27">
        <v>211</v>
      </c>
      <c r="C17" s="27">
        <v>1644</v>
      </c>
      <c r="D17" s="27">
        <v>120</v>
      </c>
      <c r="E17" s="28">
        <f t="shared" ref="E17" si="1">SUM(B17:D17)</f>
        <v>1975</v>
      </c>
    </row>
    <row r="18" spans="1:13" ht="15" thickBot="1" x14ac:dyDescent="0.2">
      <c r="A18" s="46" t="s">
        <v>33</v>
      </c>
      <c r="B18" s="47">
        <v>203</v>
      </c>
      <c r="C18" s="47">
        <v>1582</v>
      </c>
      <c r="D18" s="47">
        <v>159</v>
      </c>
      <c r="E18" s="48">
        <f t="shared" si="0"/>
        <v>1944</v>
      </c>
    </row>
    <row r="19" spans="1:13" ht="15" thickTop="1" x14ac:dyDescent="0.15">
      <c r="A19" s="41" t="s">
        <v>16</v>
      </c>
      <c r="B19" s="22">
        <v>102</v>
      </c>
      <c r="C19" s="22">
        <v>880</v>
      </c>
      <c r="D19" s="22">
        <v>74</v>
      </c>
      <c r="E19" s="23">
        <f t="shared" si="0"/>
        <v>1056</v>
      </c>
    </row>
    <row r="20" spans="1:13" ht="15" thickBot="1" x14ac:dyDescent="0.2">
      <c r="A20" s="18" t="s">
        <v>17</v>
      </c>
      <c r="B20" s="19">
        <v>101</v>
      </c>
      <c r="C20" s="19">
        <v>702</v>
      </c>
      <c r="D20" s="19">
        <v>85</v>
      </c>
      <c r="E20" s="20">
        <f t="shared" si="0"/>
        <v>888</v>
      </c>
    </row>
    <row r="21" spans="1:13" ht="14.25" x14ac:dyDescent="0.15">
      <c r="A21" s="11"/>
      <c r="B21" s="12"/>
      <c r="C21" s="12"/>
      <c r="D21" s="12"/>
      <c r="E21" s="13" t="s">
        <v>20</v>
      </c>
    </row>
    <row r="22" spans="1:13" ht="14.25" x14ac:dyDescent="0.15">
      <c r="A22" s="3"/>
      <c r="B22" s="3"/>
      <c r="C22" s="3"/>
      <c r="D22" s="3"/>
      <c r="E22" s="14" t="s">
        <v>19</v>
      </c>
    </row>
    <row r="23" spans="1:13" ht="15" thickBot="1" x14ac:dyDescent="0.2">
      <c r="A23" s="40" t="s">
        <v>22</v>
      </c>
      <c r="B23" s="3"/>
      <c r="C23" s="3"/>
      <c r="D23" s="3"/>
      <c r="E23" s="3"/>
    </row>
    <row r="24" spans="1:13" ht="15" thickBot="1" x14ac:dyDescent="0.2">
      <c r="A24" s="29" t="s">
        <v>24</v>
      </c>
      <c r="B24" s="36" t="s">
        <v>0</v>
      </c>
      <c r="C24" s="36" t="s">
        <v>1</v>
      </c>
      <c r="D24" s="36" t="s">
        <v>2</v>
      </c>
      <c r="E24" s="25" t="s">
        <v>3</v>
      </c>
    </row>
    <row r="25" spans="1:13" ht="15" thickTop="1" x14ac:dyDescent="0.15">
      <c r="A25" s="21" t="s">
        <v>10</v>
      </c>
      <c r="B25" s="22">
        <v>264</v>
      </c>
      <c r="C25" s="22">
        <v>2072</v>
      </c>
      <c r="D25" s="22">
        <v>87</v>
      </c>
      <c r="E25" s="23">
        <v>2423</v>
      </c>
    </row>
    <row r="26" spans="1:13" ht="14.25" x14ac:dyDescent="0.15">
      <c r="A26" s="16">
        <v>20</v>
      </c>
      <c r="B26" s="5">
        <v>317</v>
      </c>
      <c r="C26" s="5">
        <v>2097</v>
      </c>
      <c r="D26" s="5">
        <v>79</v>
      </c>
      <c r="E26" s="17">
        <v>2493</v>
      </c>
    </row>
    <row r="27" spans="1:13" ht="14.25" x14ac:dyDescent="0.15">
      <c r="A27" s="16">
        <v>21</v>
      </c>
      <c r="B27" s="5">
        <v>304</v>
      </c>
      <c r="C27" s="5">
        <v>2101</v>
      </c>
      <c r="D27" s="5">
        <v>96</v>
      </c>
      <c r="E27" s="17">
        <v>2501</v>
      </c>
    </row>
    <row r="28" spans="1:13" ht="14.25" x14ac:dyDescent="0.15">
      <c r="A28" s="16">
        <v>22</v>
      </c>
      <c r="B28" s="5">
        <v>296</v>
      </c>
      <c r="C28" s="5">
        <v>1854</v>
      </c>
      <c r="D28" s="5">
        <v>96</v>
      </c>
      <c r="E28" s="17">
        <v>2246</v>
      </c>
    </row>
    <row r="29" spans="1:13" ht="14.25" x14ac:dyDescent="0.15">
      <c r="A29" s="16">
        <v>23</v>
      </c>
      <c r="B29" s="5">
        <v>344</v>
      </c>
      <c r="C29" s="5">
        <v>1876</v>
      </c>
      <c r="D29" s="5">
        <v>119</v>
      </c>
      <c r="E29" s="17">
        <v>2339</v>
      </c>
    </row>
    <row r="30" spans="1:13" ht="14.25" x14ac:dyDescent="0.15">
      <c r="A30" s="16">
        <v>24</v>
      </c>
      <c r="B30" s="5">
        <v>297</v>
      </c>
      <c r="C30" s="5">
        <v>1768</v>
      </c>
      <c r="D30" s="5">
        <v>102</v>
      </c>
      <c r="E30" s="17">
        <v>2167</v>
      </c>
    </row>
    <row r="31" spans="1:13" ht="14.25" x14ac:dyDescent="0.15">
      <c r="A31" s="16">
        <v>25</v>
      </c>
      <c r="B31" s="5">
        <v>303</v>
      </c>
      <c r="C31" s="5">
        <v>1789</v>
      </c>
      <c r="D31" s="5">
        <v>117</v>
      </c>
      <c r="E31" s="17">
        <v>2209</v>
      </c>
    </row>
    <row r="32" spans="1:13" ht="14.25" x14ac:dyDescent="0.15">
      <c r="A32" s="16">
        <v>26</v>
      </c>
      <c r="B32" s="5">
        <v>274</v>
      </c>
      <c r="C32" s="5">
        <v>1605</v>
      </c>
      <c r="D32" s="5">
        <v>98</v>
      </c>
      <c r="E32" s="17">
        <v>1977</v>
      </c>
      <c r="M32" s="13" t="s">
        <v>20</v>
      </c>
    </row>
    <row r="33" spans="1:13" ht="14.25" x14ac:dyDescent="0.15">
      <c r="A33" s="16">
        <v>27</v>
      </c>
      <c r="B33" s="5">
        <v>230</v>
      </c>
      <c r="C33" s="5">
        <v>1676</v>
      </c>
      <c r="D33" s="5">
        <v>100</v>
      </c>
      <c r="E33" s="17">
        <v>2006</v>
      </c>
      <c r="M33" s="14" t="s">
        <v>19</v>
      </c>
    </row>
    <row r="34" spans="1:13" ht="14.25" x14ac:dyDescent="0.15">
      <c r="A34" s="26">
        <v>28</v>
      </c>
      <c r="B34" s="27">
        <f>114+82+31</f>
        <v>227</v>
      </c>
      <c r="C34" s="27">
        <f>123+323+302+224+184+170+96+55+52+37</f>
        <v>1566</v>
      </c>
      <c r="D34" s="27">
        <f>57+22+19+15+8+5+2</f>
        <v>128</v>
      </c>
      <c r="E34" s="28">
        <f>SUM(B34:D34)</f>
        <v>1921</v>
      </c>
    </row>
    <row r="35" spans="1:13" ht="14.25" x14ac:dyDescent="0.15">
      <c r="A35" s="16">
        <v>29</v>
      </c>
      <c r="B35" s="5">
        <v>223</v>
      </c>
      <c r="C35" s="5">
        <v>1616</v>
      </c>
      <c r="D35" s="5">
        <v>134</v>
      </c>
      <c r="E35" s="17">
        <f>SUM(B35:D35)</f>
        <v>1973</v>
      </c>
    </row>
    <row r="36" spans="1:13" ht="14.25" x14ac:dyDescent="0.15">
      <c r="A36" s="16">
        <v>30</v>
      </c>
      <c r="B36" s="5">
        <v>221</v>
      </c>
      <c r="C36" s="5">
        <v>1732</v>
      </c>
      <c r="D36" s="5">
        <v>110</v>
      </c>
      <c r="E36" s="17">
        <f>SUM(B36:D36)</f>
        <v>2063</v>
      </c>
    </row>
    <row r="37" spans="1:13" ht="14.25" x14ac:dyDescent="0.15">
      <c r="A37" s="57" t="s">
        <v>30</v>
      </c>
      <c r="B37" s="58">
        <v>200</v>
      </c>
      <c r="C37" s="58">
        <v>1795</v>
      </c>
      <c r="D37" s="58">
        <v>130</v>
      </c>
      <c r="E37" s="59">
        <f>SUM(B37:D37)</f>
        <v>2125</v>
      </c>
    </row>
    <row r="38" spans="1:13" ht="15" thickBot="1" x14ac:dyDescent="0.2">
      <c r="A38" s="46" t="s">
        <v>34</v>
      </c>
      <c r="B38" s="47">
        <v>210</v>
      </c>
      <c r="C38" s="47">
        <v>1681</v>
      </c>
      <c r="D38" s="47">
        <v>106</v>
      </c>
      <c r="E38" s="48">
        <f>SUM(B38:D38)</f>
        <v>1997</v>
      </c>
    </row>
    <row r="39" spans="1:13" ht="15" thickTop="1" x14ac:dyDescent="0.15">
      <c r="A39" s="41" t="s">
        <v>16</v>
      </c>
      <c r="B39" s="22">
        <v>98</v>
      </c>
      <c r="C39" s="22">
        <v>924</v>
      </c>
      <c r="D39" s="22">
        <v>48</v>
      </c>
      <c r="E39" s="23">
        <f t="shared" ref="E39:E40" si="2">SUM(B39:D39)</f>
        <v>1070</v>
      </c>
    </row>
    <row r="40" spans="1:13" ht="15" thickBot="1" x14ac:dyDescent="0.2">
      <c r="A40" s="18" t="s">
        <v>17</v>
      </c>
      <c r="B40" s="19">
        <v>112</v>
      </c>
      <c r="C40" s="19">
        <v>757</v>
      </c>
      <c r="D40" s="19">
        <v>58</v>
      </c>
      <c r="E40" s="20">
        <f t="shared" si="2"/>
        <v>927</v>
      </c>
    </row>
    <row r="41" spans="1:13" ht="14.25" x14ac:dyDescent="0.15">
      <c r="A41" s="11"/>
      <c r="B41" s="12"/>
      <c r="C41" s="12"/>
      <c r="D41" s="12"/>
      <c r="E41" s="13" t="s">
        <v>20</v>
      </c>
    </row>
    <row r="42" spans="1:13" ht="14.25" x14ac:dyDescent="0.15">
      <c r="A42" s="3"/>
      <c r="B42" s="3"/>
      <c r="C42" s="3"/>
      <c r="D42" s="3"/>
      <c r="E42" s="14" t="s">
        <v>19</v>
      </c>
    </row>
    <row r="43" spans="1:13" ht="15" thickBot="1" x14ac:dyDescent="0.2">
      <c r="A43" s="3" t="s">
        <v>21</v>
      </c>
      <c r="B43" s="3"/>
      <c r="C43" s="3"/>
      <c r="D43" s="3"/>
      <c r="E43" s="3"/>
    </row>
    <row r="44" spans="1:13" ht="15" thickBot="1" x14ac:dyDescent="0.2">
      <c r="A44" s="29" t="s">
        <v>24</v>
      </c>
      <c r="B44" s="36" t="s">
        <v>0</v>
      </c>
      <c r="C44" s="36" t="s">
        <v>1</v>
      </c>
      <c r="D44" s="36" t="s">
        <v>2</v>
      </c>
      <c r="E44" s="25" t="s">
        <v>3</v>
      </c>
    </row>
    <row r="45" spans="1:13" ht="15" thickTop="1" x14ac:dyDescent="0.15">
      <c r="A45" s="21" t="s">
        <v>10</v>
      </c>
      <c r="B45" s="34">
        <f t="shared" ref="B45:D55" si="3">B5-B25</f>
        <v>18</v>
      </c>
      <c r="C45" s="34">
        <f t="shared" si="3"/>
        <v>165</v>
      </c>
      <c r="D45" s="34">
        <f t="shared" si="3"/>
        <v>32</v>
      </c>
      <c r="E45" s="35">
        <f>SUM(B45:D45)</f>
        <v>215</v>
      </c>
    </row>
    <row r="46" spans="1:13" ht="14.25" x14ac:dyDescent="0.15">
      <c r="A46" s="16" t="s">
        <v>31</v>
      </c>
      <c r="B46" s="15">
        <f t="shared" si="3"/>
        <v>-17</v>
      </c>
      <c r="C46" s="15">
        <f t="shared" si="3"/>
        <v>-85</v>
      </c>
      <c r="D46" s="15">
        <f t="shared" si="3"/>
        <v>51</v>
      </c>
      <c r="E46" s="30">
        <f t="shared" ref="E46:E53" si="4">SUM(B46:D46)</f>
        <v>-51</v>
      </c>
    </row>
    <row r="47" spans="1:13" ht="14.25" x14ac:dyDescent="0.15">
      <c r="A47" s="16">
        <v>21</v>
      </c>
      <c r="B47" s="15">
        <f t="shared" si="3"/>
        <v>-17</v>
      </c>
      <c r="C47" s="15">
        <f t="shared" si="3"/>
        <v>-165</v>
      </c>
      <c r="D47" s="15">
        <f t="shared" si="3"/>
        <v>41</v>
      </c>
      <c r="E47" s="30">
        <f t="shared" si="4"/>
        <v>-141</v>
      </c>
    </row>
    <row r="48" spans="1:13" ht="14.25" x14ac:dyDescent="0.15">
      <c r="A48" s="16">
        <v>22</v>
      </c>
      <c r="B48" s="15">
        <f t="shared" si="3"/>
        <v>-18</v>
      </c>
      <c r="C48" s="15">
        <f t="shared" si="3"/>
        <v>-124</v>
      </c>
      <c r="D48" s="15">
        <f t="shared" si="3"/>
        <v>34</v>
      </c>
      <c r="E48" s="30">
        <f t="shared" si="4"/>
        <v>-108</v>
      </c>
    </row>
    <row r="49" spans="1:11" ht="14.25" x14ac:dyDescent="0.15">
      <c r="A49" s="16">
        <v>23</v>
      </c>
      <c r="B49" s="15">
        <f t="shared" si="3"/>
        <v>-86</v>
      </c>
      <c r="C49" s="15">
        <f t="shared" si="3"/>
        <v>-108</v>
      </c>
      <c r="D49" s="15">
        <f t="shared" si="3"/>
        <v>17</v>
      </c>
      <c r="E49" s="30">
        <f t="shared" si="4"/>
        <v>-177</v>
      </c>
    </row>
    <row r="50" spans="1:11" ht="14.25" x14ac:dyDescent="0.15">
      <c r="A50" s="16">
        <v>24</v>
      </c>
      <c r="B50" s="15">
        <f t="shared" si="3"/>
        <v>-5</v>
      </c>
      <c r="C50" s="15">
        <f t="shared" si="3"/>
        <v>-59</v>
      </c>
      <c r="D50" s="15">
        <f t="shared" si="3"/>
        <v>32</v>
      </c>
      <c r="E50" s="30">
        <f t="shared" si="4"/>
        <v>-32</v>
      </c>
    </row>
    <row r="51" spans="1:11" ht="14.25" x14ac:dyDescent="0.15">
      <c r="A51" s="16">
        <v>25</v>
      </c>
      <c r="B51" s="15">
        <f t="shared" si="3"/>
        <v>-56</v>
      </c>
      <c r="C51" s="15">
        <f t="shared" si="3"/>
        <v>-236</v>
      </c>
      <c r="D51" s="15">
        <f t="shared" si="3"/>
        <v>46</v>
      </c>
      <c r="E51" s="30">
        <f t="shared" si="4"/>
        <v>-246</v>
      </c>
    </row>
    <row r="52" spans="1:11" ht="14.25" x14ac:dyDescent="0.15">
      <c r="A52" s="16">
        <v>26</v>
      </c>
      <c r="B52" s="15">
        <f t="shared" si="3"/>
        <v>-11</v>
      </c>
      <c r="C52" s="15">
        <f t="shared" si="3"/>
        <v>86</v>
      </c>
      <c r="D52" s="15">
        <f t="shared" si="3"/>
        <v>28</v>
      </c>
      <c r="E52" s="30">
        <f t="shared" si="4"/>
        <v>103</v>
      </c>
    </row>
    <row r="53" spans="1:11" ht="14.25" x14ac:dyDescent="0.15">
      <c r="A53" s="16">
        <v>27</v>
      </c>
      <c r="B53" s="15">
        <f t="shared" si="3"/>
        <v>-2</v>
      </c>
      <c r="C53" s="15">
        <f t="shared" si="3"/>
        <v>-28</v>
      </c>
      <c r="D53" s="15">
        <f t="shared" si="3"/>
        <v>17</v>
      </c>
      <c r="E53" s="30">
        <f t="shared" si="4"/>
        <v>-13</v>
      </c>
    </row>
    <row r="54" spans="1:11" ht="14.25" x14ac:dyDescent="0.15">
      <c r="A54" s="26">
        <v>28</v>
      </c>
      <c r="B54" s="37">
        <f t="shared" si="3"/>
        <v>-4</v>
      </c>
      <c r="C54" s="37">
        <f t="shared" si="3"/>
        <v>54</v>
      </c>
      <c r="D54" s="37">
        <f t="shared" si="3"/>
        <v>40</v>
      </c>
      <c r="E54" s="38">
        <f>SUM(B54:D54)</f>
        <v>90</v>
      </c>
    </row>
    <row r="55" spans="1:11" ht="14.25" x14ac:dyDescent="0.15">
      <c r="A55" s="16">
        <v>29</v>
      </c>
      <c r="B55" s="15">
        <f t="shared" si="3"/>
        <v>22</v>
      </c>
      <c r="C55" s="15">
        <f t="shared" si="3"/>
        <v>182</v>
      </c>
      <c r="D55" s="15">
        <f t="shared" si="3"/>
        <v>-8</v>
      </c>
      <c r="E55" s="30">
        <f t="shared" ref="E55:E56" si="5">SUM(B55:D55)</f>
        <v>196</v>
      </c>
    </row>
    <row r="56" spans="1:11" ht="14.25" x14ac:dyDescent="0.15">
      <c r="A56" s="16">
        <v>30</v>
      </c>
      <c r="B56" s="15">
        <f>B16-B36</f>
        <v>1</v>
      </c>
      <c r="C56" s="15">
        <f>C16-C36</f>
        <v>48</v>
      </c>
      <c r="D56" s="15">
        <f>D16-D36</f>
        <v>38</v>
      </c>
      <c r="E56" s="30">
        <f t="shared" si="5"/>
        <v>87</v>
      </c>
    </row>
    <row r="57" spans="1:11" ht="14.25" x14ac:dyDescent="0.15">
      <c r="A57" s="57" t="s">
        <v>30</v>
      </c>
      <c r="B57" s="60">
        <f t="shared" ref="B57:E60" si="6">B17-B37</f>
        <v>11</v>
      </c>
      <c r="C57" s="60">
        <f t="shared" si="6"/>
        <v>-151</v>
      </c>
      <c r="D57" s="60">
        <f t="shared" si="6"/>
        <v>-10</v>
      </c>
      <c r="E57" s="61">
        <f t="shared" si="6"/>
        <v>-150</v>
      </c>
    </row>
    <row r="58" spans="1:11" ht="15" thickBot="1" x14ac:dyDescent="0.2">
      <c r="A58" s="46" t="s">
        <v>34</v>
      </c>
      <c r="B58" s="49">
        <f t="shared" si="6"/>
        <v>-7</v>
      </c>
      <c r="C58" s="49">
        <f t="shared" si="6"/>
        <v>-99</v>
      </c>
      <c r="D58" s="49">
        <f t="shared" si="6"/>
        <v>53</v>
      </c>
      <c r="E58" s="50">
        <f t="shared" si="6"/>
        <v>-53</v>
      </c>
    </row>
    <row r="59" spans="1:11" ht="14.25" thickTop="1" x14ac:dyDescent="0.15">
      <c r="A59" s="42" t="s">
        <v>16</v>
      </c>
      <c r="B59" s="43">
        <f t="shared" si="6"/>
        <v>4</v>
      </c>
      <c r="C59" s="43">
        <f t="shared" si="6"/>
        <v>-44</v>
      </c>
      <c r="D59" s="43">
        <f t="shared" si="6"/>
        <v>26</v>
      </c>
      <c r="E59" s="44">
        <f t="shared" si="6"/>
        <v>-14</v>
      </c>
    </row>
    <row r="60" spans="1:11" ht="14.25" thickBot="1" x14ac:dyDescent="0.2">
      <c r="A60" s="31" t="s">
        <v>17</v>
      </c>
      <c r="B60" s="32">
        <f t="shared" si="6"/>
        <v>-11</v>
      </c>
      <c r="C60" s="32">
        <f t="shared" si="6"/>
        <v>-55</v>
      </c>
      <c r="D60" s="32">
        <f t="shared" si="6"/>
        <v>27</v>
      </c>
      <c r="E60" s="33">
        <f t="shared" si="6"/>
        <v>-39</v>
      </c>
    </row>
    <row r="61" spans="1:11" x14ac:dyDescent="0.15">
      <c r="E61" s="13" t="s">
        <v>20</v>
      </c>
      <c r="K61" s="13" t="s">
        <v>20</v>
      </c>
    </row>
    <row r="62" spans="1:11" x14ac:dyDescent="0.15">
      <c r="E62" s="14" t="s">
        <v>19</v>
      </c>
      <c r="K62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34"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56" t="s">
        <v>32</v>
      </c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 t="shared" ref="E14:E19" si="0"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 t="shared" si="0"/>
        <v>2169</v>
      </c>
    </row>
    <row r="16" spans="1:8" ht="14.25" x14ac:dyDescent="0.15">
      <c r="A16" s="16">
        <v>30</v>
      </c>
      <c r="B16" s="5">
        <v>222</v>
      </c>
      <c r="C16" s="5">
        <v>1780</v>
      </c>
      <c r="D16" s="5">
        <v>148</v>
      </c>
      <c r="E16" s="17">
        <f t="shared" si="0"/>
        <v>2150</v>
      </c>
    </row>
    <row r="17" spans="1:13" ht="15" thickBot="1" x14ac:dyDescent="0.2">
      <c r="A17" s="46" t="s">
        <v>30</v>
      </c>
      <c r="B17" s="47">
        <v>211</v>
      </c>
      <c r="C17" s="47">
        <v>1644</v>
      </c>
      <c r="D17" s="47">
        <v>120</v>
      </c>
      <c r="E17" s="48">
        <f t="shared" ref="E17" si="1">SUM(B17:D17)</f>
        <v>1975</v>
      </c>
    </row>
    <row r="18" spans="1:13" ht="15" thickTop="1" x14ac:dyDescent="0.15">
      <c r="A18" s="41" t="s">
        <v>16</v>
      </c>
      <c r="B18" s="22">
        <v>105</v>
      </c>
      <c r="C18" s="22">
        <v>932</v>
      </c>
      <c r="D18" s="22">
        <v>61</v>
      </c>
      <c r="E18" s="23">
        <f t="shared" si="0"/>
        <v>1098</v>
      </c>
    </row>
    <row r="19" spans="1:13" ht="15" thickBot="1" x14ac:dyDescent="0.2">
      <c r="A19" s="18" t="s">
        <v>17</v>
      </c>
      <c r="B19" s="19">
        <v>106</v>
      </c>
      <c r="C19" s="19">
        <v>712</v>
      </c>
      <c r="D19" s="19">
        <v>59</v>
      </c>
      <c r="E19" s="20">
        <f t="shared" si="0"/>
        <v>877</v>
      </c>
    </row>
    <row r="20" spans="1:13" ht="14.25" x14ac:dyDescent="0.15">
      <c r="A20" s="11"/>
      <c r="B20" s="12"/>
      <c r="C20" s="12"/>
      <c r="D20" s="12"/>
      <c r="E20" s="13" t="s">
        <v>20</v>
      </c>
    </row>
    <row r="21" spans="1:13" ht="14.25" x14ac:dyDescent="0.15">
      <c r="A21" s="3"/>
      <c r="B21" s="3"/>
      <c r="C21" s="3"/>
      <c r="D21" s="3"/>
      <c r="E21" s="14" t="s">
        <v>19</v>
      </c>
    </row>
    <row r="22" spans="1:13" ht="15" thickBot="1" x14ac:dyDescent="0.2">
      <c r="A22" s="40" t="s">
        <v>22</v>
      </c>
      <c r="B22" s="3"/>
      <c r="C22" s="3"/>
      <c r="D22" s="3"/>
      <c r="E22" s="3"/>
    </row>
    <row r="23" spans="1:13" ht="15" thickBot="1" x14ac:dyDescent="0.2">
      <c r="A23" s="29" t="s">
        <v>24</v>
      </c>
      <c r="B23" s="36" t="s">
        <v>0</v>
      </c>
      <c r="C23" s="36" t="s">
        <v>1</v>
      </c>
      <c r="D23" s="36" t="s">
        <v>2</v>
      </c>
      <c r="E23" s="25" t="s">
        <v>3</v>
      </c>
    </row>
    <row r="24" spans="1:13" ht="15" thickTop="1" x14ac:dyDescent="0.15">
      <c r="A24" s="21" t="s">
        <v>10</v>
      </c>
      <c r="B24" s="22">
        <v>264</v>
      </c>
      <c r="C24" s="22">
        <v>2072</v>
      </c>
      <c r="D24" s="22">
        <v>87</v>
      </c>
      <c r="E24" s="23">
        <v>2423</v>
      </c>
    </row>
    <row r="25" spans="1:13" ht="14.25" x14ac:dyDescent="0.15">
      <c r="A25" s="16">
        <v>20</v>
      </c>
      <c r="B25" s="5">
        <v>317</v>
      </c>
      <c r="C25" s="5">
        <v>2097</v>
      </c>
      <c r="D25" s="5">
        <v>79</v>
      </c>
      <c r="E25" s="17">
        <v>2493</v>
      </c>
    </row>
    <row r="26" spans="1:13" ht="14.25" x14ac:dyDescent="0.15">
      <c r="A26" s="16">
        <v>21</v>
      </c>
      <c r="B26" s="5">
        <v>304</v>
      </c>
      <c r="C26" s="5">
        <v>2101</v>
      </c>
      <c r="D26" s="5">
        <v>96</v>
      </c>
      <c r="E26" s="17">
        <v>2501</v>
      </c>
    </row>
    <row r="27" spans="1:13" ht="14.25" x14ac:dyDescent="0.15">
      <c r="A27" s="16">
        <v>22</v>
      </c>
      <c r="B27" s="5">
        <v>296</v>
      </c>
      <c r="C27" s="5">
        <v>1854</v>
      </c>
      <c r="D27" s="5">
        <v>96</v>
      </c>
      <c r="E27" s="17">
        <v>2246</v>
      </c>
    </row>
    <row r="28" spans="1:13" ht="14.25" x14ac:dyDescent="0.15">
      <c r="A28" s="16">
        <v>23</v>
      </c>
      <c r="B28" s="5">
        <v>344</v>
      </c>
      <c r="C28" s="5">
        <v>1876</v>
      </c>
      <c r="D28" s="5">
        <v>119</v>
      </c>
      <c r="E28" s="17">
        <v>2339</v>
      </c>
    </row>
    <row r="29" spans="1:13" ht="14.25" x14ac:dyDescent="0.15">
      <c r="A29" s="16">
        <v>24</v>
      </c>
      <c r="B29" s="5">
        <v>297</v>
      </c>
      <c r="C29" s="5">
        <v>1768</v>
      </c>
      <c r="D29" s="5">
        <v>102</v>
      </c>
      <c r="E29" s="17">
        <v>2167</v>
      </c>
    </row>
    <row r="30" spans="1:13" ht="14.25" x14ac:dyDescent="0.15">
      <c r="A30" s="16">
        <v>25</v>
      </c>
      <c r="B30" s="5">
        <v>303</v>
      </c>
      <c r="C30" s="5">
        <v>1789</v>
      </c>
      <c r="D30" s="5">
        <v>117</v>
      </c>
      <c r="E30" s="17">
        <v>2209</v>
      </c>
    </row>
    <row r="31" spans="1:13" ht="14.25" x14ac:dyDescent="0.15">
      <c r="A31" s="16">
        <v>26</v>
      </c>
      <c r="B31" s="5">
        <v>274</v>
      </c>
      <c r="C31" s="5">
        <v>1605</v>
      </c>
      <c r="D31" s="5">
        <v>98</v>
      </c>
      <c r="E31" s="17">
        <v>1977</v>
      </c>
      <c r="M31" s="13" t="s">
        <v>20</v>
      </c>
    </row>
    <row r="32" spans="1:13" ht="14.25" x14ac:dyDescent="0.15">
      <c r="A32" s="16">
        <v>27</v>
      </c>
      <c r="B32" s="5">
        <v>230</v>
      </c>
      <c r="C32" s="5">
        <v>1676</v>
      </c>
      <c r="D32" s="5">
        <v>100</v>
      </c>
      <c r="E32" s="17">
        <v>2006</v>
      </c>
      <c r="M32" s="14" t="s">
        <v>19</v>
      </c>
    </row>
    <row r="33" spans="1:5" ht="14.25" x14ac:dyDescent="0.15">
      <c r="A33" s="26">
        <v>28</v>
      </c>
      <c r="B33" s="27">
        <f>114+82+31</f>
        <v>227</v>
      </c>
      <c r="C33" s="27">
        <f>123+323+302+224+184+170+96+55+52+37</f>
        <v>1566</v>
      </c>
      <c r="D33" s="27">
        <f>57+22+19+15+8+5+2</f>
        <v>128</v>
      </c>
      <c r="E33" s="28">
        <f>SUM(B33:D33)</f>
        <v>1921</v>
      </c>
    </row>
    <row r="34" spans="1:5" ht="14.25" x14ac:dyDescent="0.15">
      <c r="A34" s="16">
        <v>29</v>
      </c>
      <c r="B34" s="5">
        <v>223</v>
      </c>
      <c r="C34" s="5">
        <v>1616</v>
      </c>
      <c r="D34" s="5">
        <v>134</v>
      </c>
      <c r="E34" s="17">
        <f>SUM(B34:D34)</f>
        <v>1973</v>
      </c>
    </row>
    <row r="35" spans="1:5" ht="14.25" x14ac:dyDescent="0.15">
      <c r="A35" s="16">
        <v>30</v>
      </c>
      <c r="B35" s="5">
        <v>221</v>
      </c>
      <c r="C35" s="5">
        <v>1732</v>
      </c>
      <c r="D35" s="5">
        <v>110</v>
      </c>
      <c r="E35" s="17">
        <f>SUM(B35:D35)</f>
        <v>2063</v>
      </c>
    </row>
    <row r="36" spans="1:5" ht="15" thickBot="1" x14ac:dyDescent="0.2">
      <c r="A36" s="51" t="s">
        <v>30</v>
      </c>
      <c r="B36" s="54">
        <v>200</v>
      </c>
      <c r="C36" s="54">
        <v>1795</v>
      </c>
      <c r="D36" s="54">
        <v>130</v>
      </c>
      <c r="E36" s="55">
        <f>SUM(B36:D36)</f>
        <v>2125</v>
      </c>
    </row>
    <row r="37" spans="1:5" ht="15" thickTop="1" x14ac:dyDescent="0.15">
      <c r="A37" s="41" t="s">
        <v>16</v>
      </c>
      <c r="B37" s="22">
        <v>100</v>
      </c>
      <c r="C37" s="22">
        <v>982</v>
      </c>
      <c r="D37" s="22">
        <v>58</v>
      </c>
      <c r="E37" s="23">
        <f t="shared" ref="E37:E38" si="2">SUM(B37:D37)</f>
        <v>1140</v>
      </c>
    </row>
    <row r="38" spans="1:5" ht="15" thickBot="1" x14ac:dyDescent="0.2">
      <c r="A38" s="18" t="s">
        <v>17</v>
      </c>
      <c r="B38" s="19">
        <v>100</v>
      </c>
      <c r="C38" s="19">
        <v>813</v>
      </c>
      <c r="D38" s="19">
        <v>72</v>
      </c>
      <c r="E38" s="20">
        <f t="shared" si="2"/>
        <v>985</v>
      </c>
    </row>
    <row r="39" spans="1:5" ht="14.25" x14ac:dyDescent="0.15">
      <c r="A39" s="11"/>
      <c r="B39" s="12"/>
      <c r="C39" s="12"/>
      <c r="D39" s="12"/>
      <c r="E39" s="13" t="s">
        <v>20</v>
      </c>
    </row>
    <row r="40" spans="1:5" ht="14.25" x14ac:dyDescent="0.15">
      <c r="A40" s="3"/>
      <c r="B40" s="3"/>
      <c r="C40" s="3"/>
      <c r="D40" s="3"/>
      <c r="E40" s="14" t="s">
        <v>19</v>
      </c>
    </row>
    <row r="41" spans="1:5" ht="15" thickBot="1" x14ac:dyDescent="0.2">
      <c r="A41" s="3" t="s">
        <v>21</v>
      </c>
      <c r="B41" s="3"/>
      <c r="C41" s="3"/>
      <c r="D41" s="3"/>
      <c r="E41" s="3"/>
    </row>
    <row r="42" spans="1:5" ht="15" thickBot="1" x14ac:dyDescent="0.2">
      <c r="A42" s="29" t="s">
        <v>24</v>
      </c>
      <c r="B42" s="36" t="s">
        <v>0</v>
      </c>
      <c r="C42" s="36" t="s">
        <v>1</v>
      </c>
      <c r="D42" s="36" t="s">
        <v>2</v>
      </c>
      <c r="E42" s="25" t="s">
        <v>3</v>
      </c>
    </row>
    <row r="43" spans="1:5" ht="15" thickTop="1" x14ac:dyDescent="0.15">
      <c r="A43" s="21" t="s">
        <v>10</v>
      </c>
      <c r="B43" s="34">
        <f t="shared" ref="B43:D53" si="3">B5-B24</f>
        <v>18</v>
      </c>
      <c r="C43" s="34">
        <f t="shared" si="3"/>
        <v>165</v>
      </c>
      <c r="D43" s="34">
        <f t="shared" si="3"/>
        <v>32</v>
      </c>
      <c r="E43" s="35">
        <f>SUM(B43:D43)</f>
        <v>215</v>
      </c>
    </row>
    <row r="44" spans="1:5" ht="14.25" x14ac:dyDescent="0.15">
      <c r="A44" s="16" t="s">
        <v>31</v>
      </c>
      <c r="B44" s="15">
        <f t="shared" si="3"/>
        <v>-17</v>
      </c>
      <c r="C44" s="15">
        <f t="shared" si="3"/>
        <v>-85</v>
      </c>
      <c r="D44" s="15">
        <f t="shared" si="3"/>
        <v>51</v>
      </c>
      <c r="E44" s="30">
        <f t="shared" ref="E44:E51" si="4">SUM(B44:D44)</f>
        <v>-51</v>
      </c>
    </row>
    <row r="45" spans="1:5" ht="14.25" x14ac:dyDescent="0.15">
      <c r="A45" s="16">
        <v>21</v>
      </c>
      <c r="B45" s="15">
        <f t="shared" si="3"/>
        <v>-17</v>
      </c>
      <c r="C45" s="15">
        <f t="shared" si="3"/>
        <v>-165</v>
      </c>
      <c r="D45" s="15">
        <f t="shared" si="3"/>
        <v>41</v>
      </c>
      <c r="E45" s="30">
        <f t="shared" si="4"/>
        <v>-141</v>
      </c>
    </row>
    <row r="46" spans="1:5" ht="14.25" x14ac:dyDescent="0.15">
      <c r="A46" s="16">
        <v>22</v>
      </c>
      <c r="B46" s="15">
        <f t="shared" si="3"/>
        <v>-18</v>
      </c>
      <c r="C46" s="15">
        <f t="shared" si="3"/>
        <v>-124</v>
      </c>
      <c r="D46" s="15">
        <f t="shared" si="3"/>
        <v>34</v>
      </c>
      <c r="E46" s="30">
        <f t="shared" si="4"/>
        <v>-108</v>
      </c>
    </row>
    <row r="47" spans="1:5" ht="14.25" x14ac:dyDescent="0.15">
      <c r="A47" s="16">
        <v>23</v>
      </c>
      <c r="B47" s="15">
        <f t="shared" si="3"/>
        <v>-86</v>
      </c>
      <c r="C47" s="15">
        <f t="shared" si="3"/>
        <v>-108</v>
      </c>
      <c r="D47" s="15">
        <f t="shared" si="3"/>
        <v>17</v>
      </c>
      <c r="E47" s="30">
        <f t="shared" si="4"/>
        <v>-177</v>
      </c>
    </row>
    <row r="48" spans="1:5" ht="14.25" x14ac:dyDescent="0.15">
      <c r="A48" s="16">
        <v>24</v>
      </c>
      <c r="B48" s="15">
        <f t="shared" si="3"/>
        <v>-5</v>
      </c>
      <c r="C48" s="15">
        <f t="shared" si="3"/>
        <v>-59</v>
      </c>
      <c r="D48" s="15">
        <f t="shared" si="3"/>
        <v>32</v>
      </c>
      <c r="E48" s="30">
        <f t="shared" si="4"/>
        <v>-32</v>
      </c>
    </row>
    <row r="49" spans="1:11" ht="14.25" x14ac:dyDescent="0.15">
      <c r="A49" s="16">
        <v>25</v>
      </c>
      <c r="B49" s="15">
        <f t="shared" si="3"/>
        <v>-56</v>
      </c>
      <c r="C49" s="15">
        <f t="shared" si="3"/>
        <v>-236</v>
      </c>
      <c r="D49" s="15">
        <f t="shared" si="3"/>
        <v>46</v>
      </c>
      <c r="E49" s="30">
        <f t="shared" si="4"/>
        <v>-246</v>
      </c>
    </row>
    <row r="50" spans="1:11" ht="14.25" x14ac:dyDescent="0.15">
      <c r="A50" s="16">
        <v>26</v>
      </c>
      <c r="B50" s="15">
        <f t="shared" si="3"/>
        <v>-11</v>
      </c>
      <c r="C50" s="15">
        <f t="shared" si="3"/>
        <v>86</v>
      </c>
      <c r="D50" s="15">
        <f t="shared" si="3"/>
        <v>28</v>
      </c>
      <c r="E50" s="30">
        <f t="shared" si="4"/>
        <v>103</v>
      </c>
    </row>
    <row r="51" spans="1:11" ht="14.25" x14ac:dyDescent="0.15">
      <c r="A51" s="16">
        <v>27</v>
      </c>
      <c r="B51" s="15">
        <f t="shared" si="3"/>
        <v>-2</v>
      </c>
      <c r="C51" s="15">
        <f t="shared" si="3"/>
        <v>-28</v>
      </c>
      <c r="D51" s="15">
        <f t="shared" si="3"/>
        <v>17</v>
      </c>
      <c r="E51" s="30">
        <f t="shared" si="4"/>
        <v>-13</v>
      </c>
    </row>
    <row r="52" spans="1:11" ht="14.25" x14ac:dyDescent="0.15">
      <c r="A52" s="26">
        <v>28</v>
      </c>
      <c r="B52" s="37">
        <f t="shared" si="3"/>
        <v>-4</v>
      </c>
      <c r="C52" s="37">
        <f t="shared" si="3"/>
        <v>54</v>
      </c>
      <c r="D52" s="37">
        <f t="shared" si="3"/>
        <v>40</v>
      </c>
      <c r="E52" s="38">
        <f>SUM(B52:D52)</f>
        <v>90</v>
      </c>
    </row>
    <row r="53" spans="1:11" ht="14.25" x14ac:dyDescent="0.15">
      <c r="A53" s="16">
        <v>29</v>
      </c>
      <c r="B53" s="15">
        <f t="shared" si="3"/>
        <v>22</v>
      </c>
      <c r="C53" s="15">
        <f t="shared" si="3"/>
        <v>182</v>
      </c>
      <c r="D53" s="15">
        <f t="shared" si="3"/>
        <v>-8</v>
      </c>
      <c r="E53" s="30">
        <f t="shared" ref="E53" si="5">SUM(B53:D53)</f>
        <v>196</v>
      </c>
    </row>
    <row r="54" spans="1:11" ht="14.25" x14ac:dyDescent="0.15">
      <c r="A54" s="16">
        <v>30</v>
      </c>
      <c r="B54" s="15">
        <f>B16-B35</f>
        <v>1</v>
      </c>
      <c r="C54" s="15">
        <f>C16-C35</f>
        <v>48</v>
      </c>
      <c r="D54" s="15">
        <f>D16-D35</f>
        <v>38</v>
      </c>
      <c r="E54" s="30">
        <f t="shared" ref="E54" si="6">SUM(B54:D54)</f>
        <v>87</v>
      </c>
    </row>
    <row r="55" spans="1:11" ht="15" thickBot="1" x14ac:dyDescent="0.2">
      <c r="A55" s="51" t="s">
        <v>30</v>
      </c>
      <c r="B55" s="52">
        <f t="shared" ref="B55:E57" si="7">B17-B36</f>
        <v>11</v>
      </c>
      <c r="C55" s="52">
        <f t="shared" si="7"/>
        <v>-151</v>
      </c>
      <c r="D55" s="52">
        <f t="shared" si="7"/>
        <v>-10</v>
      </c>
      <c r="E55" s="53">
        <f t="shared" si="7"/>
        <v>-150</v>
      </c>
    </row>
    <row r="56" spans="1:11" ht="14.25" thickTop="1" x14ac:dyDescent="0.15">
      <c r="A56" s="42" t="s">
        <v>16</v>
      </c>
      <c r="B56" s="43">
        <f t="shared" si="7"/>
        <v>5</v>
      </c>
      <c r="C56" s="43">
        <f t="shared" si="7"/>
        <v>-50</v>
      </c>
      <c r="D56" s="43">
        <f t="shared" si="7"/>
        <v>3</v>
      </c>
      <c r="E56" s="44">
        <f t="shared" si="7"/>
        <v>-42</v>
      </c>
    </row>
    <row r="57" spans="1:11" ht="14.25" thickBot="1" x14ac:dyDescent="0.2">
      <c r="A57" s="31" t="s">
        <v>17</v>
      </c>
      <c r="B57" s="32">
        <f t="shared" si="7"/>
        <v>6</v>
      </c>
      <c r="C57" s="32">
        <f t="shared" si="7"/>
        <v>-101</v>
      </c>
      <c r="D57" s="32">
        <f t="shared" si="7"/>
        <v>-13</v>
      </c>
      <c r="E57" s="33">
        <f t="shared" si="7"/>
        <v>-108</v>
      </c>
    </row>
    <row r="58" spans="1:11" x14ac:dyDescent="0.15">
      <c r="E58" s="13" t="s">
        <v>20</v>
      </c>
      <c r="K58" s="13" t="s">
        <v>20</v>
      </c>
    </row>
    <row r="59" spans="1:11" x14ac:dyDescent="0.15">
      <c r="E59" s="14" t="s">
        <v>19</v>
      </c>
      <c r="K59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40"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2"/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>SUM(B14:D14)</f>
        <v>2011</v>
      </c>
    </row>
    <row r="15" spans="1:8" ht="14.25" x14ac:dyDescent="0.15">
      <c r="A15" s="26">
        <v>29</v>
      </c>
      <c r="B15" s="27">
        <v>245</v>
      </c>
      <c r="C15" s="27">
        <v>1798</v>
      </c>
      <c r="D15" s="27">
        <v>126</v>
      </c>
      <c r="E15" s="28">
        <f>SUM(B15:D15)</f>
        <v>2169</v>
      </c>
    </row>
    <row r="16" spans="1:8" ht="15" thickBot="1" x14ac:dyDescent="0.2">
      <c r="A16" s="46" t="s">
        <v>29</v>
      </c>
      <c r="B16" s="47">
        <v>222</v>
      </c>
      <c r="C16" s="47">
        <v>1780</v>
      </c>
      <c r="D16" s="47">
        <v>148</v>
      </c>
      <c r="E16" s="48">
        <f>SUM(B16:D16)</f>
        <v>2150</v>
      </c>
    </row>
    <row r="17" spans="1:13" ht="15" thickTop="1" x14ac:dyDescent="0.15">
      <c r="A17" s="41" t="s">
        <v>16</v>
      </c>
      <c r="B17" s="22">
        <v>111</v>
      </c>
      <c r="C17" s="22">
        <v>992</v>
      </c>
      <c r="D17" s="22">
        <v>65</v>
      </c>
      <c r="E17" s="23">
        <f>SUM(B17:D17)</f>
        <v>1168</v>
      </c>
    </row>
    <row r="18" spans="1:13" ht="15" thickBot="1" x14ac:dyDescent="0.2">
      <c r="A18" s="18" t="s">
        <v>17</v>
      </c>
      <c r="B18" s="19">
        <v>111</v>
      </c>
      <c r="C18" s="19">
        <v>788</v>
      </c>
      <c r="D18" s="19">
        <v>83</v>
      </c>
      <c r="E18" s="20">
        <f>SUM(B18:D18)</f>
        <v>982</v>
      </c>
    </row>
    <row r="19" spans="1:13" ht="14.25" x14ac:dyDescent="0.15">
      <c r="A19" s="11"/>
      <c r="B19" s="12"/>
      <c r="C19" s="12"/>
      <c r="D19" s="12"/>
      <c r="E19" s="13" t="s">
        <v>20</v>
      </c>
    </row>
    <row r="20" spans="1:13" ht="14.25" x14ac:dyDescent="0.15">
      <c r="A20" s="3"/>
      <c r="B20" s="3"/>
      <c r="C20" s="3"/>
      <c r="D20" s="3"/>
      <c r="E20" s="14" t="s">
        <v>19</v>
      </c>
    </row>
    <row r="21" spans="1:13" ht="15" thickBot="1" x14ac:dyDescent="0.2">
      <c r="A21" s="40" t="s">
        <v>22</v>
      </c>
      <c r="B21" s="3"/>
      <c r="C21" s="3"/>
      <c r="D21" s="3"/>
      <c r="E21" s="3"/>
    </row>
    <row r="22" spans="1:13" ht="15" thickBot="1" x14ac:dyDescent="0.2">
      <c r="A22" s="29" t="s">
        <v>24</v>
      </c>
      <c r="B22" s="36" t="s">
        <v>0</v>
      </c>
      <c r="C22" s="36" t="s">
        <v>1</v>
      </c>
      <c r="D22" s="36" t="s">
        <v>2</v>
      </c>
      <c r="E22" s="25" t="s">
        <v>3</v>
      </c>
    </row>
    <row r="23" spans="1:13" ht="15" thickTop="1" x14ac:dyDescent="0.15">
      <c r="A23" s="21" t="s">
        <v>10</v>
      </c>
      <c r="B23" s="22">
        <v>264</v>
      </c>
      <c r="C23" s="22">
        <v>2072</v>
      </c>
      <c r="D23" s="22">
        <v>87</v>
      </c>
      <c r="E23" s="23">
        <v>2423</v>
      </c>
    </row>
    <row r="24" spans="1:13" ht="14.25" x14ac:dyDescent="0.15">
      <c r="A24" s="16">
        <v>20</v>
      </c>
      <c r="B24" s="5">
        <v>317</v>
      </c>
      <c r="C24" s="5">
        <v>2097</v>
      </c>
      <c r="D24" s="5">
        <v>79</v>
      </c>
      <c r="E24" s="17">
        <v>2493</v>
      </c>
    </row>
    <row r="25" spans="1:13" ht="14.25" x14ac:dyDescent="0.15">
      <c r="A25" s="16">
        <v>21</v>
      </c>
      <c r="B25" s="5">
        <v>304</v>
      </c>
      <c r="C25" s="5">
        <v>2101</v>
      </c>
      <c r="D25" s="5">
        <v>96</v>
      </c>
      <c r="E25" s="17">
        <v>2501</v>
      </c>
    </row>
    <row r="26" spans="1:13" ht="14.25" x14ac:dyDescent="0.15">
      <c r="A26" s="16">
        <v>22</v>
      </c>
      <c r="B26" s="5">
        <v>296</v>
      </c>
      <c r="C26" s="5">
        <v>1854</v>
      </c>
      <c r="D26" s="5">
        <v>96</v>
      </c>
      <c r="E26" s="17">
        <v>2246</v>
      </c>
    </row>
    <row r="27" spans="1:13" ht="14.25" x14ac:dyDescent="0.15">
      <c r="A27" s="16">
        <v>23</v>
      </c>
      <c r="B27" s="5">
        <v>344</v>
      </c>
      <c r="C27" s="5">
        <v>1876</v>
      </c>
      <c r="D27" s="5">
        <v>119</v>
      </c>
      <c r="E27" s="17">
        <v>2339</v>
      </c>
    </row>
    <row r="28" spans="1:13" ht="14.25" x14ac:dyDescent="0.15">
      <c r="A28" s="16">
        <v>24</v>
      </c>
      <c r="B28" s="5">
        <v>297</v>
      </c>
      <c r="C28" s="5">
        <v>1768</v>
      </c>
      <c r="D28" s="5">
        <v>102</v>
      </c>
      <c r="E28" s="17">
        <v>2167</v>
      </c>
    </row>
    <row r="29" spans="1:13" ht="14.25" x14ac:dyDescent="0.15">
      <c r="A29" s="16">
        <v>25</v>
      </c>
      <c r="B29" s="5">
        <v>303</v>
      </c>
      <c r="C29" s="5">
        <v>1789</v>
      </c>
      <c r="D29" s="5">
        <v>117</v>
      </c>
      <c r="E29" s="17">
        <v>2209</v>
      </c>
    </row>
    <row r="30" spans="1:13" ht="14.25" x14ac:dyDescent="0.15">
      <c r="A30" s="16">
        <v>26</v>
      </c>
      <c r="B30" s="5">
        <v>274</v>
      </c>
      <c r="C30" s="5">
        <v>1605</v>
      </c>
      <c r="D30" s="5">
        <v>98</v>
      </c>
      <c r="E30" s="17">
        <v>1977</v>
      </c>
      <c r="M30" s="13" t="s">
        <v>20</v>
      </c>
    </row>
    <row r="31" spans="1:13" ht="14.25" x14ac:dyDescent="0.15">
      <c r="A31" s="16">
        <v>27</v>
      </c>
      <c r="B31" s="5">
        <v>230</v>
      </c>
      <c r="C31" s="5">
        <v>1676</v>
      </c>
      <c r="D31" s="5">
        <v>100</v>
      </c>
      <c r="E31" s="17">
        <v>2006</v>
      </c>
      <c r="M31" s="14" t="s">
        <v>19</v>
      </c>
    </row>
    <row r="32" spans="1:13" ht="14.25" x14ac:dyDescent="0.15">
      <c r="A32" s="26">
        <v>28</v>
      </c>
      <c r="B32" s="27">
        <f>114+82+31</f>
        <v>227</v>
      </c>
      <c r="C32" s="27">
        <f>123+323+302+224+184+170+96+55+52+37</f>
        <v>1566</v>
      </c>
      <c r="D32" s="27">
        <f>57+22+19+15+8+5+2</f>
        <v>128</v>
      </c>
      <c r="E32" s="28">
        <f>SUM(B32:D32)</f>
        <v>1921</v>
      </c>
    </row>
    <row r="33" spans="1:5" ht="14.25" x14ac:dyDescent="0.15">
      <c r="A33" s="16">
        <v>29</v>
      </c>
      <c r="B33" s="5">
        <v>223</v>
      </c>
      <c r="C33" s="5">
        <v>1616</v>
      </c>
      <c r="D33" s="5">
        <v>134</v>
      </c>
      <c r="E33" s="17">
        <f>SUM(B33:D33)</f>
        <v>1973</v>
      </c>
    </row>
    <row r="34" spans="1:5" ht="15" thickBot="1" x14ac:dyDescent="0.2">
      <c r="A34" s="46" t="s">
        <v>29</v>
      </c>
      <c r="B34" s="47">
        <v>221</v>
      </c>
      <c r="C34" s="47">
        <v>1732</v>
      </c>
      <c r="D34" s="47">
        <v>110</v>
      </c>
      <c r="E34" s="48">
        <f>SUM(B34:D34)</f>
        <v>2063</v>
      </c>
    </row>
    <row r="35" spans="1:5" ht="15" thickTop="1" x14ac:dyDescent="0.15">
      <c r="A35" s="41" t="s">
        <v>16</v>
      </c>
      <c r="B35" s="22">
        <v>107</v>
      </c>
      <c r="C35" s="22">
        <v>947</v>
      </c>
      <c r="D35" s="22">
        <v>52</v>
      </c>
      <c r="E35" s="23">
        <f t="shared" ref="E35:E36" si="0">SUM(B35:D35)</f>
        <v>1106</v>
      </c>
    </row>
    <row r="36" spans="1:5" ht="15" thickBot="1" x14ac:dyDescent="0.2">
      <c r="A36" s="18" t="s">
        <v>17</v>
      </c>
      <c r="B36" s="19">
        <v>114</v>
      </c>
      <c r="C36" s="19">
        <v>785</v>
      </c>
      <c r="D36" s="19">
        <v>58</v>
      </c>
      <c r="E36" s="20">
        <f t="shared" si="0"/>
        <v>957</v>
      </c>
    </row>
    <row r="37" spans="1:5" ht="14.25" x14ac:dyDescent="0.15">
      <c r="A37" s="11"/>
      <c r="B37" s="12"/>
      <c r="C37" s="12"/>
      <c r="D37" s="12"/>
      <c r="E37" s="13" t="s">
        <v>20</v>
      </c>
    </row>
    <row r="38" spans="1:5" ht="14.25" x14ac:dyDescent="0.15">
      <c r="A38" s="3"/>
      <c r="B38" s="3"/>
      <c r="C38" s="3"/>
      <c r="D38" s="3"/>
      <c r="E38" s="14" t="s">
        <v>19</v>
      </c>
    </row>
    <row r="39" spans="1:5" ht="15" thickBot="1" x14ac:dyDescent="0.2">
      <c r="A39" s="3" t="s">
        <v>21</v>
      </c>
      <c r="B39" s="3"/>
      <c r="C39" s="3"/>
      <c r="D39" s="3"/>
      <c r="E39" s="3"/>
    </row>
    <row r="40" spans="1:5" ht="15" thickBot="1" x14ac:dyDescent="0.2">
      <c r="A40" s="29" t="s">
        <v>24</v>
      </c>
      <c r="B40" s="36" t="s">
        <v>0</v>
      </c>
      <c r="C40" s="36" t="s">
        <v>1</v>
      </c>
      <c r="D40" s="36" t="s">
        <v>2</v>
      </c>
      <c r="E40" s="25" t="s">
        <v>3</v>
      </c>
    </row>
    <row r="41" spans="1:5" ht="15" thickTop="1" x14ac:dyDescent="0.15">
      <c r="A41" s="21" t="s">
        <v>10</v>
      </c>
      <c r="B41" s="34">
        <f t="shared" ref="B41:D54" si="1">B5-B23</f>
        <v>18</v>
      </c>
      <c r="C41" s="34">
        <f t="shared" si="1"/>
        <v>165</v>
      </c>
      <c r="D41" s="34">
        <f t="shared" si="1"/>
        <v>32</v>
      </c>
      <c r="E41" s="35">
        <f>SUM(B41:D41)</f>
        <v>215</v>
      </c>
    </row>
    <row r="42" spans="1:5" ht="14.25" x14ac:dyDescent="0.15">
      <c r="A42" s="16">
        <v>20</v>
      </c>
      <c r="B42" s="15">
        <f t="shared" si="1"/>
        <v>-17</v>
      </c>
      <c r="C42" s="15">
        <f t="shared" si="1"/>
        <v>-85</v>
      </c>
      <c r="D42" s="15">
        <f t="shared" si="1"/>
        <v>51</v>
      </c>
      <c r="E42" s="30">
        <f t="shared" ref="E42:E47" si="2">SUM(B42:D42)</f>
        <v>-51</v>
      </c>
    </row>
    <row r="43" spans="1:5" ht="14.25" x14ac:dyDescent="0.15">
      <c r="A43" s="16">
        <v>21</v>
      </c>
      <c r="B43" s="15">
        <f t="shared" si="1"/>
        <v>-17</v>
      </c>
      <c r="C43" s="15">
        <f t="shared" si="1"/>
        <v>-165</v>
      </c>
      <c r="D43" s="15">
        <f t="shared" si="1"/>
        <v>41</v>
      </c>
      <c r="E43" s="30">
        <f t="shared" si="2"/>
        <v>-141</v>
      </c>
    </row>
    <row r="44" spans="1:5" ht="14.25" x14ac:dyDescent="0.15">
      <c r="A44" s="16">
        <v>22</v>
      </c>
      <c r="B44" s="15">
        <f t="shared" si="1"/>
        <v>-18</v>
      </c>
      <c r="C44" s="15">
        <f t="shared" si="1"/>
        <v>-124</v>
      </c>
      <c r="D44" s="15">
        <f t="shared" si="1"/>
        <v>34</v>
      </c>
      <c r="E44" s="30">
        <f t="shared" si="2"/>
        <v>-108</v>
      </c>
    </row>
    <row r="45" spans="1:5" ht="14.25" x14ac:dyDescent="0.15">
      <c r="A45" s="16">
        <v>23</v>
      </c>
      <c r="B45" s="15">
        <f t="shared" si="1"/>
        <v>-86</v>
      </c>
      <c r="C45" s="15">
        <f t="shared" si="1"/>
        <v>-108</v>
      </c>
      <c r="D45" s="15">
        <f t="shared" si="1"/>
        <v>17</v>
      </c>
      <c r="E45" s="30">
        <f t="shared" si="2"/>
        <v>-177</v>
      </c>
    </row>
    <row r="46" spans="1:5" ht="14.25" x14ac:dyDescent="0.15">
      <c r="A46" s="16">
        <v>24</v>
      </c>
      <c r="B46" s="15">
        <f t="shared" si="1"/>
        <v>-5</v>
      </c>
      <c r="C46" s="15">
        <f t="shared" si="1"/>
        <v>-59</v>
      </c>
      <c r="D46" s="15">
        <f t="shared" si="1"/>
        <v>32</v>
      </c>
      <c r="E46" s="30">
        <f t="shared" si="2"/>
        <v>-32</v>
      </c>
    </row>
    <row r="47" spans="1:5" ht="14.25" x14ac:dyDescent="0.15">
      <c r="A47" s="16">
        <v>25</v>
      </c>
      <c r="B47" s="15">
        <f t="shared" si="1"/>
        <v>-56</v>
      </c>
      <c r="C47" s="15">
        <f t="shared" si="1"/>
        <v>-236</v>
      </c>
      <c r="D47" s="15">
        <f t="shared" si="1"/>
        <v>46</v>
      </c>
      <c r="E47" s="30">
        <f t="shared" si="2"/>
        <v>-246</v>
      </c>
    </row>
    <row r="48" spans="1:5" ht="14.25" x14ac:dyDescent="0.15">
      <c r="A48" s="16">
        <v>26</v>
      </c>
      <c r="B48" s="15">
        <f t="shared" si="1"/>
        <v>-11</v>
      </c>
      <c r="C48" s="15">
        <f t="shared" si="1"/>
        <v>86</v>
      </c>
      <c r="D48" s="15">
        <f t="shared" si="1"/>
        <v>28</v>
      </c>
      <c r="E48" s="30">
        <f t="shared" ref="E48" si="3">SUM(B48:D48)</f>
        <v>103</v>
      </c>
    </row>
    <row r="49" spans="1:11" ht="14.25" x14ac:dyDescent="0.15">
      <c r="A49" s="16">
        <v>27</v>
      </c>
      <c r="B49" s="15">
        <f t="shared" si="1"/>
        <v>-2</v>
      </c>
      <c r="C49" s="15">
        <f t="shared" si="1"/>
        <v>-28</v>
      </c>
      <c r="D49" s="15">
        <f t="shared" si="1"/>
        <v>17</v>
      </c>
      <c r="E49" s="30">
        <f t="shared" ref="E49" si="4">SUM(B49:D49)</f>
        <v>-13</v>
      </c>
    </row>
    <row r="50" spans="1:11" ht="14.25" x14ac:dyDescent="0.15">
      <c r="A50" s="26">
        <v>28</v>
      </c>
      <c r="B50" s="37">
        <f t="shared" si="1"/>
        <v>-4</v>
      </c>
      <c r="C50" s="37">
        <f t="shared" si="1"/>
        <v>54</v>
      </c>
      <c r="D50" s="37">
        <f t="shared" si="1"/>
        <v>40</v>
      </c>
      <c r="E50" s="38">
        <f>SUM(B50:D50)</f>
        <v>90</v>
      </c>
    </row>
    <row r="51" spans="1:11" ht="14.25" x14ac:dyDescent="0.15">
      <c r="A51" s="16">
        <v>29</v>
      </c>
      <c r="B51" s="15">
        <f t="shared" si="1"/>
        <v>22</v>
      </c>
      <c r="C51" s="15">
        <f t="shared" si="1"/>
        <v>182</v>
      </c>
      <c r="D51" s="15">
        <f t="shared" si="1"/>
        <v>-8</v>
      </c>
      <c r="E51" s="30">
        <f t="shared" ref="E51:E52" si="5">SUM(B51:D51)</f>
        <v>196</v>
      </c>
    </row>
    <row r="52" spans="1:11" ht="15" thickBot="1" x14ac:dyDescent="0.2">
      <c r="A52" s="46" t="s">
        <v>29</v>
      </c>
      <c r="B52" s="49">
        <f t="shared" si="1"/>
        <v>1</v>
      </c>
      <c r="C52" s="49">
        <f t="shared" si="1"/>
        <v>48</v>
      </c>
      <c r="D52" s="49">
        <f t="shared" si="1"/>
        <v>38</v>
      </c>
      <c r="E52" s="50">
        <f t="shared" si="5"/>
        <v>87</v>
      </c>
    </row>
    <row r="53" spans="1:11" ht="14.25" thickTop="1" x14ac:dyDescent="0.15">
      <c r="A53" s="42" t="s">
        <v>16</v>
      </c>
      <c r="B53" s="43">
        <f t="shared" si="1"/>
        <v>4</v>
      </c>
      <c r="C53" s="43">
        <f t="shared" si="1"/>
        <v>45</v>
      </c>
      <c r="D53" s="43">
        <f t="shared" si="1"/>
        <v>13</v>
      </c>
      <c r="E53" s="44">
        <f>E17-E35</f>
        <v>62</v>
      </c>
    </row>
    <row r="54" spans="1:11" ht="14.25" thickBot="1" x14ac:dyDescent="0.2">
      <c r="A54" s="31" t="s">
        <v>17</v>
      </c>
      <c r="B54" s="32">
        <f t="shared" si="1"/>
        <v>-3</v>
      </c>
      <c r="C54" s="32">
        <f t="shared" si="1"/>
        <v>3</v>
      </c>
      <c r="D54" s="32">
        <f t="shared" si="1"/>
        <v>25</v>
      </c>
      <c r="E54" s="33">
        <f>E18-E36</f>
        <v>25</v>
      </c>
    </row>
    <row r="55" spans="1:11" x14ac:dyDescent="0.15">
      <c r="E55" s="13" t="s">
        <v>20</v>
      </c>
      <c r="K55" s="13" t="s">
        <v>20</v>
      </c>
    </row>
    <row r="56" spans="1:11" x14ac:dyDescent="0.15">
      <c r="E56" s="14" t="s">
        <v>19</v>
      </c>
      <c r="K56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25" zoomScaleNormal="100" workbookViewId="0"/>
  </sheetViews>
  <sheetFormatPr defaultRowHeight="13.5" x14ac:dyDescent="0.15"/>
  <cols>
    <col min="2" max="4" width="11.625" customWidth="1"/>
    <col min="14" max="14" width="4.125" customWidth="1"/>
  </cols>
  <sheetData>
    <row r="1" spans="1:8" ht="17.25" x14ac:dyDescent="0.15">
      <c r="A1" s="1" t="s">
        <v>12</v>
      </c>
    </row>
    <row r="2" spans="1:8" ht="9" customHeight="1" x14ac:dyDescent="0.15">
      <c r="A2" s="1"/>
      <c r="F2" s="2"/>
      <c r="G2" s="2"/>
      <c r="H2" s="2"/>
    </row>
    <row r="3" spans="1:8" ht="15" thickBot="1" x14ac:dyDescent="0.2">
      <c r="A3" s="39" t="s">
        <v>23</v>
      </c>
      <c r="B3" s="2"/>
      <c r="C3" s="2"/>
      <c r="D3" s="2"/>
      <c r="E3" s="2"/>
    </row>
    <row r="4" spans="1:8" ht="15" thickBot="1" x14ac:dyDescent="0.2">
      <c r="A4" s="24" t="s">
        <v>24</v>
      </c>
      <c r="B4" s="36" t="s">
        <v>0</v>
      </c>
      <c r="C4" s="36" t="s">
        <v>1</v>
      </c>
      <c r="D4" s="36" t="s">
        <v>2</v>
      </c>
      <c r="E4" s="25" t="s">
        <v>3</v>
      </c>
    </row>
    <row r="5" spans="1:8" ht="15" thickTop="1" x14ac:dyDescent="0.15">
      <c r="A5" s="21" t="s">
        <v>10</v>
      </c>
      <c r="B5" s="22">
        <v>282</v>
      </c>
      <c r="C5" s="22">
        <v>2237</v>
      </c>
      <c r="D5" s="22">
        <v>119</v>
      </c>
      <c r="E5" s="23">
        <v>2638</v>
      </c>
    </row>
    <row r="6" spans="1:8" ht="14.25" x14ac:dyDescent="0.15">
      <c r="A6" s="16">
        <v>20</v>
      </c>
      <c r="B6" s="5">
        <v>300</v>
      </c>
      <c r="C6" s="5">
        <v>2012</v>
      </c>
      <c r="D6" s="5">
        <v>130</v>
      </c>
      <c r="E6" s="17">
        <v>2442</v>
      </c>
    </row>
    <row r="7" spans="1:8" ht="14.25" x14ac:dyDescent="0.15">
      <c r="A7" s="16">
        <v>21</v>
      </c>
      <c r="B7" s="5">
        <v>287</v>
      </c>
      <c r="C7" s="5">
        <v>1936</v>
      </c>
      <c r="D7" s="5">
        <v>137</v>
      </c>
      <c r="E7" s="17">
        <v>2360</v>
      </c>
    </row>
    <row r="8" spans="1:8" ht="14.25" x14ac:dyDescent="0.15">
      <c r="A8" s="16">
        <v>22</v>
      </c>
      <c r="B8" s="5">
        <v>278</v>
      </c>
      <c r="C8" s="5">
        <v>1730</v>
      </c>
      <c r="D8" s="5">
        <v>130</v>
      </c>
      <c r="E8" s="17">
        <v>2138</v>
      </c>
    </row>
    <row r="9" spans="1:8" ht="14.25" x14ac:dyDescent="0.15">
      <c r="A9" s="16">
        <v>23</v>
      </c>
      <c r="B9" s="5">
        <v>258</v>
      </c>
      <c r="C9" s="5">
        <v>1768</v>
      </c>
      <c r="D9" s="5">
        <v>136</v>
      </c>
      <c r="E9" s="17">
        <v>2162</v>
      </c>
    </row>
    <row r="10" spans="1:8" ht="14.25" x14ac:dyDescent="0.15">
      <c r="A10" s="16">
        <v>24</v>
      </c>
      <c r="B10" s="5">
        <v>292</v>
      </c>
      <c r="C10" s="5">
        <v>1709</v>
      </c>
      <c r="D10" s="5">
        <v>134</v>
      </c>
      <c r="E10" s="17">
        <v>2135</v>
      </c>
    </row>
    <row r="11" spans="1:8" ht="14.25" x14ac:dyDescent="0.15">
      <c r="A11" s="16">
        <v>25</v>
      </c>
      <c r="B11" s="5">
        <v>247</v>
      </c>
      <c r="C11" s="5">
        <v>1553</v>
      </c>
      <c r="D11" s="5">
        <v>163</v>
      </c>
      <c r="E11" s="17">
        <v>1963</v>
      </c>
    </row>
    <row r="12" spans="1:8" ht="14.25" x14ac:dyDescent="0.15">
      <c r="A12" s="16">
        <v>26</v>
      </c>
      <c r="B12" s="5">
        <v>263</v>
      </c>
      <c r="C12" s="5">
        <v>1691</v>
      </c>
      <c r="D12" s="5">
        <v>126</v>
      </c>
      <c r="E12" s="17">
        <v>2080</v>
      </c>
    </row>
    <row r="13" spans="1:8" ht="14.25" x14ac:dyDescent="0.15">
      <c r="A13" s="16">
        <v>27</v>
      </c>
      <c r="B13" s="5">
        <v>228</v>
      </c>
      <c r="C13" s="5">
        <v>1648</v>
      </c>
      <c r="D13" s="5">
        <v>117</v>
      </c>
      <c r="E13" s="17">
        <v>1993</v>
      </c>
    </row>
    <row r="14" spans="1:8" ht="14.25" x14ac:dyDescent="0.15">
      <c r="A14" s="26">
        <v>28</v>
      </c>
      <c r="B14" s="27">
        <f>149+46+28</f>
        <v>223</v>
      </c>
      <c r="C14" s="27">
        <f>115+329+335+249+173+153+91+67+56+52</f>
        <v>1620</v>
      </c>
      <c r="D14" s="27">
        <f>58+24+31+20+17+13+5</f>
        <v>168</v>
      </c>
      <c r="E14" s="28">
        <f>SUM(B14:D14)</f>
        <v>2011</v>
      </c>
    </row>
    <row r="15" spans="1:8" ht="15" thickBot="1" x14ac:dyDescent="0.2">
      <c r="A15" s="46" t="s">
        <v>18</v>
      </c>
      <c r="B15" s="47">
        <v>245</v>
      </c>
      <c r="C15" s="47">
        <v>1798</v>
      </c>
      <c r="D15" s="47">
        <v>126</v>
      </c>
      <c r="E15" s="48">
        <f>SUM(B15:D15)</f>
        <v>2169</v>
      </c>
    </row>
    <row r="16" spans="1:8" ht="15" thickTop="1" x14ac:dyDescent="0.15">
      <c r="A16" s="41" t="s">
        <v>16</v>
      </c>
      <c r="B16" s="22">
        <v>131</v>
      </c>
      <c r="C16" s="22">
        <v>1001</v>
      </c>
      <c r="D16" s="22">
        <v>58</v>
      </c>
      <c r="E16" s="23">
        <f>SUM(B16:D16)</f>
        <v>1190</v>
      </c>
    </row>
    <row r="17" spans="1:13" ht="15" thickBot="1" x14ac:dyDescent="0.2">
      <c r="A17" s="18" t="s">
        <v>17</v>
      </c>
      <c r="B17" s="19">
        <v>114</v>
      </c>
      <c r="C17" s="19">
        <v>797</v>
      </c>
      <c r="D17" s="19">
        <v>68</v>
      </c>
      <c r="E17" s="20">
        <f>SUM(B17:D17)</f>
        <v>979</v>
      </c>
    </row>
    <row r="18" spans="1:13" ht="14.25" x14ac:dyDescent="0.15">
      <c r="A18" s="11"/>
      <c r="B18" s="12"/>
      <c r="C18" s="12"/>
      <c r="D18" s="12"/>
      <c r="E18" s="13" t="s">
        <v>20</v>
      </c>
    </row>
    <row r="19" spans="1:13" ht="14.25" x14ac:dyDescent="0.15">
      <c r="A19" s="3"/>
      <c r="B19" s="3"/>
      <c r="C19" s="3"/>
      <c r="D19" s="3"/>
      <c r="E19" s="14" t="s">
        <v>19</v>
      </c>
    </row>
    <row r="20" spans="1:13" ht="15" thickBot="1" x14ac:dyDescent="0.2">
      <c r="A20" s="40" t="s">
        <v>22</v>
      </c>
      <c r="B20" s="3"/>
      <c r="C20" s="3"/>
      <c r="D20" s="3"/>
      <c r="E20" s="3"/>
    </row>
    <row r="21" spans="1:13" ht="15" thickBot="1" x14ac:dyDescent="0.2">
      <c r="A21" s="29" t="s">
        <v>24</v>
      </c>
      <c r="B21" s="36" t="s">
        <v>0</v>
      </c>
      <c r="C21" s="36" t="s">
        <v>1</v>
      </c>
      <c r="D21" s="36" t="s">
        <v>2</v>
      </c>
      <c r="E21" s="25" t="s">
        <v>3</v>
      </c>
    </row>
    <row r="22" spans="1:13" ht="15" thickTop="1" x14ac:dyDescent="0.15">
      <c r="A22" s="21" t="s">
        <v>10</v>
      </c>
      <c r="B22" s="22">
        <v>264</v>
      </c>
      <c r="C22" s="22">
        <v>2072</v>
      </c>
      <c r="D22" s="22">
        <v>87</v>
      </c>
      <c r="E22" s="23">
        <v>2423</v>
      </c>
    </row>
    <row r="23" spans="1:13" ht="14.25" x14ac:dyDescent="0.15">
      <c r="A23" s="16">
        <v>20</v>
      </c>
      <c r="B23" s="5">
        <v>317</v>
      </c>
      <c r="C23" s="5">
        <v>2097</v>
      </c>
      <c r="D23" s="5">
        <v>79</v>
      </c>
      <c r="E23" s="17">
        <v>2493</v>
      </c>
    </row>
    <row r="24" spans="1:13" ht="14.25" x14ac:dyDescent="0.15">
      <c r="A24" s="16">
        <v>21</v>
      </c>
      <c r="B24" s="5">
        <v>304</v>
      </c>
      <c r="C24" s="5">
        <v>2101</v>
      </c>
      <c r="D24" s="5">
        <v>96</v>
      </c>
      <c r="E24" s="17">
        <v>2501</v>
      </c>
    </row>
    <row r="25" spans="1:13" ht="14.25" x14ac:dyDescent="0.15">
      <c r="A25" s="16">
        <v>22</v>
      </c>
      <c r="B25" s="5">
        <v>296</v>
      </c>
      <c r="C25" s="5">
        <v>1854</v>
      </c>
      <c r="D25" s="5">
        <v>96</v>
      </c>
      <c r="E25" s="17">
        <v>2246</v>
      </c>
    </row>
    <row r="26" spans="1:13" ht="14.25" x14ac:dyDescent="0.15">
      <c r="A26" s="16">
        <v>23</v>
      </c>
      <c r="B26" s="5">
        <v>344</v>
      </c>
      <c r="C26" s="5">
        <v>1876</v>
      </c>
      <c r="D26" s="5">
        <v>119</v>
      </c>
      <c r="E26" s="17">
        <v>2339</v>
      </c>
    </row>
    <row r="27" spans="1:13" ht="14.25" x14ac:dyDescent="0.15">
      <c r="A27" s="16">
        <v>24</v>
      </c>
      <c r="B27" s="5">
        <v>297</v>
      </c>
      <c r="C27" s="5">
        <v>1768</v>
      </c>
      <c r="D27" s="5">
        <v>102</v>
      </c>
      <c r="E27" s="17">
        <v>2167</v>
      </c>
    </row>
    <row r="28" spans="1:13" ht="14.25" x14ac:dyDescent="0.15">
      <c r="A28" s="16">
        <v>25</v>
      </c>
      <c r="B28" s="5">
        <v>303</v>
      </c>
      <c r="C28" s="5">
        <v>1789</v>
      </c>
      <c r="D28" s="5">
        <v>117</v>
      </c>
      <c r="E28" s="17">
        <v>2209</v>
      </c>
    </row>
    <row r="29" spans="1:13" ht="14.25" x14ac:dyDescent="0.15">
      <c r="A29" s="16">
        <v>26</v>
      </c>
      <c r="B29" s="5">
        <v>274</v>
      </c>
      <c r="C29" s="5">
        <v>1605</v>
      </c>
      <c r="D29" s="5">
        <v>98</v>
      </c>
      <c r="E29" s="17">
        <v>1977</v>
      </c>
      <c r="M29" s="13" t="s">
        <v>20</v>
      </c>
    </row>
    <row r="30" spans="1:13" ht="14.25" x14ac:dyDescent="0.15">
      <c r="A30" s="16">
        <v>27</v>
      </c>
      <c r="B30" s="5">
        <v>230</v>
      </c>
      <c r="C30" s="5">
        <v>1676</v>
      </c>
      <c r="D30" s="5">
        <v>100</v>
      </c>
      <c r="E30" s="17">
        <v>2006</v>
      </c>
      <c r="M30" s="14" t="s">
        <v>19</v>
      </c>
    </row>
    <row r="31" spans="1:13" ht="14.25" x14ac:dyDescent="0.15">
      <c r="A31" s="26">
        <v>28</v>
      </c>
      <c r="B31" s="27">
        <f>114+82+31</f>
        <v>227</v>
      </c>
      <c r="C31" s="27">
        <f>123+323+302+224+184+170+96+55+52+37</f>
        <v>1566</v>
      </c>
      <c r="D31" s="27">
        <f>57+22+19+15+8+5+2</f>
        <v>128</v>
      </c>
      <c r="E31" s="28">
        <f>SUM(B31:D31)</f>
        <v>1921</v>
      </c>
    </row>
    <row r="32" spans="1:13" ht="15" thickBot="1" x14ac:dyDescent="0.2">
      <c r="A32" s="46" t="s">
        <v>18</v>
      </c>
      <c r="B32" s="47">
        <v>223</v>
      </c>
      <c r="C32" s="47">
        <v>1616</v>
      </c>
      <c r="D32" s="47">
        <v>134</v>
      </c>
      <c r="E32" s="48">
        <f>SUM(B32:D32)</f>
        <v>1973</v>
      </c>
    </row>
    <row r="33" spans="1:5" ht="15" thickTop="1" x14ac:dyDescent="0.15">
      <c r="A33" s="41" t="s">
        <v>16</v>
      </c>
      <c r="B33" s="22">
        <v>116</v>
      </c>
      <c r="C33" s="22">
        <v>861</v>
      </c>
      <c r="D33" s="22">
        <v>73</v>
      </c>
      <c r="E33" s="23">
        <f t="shared" ref="E33:E34" si="0">SUM(B33:D33)</f>
        <v>1050</v>
      </c>
    </row>
    <row r="34" spans="1:5" ht="15" thickBot="1" x14ac:dyDescent="0.2">
      <c r="A34" s="18" t="s">
        <v>17</v>
      </c>
      <c r="B34" s="19">
        <v>107</v>
      </c>
      <c r="C34" s="19">
        <v>755</v>
      </c>
      <c r="D34" s="19">
        <v>61</v>
      </c>
      <c r="E34" s="20">
        <f t="shared" si="0"/>
        <v>923</v>
      </c>
    </row>
    <row r="35" spans="1:5" ht="14.25" x14ac:dyDescent="0.15">
      <c r="A35" s="11"/>
      <c r="B35" s="12"/>
      <c r="C35" s="12"/>
      <c r="D35" s="12"/>
      <c r="E35" s="13" t="s">
        <v>20</v>
      </c>
    </row>
    <row r="36" spans="1:5" ht="14.25" x14ac:dyDescent="0.15">
      <c r="A36" s="3"/>
      <c r="B36" s="3"/>
      <c r="C36" s="3"/>
      <c r="D36" s="3"/>
      <c r="E36" s="14" t="s">
        <v>19</v>
      </c>
    </row>
    <row r="37" spans="1:5" ht="15" thickBot="1" x14ac:dyDescent="0.2">
      <c r="A37" s="3" t="s">
        <v>21</v>
      </c>
      <c r="B37" s="3"/>
      <c r="C37" s="3"/>
      <c r="D37" s="3"/>
      <c r="E37" s="3"/>
    </row>
    <row r="38" spans="1:5" ht="15" thickBot="1" x14ac:dyDescent="0.2">
      <c r="A38" s="29" t="s">
        <v>24</v>
      </c>
      <c r="B38" s="36" t="s">
        <v>0</v>
      </c>
      <c r="C38" s="36" t="s">
        <v>1</v>
      </c>
      <c r="D38" s="36" t="s">
        <v>2</v>
      </c>
      <c r="E38" s="25" t="s">
        <v>3</v>
      </c>
    </row>
    <row r="39" spans="1:5" ht="15" thickTop="1" x14ac:dyDescent="0.15">
      <c r="A39" s="21" t="s">
        <v>10</v>
      </c>
      <c r="B39" s="34">
        <f t="shared" ref="B39:D51" si="1">B5-B22</f>
        <v>18</v>
      </c>
      <c r="C39" s="34">
        <f t="shared" si="1"/>
        <v>165</v>
      </c>
      <c r="D39" s="34">
        <f t="shared" si="1"/>
        <v>32</v>
      </c>
      <c r="E39" s="35">
        <f>SUM(B39:D39)</f>
        <v>215</v>
      </c>
    </row>
    <row r="40" spans="1:5" ht="14.25" x14ac:dyDescent="0.15">
      <c r="A40" s="16">
        <v>20</v>
      </c>
      <c r="B40" s="15">
        <f t="shared" si="1"/>
        <v>-17</v>
      </c>
      <c r="C40" s="15">
        <f t="shared" si="1"/>
        <v>-85</v>
      </c>
      <c r="D40" s="15">
        <f t="shared" si="1"/>
        <v>51</v>
      </c>
      <c r="E40" s="30">
        <f t="shared" ref="E40:E47" si="2">SUM(B40:D40)</f>
        <v>-51</v>
      </c>
    </row>
    <row r="41" spans="1:5" ht="14.25" x14ac:dyDescent="0.15">
      <c r="A41" s="16">
        <v>21</v>
      </c>
      <c r="B41" s="15">
        <f t="shared" si="1"/>
        <v>-17</v>
      </c>
      <c r="C41" s="15">
        <f t="shared" si="1"/>
        <v>-165</v>
      </c>
      <c r="D41" s="15">
        <f t="shared" si="1"/>
        <v>41</v>
      </c>
      <c r="E41" s="30">
        <f t="shared" si="2"/>
        <v>-141</v>
      </c>
    </row>
    <row r="42" spans="1:5" ht="14.25" x14ac:dyDescent="0.15">
      <c r="A42" s="16">
        <v>22</v>
      </c>
      <c r="B42" s="15">
        <f t="shared" si="1"/>
        <v>-18</v>
      </c>
      <c r="C42" s="15">
        <f t="shared" si="1"/>
        <v>-124</v>
      </c>
      <c r="D42" s="15">
        <f t="shared" si="1"/>
        <v>34</v>
      </c>
      <c r="E42" s="30">
        <f t="shared" si="2"/>
        <v>-108</v>
      </c>
    </row>
    <row r="43" spans="1:5" ht="14.25" x14ac:dyDescent="0.15">
      <c r="A43" s="16">
        <v>23</v>
      </c>
      <c r="B43" s="15">
        <f t="shared" si="1"/>
        <v>-86</v>
      </c>
      <c r="C43" s="15">
        <f t="shared" si="1"/>
        <v>-108</v>
      </c>
      <c r="D43" s="15">
        <f t="shared" si="1"/>
        <v>17</v>
      </c>
      <c r="E43" s="30">
        <f t="shared" si="2"/>
        <v>-177</v>
      </c>
    </row>
    <row r="44" spans="1:5" ht="14.25" x14ac:dyDescent="0.15">
      <c r="A44" s="16">
        <v>24</v>
      </c>
      <c r="B44" s="15">
        <f t="shared" si="1"/>
        <v>-5</v>
      </c>
      <c r="C44" s="15">
        <f t="shared" si="1"/>
        <v>-59</v>
      </c>
      <c r="D44" s="15">
        <f t="shared" si="1"/>
        <v>32</v>
      </c>
      <c r="E44" s="30">
        <f t="shared" si="2"/>
        <v>-32</v>
      </c>
    </row>
    <row r="45" spans="1:5" ht="14.25" x14ac:dyDescent="0.15">
      <c r="A45" s="16">
        <v>25</v>
      </c>
      <c r="B45" s="15">
        <f t="shared" si="1"/>
        <v>-56</v>
      </c>
      <c r="C45" s="15">
        <f t="shared" si="1"/>
        <v>-236</v>
      </c>
      <c r="D45" s="15">
        <f t="shared" si="1"/>
        <v>46</v>
      </c>
      <c r="E45" s="30">
        <f t="shared" si="2"/>
        <v>-246</v>
      </c>
    </row>
    <row r="46" spans="1:5" ht="14.25" x14ac:dyDescent="0.15">
      <c r="A46" s="16">
        <v>26</v>
      </c>
      <c r="B46" s="15">
        <f t="shared" si="1"/>
        <v>-11</v>
      </c>
      <c r="C46" s="15">
        <f t="shared" si="1"/>
        <v>86</v>
      </c>
      <c r="D46" s="15">
        <f t="shared" si="1"/>
        <v>28</v>
      </c>
      <c r="E46" s="30">
        <f t="shared" si="2"/>
        <v>103</v>
      </c>
    </row>
    <row r="47" spans="1:5" ht="14.25" x14ac:dyDescent="0.15">
      <c r="A47" s="16">
        <v>27</v>
      </c>
      <c r="B47" s="15">
        <f t="shared" si="1"/>
        <v>-2</v>
      </c>
      <c r="C47" s="15">
        <f t="shared" si="1"/>
        <v>-28</v>
      </c>
      <c r="D47" s="15">
        <f t="shared" si="1"/>
        <v>17</v>
      </c>
      <c r="E47" s="30">
        <f t="shared" si="2"/>
        <v>-13</v>
      </c>
    </row>
    <row r="48" spans="1:5" ht="14.25" x14ac:dyDescent="0.15">
      <c r="A48" s="26">
        <v>28</v>
      </c>
      <c r="B48" s="37">
        <f t="shared" si="1"/>
        <v>-4</v>
      </c>
      <c r="C48" s="37">
        <f t="shared" si="1"/>
        <v>54</v>
      </c>
      <c r="D48" s="37">
        <f t="shared" si="1"/>
        <v>40</v>
      </c>
      <c r="E48" s="38">
        <f>SUM(B48:D48)</f>
        <v>90</v>
      </c>
    </row>
    <row r="49" spans="1:11" ht="15" thickBot="1" x14ac:dyDescent="0.2">
      <c r="A49" s="46" t="s">
        <v>18</v>
      </c>
      <c r="B49" s="49">
        <f t="shared" si="1"/>
        <v>22</v>
      </c>
      <c r="C49" s="49">
        <f t="shared" si="1"/>
        <v>182</v>
      </c>
      <c r="D49" s="49">
        <f t="shared" si="1"/>
        <v>-8</v>
      </c>
      <c r="E49" s="50">
        <f t="shared" ref="E49" si="3">SUM(B49:D49)</f>
        <v>196</v>
      </c>
    </row>
    <row r="50" spans="1:11" ht="14.25" thickTop="1" x14ac:dyDescent="0.15">
      <c r="A50" s="42" t="s">
        <v>16</v>
      </c>
      <c r="B50" s="43">
        <f>B16-B33</f>
        <v>15</v>
      </c>
      <c r="C50" s="43">
        <f t="shared" si="1"/>
        <v>140</v>
      </c>
      <c r="D50" s="43">
        <f t="shared" si="1"/>
        <v>-15</v>
      </c>
      <c r="E50" s="44">
        <f>E16-E33</f>
        <v>140</v>
      </c>
    </row>
    <row r="51" spans="1:11" ht="14.25" thickBot="1" x14ac:dyDescent="0.2">
      <c r="A51" s="31" t="s">
        <v>17</v>
      </c>
      <c r="B51" s="32">
        <f t="shared" si="1"/>
        <v>7</v>
      </c>
      <c r="C51" s="32">
        <f t="shared" si="1"/>
        <v>42</v>
      </c>
      <c r="D51" s="32">
        <f t="shared" si="1"/>
        <v>7</v>
      </c>
      <c r="E51" s="33">
        <f>E17-E34</f>
        <v>56</v>
      </c>
    </row>
    <row r="52" spans="1:11" x14ac:dyDescent="0.15">
      <c r="E52" s="13" t="s">
        <v>20</v>
      </c>
      <c r="K52" s="13" t="s">
        <v>20</v>
      </c>
    </row>
    <row r="53" spans="1:11" x14ac:dyDescent="0.15">
      <c r="E53" s="14" t="s">
        <v>19</v>
      </c>
      <c r="K53" s="14" t="s">
        <v>19</v>
      </c>
    </row>
  </sheetData>
  <phoneticPr fontId="2"/>
  <pageMargins left="0.70866141732283472" right="0.43307086614173229" top="0.47244094488188981" bottom="0.39370078740157483" header="0.31496062992125984" footer="0.2362204724409449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令和7年</vt:lpstr>
      <vt:lpstr>令和6年</vt:lpstr>
      <vt:lpstr>令和5年</vt:lpstr>
      <vt:lpstr>令和4年</vt:lpstr>
      <vt:lpstr>令和3年</vt:lpstr>
      <vt:lpstr>令和2年</vt:lpstr>
      <vt:lpstr>令和元年</vt:lpstr>
      <vt:lpstr>平成30年</vt:lpstr>
      <vt:lpstr>平成29年</vt:lpstr>
      <vt:lpstr>平成28年</vt:lpstr>
      <vt:lpstr>平成27年</vt:lpstr>
      <vt:lpstr>平成27年!Print_Area</vt:lpstr>
      <vt:lpstr>平成28年!Print_Area</vt:lpstr>
      <vt:lpstr>平成29年!Print_Area</vt:lpstr>
      <vt:lpstr>平成30年!Print_Area</vt:lpstr>
      <vt:lpstr>令和2年!Print_Area</vt:lpstr>
      <vt:lpstr>令和3年!Print_Area</vt:lpstr>
      <vt:lpstr>令和元年!Print_Area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2023-02-06T23:32:06Z</cp:lastPrinted>
  <dcterms:created xsi:type="dcterms:W3CDTF">2015-02-02T08:46:35Z</dcterms:created>
  <dcterms:modified xsi:type="dcterms:W3CDTF">2026-02-13T02:09:16Z</dcterms:modified>
</cp:coreProperties>
</file>