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8年\茅野市の統計令和7年版\000  R7統計書CD\"/>
    </mc:Choice>
  </mc:AlternateContent>
  <bookViews>
    <workbookView xWindow="492" yWindow="132" windowWidth="9036" windowHeight="5388"/>
  </bookViews>
  <sheets>
    <sheet name="統計書" sheetId="3" r:id="rId1"/>
    <sheet name="S49～" sheetId="1" r:id="rId2"/>
    <sheet name="S35～中学校生徒数の推移" sheetId="17" r:id="rId3"/>
  </sheets>
  <definedNames>
    <definedName name="_xlnm.Print_Titles" localSheetId="1">'S49～'!$1:$3</definedName>
    <definedName name="_xlnm.Print_Titles" localSheetId="0">統計書!$1:$4</definedName>
  </definedNames>
  <calcPr calcId="162913"/>
</workbook>
</file>

<file path=xl/calcChain.xml><?xml version="1.0" encoding="utf-8"?>
<calcChain xmlns="http://schemas.openxmlformats.org/spreadsheetml/2006/main">
  <c r="O70" i="17" l="1"/>
  <c r="N70" i="17"/>
  <c r="P70" i="17" s="1"/>
  <c r="M70" i="17"/>
  <c r="J70" i="17"/>
  <c r="G70" i="17"/>
  <c r="D70" i="17"/>
  <c r="O69" i="17" l="1"/>
  <c r="N69" i="17"/>
  <c r="P69" i="17" s="1"/>
  <c r="M69" i="17"/>
  <c r="J69" i="17"/>
  <c r="G69" i="17"/>
  <c r="D69" i="17"/>
  <c r="O68" i="17" l="1"/>
  <c r="N68" i="17"/>
  <c r="M68" i="17"/>
  <c r="J68" i="17"/>
  <c r="G68" i="17"/>
  <c r="D68" i="17"/>
  <c r="P68" i="17" l="1"/>
  <c r="N67" i="17"/>
  <c r="N71" i="17"/>
  <c r="O66" i="17"/>
  <c r="O67" i="17"/>
  <c r="O71" i="17"/>
  <c r="N66" i="17"/>
  <c r="M67" i="17"/>
  <c r="J67" i="17"/>
  <c r="G67" i="17"/>
  <c r="D67" i="17"/>
  <c r="M71" i="17"/>
  <c r="J71" i="17"/>
  <c r="G71" i="17"/>
  <c r="D71" i="17"/>
  <c r="P67" i="17" l="1"/>
  <c r="P71" i="17"/>
  <c r="O65" i="17"/>
  <c r="N65" i="17"/>
  <c r="P65" i="17" s="1"/>
  <c r="M65" i="17"/>
  <c r="J65" i="17"/>
  <c r="G65" i="17"/>
  <c r="D65" i="17"/>
  <c r="M66" i="17" l="1"/>
  <c r="J66" i="17"/>
  <c r="G66" i="17"/>
  <c r="D66" i="17"/>
  <c r="P66" i="17" l="1"/>
  <c r="O63" i="17"/>
  <c r="N63" i="17"/>
  <c r="P63" i="17" s="1"/>
  <c r="M63" i="17"/>
  <c r="J63" i="17"/>
  <c r="G63" i="17"/>
  <c r="D63" i="17"/>
  <c r="O64" i="17" l="1"/>
  <c r="N64" i="17"/>
  <c r="M64" i="17"/>
  <c r="J64" i="17"/>
  <c r="G64" i="17"/>
  <c r="D64" i="17"/>
  <c r="O62" i="17"/>
  <c r="N62" i="17"/>
  <c r="M62" i="17"/>
  <c r="J62" i="17"/>
  <c r="G62" i="17"/>
  <c r="D62" i="17"/>
  <c r="O61" i="17"/>
  <c r="N61" i="17"/>
  <c r="P61" i="17" s="1"/>
  <c r="M61" i="17"/>
  <c r="J61" i="17"/>
  <c r="G61" i="17"/>
  <c r="D61" i="17"/>
  <c r="O60" i="17"/>
  <c r="N60" i="17"/>
  <c r="M60" i="17"/>
  <c r="J60" i="17"/>
  <c r="G60" i="17"/>
  <c r="D60" i="17"/>
  <c r="O59" i="17"/>
  <c r="N59" i="17"/>
  <c r="M59" i="17"/>
  <c r="J59" i="17"/>
  <c r="G59" i="17"/>
  <c r="D59" i="17"/>
  <c r="O58" i="17"/>
  <c r="N58" i="17"/>
  <c r="M58" i="17"/>
  <c r="J58" i="17"/>
  <c r="G58" i="17"/>
  <c r="D58" i="17"/>
  <c r="O57" i="17"/>
  <c r="N57" i="17"/>
  <c r="P57" i="17" s="1"/>
  <c r="M57" i="17"/>
  <c r="J57" i="17"/>
  <c r="G57" i="17"/>
  <c r="D57" i="17"/>
  <c r="O56" i="17"/>
  <c r="N56" i="17"/>
  <c r="M56" i="17"/>
  <c r="J56" i="17"/>
  <c r="G56" i="17"/>
  <c r="D56" i="17"/>
  <c r="O55" i="17"/>
  <c r="N55" i="17"/>
  <c r="M55" i="17"/>
  <c r="J55" i="17"/>
  <c r="G55" i="17"/>
  <c r="D55" i="17"/>
  <c r="O54" i="17"/>
  <c r="N54" i="17"/>
  <c r="M54" i="17"/>
  <c r="J54" i="17"/>
  <c r="G54" i="17"/>
  <c r="D54" i="17"/>
  <c r="O53" i="17"/>
  <c r="N53" i="17"/>
  <c r="M53" i="17"/>
  <c r="J53" i="17"/>
  <c r="G53" i="17"/>
  <c r="D53" i="17"/>
  <c r="O52" i="17"/>
  <c r="N52" i="17"/>
  <c r="M52" i="17"/>
  <c r="J52" i="17"/>
  <c r="G52" i="17"/>
  <c r="D52" i="17"/>
  <c r="O51" i="17"/>
  <c r="N51" i="17"/>
  <c r="M51" i="17"/>
  <c r="J51" i="17"/>
  <c r="G51" i="17"/>
  <c r="D51" i="17"/>
  <c r="O50" i="17"/>
  <c r="N50" i="17"/>
  <c r="M50" i="17"/>
  <c r="J50" i="17"/>
  <c r="G50" i="17"/>
  <c r="D50" i="17"/>
  <c r="O49" i="17"/>
  <c r="N49" i="17"/>
  <c r="P49" i="17" s="1"/>
  <c r="M49" i="17"/>
  <c r="J49" i="17"/>
  <c r="G49" i="17"/>
  <c r="D49" i="17"/>
  <c r="O48" i="17"/>
  <c r="N48" i="17"/>
  <c r="M48" i="17"/>
  <c r="J48" i="17"/>
  <c r="G48" i="17"/>
  <c r="D48" i="17"/>
  <c r="O47" i="17"/>
  <c r="N47" i="17"/>
  <c r="M47" i="17"/>
  <c r="J47" i="17"/>
  <c r="G47" i="17"/>
  <c r="D47" i="17"/>
  <c r="O46" i="17"/>
  <c r="N46" i="17"/>
  <c r="M46" i="17"/>
  <c r="J46" i="17"/>
  <c r="G46" i="17"/>
  <c r="D46" i="17"/>
  <c r="O45" i="17"/>
  <c r="N45" i="17"/>
  <c r="M45" i="17"/>
  <c r="J45" i="17"/>
  <c r="G45" i="17"/>
  <c r="D45" i="17"/>
  <c r="O44" i="17"/>
  <c r="N44" i="17"/>
  <c r="M44" i="17"/>
  <c r="J44" i="17"/>
  <c r="G44" i="17"/>
  <c r="D44" i="17"/>
  <c r="O43" i="17"/>
  <c r="N43" i="17"/>
  <c r="M43" i="17"/>
  <c r="J43" i="17"/>
  <c r="G43" i="17"/>
  <c r="D43" i="17"/>
  <c r="O42" i="17"/>
  <c r="N42" i="17"/>
  <c r="M42" i="17"/>
  <c r="J42" i="17"/>
  <c r="G42" i="17"/>
  <c r="D42" i="17"/>
  <c r="O41" i="17"/>
  <c r="N41" i="17"/>
  <c r="M41" i="17"/>
  <c r="J41" i="17"/>
  <c r="G41" i="17"/>
  <c r="D41" i="17"/>
  <c r="O40" i="17"/>
  <c r="N40" i="17"/>
  <c r="M40" i="17"/>
  <c r="J40" i="17"/>
  <c r="G40" i="17"/>
  <c r="D40" i="17"/>
  <c r="O39" i="17"/>
  <c r="N39" i="17"/>
  <c r="M39" i="17"/>
  <c r="J39" i="17"/>
  <c r="G39" i="17"/>
  <c r="D39" i="17"/>
  <c r="O38" i="17"/>
  <c r="N38" i="17"/>
  <c r="M38" i="17"/>
  <c r="J38" i="17"/>
  <c r="G38" i="17"/>
  <c r="D38" i="17"/>
  <c r="O37" i="17"/>
  <c r="N37" i="17"/>
  <c r="M37" i="17"/>
  <c r="J37" i="17"/>
  <c r="G37" i="17"/>
  <c r="D37" i="17"/>
  <c r="O36" i="17"/>
  <c r="N36" i="17"/>
  <c r="M36" i="17"/>
  <c r="J36" i="17"/>
  <c r="G36" i="17"/>
  <c r="D36" i="17"/>
  <c r="O35" i="17"/>
  <c r="N35" i="17"/>
  <c r="M35" i="17"/>
  <c r="J35" i="17"/>
  <c r="G35" i="17"/>
  <c r="D35" i="17"/>
  <c r="O34" i="17"/>
  <c r="N34" i="17"/>
  <c r="M34" i="17"/>
  <c r="J34" i="17"/>
  <c r="G34" i="17"/>
  <c r="D34" i="17"/>
  <c r="O33" i="17"/>
  <c r="N33" i="17"/>
  <c r="M33" i="17"/>
  <c r="J33" i="17"/>
  <c r="G33" i="17"/>
  <c r="D33" i="17"/>
  <c r="O32" i="17"/>
  <c r="N32" i="17"/>
  <c r="J32" i="17"/>
  <c r="G32" i="17"/>
  <c r="D32" i="17"/>
  <c r="O31" i="17"/>
  <c r="N31" i="17"/>
  <c r="J31" i="17"/>
  <c r="G31" i="17"/>
  <c r="D31" i="17"/>
  <c r="O30" i="17"/>
  <c r="N30" i="17"/>
  <c r="J30" i="17"/>
  <c r="G30" i="17"/>
  <c r="D30" i="17"/>
  <c r="O29" i="17"/>
  <c r="N29" i="17"/>
  <c r="J29" i="17"/>
  <c r="G29" i="17"/>
  <c r="D29" i="17"/>
  <c r="O28" i="17"/>
  <c r="N28" i="17"/>
  <c r="J28" i="17"/>
  <c r="G28" i="17"/>
  <c r="D28" i="17"/>
  <c r="O27" i="17"/>
  <c r="N27" i="17"/>
  <c r="P27" i="17" s="1"/>
  <c r="J27" i="17"/>
  <c r="G27" i="17"/>
  <c r="D27" i="17"/>
  <c r="O26" i="17"/>
  <c r="N26" i="17"/>
  <c r="J26" i="17"/>
  <c r="G26" i="17"/>
  <c r="D26" i="17"/>
  <c r="O25" i="17"/>
  <c r="N25" i="17"/>
  <c r="J25" i="17"/>
  <c r="G25" i="17"/>
  <c r="D25" i="17"/>
  <c r="O24" i="17"/>
  <c r="N24" i="17"/>
  <c r="J24" i="17"/>
  <c r="G24" i="17"/>
  <c r="D24" i="17"/>
  <c r="O23" i="17"/>
  <c r="N23" i="17"/>
  <c r="P23" i="17" s="1"/>
  <c r="J23" i="17"/>
  <c r="G23" i="17"/>
  <c r="D23" i="17"/>
  <c r="O22" i="17"/>
  <c r="N22" i="17"/>
  <c r="J22" i="17"/>
  <c r="G22" i="17"/>
  <c r="D22" i="17"/>
  <c r="O21" i="17"/>
  <c r="N21" i="17"/>
  <c r="J21" i="17"/>
  <c r="G21" i="17"/>
  <c r="D21" i="17"/>
  <c r="O20" i="17"/>
  <c r="N20" i="17"/>
  <c r="J20" i="17"/>
  <c r="G20" i="17"/>
  <c r="D20" i="17"/>
  <c r="O19" i="17"/>
  <c r="N19" i="17"/>
  <c r="J19" i="17"/>
  <c r="G19" i="17"/>
  <c r="D19" i="17"/>
  <c r="O18" i="17"/>
  <c r="N18" i="17"/>
  <c r="J18" i="17"/>
  <c r="G18" i="17"/>
  <c r="D18" i="17"/>
  <c r="O17" i="17"/>
  <c r="N17" i="17"/>
  <c r="J17" i="17"/>
  <c r="G17" i="17"/>
  <c r="D17" i="17"/>
  <c r="O16" i="17"/>
  <c r="N16" i="17"/>
  <c r="J16" i="17"/>
  <c r="G16" i="17"/>
  <c r="D16" i="17"/>
  <c r="O15" i="17"/>
  <c r="N15" i="17"/>
  <c r="J15" i="17"/>
  <c r="G15" i="17"/>
  <c r="D15" i="17"/>
  <c r="O14" i="17"/>
  <c r="N14" i="17"/>
  <c r="J14" i="17"/>
  <c r="G14" i="17"/>
  <c r="D14" i="17"/>
  <c r="O13" i="17"/>
  <c r="N13" i="17"/>
  <c r="J13" i="17"/>
  <c r="G13" i="17"/>
  <c r="D13" i="17"/>
  <c r="O12" i="17"/>
  <c r="N12" i="17"/>
  <c r="J12" i="17"/>
  <c r="G12" i="17"/>
  <c r="D12" i="17"/>
  <c r="O11" i="17"/>
  <c r="N11" i="17"/>
  <c r="P11" i="17" s="1"/>
  <c r="J11" i="17"/>
  <c r="G11" i="17"/>
  <c r="D11" i="17"/>
  <c r="U8" i="17"/>
  <c r="T8" i="17"/>
  <c r="S8" i="17"/>
  <c r="P8" i="17"/>
  <c r="M8" i="17"/>
  <c r="J8" i="17"/>
  <c r="G8" i="17"/>
  <c r="D8" i="17"/>
  <c r="U7" i="17"/>
  <c r="T7" i="17"/>
  <c r="V7" i="17" s="1"/>
  <c r="S7" i="17"/>
  <c r="P7" i="17"/>
  <c r="M7" i="17"/>
  <c r="J7" i="17"/>
  <c r="G7" i="17"/>
  <c r="D7" i="17"/>
  <c r="U6" i="17"/>
  <c r="T6" i="17"/>
  <c r="S6" i="17"/>
  <c r="P6" i="17"/>
  <c r="M6" i="17"/>
  <c r="J6" i="17"/>
  <c r="G6" i="17"/>
  <c r="D6" i="17"/>
  <c r="U5" i="17"/>
  <c r="T5" i="17"/>
  <c r="S5" i="17"/>
  <c r="P5" i="17"/>
  <c r="M5" i="17"/>
  <c r="J5" i="17"/>
  <c r="G5" i="17"/>
  <c r="D5" i="17"/>
  <c r="V8" i="17" l="1"/>
  <c r="P20" i="17"/>
  <c r="P34" i="17"/>
  <c r="P36" i="17"/>
  <c r="P38" i="17"/>
  <c r="P40" i="17"/>
  <c r="P42" i="17"/>
  <c r="P44" i="17"/>
  <c r="P50" i="17"/>
  <c r="P52" i="17"/>
  <c r="P54" i="17"/>
  <c r="P56" i="17"/>
  <c r="P58" i="17"/>
  <c r="P60" i="17"/>
  <c r="P18" i="17"/>
  <c r="P30" i="17"/>
  <c r="P28" i="17"/>
  <c r="P14" i="17"/>
  <c r="P26" i="17"/>
  <c r="P45" i="17"/>
  <c r="P17" i="17"/>
  <c r="P25" i="17"/>
  <c r="P31" i="17"/>
  <c r="P39" i="17"/>
  <c r="P48" i="17"/>
  <c r="V6" i="17"/>
  <c r="P16" i="17"/>
  <c r="P12" i="17"/>
  <c r="P19" i="17"/>
  <c r="P33" i="17"/>
  <c r="P41" i="17"/>
  <c r="P32" i="17"/>
  <c r="P55" i="17"/>
  <c r="P24" i="17"/>
  <c r="P15" i="17"/>
  <c r="P22" i="17"/>
  <c r="P59" i="17"/>
  <c r="V5" i="17"/>
  <c r="P13" i="17"/>
  <c r="P21" i="17"/>
  <c r="P29" i="17"/>
  <c r="P35" i="17"/>
  <c r="P37" i="17"/>
  <c r="P46" i="17"/>
  <c r="P51" i="17"/>
  <c r="P53" i="17"/>
  <c r="P62" i="17"/>
  <c r="P43" i="17"/>
  <c r="P47" i="17"/>
  <c r="P64" i="17"/>
  <c r="F10" i="1"/>
  <c r="F9" i="1"/>
  <c r="F8" i="1"/>
  <c r="F7" i="1"/>
  <c r="F6" i="1"/>
  <c r="F5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<sst xmlns="http://schemas.openxmlformats.org/spreadsheetml/2006/main" count="115" uniqueCount="54">
  <si>
    <t>★中学校の概要</t>
  </si>
  <si>
    <t>（各年５月１日現在）</t>
  </si>
  <si>
    <t>総数</t>
  </si>
  <si>
    <t>男</t>
  </si>
  <si>
    <t>女</t>
  </si>
  <si>
    <t>区分</t>
    <rPh sb="0" eb="2">
      <t>クブン</t>
    </rPh>
    <phoneticPr fontId="6"/>
  </si>
  <si>
    <t>（各年5月1日現在）</t>
    <phoneticPr fontId="6"/>
  </si>
  <si>
    <t>長峰中学校</t>
    <phoneticPr fontId="6"/>
  </si>
  <si>
    <t>北部中学校</t>
    <phoneticPr fontId="6"/>
  </si>
  <si>
    <t>教員数</t>
    <phoneticPr fontId="6"/>
  </si>
  <si>
    <t>職員数</t>
    <phoneticPr fontId="6"/>
  </si>
  <si>
    <t>永明中学校</t>
    <phoneticPr fontId="6"/>
  </si>
  <si>
    <t>東部中学校</t>
    <phoneticPr fontId="6"/>
  </si>
  <si>
    <t>中学校生徒数の推移</t>
    <rPh sb="0" eb="3">
      <t>チュウガッコウ</t>
    </rPh>
    <rPh sb="3" eb="5">
      <t>セイト</t>
    </rPh>
    <rPh sb="5" eb="6">
      <t>スウ</t>
    </rPh>
    <rPh sb="7" eb="9">
      <t>スイイ</t>
    </rPh>
    <phoneticPr fontId="17"/>
  </si>
  <si>
    <t>年</t>
    <rPh sb="0" eb="1">
      <t>ネン</t>
    </rPh>
    <phoneticPr fontId="17"/>
  </si>
  <si>
    <t>永明中学校</t>
    <rPh sb="0" eb="2">
      <t>エイメイ</t>
    </rPh>
    <rPh sb="2" eb="3">
      <t>チュウ</t>
    </rPh>
    <phoneticPr fontId="17"/>
  </si>
  <si>
    <t>宮川中学校</t>
    <rPh sb="0" eb="2">
      <t>ミヤガワ</t>
    </rPh>
    <rPh sb="2" eb="3">
      <t>チュウ</t>
    </rPh>
    <rPh sb="3" eb="5">
      <t>ガッコウ</t>
    </rPh>
    <phoneticPr fontId="17"/>
  </si>
  <si>
    <t>玉川中学校</t>
    <rPh sb="0" eb="2">
      <t>タマガワ</t>
    </rPh>
    <rPh sb="2" eb="5">
      <t>チュウガッコウ</t>
    </rPh>
    <phoneticPr fontId="17"/>
  </si>
  <si>
    <t>泉野中学校</t>
    <rPh sb="0" eb="2">
      <t>イズミノ</t>
    </rPh>
    <rPh sb="2" eb="5">
      <t>チュウガッコウ</t>
    </rPh>
    <phoneticPr fontId="17"/>
  </si>
  <si>
    <t>金沢中学校</t>
    <rPh sb="0" eb="2">
      <t>カナザワ</t>
    </rPh>
    <rPh sb="2" eb="3">
      <t>チュウ</t>
    </rPh>
    <rPh sb="3" eb="5">
      <t>ガッコウ</t>
    </rPh>
    <phoneticPr fontId="17"/>
  </si>
  <si>
    <t>北部中学校</t>
    <rPh sb="0" eb="2">
      <t>ホクブ</t>
    </rPh>
    <rPh sb="2" eb="5">
      <t>チュウガッコウ</t>
    </rPh>
    <phoneticPr fontId="17"/>
  </si>
  <si>
    <t>合計</t>
    <rPh sb="0" eb="2">
      <t>ゴウケイ</t>
    </rPh>
    <phoneticPr fontId="17"/>
  </si>
  <si>
    <t>男</t>
    <rPh sb="0" eb="1">
      <t>オトコ</t>
    </rPh>
    <phoneticPr fontId="17"/>
  </si>
  <si>
    <t>女</t>
    <rPh sb="0" eb="1">
      <t>オンナ</t>
    </rPh>
    <phoneticPr fontId="17"/>
  </si>
  <si>
    <t>計</t>
    <rPh sb="0" eb="1">
      <t>ケイ</t>
    </rPh>
    <phoneticPr fontId="17"/>
  </si>
  <si>
    <t>長峰中学校</t>
    <rPh sb="0" eb="2">
      <t>ナガミネ</t>
    </rPh>
    <rPh sb="2" eb="5">
      <t>チュウガッコウ</t>
    </rPh>
    <phoneticPr fontId="17"/>
  </si>
  <si>
    <t>東部中学校</t>
    <rPh sb="0" eb="2">
      <t>トウブ</t>
    </rPh>
    <rPh sb="2" eb="5">
      <t>チュウガッコウ</t>
    </rPh>
    <phoneticPr fontId="17"/>
  </si>
  <si>
    <t>※資料は学校要覧及び学校基本調査（各年5月1日現在）。</t>
    <rPh sb="1" eb="3">
      <t>シリョウ</t>
    </rPh>
    <rPh sb="4" eb="6">
      <t>ガッコウ</t>
    </rPh>
    <rPh sb="6" eb="8">
      <t>ヨウラン</t>
    </rPh>
    <rPh sb="8" eb="9">
      <t>オヨ</t>
    </rPh>
    <rPh sb="10" eb="12">
      <t>ガッコウ</t>
    </rPh>
    <rPh sb="12" eb="14">
      <t>キホン</t>
    </rPh>
    <rPh sb="14" eb="16">
      <t>チョウサ</t>
    </rPh>
    <rPh sb="17" eb="19">
      <t>カクネン</t>
    </rPh>
    <rPh sb="20" eb="21">
      <t>ガツ</t>
    </rPh>
    <rPh sb="22" eb="25">
      <t>ニチゲンザイ</t>
    </rPh>
    <phoneticPr fontId="17"/>
  </si>
  <si>
    <t>【茅野市】</t>
    <rPh sb="1" eb="4">
      <t>チノシ</t>
    </rPh>
    <phoneticPr fontId="16"/>
  </si>
  <si>
    <t>昭和35</t>
    <rPh sb="0" eb="2">
      <t>ショウワ</t>
    </rPh>
    <phoneticPr fontId="16"/>
  </si>
  <si>
    <t>昭和39</t>
    <rPh sb="0" eb="2">
      <t>ショウワ</t>
    </rPh>
    <phoneticPr fontId="17"/>
  </si>
  <si>
    <t>平成元</t>
    <rPh sb="0" eb="2">
      <t>ヘイセイ</t>
    </rPh>
    <rPh sb="2" eb="3">
      <t>ガン</t>
    </rPh>
    <phoneticPr fontId="16"/>
  </si>
  <si>
    <t>平成元年</t>
    <phoneticPr fontId="6"/>
  </si>
  <si>
    <t>【茅野市】</t>
    <rPh sb="1" eb="4">
      <t>チノシ</t>
    </rPh>
    <phoneticPr fontId="6"/>
  </si>
  <si>
    <t>昭和49年</t>
    <phoneticPr fontId="6"/>
  </si>
  <si>
    <t>学 校 数</t>
    <phoneticPr fontId="16"/>
  </si>
  <si>
    <t>学　級　数</t>
    <phoneticPr fontId="6"/>
  </si>
  <si>
    <t>特別支援教室(75条)再掲</t>
    <rPh sb="0" eb="2">
      <t>トクベツ</t>
    </rPh>
    <rPh sb="2" eb="4">
      <t>シエン</t>
    </rPh>
    <rPh sb="4" eb="6">
      <t>キョウシツ</t>
    </rPh>
    <rPh sb="9" eb="10">
      <t>ジョウ</t>
    </rPh>
    <rPh sb="11" eb="12">
      <t>サイ</t>
    </rPh>
    <phoneticPr fontId="16"/>
  </si>
  <si>
    <t xml:space="preserve">    年</t>
    <phoneticPr fontId="6"/>
  </si>
  <si>
    <t>校</t>
    <rPh sb="0" eb="1">
      <t>コウ</t>
    </rPh>
    <phoneticPr fontId="16"/>
  </si>
  <si>
    <t>級</t>
    <rPh sb="0" eb="1">
      <t>キュウ</t>
    </rPh>
    <phoneticPr fontId="16"/>
  </si>
  <si>
    <t>人</t>
    <rPh sb="0" eb="1">
      <t>ニン</t>
    </rPh>
    <phoneticPr fontId="16"/>
  </si>
  <si>
    <t>人</t>
    <rPh sb="0" eb="1">
      <t>ニン</t>
    </rPh>
    <phoneticPr fontId="6"/>
  </si>
  <si>
    <t>学 校 数</t>
    <phoneticPr fontId="16"/>
  </si>
  <si>
    <t>教員数</t>
    <phoneticPr fontId="6"/>
  </si>
  <si>
    <t>学　級　数</t>
    <phoneticPr fontId="6"/>
  </si>
  <si>
    <t>職員数</t>
    <phoneticPr fontId="6"/>
  </si>
  <si>
    <t>（単位：人）</t>
    <rPh sb="1" eb="3">
      <t>タンイ</t>
    </rPh>
    <rPh sb="4" eb="5">
      <t>ニン</t>
    </rPh>
    <phoneticPr fontId="16"/>
  </si>
  <si>
    <t>令和元年</t>
    <rPh sb="0" eb="1">
      <t>ワ</t>
    </rPh>
    <rPh sb="1" eb="3">
      <t>ガンネン</t>
    </rPh>
    <phoneticPr fontId="6"/>
  </si>
  <si>
    <t>令和元</t>
    <rPh sb="0" eb="1">
      <t>レイ</t>
    </rPh>
    <rPh sb="1" eb="2">
      <t>ワ</t>
    </rPh>
    <rPh sb="2" eb="3">
      <t>ガン</t>
    </rPh>
    <phoneticPr fontId="16"/>
  </si>
  <si>
    <t>資料：学校基本調査</t>
    <rPh sb="7" eb="9">
      <t>チョウサ</t>
    </rPh>
    <phoneticPr fontId="6"/>
  </si>
  <si>
    <t>資料：学校基本調査</t>
    <phoneticPr fontId="6"/>
  </si>
  <si>
    <t>生徒数</t>
    <rPh sb="0" eb="2">
      <t>セイト</t>
    </rPh>
    <phoneticPr fontId="6"/>
  </si>
  <si>
    <t>平成29年</t>
    <rPh sb="0" eb="1">
      <t>ヘイセイ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</si>
</sst>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&quot;-&quot;"/>
    <numFmt numFmtId="177" formatCode="#,##0_);[Red]\(#,##0\)"/>
    <numFmt numFmtId="178" formatCode="0_);[Red]\(0\)"/>
  </numFmts>
  <fonts count="19">
    <font>
      <sz val="14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明朝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明朝"/>
      <family val="1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  <font>
      <sz val="7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Border="1"/>
    <xf numFmtId="0" fontId="7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right"/>
    </xf>
    <xf numFmtId="0" fontId="11" fillId="0" borderId="0" xfId="0" applyFont="1"/>
    <xf numFmtId="0" fontId="11" fillId="0" borderId="5" xfId="0" applyNumberFormat="1" applyFont="1" applyBorder="1" applyAlignment="1">
      <alignment horizontal="center" vertical="center"/>
    </xf>
    <xf numFmtId="41" fontId="11" fillId="0" borderId="8" xfId="0" applyNumberFormat="1" applyFont="1" applyBorder="1" applyAlignment="1">
      <alignment horizontal="right" vertical="center"/>
    </xf>
    <xf numFmtId="41" fontId="11" fillId="0" borderId="9" xfId="0" applyNumberFormat="1" applyFont="1" applyBorder="1" applyAlignment="1">
      <alignment horizontal="right" vertical="center"/>
    </xf>
    <xf numFmtId="41" fontId="11" fillId="0" borderId="10" xfId="0" applyNumberFormat="1" applyFont="1" applyBorder="1" applyAlignment="1">
      <alignment horizontal="right" vertical="center"/>
    </xf>
    <xf numFmtId="41" fontId="11" fillId="0" borderId="5" xfId="0" applyNumberFormat="1" applyFont="1" applyBorder="1" applyAlignment="1">
      <alignment horizontal="right" vertical="center"/>
    </xf>
    <xf numFmtId="41" fontId="11" fillId="0" borderId="11" xfId="0" applyNumberFormat="1" applyFont="1" applyBorder="1" applyAlignment="1">
      <alignment horizontal="right" vertical="center"/>
    </xf>
    <xf numFmtId="0" fontId="11" fillId="0" borderId="4" xfId="0" quotePrefix="1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41" fontId="11" fillId="0" borderId="15" xfId="0" applyNumberFormat="1" applyFont="1" applyBorder="1" applyAlignment="1">
      <alignment horizontal="right" vertical="center"/>
    </xf>
    <xf numFmtId="41" fontId="11" fillId="0" borderId="16" xfId="0" applyNumberFormat="1" applyFont="1" applyBorder="1" applyAlignment="1">
      <alignment horizontal="right" vertical="center"/>
    </xf>
    <xf numFmtId="41" fontId="11" fillId="0" borderId="17" xfId="0" applyNumberFormat="1" applyFont="1" applyBorder="1" applyAlignment="1">
      <alignment horizontal="right" vertical="center"/>
    </xf>
    <xf numFmtId="41" fontId="11" fillId="0" borderId="12" xfId="0" applyNumberFormat="1" applyFont="1" applyBorder="1" applyAlignment="1">
      <alignment horizontal="right" vertical="center"/>
    </xf>
    <xf numFmtId="41" fontId="11" fillId="0" borderId="18" xfId="0" applyNumberFormat="1" applyFont="1" applyBorder="1" applyAlignment="1">
      <alignment horizontal="right" vertical="center"/>
    </xf>
    <xf numFmtId="41" fontId="11" fillId="0" borderId="15" xfId="5" applyNumberFormat="1" applyFont="1" applyBorder="1" applyAlignment="1">
      <alignment horizontal="right" vertical="center"/>
    </xf>
    <xf numFmtId="0" fontId="11" fillId="0" borderId="0" xfId="0" applyFont="1" applyBorder="1"/>
    <xf numFmtId="0" fontId="11" fillId="0" borderId="19" xfId="0" quotePrefix="1" applyNumberFormat="1" applyFont="1" applyBorder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27" xfId="0" quotePrefix="1" applyNumberFormat="1" applyFont="1" applyBorder="1" applyAlignment="1">
      <alignment horizontal="center" vertical="center"/>
    </xf>
    <xf numFmtId="41" fontId="11" fillId="0" borderId="28" xfId="0" applyNumberFormat="1" applyFont="1" applyBorder="1" applyAlignment="1">
      <alignment horizontal="right" vertical="center"/>
    </xf>
    <xf numFmtId="41" fontId="11" fillId="0" borderId="30" xfId="0" applyNumberFormat="1" applyFont="1" applyBorder="1" applyAlignment="1">
      <alignment horizontal="right" vertical="center"/>
    </xf>
    <xf numFmtId="41" fontId="11" fillId="0" borderId="31" xfId="0" applyNumberFormat="1" applyFont="1" applyBorder="1" applyAlignment="1">
      <alignment horizontal="right" vertical="center"/>
    </xf>
    <xf numFmtId="41" fontId="11" fillId="0" borderId="32" xfId="0" applyNumberFormat="1" applyFont="1" applyBorder="1" applyAlignment="1">
      <alignment horizontal="right" vertical="center"/>
    </xf>
    <xf numFmtId="41" fontId="11" fillId="0" borderId="33" xfId="0" applyNumberFormat="1" applyFont="1" applyBorder="1" applyAlignment="1">
      <alignment horizontal="right" vertical="center"/>
    </xf>
    <xf numFmtId="0" fontId="10" fillId="0" borderId="0" xfId="0" quotePrefix="1" applyFont="1" applyAlignment="1">
      <alignment horizontal="left"/>
    </xf>
    <xf numFmtId="0" fontId="10" fillId="0" borderId="3" xfId="0" applyFont="1" applyBorder="1"/>
    <xf numFmtId="0" fontId="10" fillId="0" borderId="0" xfId="0" applyFont="1"/>
    <xf numFmtId="0" fontId="11" fillId="0" borderId="41" xfId="0" quotePrefix="1" applyNumberFormat="1" applyFont="1" applyBorder="1" applyAlignment="1">
      <alignment horizontal="center" vertical="center"/>
    </xf>
    <xf numFmtId="0" fontId="11" fillId="0" borderId="32" xfId="0" applyNumberFormat="1" applyFont="1" applyBorder="1" applyAlignment="1">
      <alignment horizontal="center" vertical="center"/>
    </xf>
    <xf numFmtId="0" fontId="11" fillId="0" borderId="43" xfId="0" quotePrefix="1" applyNumberFormat="1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13" fillId="0" borderId="0" xfId="0" quotePrefix="1" applyFont="1" applyAlignment="1">
      <alignment horizontal="left"/>
    </xf>
    <xf numFmtId="0" fontId="14" fillId="0" borderId="0" xfId="0" quotePrefix="1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/>
    <xf numFmtId="41" fontId="11" fillId="0" borderId="0" xfId="0" applyNumberFormat="1" applyFont="1" applyBorder="1"/>
    <xf numFmtId="0" fontId="11" fillId="0" borderId="53" xfId="0" applyFont="1" applyBorder="1" applyAlignment="1">
      <alignment horizontal="right" vertical="center" wrapText="1"/>
    </xf>
    <xf numFmtId="0" fontId="11" fillId="0" borderId="54" xfId="0" applyFont="1" applyBorder="1" applyAlignment="1">
      <alignment vertical="center" wrapText="1"/>
    </xf>
    <xf numFmtId="0" fontId="11" fillId="0" borderId="55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177" fontId="11" fillId="0" borderId="15" xfId="5" applyNumberFormat="1" applyFont="1" applyBorder="1" applyAlignment="1">
      <alignment vertical="center"/>
    </xf>
    <xf numFmtId="177" fontId="11" fillId="0" borderId="16" xfId="0" applyNumberFormat="1" applyFont="1" applyBorder="1" applyAlignment="1">
      <alignment vertical="center"/>
    </xf>
    <xf numFmtId="177" fontId="11" fillId="0" borderId="17" xfId="0" applyNumberFormat="1" applyFont="1" applyBorder="1" applyAlignment="1">
      <alignment vertical="center"/>
    </xf>
    <xf numFmtId="177" fontId="11" fillId="0" borderId="12" xfId="0" applyNumberFormat="1" applyFont="1" applyBorder="1" applyAlignment="1">
      <alignment vertical="center"/>
    </xf>
    <xf numFmtId="177" fontId="11" fillId="0" borderId="18" xfId="0" applyNumberFormat="1" applyFont="1" applyBorder="1" applyAlignment="1">
      <alignment vertical="center"/>
    </xf>
    <xf numFmtId="177" fontId="11" fillId="0" borderId="21" xfId="0" applyNumberFormat="1" applyFont="1" applyBorder="1" applyAlignment="1">
      <alignment vertical="center"/>
    </xf>
    <xf numFmtId="177" fontId="11" fillId="0" borderId="22" xfId="0" applyNumberFormat="1" applyFont="1" applyBorder="1" applyAlignment="1">
      <alignment vertical="center"/>
    </xf>
    <xf numFmtId="177" fontId="11" fillId="0" borderId="23" xfId="5" applyNumberFormat="1" applyFont="1" applyBorder="1" applyAlignment="1">
      <alignment vertical="center"/>
    </xf>
    <xf numFmtId="177" fontId="11" fillId="0" borderId="24" xfId="0" applyNumberFormat="1" applyFont="1" applyBorder="1" applyAlignment="1">
      <alignment vertical="center"/>
    </xf>
    <xf numFmtId="177" fontId="11" fillId="0" borderId="25" xfId="0" applyNumberFormat="1" applyFont="1" applyBorder="1" applyAlignment="1">
      <alignment vertical="center"/>
    </xf>
    <xf numFmtId="177" fontId="11" fillId="0" borderId="20" xfId="0" applyNumberFormat="1" applyFont="1" applyBorder="1" applyAlignment="1">
      <alignment vertical="center"/>
    </xf>
    <xf numFmtId="177" fontId="11" fillId="0" borderId="26" xfId="0" applyNumberFormat="1" applyFont="1" applyBorder="1" applyAlignment="1">
      <alignment vertical="center"/>
    </xf>
    <xf numFmtId="177" fontId="11" fillId="0" borderId="0" xfId="0" applyNumberFormat="1" applyFont="1" applyAlignment="1"/>
    <xf numFmtId="177" fontId="11" fillId="0" borderId="0" xfId="0" applyNumberFormat="1" applyFont="1"/>
    <xf numFmtId="177" fontId="8" fillId="0" borderId="0" xfId="0" applyNumberFormat="1" applyFont="1" applyAlignment="1"/>
    <xf numFmtId="0" fontId="11" fillId="0" borderId="0" xfId="0" applyFont="1" applyAlignment="1">
      <alignment horizontal="left"/>
    </xf>
    <xf numFmtId="178" fontId="11" fillId="0" borderId="42" xfId="0" applyNumberFormat="1" applyFont="1" applyBorder="1" applyAlignment="1">
      <alignment horizontal="right" vertical="center"/>
    </xf>
    <xf numFmtId="178" fontId="11" fillId="0" borderId="29" xfId="0" applyNumberFormat="1" applyFont="1" applyBorder="1" applyAlignment="1">
      <alignment horizontal="right" vertical="center"/>
    </xf>
    <xf numFmtId="178" fontId="11" fillId="0" borderId="6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right" vertical="center"/>
    </xf>
    <xf numFmtId="178" fontId="11" fillId="0" borderId="13" xfId="0" applyNumberFormat="1" applyFont="1" applyBorder="1" applyAlignment="1">
      <alignment horizontal="right" vertical="center"/>
    </xf>
    <xf numFmtId="178" fontId="11" fillId="0" borderId="14" xfId="0" applyNumberFormat="1" applyFont="1" applyBorder="1" applyAlignment="1">
      <alignment horizontal="right" vertical="center"/>
    </xf>
    <xf numFmtId="178" fontId="11" fillId="0" borderId="21" xfId="0" applyNumberFormat="1" applyFont="1" applyBorder="1" applyAlignment="1">
      <alignment horizontal="right" vertical="center"/>
    </xf>
    <xf numFmtId="178" fontId="11" fillId="0" borderId="22" xfId="0" applyNumberFormat="1" applyFont="1" applyBorder="1" applyAlignment="1">
      <alignment horizontal="right" vertical="center"/>
    </xf>
    <xf numFmtId="38" fontId="18" fillId="0" borderId="0" xfId="6" applyFont="1">
      <alignment vertical="center"/>
    </xf>
    <xf numFmtId="38" fontId="1" fillId="0" borderId="0" xfId="6" applyFont="1">
      <alignment vertical="center"/>
    </xf>
    <xf numFmtId="38" fontId="18" fillId="0" borderId="60" xfId="6" applyFont="1" applyBorder="1" applyAlignment="1">
      <alignment horizontal="center" vertical="center"/>
    </xf>
    <xf numFmtId="38" fontId="18" fillId="0" borderId="61" xfId="6" applyFont="1" applyBorder="1" applyAlignment="1">
      <alignment horizontal="center" vertical="center"/>
    </xf>
    <xf numFmtId="38" fontId="18" fillId="0" borderId="62" xfId="6" applyFont="1" applyBorder="1" applyAlignment="1">
      <alignment horizontal="center" vertical="center"/>
    </xf>
    <xf numFmtId="38" fontId="18" fillId="0" borderId="46" xfId="6" applyFont="1" applyBorder="1" applyAlignment="1">
      <alignment horizontal="right" vertical="center"/>
    </xf>
    <xf numFmtId="38" fontId="18" fillId="0" borderId="63" xfId="6" applyFont="1" applyBorder="1">
      <alignment vertical="center"/>
    </xf>
    <xf numFmtId="38" fontId="18" fillId="0" borderId="0" xfId="6" applyFont="1" applyBorder="1">
      <alignment vertical="center"/>
    </xf>
    <xf numFmtId="38" fontId="18" fillId="0" borderId="64" xfId="6" applyFont="1" applyBorder="1">
      <alignment vertical="center"/>
    </xf>
    <xf numFmtId="38" fontId="18" fillId="0" borderId="0" xfId="6" applyFont="1" applyFill="1" applyBorder="1">
      <alignment vertical="center"/>
    </xf>
    <xf numFmtId="38" fontId="18" fillId="0" borderId="60" xfId="6" applyFont="1" applyBorder="1">
      <alignment vertical="center"/>
    </xf>
    <xf numFmtId="38" fontId="18" fillId="0" borderId="61" xfId="6" applyFont="1" applyFill="1" applyBorder="1">
      <alignment vertical="center"/>
    </xf>
    <xf numFmtId="38" fontId="18" fillId="0" borderId="62" xfId="6" applyFont="1" applyBorder="1">
      <alignment vertical="center"/>
    </xf>
    <xf numFmtId="38" fontId="18" fillId="0" borderId="61" xfId="6" applyFont="1" applyBorder="1">
      <alignment vertical="center"/>
    </xf>
    <xf numFmtId="38" fontId="18" fillId="0" borderId="0" xfId="6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71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top"/>
    </xf>
    <xf numFmtId="177" fontId="8" fillId="0" borderId="0" xfId="0" applyNumberFormat="1" applyFont="1" applyBorder="1" applyAlignment="1"/>
    <xf numFmtId="178" fontId="11" fillId="0" borderId="15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vertical="center"/>
    </xf>
    <xf numFmtId="177" fontId="11" fillId="0" borderId="7" xfId="0" applyNumberFormat="1" applyFont="1" applyBorder="1" applyAlignment="1">
      <alignment vertical="center"/>
    </xf>
    <xf numFmtId="177" fontId="11" fillId="0" borderId="8" xfId="5" applyNumberFormat="1" applyFont="1" applyBorder="1" applyAlignment="1">
      <alignment vertical="center"/>
    </xf>
    <xf numFmtId="177" fontId="11" fillId="0" borderId="9" xfId="0" applyNumberFormat="1" applyFont="1" applyBorder="1" applyAlignment="1">
      <alignment vertical="center"/>
    </xf>
    <xf numFmtId="177" fontId="11" fillId="0" borderId="10" xfId="0" applyNumberFormat="1" applyFont="1" applyBorder="1" applyAlignment="1">
      <alignment vertical="center"/>
    </xf>
    <xf numFmtId="177" fontId="11" fillId="0" borderId="5" xfId="0" applyNumberFormat="1" applyFont="1" applyBorder="1" applyAlignment="1">
      <alignment vertical="center"/>
    </xf>
    <xf numFmtId="177" fontId="11" fillId="0" borderId="73" xfId="5" applyNumberFormat="1" applyFont="1" applyBorder="1" applyAlignment="1">
      <alignment vertical="center"/>
    </xf>
    <xf numFmtId="177" fontId="11" fillId="0" borderId="17" xfId="5" applyNumberFormat="1" applyFont="1" applyBorder="1" applyAlignment="1">
      <alignment vertical="center"/>
    </xf>
    <xf numFmtId="177" fontId="11" fillId="0" borderId="74" xfId="5" applyNumberFormat="1" applyFont="1" applyBorder="1" applyAlignment="1">
      <alignment vertical="center"/>
    </xf>
    <xf numFmtId="177" fontId="11" fillId="0" borderId="75" xfId="5" applyNumberFormat="1" applyFont="1" applyBorder="1" applyAlignment="1">
      <alignment vertical="center"/>
    </xf>
    <xf numFmtId="38" fontId="15" fillId="0" borderId="0" xfId="6" applyFont="1">
      <alignment vertical="center"/>
    </xf>
    <xf numFmtId="0" fontId="11" fillId="0" borderId="23" xfId="0" applyFont="1" applyBorder="1" applyAlignment="1">
      <alignment horizontal="center" vertical="center" justifyLastLine="1"/>
    </xf>
    <xf numFmtId="0" fontId="9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justifyLastLine="1"/>
    </xf>
    <xf numFmtId="0" fontId="11" fillId="0" borderId="25" xfId="0" applyFont="1" applyBorder="1" applyAlignment="1">
      <alignment horizontal="center" vertical="center" justifyLastLine="1"/>
    </xf>
    <xf numFmtId="0" fontId="11" fillId="0" borderId="0" xfId="0" applyFont="1" applyAlignment="1">
      <alignment vertical="center"/>
    </xf>
    <xf numFmtId="0" fontId="12" fillId="0" borderId="39" xfId="0" applyFont="1" applyBorder="1" applyAlignment="1">
      <alignment horizontal="right" vertical="center" wrapText="1" justifyLastLine="1"/>
    </xf>
    <xf numFmtId="0" fontId="12" fillId="0" borderId="47" xfId="0" applyFont="1" applyBorder="1" applyAlignment="1">
      <alignment horizontal="right" vertical="center" justifyLastLine="1"/>
    </xf>
    <xf numFmtId="0" fontId="12" fillId="0" borderId="48" xfId="0" applyFont="1" applyBorder="1" applyAlignment="1">
      <alignment horizontal="right" vertical="center" wrapText="1"/>
    </xf>
    <xf numFmtId="0" fontId="12" fillId="0" borderId="51" xfId="0" applyFont="1" applyBorder="1" applyAlignment="1">
      <alignment horizontal="right" vertical="center" justifyLastLine="1"/>
    </xf>
    <xf numFmtId="0" fontId="12" fillId="0" borderId="48" xfId="0" applyFont="1" applyBorder="1" applyAlignment="1">
      <alignment horizontal="right" vertical="center" justifyLastLine="1"/>
    </xf>
    <xf numFmtId="0" fontId="12" fillId="0" borderId="39" xfId="0" applyFont="1" applyBorder="1" applyAlignment="1">
      <alignment horizontal="right" vertical="center"/>
    </xf>
    <xf numFmtId="0" fontId="12" fillId="0" borderId="40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8" fontId="15" fillId="0" borderId="0" xfId="6" applyFont="1" applyAlignment="1">
      <alignment horizontal="right"/>
    </xf>
    <xf numFmtId="0" fontId="10" fillId="0" borderId="0" xfId="0" applyFont="1" applyFill="1"/>
    <xf numFmtId="0" fontId="15" fillId="0" borderId="0" xfId="0" applyFont="1" applyFill="1"/>
    <xf numFmtId="0" fontId="11" fillId="0" borderId="4" xfId="0" quotePrefix="1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vertical="center"/>
    </xf>
    <xf numFmtId="177" fontId="11" fillId="0" borderId="7" xfId="0" applyNumberFormat="1" applyFont="1" applyFill="1" applyBorder="1" applyAlignment="1">
      <alignment vertical="center"/>
    </xf>
    <xf numFmtId="177" fontId="11" fillId="0" borderId="8" xfId="5" applyNumberFormat="1" applyFont="1" applyFill="1" applyBorder="1" applyAlignment="1">
      <alignment vertical="center"/>
    </xf>
    <xf numFmtId="177" fontId="11" fillId="0" borderId="9" xfId="0" applyNumberFormat="1" applyFont="1" applyFill="1" applyBorder="1" applyAlignment="1">
      <alignment vertical="center"/>
    </xf>
    <xf numFmtId="177" fontId="11" fillId="0" borderId="10" xfId="0" applyNumberFormat="1" applyFont="1" applyFill="1" applyBorder="1" applyAlignment="1">
      <alignment vertical="center"/>
    </xf>
    <xf numFmtId="177" fontId="11" fillId="0" borderId="5" xfId="0" applyNumberFormat="1" applyFont="1" applyFill="1" applyBorder="1" applyAlignment="1">
      <alignment vertical="center"/>
    </xf>
    <xf numFmtId="0" fontId="11" fillId="0" borderId="0" xfId="0" applyFont="1" applyFill="1"/>
    <xf numFmtId="41" fontId="11" fillId="0" borderId="0" xfId="0" applyNumberFormat="1" applyFont="1" applyFill="1"/>
    <xf numFmtId="38" fontId="18" fillId="0" borderId="39" xfId="6" applyFont="1" applyFill="1" applyBorder="1" applyAlignment="1">
      <alignment horizontal="right" vertical="center"/>
    </xf>
    <xf numFmtId="38" fontId="18" fillId="0" borderId="60" xfId="6" applyFont="1" applyFill="1" applyBorder="1">
      <alignment vertical="center"/>
    </xf>
    <xf numFmtId="38" fontId="18" fillId="0" borderId="62" xfId="6" applyFont="1" applyFill="1" applyBorder="1">
      <alignment vertical="center"/>
    </xf>
    <xf numFmtId="38" fontId="18" fillId="0" borderId="0" xfId="6" applyFont="1" applyFill="1">
      <alignment vertical="center"/>
    </xf>
    <xf numFmtId="0" fontId="12" fillId="0" borderId="79" xfId="0" applyFont="1" applyBorder="1" applyAlignment="1">
      <alignment horizontal="right" vertical="center"/>
    </xf>
    <xf numFmtId="177" fontId="11" fillId="0" borderId="80" xfId="0" applyNumberFormat="1" applyFont="1" applyBorder="1" applyAlignment="1">
      <alignment vertical="center"/>
    </xf>
    <xf numFmtId="177" fontId="11" fillId="0" borderId="81" xfId="0" applyNumberFormat="1" applyFont="1" applyBorder="1" applyAlignment="1">
      <alignment vertical="center"/>
    </xf>
    <xf numFmtId="177" fontId="11" fillId="0" borderId="81" xfId="0" applyNumberFormat="1" applyFont="1" applyFill="1" applyBorder="1" applyAlignment="1">
      <alignment vertical="center"/>
    </xf>
    <xf numFmtId="0" fontId="11" fillId="0" borderId="71" xfId="0" quotePrefix="1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177" fontId="11" fillId="0" borderId="73" xfId="5" applyNumberFormat="1" applyFont="1" applyFill="1" applyBorder="1" applyAlignment="1">
      <alignment vertical="center"/>
    </xf>
    <xf numFmtId="177" fontId="11" fillId="0" borderId="17" xfId="5" applyNumberFormat="1" applyFont="1" applyFill="1" applyBorder="1" applyAlignment="1">
      <alignment vertical="center"/>
    </xf>
    <xf numFmtId="177" fontId="11" fillId="0" borderId="15" xfId="5" applyNumberFormat="1" applyFont="1" applyFill="1" applyBorder="1" applyAlignment="1">
      <alignment vertical="center"/>
    </xf>
    <xf numFmtId="177" fontId="11" fillId="0" borderId="74" xfId="5" applyNumberFormat="1" applyFont="1" applyFill="1" applyBorder="1" applyAlignment="1">
      <alignment vertical="center"/>
    </xf>
    <xf numFmtId="177" fontId="11" fillId="0" borderId="75" xfId="5" applyNumberFormat="1" applyFont="1" applyFill="1" applyBorder="1" applyAlignment="1">
      <alignment vertical="center"/>
    </xf>
    <xf numFmtId="38" fontId="18" fillId="0" borderId="46" xfId="6" applyFont="1" applyFill="1" applyBorder="1" applyAlignment="1">
      <alignment horizontal="right" vertical="center"/>
    </xf>
    <xf numFmtId="38" fontId="18" fillId="0" borderId="63" xfId="6" applyFont="1" applyFill="1" applyBorder="1">
      <alignment vertical="center"/>
    </xf>
    <xf numFmtId="38" fontId="18" fillId="0" borderId="64" xfId="6" applyFont="1" applyFill="1" applyBorder="1">
      <alignment vertical="center"/>
    </xf>
    <xf numFmtId="177" fontId="11" fillId="0" borderId="63" xfId="5" applyNumberFormat="1" applyFont="1" applyFill="1" applyBorder="1" applyAlignment="1">
      <alignment vertical="center"/>
    </xf>
    <xf numFmtId="177" fontId="11" fillId="0" borderId="83" xfId="5" applyNumberFormat="1" applyFont="1" applyFill="1" applyBorder="1" applyAlignment="1">
      <alignment vertical="center"/>
    </xf>
    <xf numFmtId="177" fontId="11" fillId="0" borderId="72" xfId="5" applyNumberFormat="1" applyFont="1" applyFill="1" applyBorder="1" applyAlignment="1">
      <alignment vertical="center"/>
    </xf>
    <xf numFmtId="177" fontId="11" fillId="0" borderId="0" xfId="5" applyNumberFormat="1" applyFont="1" applyFill="1" applyBorder="1" applyAlignment="1">
      <alignment vertical="center"/>
    </xf>
    <xf numFmtId="177" fontId="11" fillId="0" borderId="50" xfId="5" applyNumberFormat="1" applyFont="1" applyFill="1" applyBorder="1" applyAlignment="1">
      <alignment vertical="center"/>
    </xf>
    <xf numFmtId="0" fontId="11" fillId="0" borderId="85" xfId="0" quotePrefix="1" applyNumberFormat="1" applyFont="1" applyFill="1" applyBorder="1" applyAlignment="1">
      <alignment horizontal="center" vertical="center"/>
    </xf>
    <xf numFmtId="0" fontId="11" fillId="0" borderId="39" xfId="0" applyNumberFormat="1" applyFont="1" applyFill="1" applyBorder="1" applyAlignment="1">
      <alignment horizontal="center" vertical="center"/>
    </xf>
    <xf numFmtId="177" fontId="11" fillId="0" borderId="60" xfId="5" applyNumberFormat="1" applyFont="1" applyFill="1" applyBorder="1" applyAlignment="1">
      <alignment vertical="center"/>
    </xf>
    <xf numFmtId="177" fontId="11" fillId="0" borderId="48" xfId="5" applyNumberFormat="1" applyFont="1" applyFill="1" applyBorder="1" applyAlignment="1">
      <alignment vertical="center"/>
    </xf>
    <xf numFmtId="177" fontId="11" fillId="0" borderId="47" xfId="5" applyNumberFormat="1" applyFont="1" applyFill="1" applyBorder="1" applyAlignment="1">
      <alignment vertical="center"/>
    </xf>
    <xf numFmtId="177" fontId="11" fillId="0" borderId="61" xfId="5" applyNumberFormat="1" applyFont="1" applyFill="1" applyBorder="1" applyAlignment="1">
      <alignment vertical="center"/>
    </xf>
    <xf numFmtId="177" fontId="11" fillId="0" borderId="79" xfId="5" applyNumberFormat="1" applyFont="1" applyFill="1" applyBorder="1" applyAlignment="1">
      <alignment vertical="center"/>
    </xf>
    <xf numFmtId="0" fontId="11" fillId="0" borderId="43" xfId="0" quotePrefix="1" applyNumberFormat="1" applyFont="1" applyFill="1" applyBorder="1" applyAlignment="1">
      <alignment horizontal="center" vertical="center"/>
    </xf>
    <xf numFmtId="0" fontId="11" fillId="0" borderId="54" xfId="0" quotePrefix="1" applyNumberFormat="1" applyFont="1" applyFill="1" applyBorder="1" applyAlignment="1">
      <alignment horizontal="center" vertical="center"/>
    </xf>
    <xf numFmtId="0" fontId="11" fillId="0" borderId="46" xfId="0" applyNumberFormat="1" applyFont="1" applyFill="1" applyBorder="1" applyAlignment="1">
      <alignment horizontal="center" vertical="center"/>
    </xf>
    <xf numFmtId="0" fontId="11" fillId="0" borderId="38" xfId="0" applyNumberFormat="1" applyFont="1" applyFill="1" applyBorder="1" applyAlignment="1">
      <alignment horizontal="center" vertical="center"/>
    </xf>
    <xf numFmtId="177" fontId="11" fillId="0" borderId="37" xfId="5" applyNumberFormat="1" applyFont="1" applyFill="1" applyBorder="1" applyAlignment="1">
      <alignment vertical="center"/>
    </xf>
    <xf numFmtId="177" fontId="11" fillId="0" borderId="34" xfId="5" applyNumberFormat="1" applyFont="1" applyFill="1" applyBorder="1" applyAlignment="1">
      <alignment vertical="center"/>
    </xf>
    <xf numFmtId="177" fontId="11" fillId="0" borderId="82" xfId="5" applyNumberFormat="1" applyFont="1" applyFill="1" applyBorder="1" applyAlignment="1">
      <alignment vertical="center"/>
    </xf>
    <xf numFmtId="177" fontId="11" fillId="0" borderId="8" xfId="0" applyNumberFormat="1" applyFont="1" applyFill="1" applyBorder="1" applyAlignment="1">
      <alignment vertical="center"/>
    </xf>
    <xf numFmtId="177" fontId="11" fillId="0" borderId="15" xfId="0" applyNumberFormat="1" applyFont="1" applyFill="1" applyBorder="1" applyAlignment="1">
      <alignment vertical="center"/>
    </xf>
    <xf numFmtId="177" fontId="11" fillId="0" borderId="14" xfId="0" applyNumberFormat="1" applyFont="1" applyFill="1" applyBorder="1" applyAlignment="1">
      <alignment vertical="center"/>
    </xf>
    <xf numFmtId="177" fontId="11" fillId="0" borderId="72" xfId="0" applyNumberFormat="1" applyFont="1" applyFill="1" applyBorder="1" applyAlignment="1">
      <alignment vertical="center"/>
    </xf>
    <xf numFmtId="177" fontId="11" fillId="0" borderId="16" xfId="0" applyNumberFormat="1" applyFont="1" applyFill="1" applyBorder="1" applyAlignment="1">
      <alignment vertical="center"/>
    </xf>
    <xf numFmtId="177" fontId="11" fillId="0" borderId="17" xfId="0" applyNumberFormat="1" applyFont="1" applyFill="1" applyBorder="1" applyAlignment="1">
      <alignment vertical="center"/>
    </xf>
    <xf numFmtId="177" fontId="11" fillId="0" borderId="12" xfId="0" applyNumberFormat="1" applyFont="1" applyFill="1" applyBorder="1" applyAlignment="1">
      <alignment vertical="center"/>
    </xf>
    <xf numFmtId="177" fontId="11" fillId="0" borderId="75" xfId="0" applyNumberFormat="1" applyFont="1" applyFill="1" applyBorder="1" applyAlignment="1">
      <alignment vertical="center"/>
    </xf>
    <xf numFmtId="177" fontId="11" fillId="0" borderId="23" xfId="0" applyNumberFormat="1" applyFont="1" applyFill="1" applyBorder="1" applyAlignment="1">
      <alignment vertical="center"/>
    </xf>
    <xf numFmtId="177" fontId="11" fillId="0" borderId="34" xfId="0" applyNumberFormat="1" applyFont="1" applyFill="1" applyBorder="1" applyAlignment="1">
      <alignment vertical="center"/>
    </xf>
    <xf numFmtId="177" fontId="11" fillId="0" borderId="35" xfId="0" applyNumberFormat="1" applyFont="1" applyFill="1" applyBorder="1" applyAlignment="1">
      <alignment vertical="center"/>
    </xf>
    <xf numFmtId="177" fontId="11" fillId="0" borderId="36" xfId="0" applyNumberFormat="1" applyFont="1" applyFill="1" applyBorder="1" applyAlignment="1">
      <alignment vertical="center"/>
    </xf>
    <xf numFmtId="177" fontId="11" fillId="0" borderId="37" xfId="0" applyNumberFormat="1" applyFont="1" applyFill="1" applyBorder="1" applyAlignment="1">
      <alignment vertical="center"/>
    </xf>
    <xf numFmtId="177" fontId="11" fillId="0" borderId="38" xfId="0" applyNumberFormat="1" applyFont="1" applyFill="1" applyBorder="1" applyAlignment="1">
      <alignment vertical="center"/>
    </xf>
    <xf numFmtId="177" fontId="11" fillId="0" borderId="82" xfId="0" applyNumberFormat="1" applyFont="1" applyFill="1" applyBorder="1" applyAlignment="1">
      <alignment vertical="center"/>
    </xf>
    <xf numFmtId="0" fontId="11" fillId="0" borderId="86" xfId="0" quotePrefix="1" applyNumberFormat="1" applyFont="1" applyFill="1" applyBorder="1" applyAlignment="1">
      <alignment horizontal="center" vertical="center"/>
    </xf>
    <xf numFmtId="177" fontId="11" fillId="0" borderId="36" xfId="5" applyNumberFormat="1" applyFont="1" applyFill="1" applyBorder="1" applyAlignment="1">
      <alignment vertical="center"/>
    </xf>
    <xf numFmtId="0" fontId="15" fillId="0" borderId="87" xfId="0" applyFont="1" applyFill="1" applyBorder="1"/>
    <xf numFmtId="0" fontId="15" fillId="0" borderId="87" xfId="0" applyFont="1" applyBorder="1"/>
    <xf numFmtId="0" fontId="11" fillId="0" borderId="49" xfId="0" quotePrefix="1" applyFont="1" applyBorder="1" applyAlignment="1">
      <alignment horizontal="distributed" vertical="center" justifyLastLine="1"/>
    </xf>
    <xf numFmtId="0" fontId="11" fillId="0" borderId="50" xfId="0" applyFont="1" applyBorder="1" applyAlignment="1">
      <alignment horizontal="distributed" vertical="center" justifyLastLine="1"/>
    </xf>
    <xf numFmtId="0" fontId="11" fillId="0" borderId="52" xfId="0" quotePrefix="1" applyFont="1" applyBorder="1" applyAlignment="1">
      <alignment horizontal="distributed" vertical="center" justifyLastLine="1"/>
    </xf>
    <xf numFmtId="0" fontId="11" fillId="0" borderId="46" xfId="0" applyFont="1" applyBorder="1" applyAlignment="1">
      <alignment horizontal="distributed" vertical="center" justifyLastLine="1"/>
    </xf>
    <xf numFmtId="0" fontId="11" fillId="0" borderId="45" xfId="0" applyFont="1" applyFill="1" applyBorder="1" applyAlignment="1">
      <alignment horizontal="distributed" vertical="center" indent="1"/>
    </xf>
    <xf numFmtId="0" fontId="11" fillId="0" borderId="35" xfId="0" quotePrefix="1" applyFont="1" applyFill="1" applyBorder="1" applyAlignment="1">
      <alignment horizontal="distributed" vertical="center" indent="1"/>
    </xf>
    <xf numFmtId="0" fontId="11" fillId="0" borderId="76" xfId="0" quotePrefix="1" applyFont="1" applyBorder="1" applyAlignment="1">
      <alignment horizontal="distributed" vertical="center" justifyLastLine="1"/>
    </xf>
    <xf numFmtId="0" fontId="0" fillId="0" borderId="78" xfId="0" applyBorder="1"/>
    <xf numFmtId="0" fontId="0" fillId="0" borderId="77" xfId="0" applyBorder="1"/>
    <xf numFmtId="0" fontId="11" fillId="0" borderId="76" xfId="0" applyFont="1" applyBorder="1" applyAlignment="1">
      <alignment horizontal="center" vertical="center" justifyLastLine="1"/>
    </xf>
    <xf numFmtId="0" fontId="11" fillId="0" borderId="77" xfId="0" applyFont="1" applyBorder="1" applyAlignment="1">
      <alignment horizontal="center" vertical="center" justifyLastLine="1"/>
    </xf>
    <xf numFmtId="0" fontId="11" fillId="0" borderId="84" xfId="0" applyFont="1" applyFill="1" applyBorder="1" applyAlignment="1">
      <alignment horizontal="distributed" vertical="center" indent="1"/>
    </xf>
    <xf numFmtId="0" fontId="11" fillId="0" borderId="7" xfId="0" applyFont="1" applyFill="1" applyBorder="1" applyAlignment="1">
      <alignment horizontal="distributed" vertical="center" indent="1"/>
    </xf>
    <xf numFmtId="0" fontId="11" fillId="0" borderId="44" xfId="0" applyFont="1" applyFill="1" applyBorder="1" applyAlignment="1">
      <alignment horizontal="distributed" vertical="center" indent="1"/>
    </xf>
    <xf numFmtId="0" fontId="11" fillId="0" borderId="14" xfId="0" quotePrefix="1" applyFont="1" applyFill="1" applyBorder="1" applyAlignment="1">
      <alignment horizontal="distributed" vertical="center" indent="1"/>
    </xf>
    <xf numFmtId="0" fontId="11" fillId="0" borderId="52" xfId="0" applyFont="1" applyBorder="1" applyAlignment="1">
      <alignment horizontal="center" vertical="center" wrapText="1" justifyLastLine="1"/>
    </xf>
    <xf numFmtId="0" fontId="11" fillId="0" borderId="46" xfId="0" applyFont="1" applyBorder="1" applyAlignment="1">
      <alignment horizontal="center" vertical="center" wrapText="1" justifyLastLine="1"/>
    </xf>
    <xf numFmtId="38" fontId="18" fillId="0" borderId="65" xfId="6" applyFont="1" applyBorder="1" applyAlignment="1">
      <alignment horizontal="center" vertical="center"/>
    </xf>
    <xf numFmtId="38" fontId="18" fillId="0" borderId="66" xfId="6" applyFont="1" applyBorder="1" applyAlignment="1">
      <alignment horizontal="center" vertical="center"/>
    </xf>
    <xf numFmtId="38" fontId="18" fillId="0" borderId="67" xfId="6" applyFont="1" applyBorder="1" applyAlignment="1">
      <alignment horizontal="center" vertical="center"/>
    </xf>
    <xf numFmtId="38" fontId="18" fillId="0" borderId="68" xfId="6" applyFont="1" applyBorder="1" applyAlignment="1">
      <alignment horizontal="center" vertical="center"/>
    </xf>
    <xf numFmtId="38" fontId="18" fillId="0" borderId="69" xfId="6" applyFont="1" applyBorder="1" applyAlignment="1">
      <alignment horizontal="center" vertical="center"/>
    </xf>
    <xf numFmtId="38" fontId="18" fillId="0" borderId="70" xfId="6" applyFont="1" applyBorder="1" applyAlignment="1">
      <alignment horizontal="center" vertical="center"/>
    </xf>
    <xf numFmtId="38" fontId="18" fillId="0" borderId="57" xfId="6" applyFont="1" applyBorder="1" applyAlignment="1">
      <alignment horizontal="center" vertical="center"/>
    </xf>
    <xf numFmtId="38" fontId="18" fillId="0" borderId="58" xfId="6" applyFont="1" applyBorder="1" applyAlignment="1">
      <alignment horizontal="center" vertical="center"/>
    </xf>
    <xf numFmtId="38" fontId="18" fillId="0" borderId="59" xfId="6" applyFont="1" applyBorder="1" applyAlignment="1">
      <alignment horizontal="center" vertical="center"/>
    </xf>
    <xf numFmtId="38" fontId="18" fillId="0" borderId="56" xfId="6" applyFont="1" applyBorder="1" applyAlignment="1">
      <alignment horizontal="center" vertical="center"/>
    </xf>
    <xf numFmtId="38" fontId="18" fillId="0" borderId="39" xfId="6" applyFont="1" applyBorder="1" applyAlignment="1">
      <alignment horizontal="center" vertical="center"/>
    </xf>
  </cellXfs>
  <cellStyles count="7">
    <cellStyle name="Calc Currency (0)" xfId="1"/>
    <cellStyle name="Header1" xfId="2"/>
    <cellStyle name="Header2" xfId="3"/>
    <cellStyle name="Normal_#18-Internet" xfId="4"/>
    <cellStyle name="桁区切り" xfId="5" builtinId="6"/>
    <cellStyle name="桁区切り 2" xf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4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47625" y="371475"/>
          <a:ext cx="76200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</xdr:row>
      <xdr:rowOff>0</xdr:rowOff>
    </xdr:from>
    <xdr:to>
      <xdr:col>2</xdr:col>
      <xdr:colOff>0</xdr:colOff>
      <xdr:row>4</xdr:row>
      <xdr:rowOff>0</xdr:rowOff>
    </xdr:to>
    <xdr:cxnSp macro="">
      <xdr:nvCxnSpPr>
        <xdr:cNvPr id="5" name="直線コネクタ 4"/>
        <xdr:cNvCxnSpPr/>
      </xdr:nvCxnSpPr>
      <xdr:spPr>
        <a:xfrm flipH="1" flipV="1">
          <a:off x="95250" y="228600"/>
          <a:ext cx="742950" cy="590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4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95250" y="228600"/>
          <a:ext cx="742950" cy="590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="96" zoomScaleNormal="96" workbookViewId="0">
      <selection activeCell="B1" sqref="B1"/>
    </sheetView>
  </sheetViews>
  <sheetFormatPr defaultColWidth="8.83203125" defaultRowHeight="16.2"/>
  <cols>
    <col min="1" max="1" width="0.5" style="1" customWidth="1"/>
    <col min="2" max="2" width="7.83203125" style="2" customWidth="1"/>
    <col min="3" max="9" width="7.83203125" style="1" customWidth="1"/>
    <col min="10" max="10" width="7" style="1" customWidth="1"/>
    <col min="11" max="16384" width="8.83203125" style="1"/>
  </cols>
  <sheetData>
    <row r="1" spans="2:11" ht="16.8" thickBot="1">
      <c r="B1" s="5" t="s">
        <v>0</v>
      </c>
      <c r="C1" s="5"/>
      <c r="D1" s="5"/>
      <c r="E1" s="5"/>
      <c r="F1" s="5"/>
      <c r="G1" s="5"/>
      <c r="H1" s="4"/>
      <c r="I1" s="4"/>
      <c r="J1" s="6" t="s">
        <v>6</v>
      </c>
    </row>
    <row r="2" spans="2:11" s="7" customFormat="1" ht="13.5" customHeight="1">
      <c r="B2" s="45" t="s">
        <v>5</v>
      </c>
      <c r="C2" s="202" t="s">
        <v>43</v>
      </c>
      <c r="D2" s="196" t="s">
        <v>36</v>
      </c>
      <c r="E2" s="197"/>
      <c r="F2" s="193" t="s">
        <v>52</v>
      </c>
      <c r="G2" s="194"/>
      <c r="H2" s="195"/>
      <c r="I2" s="189" t="s">
        <v>44</v>
      </c>
      <c r="J2" s="187" t="s">
        <v>10</v>
      </c>
    </row>
    <row r="3" spans="2:11" s="7" customFormat="1" ht="21" customHeight="1">
      <c r="B3" s="46"/>
      <c r="C3" s="203"/>
      <c r="D3" s="104" t="s">
        <v>2</v>
      </c>
      <c r="E3" s="105" t="s">
        <v>37</v>
      </c>
      <c r="F3" s="104" t="s">
        <v>2</v>
      </c>
      <c r="G3" s="106" t="s">
        <v>3</v>
      </c>
      <c r="H3" s="107" t="s">
        <v>4</v>
      </c>
      <c r="I3" s="190"/>
      <c r="J3" s="188"/>
    </row>
    <row r="4" spans="2:11" s="108" customFormat="1" ht="12" customHeight="1">
      <c r="B4" s="47" t="s">
        <v>38</v>
      </c>
      <c r="C4" s="109" t="s">
        <v>39</v>
      </c>
      <c r="D4" s="110" t="s">
        <v>40</v>
      </c>
      <c r="E4" s="111" t="s">
        <v>40</v>
      </c>
      <c r="F4" s="110" t="s">
        <v>41</v>
      </c>
      <c r="G4" s="112" t="s">
        <v>41</v>
      </c>
      <c r="H4" s="113" t="s">
        <v>41</v>
      </c>
      <c r="I4" s="114" t="s">
        <v>42</v>
      </c>
      <c r="J4" s="135" t="s">
        <v>41</v>
      </c>
    </row>
    <row r="5" spans="2:11" s="22" customFormat="1" ht="13.5" customHeight="1">
      <c r="B5" s="23" t="s">
        <v>53</v>
      </c>
      <c r="C5" s="24">
        <v>4</v>
      </c>
      <c r="D5" s="54">
        <v>62</v>
      </c>
      <c r="E5" s="55">
        <v>11</v>
      </c>
      <c r="F5" s="56">
        <v>1598</v>
      </c>
      <c r="G5" s="57">
        <v>788</v>
      </c>
      <c r="H5" s="58">
        <v>810</v>
      </c>
      <c r="I5" s="59">
        <v>115</v>
      </c>
      <c r="J5" s="136">
        <v>29</v>
      </c>
      <c r="K5" s="44"/>
    </row>
    <row r="6" spans="2:11" s="22" customFormat="1" ht="13.5" customHeight="1">
      <c r="B6" s="89">
        <v>30</v>
      </c>
      <c r="C6" s="15">
        <v>4</v>
      </c>
      <c r="D6" s="99">
        <v>59</v>
      </c>
      <c r="E6" s="100">
        <v>12</v>
      </c>
      <c r="F6" s="49">
        <v>1523</v>
      </c>
      <c r="G6" s="101">
        <v>772</v>
      </c>
      <c r="H6" s="100">
        <v>751</v>
      </c>
      <c r="I6" s="49">
        <v>107</v>
      </c>
      <c r="J6" s="102">
        <v>30</v>
      </c>
      <c r="K6" s="44"/>
    </row>
    <row r="7" spans="2:11" s="22" customFormat="1" ht="13.5" customHeight="1">
      <c r="B7" s="14" t="s">
        <v>48</v>
      </c>
      <c r="C7" s="8">
        <v>4</v>
      </c>
      <c r="D7" s="93">
        <v>59</v>
      </c>
      <c r="E7" s="94">
        <v>12</v>
      </c>
      <c r="F7" s="95">
        <v>1509</v>
      </c>
      <c r="G7" s="96">
        <v>776</v>
      </c>
      <c r="H7" s="97">
        <v>733</v>
      </c>
      <c r="I7" s="98">
        <v>111</v>
      </c>
      <c r="J7" s="137">
        <v>35</v>
      </c>
      <c r="K7" s="44"/>
    </row>
    <row r="8" spans="2:11" s="22" customFormat="1" ht="13.5" customHeight="1">
      <c r="B8" s="121">
        <v>2</v>
      </c>
      <c r="C8" s="122">
        <v>4</v>
      </c>
      <c r="D8" s="123">
        <v>59</v>
      </c>
      <c r="E8" s="124">
        <v>14</v>
      </c>
      <c r="F8" s="125">
        <v>1459</v>
      </c>
      <c r="G8" s="126">
        <v>765</v>
      </c>
      <c r="H8" s="127">
        <v>694</v>
      </c>
      <c r="I8" s="128">
        <v>111</v>
      </c>
      <c r="J8" s="138">
        <v>13</v>
      </c>
      <c r="K8" s="44"/>
    </row>
    <row r="9" spans="2:11" s="7" customFormat="1" ht="13.5" customHeight="1">
      <c r="B9" s="121">
        <v>3</v>
      </c>
      <c r="C9" s="122">
        <v>4</v>
      </c>
      <c r="D9" s="141">
        <v>59</v>
      </c>
      <c r="E9" s="142">
        <v>15</v>
      </c>
      <c r="F9" s="143">
        <v>1447</v>
      </c>
      <c r="G9" s="144">
        <v>746</v>
      </c>
      <c r="H9" s="142">
        <v>701</v>
      </c>
      <c r="I9" s="143">
        <v>106</v>
      </c>
      <c r="J9" s="145">
        <v>6</v>
      </c>
    </row>
    <row r="10" spans="2:11" s="7" customFormat="1" ht="13.5" customHeight="1">
      <c r="B10" s="121">
        <v>4</v>
      </c>
      <c r="C10" s="122">
        <v>4</v>
      </c>
      <c r="D10" s="149">
        <v>58</v>
      </c>
      <c r="E10" s="150">
        <v>16</v>
      </c>
      <c r="F10" s="151">
        <v>1402</v>
      </c>
      <c r="G10" s="152">
        <v>710</v>
      </c>
      <c r="H10" s="150">
        <v>692</v>
      </c>
      <c r="I10" s="151">
        <v>110</v>
      </c>
      <c r="J10" s="153">
        <v>5</v>
      </c>
    </row>
    <row r="11" spans="2:11" s="129" customFormat="1" ht="13.5" customHeight="1">
      <c r="B11" s="161">
        <v>5</v>
      </c>
      <c r="C11" s="140">
        <v>4</v>
      </c>
      <c r="D11" s="141">
        <v>58</v>
      </c>
      <c r="E11" s="142">
        <v>16</v>
      </c>
      <c r="F11" s="143">
        <v>1388</v>
      </c>
      <c r="G11" s="144">
        <v>706</v>
      </c>
      <c r="H11" s="142">
        <v>682</v>
      </c>
      <c r="I11" s="143">
        <v>110</v>
      </c>
      <c r="J11" s="145">
        <v>5</v>
      </c>
    </row>
    <row r="12" spans="2:11" s="129" customFormat="1" ht="13.5" customHeight="1">
      <c r="B12" s="161">
        <v>6</v>
      </c>
      <c r="C12" s="140">
        <v>4</v>
      </c>
      <c r="D12" s="141">
        <v>60</v>
      </c>
      <c r="E12" s="142">
        <v>18</v>
      </c>
      <c r="F12" s="143">
        <v>1373</v>
      </c>
      <c r="G12" s="144">
        <v>699</v>
      </c>
      <c r="H12" s="142">
        <v>674</v>
      </c>
      <c r="I12" s="143">
        <v>116</v>
      </c>
      <c r="J12" s="145">
        <v>5</v>
      </c>
    </row>
    <row r="13" spans="2:11" s="129" customFormat="1" ht="13.5" customHeight="1">
      <c r="B13" s="154">
        <v>7</v>
      </c>
      <c r="C13" s="155">
        <v>4</v>
      </c>
      <c r="D13" s="156">
        <v>58</v>
      </c>
      <c r="E13" s="157">
        <v>15</v>
      </c>
      <c r="F13" s="158">
        <v>1374</v>
      </c>
      <c r="G13" s="159">
        <v>714</v>
      </c>
      <c r="H13" s="157">
        <v>660</v>
      </c>
      <c r="I13" s="158">
        <v>111</v>
      </c>
      <c r="J13" s="160">
        <v>5</v>
      </c>
    </row>
    <row r="14" spans="2:11" s="129" customFormat="1" ht="13.5" customHeight="1">
      <c r="B14" s="198" t="s">
        <v>11</v>
      </c>
      <c r="C14" s="199"/>
      <c r="D14" s="168">
        <v>13</v>
      </c>
      <c r="E14" s="124">
        <v>4</v>
      </c>
      <c r="F14" s="168">
        <v>325</v>
      </c>
      <c r="G14" s="126">
        <v>172</v>
      </c>
      <c r="H14" s="127">
        <v>153</v>
      </c>
      <c r="I14" s="128">
        <v>24</v>
      </c>
      <c r="J14" s="138">
        <v>2</v>
      </c>
      <c r="K14" s="130"/>
    </row>
    <row r="15" spans="2:11" s="129" customFormat="1" ht="13.5" customHeight="1">
      <c r="B15" s="200" t="s">
        <v>7</v>
      </c>
      <c r="C15" s="201"/>
      <c r="D15" s="169">
        <v>16</v>
      </c>
      <c r="E15" s="170">
        <v>4</v>
      </c>
      <c r="F15" s="171">
        <v>360</v>
      </c>
      <c r="G15" s="172">
        <v>180</v>
      </c>
      <c r="H15" s="173">
        <v>180</v>
      </c>
      <c r="I15" s="174">
        <v>32</v>
      </c>
      <c r="J15" s="175">
        <v>1</v>
      </c>
      <c r="K15" s="130"/>
    </row>
    <row r="16" spans="2:11" s="129" customFormat="1" ht="13.5" customHeight="1">
      <c r="B16" s="200" t="s">
        <v>8</v>
      </c>
      <c r="C16" s="201"/>
      <c r="D16" s="169">
        <v>13</v>
      </c>
      <c r="E16" s="170">
        <v>3</v>
      </c>
      <c r="F16" s="176">
        <v>291</v>
      </c>
      <c r="G16" s="172">
        <v>156</v>
      </c>
      <c r="H16" s="173">
        <v>135</v>
      </c>
      <c r="I16" s="174">
        <v>26</v>
      </c>
      <c r="J16" s="175">
        <v>1</v>
      </c>
      <c r="K16" s="130"/>
    </row>
    <row r="17" spans="1:11" s="129" customFormat="1" ht="13.5" customHeight="1" thickBot="1">
      <c r="B17" s="191" t="s">
        <v>12</v>
      </c>
      <c r="C17" s="192"/>
      <c r="D17" s="177">
        <v>16</v>
      </c>
      <c r="E17" s="178">
        <v>4</v>
      </c>
      <c r="F17" s="177">
        <v>398</v>
      </c>
      <c r="G17" s="179">
        <v>206</v>
      </c>
      <c r="H17" s="180">
        <v>192</v>
      </c>
      <c r="I17" s="181">
        <v>29</v>
      </c>
      <c r="J17" s="182">
        <v>1</v>
      </c>
      <c r="K17" s="130"/>
    </row>
    <row r="18" spans="1:11" s="3" customFormat="1" ht="13.2">
      <c r="B18" s="64"/>
      <c r="D18" s="63"/>
      <c r="E18" s="63"/>
      <c r="F18" s="91"/>
      <c r="G18" s="63"/>
      <c r="H18" s="63"/>
      <c r="I18" s="63"/>
      <c r="J18" s="117" t="s">
        <v>50</v>
      </c>
    </row>
    <row r="19" spans="1:11">
      <c r="A19" s="7"/>
      <c r="C19" s="7"/>
      <c r="D19" s="61"/>
      <c r="E19" s="61"/>
      <c r="F19" s="61"/>
      <c r="G19" s="61"/>
      <c r="H19" s="61"/>
      <c r="I19" s="61"/>
      <c r="J19" s="90" t="s">
        <v>33</v>
      </c>
    </row>
    <row r="20" spans="1:11">
      <c r="A20" s="7"/>
      <c r="B20" s="48"/>
      <c r="C20" s="7"/>
      <c r="D20" s="62"/>
      <c r="E20" s="62"/>
      <c r="F20" s="62"/>
      <c r="G20" s="62"/>
      <c r="H20" s="62"/>
      <c r="I20" s="62"/>
      <c r="J20" s="62"/>
    </row>
    <row r="21" spans="1:11">
      <c r="A21" s="7"/>
      <c r="B21" s="48"/>
      <c r="C21" s="7"/>
      <c r="D21" s="62"/>
      <c r="E21" s="62"/>
      <c r="F21" s="62"/>
      <c r="G21" s="62"/>
      <c r="H21" s="62"/>
      <c r="I21" s="62"/>
      <c r="J21" s="62"/>
    </row>
  </sheetData>
  <mergeCells count="9">
    <mergeCell ref="J2:J3"/>
    <mergeCell ref="I2:I3"/>
    <mergeCell ref="B17:C17"/>
    <mergeCell ref="F2:H2"/>
    <mergeCell ref="D2:E2"/>
    <mergeCell ref="B14:C14"/>
    <mergeCell ref="B15:C15"/>
    <mergeCell ref="B16:C16"/>
    <mergeCell ref="C2:C3"/>
  </mergeCells>
  <phoneticPr fontId="6"/>
  <printOptions gridLinesSet="0"/>
  <pageMargins left="0.59055118110236227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8"/>
  <sheetViews>
    <sheetView workbookViewId="0">
      <pane xSplit="2" ySplit="4" topLeftCell="C38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ColWidth="8.83203125" defaultRowHeight="13.2"/>
  <cols>
    <col min="1" max="1" width="1.9140625" style="33" customWidth="1"/>
    <col min="2" max="2" width="7.83203125" style="38" customWidth="1"/>
    <col min="3" max="3" width="6.6640625" style="33" customWidth="1"/>
    <col min="4" max="10" width="8.4140625" style="33" customWidth="1"/>
    <col min="11" max="16384" width="8.83203125" style="33"/>
  </cols>
  <sheetData>
    <row r="1" spans="2:10" ht="15" thickBot="1">
      <c r="B1" s="40" t="s">
        <v>0</v>
      </c>
      <c r="C1" s="31"/>
      <c r="D1" s="31"/>
      <c r="E1" s="31"/>
      <c r="F1" s="31"/>
      <c r="G1" s="31"/>
      <c r="H1" s="32"/>
      <c r="J1" s="41" t="s">
        <v>1</v>
      </c>
    </row>
    <row r="2" spans="2:10" s="7" customFormat="1" ht="13.5" customHeight="1">
      <c r="B2" s="45" t="s">
        <v>5</v>
      </c>
      <c r="C2" s="202" t="s">
        <v>35</v>
      </c>
      <c r="D2" s="196" t="s">
        <v>45</v>
      </c>
      <c r="E2" s="197"/>
      <c r="F2" s="193" t="s">
        <v>52</v>
      </c>
      <c r="G2" s="194"/>
      <c r="H2" s="195"/>
      <c r="I2" s="189" t="s">
        <v>9</v>
      </c>
      <c r="J2" s="187" t="s">
        <v>46</v>
      </c>
    </row>
    <row r="3" spans="2:10" s="7" customFormat="1" ht="21" customHeight="1">
      <c r="B3" s="46"/>
      <c r="C3" s="203"/>
      <c r="D3" s="104" t="s">
        <v>2</v>
      </c>
      <c r="E3" s="105" t="s">
        <v>37</v>
      </c>
      <c r="F3" s="104" t="s">
        <v>2</v>
      </c>
      <c r="G3" s="106" t="s">
        <v>3</v>
      </c>
      <c r="H3" s="107" t="s">
        <v>4</v>
      </c>
      <c r="I3" s="190"/>
      <c r="J3" s="188"/>
    </row>
    <row r="4" spans="2:10" s="108" customFormat="1" ht="12" customHeight="1">
      <c r="B4" s="47" t="s">
        <v>38</v>
      </c>
      <c r="C4" s="109" t="s">
        <v>39</v>
      </c>
      <c r="D4" s="110" t="s">
        <v>40</v>
      </c>
      <c r="E4" s="111" t="s">
        <v>40</v>
      </c>
      <c r="F4" s="110" t="s">
        <v>41</v>
      </c>
      <c r="G4" s="112" t="s">
        <v>41</v>
      </c>
      <c r="H4" s="113" t="s">
        <v>41</v>
      </c>
      <c r="I4" s="114" t="s">
        <v>42</v>
      </c>
      <c r="J4" s="115" t="s">
        <v>41</v>
      </c>
    </row>
    <row r="5" spans="2:10" ht="13.5" customHeight="1">
      <c r="B5" s="34" t="s">
        <v>34</v>
      </c>
      <c r="C5" s="35">
        <v>3</v>
      </c>
      <c r="D5" s="65">
        <v>41</v>
      </c>
      <c r="E5" s="66">
        <v>3</v>
      </c>
      <c r="F5" s="26">
        <f t="shared" ref="F5:F10" si="0">SUM(G5,H5)</f>
        <v>1484</v>
      </c>
      <c r="G5" s="27">
        <v>774</v>
      </c>
      <c r="H5" s="28">
        <v>710</v>
      </c>
      <c r="I5" s="29">
        <v>71</v>
      </c>
      <c r="J5" s="30">
        <v>23</v>
      </c>
    </row>
    <row r="6" spans="2:10" ht="13.5" customHeight="1">
      <c r="B6" s="36">
        <v>50</v>
      </c>
      <c r="C6" s="8">
        <v>3</v>
      </c>
      <c r="D6" s="67">
        <v>41</v>
      </c>
      <c r="E6" s="68">
        <v>3</v>
      </c>
      <c r="F6" s="9">
        <f t="shared" si="0"/>
        <v>1517</v>
      </c>
      <c r="G6" s="10">
        <v>787</v>
      </c>
      <c r="H6" s="11">
        <v>730</v>
      </c>
      <c r="I6" s="12">
        <v>70</v>
      </c>
      <c r="J6" s="13">
        <v>24</v>
      </c>
    </row>
    <row r="7" spans="2:10" ht="13.5" customHeight="1">
      <c r="B7" s="36">
        <v>51</v>
      </c>
      <c r="C7" s="15">
        <v>3</v>
      </c>
      <c r="D7" s="69">
        <v>42</v>
      </c>
      <c r="E7" s="70">
        <v>3</v>
      </c>
      <c r="F7" s="16">
        <f t="shared" si="0"/>
        <v>1541</v>
      </c>
      <c r="G7" s="17">
        <v>794</v>
      </c>
      <c r="H7" s="18">
        <v>747</v>
      </c>
      <c r="I7" s="19">
        <v>72</v>
      </c>
      <c r="J7" s="20">
        <v>24</v>
      </c>
    </row>
    <row r="8" spans="2:10" ht="13.5" customHeight="1">
      <c r="B8" s="36">
        <v>52</v>
      </c>
      <c r="C8" s="15">
        <v>3</v>
      </c>
      <c r="D8" s="69">
        <v>42</v>
      </c>
      <c r="E8" s="70">
        <v>3</v>
      </c>
      <c r="F8" s="16">
        <f t="shared" si="0"/>
        <v>1592</v>
      </c>
      <c r="G8" s="17">
        <v>782</v>
      </c>
      <c r="H8" s="18">
        <v>810</v>
      </c>
      <c r="I8" s="19">
        <v>71</v>
      </c>
      <c r="J8" s="20">
        <v>24</v>
      </c>
    </row>
    <row r="9" spans="2:10" ht="13.5" customHeight="1">
      <c r="B9" s="36">
        <v>53</v>
      </c>
      <c r="C9" s="15">
        <v>3</v>
      </c>
      <c r="D9" s="69">
        <v>43</v>
      </c>
      <c r="E9" s="70">
        <v>3</v>
      </c>
      <c r="F9" s="16">
        <f t="shared" si="0"/>
        <v>1630</v>
      </c>
      <c r="G9" s="17">
        <v>795</v>
      </c>
      <c r="H9" s="18">
        <v>835</v>
      </c>
      <c r="I9" s="19">
        <v>77</v>
      </c>
      <c r="J9" s="20">
        <v>26</v>
      </c>
    </row>
    <row r="10" spans="2:10" ht="13.5" customHeight="1">
      <c r="B10" s="36">
        <v>54</v>
      </c>
      <c r="C10" s="15">
        <v>3</v>
      </c>
      <c r="D10" s="69">
        <v>44</v>
      </c>
      <c r="E10" s="70">
        <v>3</v>
      </c>
      <c r="F10" s="16">
        <f t="shared" si="0"/>
        <v>1670</v>
      </c>
      <c r="G10" s="17">
        <v>802</v>
      </c>
      <c r="H10" s="18">
        <v>868</v>
      </c>
      <c r="I10" s="19">
        <v>75</v>
      </c>
      <c r="J10" s="20">
        <v>24</v>
      </c>
    </row>
    <row r="11" spans="2:10" ht="13.5" customHeight="1">
      <c r="B11" s="36">
        <v>55</v>
      </c>
      <c r="C11" s="15">
        <v>3</v>
      </c>
      <c r="D11" s="69">
        <v>48</v>
      </c>
      <c r="E11" s="70">
        <v>4</v>
      </c>
      <c r="F11" s="16">
        <f t="shared" ref="F11:F23" si="1">SUM(G11,H11)</f>
        <v>1794</v>
      </c>
      <c r="G11" s="17">
        <v>916</v>
      </c>
      <c r="H11" s="18">
        <v>878</v>
      </c>
      <c r="I11" s="19">
        <v>91</v>
      </c>
      <c r="J11" s="20">
        <v>25</v>
      </c>
    </row>
    <row r="12" spans="2:10" ht="13.5" customHeight="1">
      <c r="B12" s="36">
        <v>56</v>
      </c>
      <c r="C12" s="15">
        <v>3</v>
      </c>
      <c r="D12" s="69">
        <v>48</v>
      </c>
      <c r="E12" s="70">
        <v>4</v>
      </c>
      <c r="F12" s="16">
        <f t="shared" si="1"/>
        <v>1932</v>
      </c>
      <c r="G12" s="17">
        <v>987</v>
      </c>
      <c r="H12" s="18">
        <v>945</v>
      </c>
      <c r="I12" s="19">
        <v>87</v>
      </c>
      <c r="J12" s="20">
        <v>24</v>
      </c>
    </row>
    <row r="13" spans="2:10" ht="13.5" customHeight="1">
      <c r="B13" s="36">
        <v>57</v>
      </c>
      <c r="C13" s="15">
        <v>3</v>
      </c>
      <c r="D13" s="69">
        <v>55</v>
      </c>
      <c r="E13" s="70">
        <v>3</v>
      </c>
      <c r="F13" s="16">
        <f t="shared" si="1"/>
        <v>2101</v>
      </c>
      <c r="G13" s="17">
        <v>1083</v>
      </c>
      <c r="H13" s="18">
        <v>1018</v>
      </c>
      <c r="I13" s="19">
        <v>91</v>
      </c>
      <c r="J13" s="20">
        <v>25</v>
      </c>
    </row>
    <row r="14" spans="2:10" ht="13.5" customHeight="1">
      <c r="B14" s="36">
        <v>58</v>
      </c>
      <c r="C14" s="15">
        <v>3</v>
      </c>
      <c r="D14" s="69">
        <v>56</v>
      </c>
      <c r="E14" s="70">
        <v>3</v>
      </c>
      <c r="F14" s="16">
        <f t="shared" si="1"/>
        <v>2190</v>
      </c>
      <c r="G14" s="17">
        <v>1098</v>
      </c>
      <c r="H14" s="18">
        <v>1092</v>
      </c>
      <c r="I14" s="19">
        <v>92</v>
      </c>
      <c r="J14" s="20">
        <v>26</v>
      </c>
    </row>
    <row r="15" spans="2:10" ht="13.5" customHeight="1">
      <c r="B15" s="36">
        <v>59</v>
      </c>
      <c r="C15" s="15">
        <v>3</v>
      </c>
      <c r="D15" s="69">
        <v>57</v>
      </c>
      <c r="E15" s="70">
        <v>3</v>
      </c>
      <c r="F15" s="16">
        <f t="shared" si="1"/>
        <v>2250</v>
      </c>
      <c r="G15" s="17">
        <v>1148</v>
      </c>
      <c r="H15" s="18">
        <v>1102</v>
      </c>
      <c r="I15" s="19">
        <v>96</v>
      </c>
      <c r="J15" s="20">
        <v>25</v>
      </c>
    </row>
    <row r="16" spans="2:10" ht="13.5" customHeight="1">
      <c r="B16" s="36">
        <v>60</v>
      </c>
      <c r="C16" s="15">
        <v>3</v>
      </c>
      <c r="D16" s="69">
        <v>57</v>
      </c>
      <c r="E16" s="70">
        <v>3</v>
      </c>
      <c r="F16" s="16">
        <f t="shared" si="1"/>
        <v>2285</v>
      </c>
      <c r="G16" s="17">
        <v>1149</v>
      </c>
      <c r="H16" s="18">
        <v>1136</v>
      </c>
      <c r="I16" s="19">
        <v>96</v>
      </c>
      <c r="J16" s="20">
        <v>23</v>
      </c>
    </row>
    <row r="17" spans="2:10" ht="13.5" customHeight="1">
      <c r="B17" s="36">
        <v>61</v>
      </c>
      <c r="C17" s="15">
        <v>4</v>
      </c>
      <c r="D17" s="69">
        <v>61</v>
      </c>
      <c r="E17" s="70">
        <v>3</v>
      </c>
      <c r="F17" s="16">
        <f t="shared" si="1"/>
        <v>2364</v>
      </c>
      <c r="G17" s="17">
        <v>1198</v>
      </c>
      <c r="H17" s="18">
        <v>1166</v>
      </c>
      <c r="I17" s="19">
        <v>103</v>
      </c>
      <c r="J17" s="20">
        <v>30</v>
      </c>
    </row>
    <row r="18" spans="2:10" ht="13.5" customHeight="1">
      <c r="B18" s="36">
        <v>62</v>
      </c>
      <c r="C18" s="15">
        <v>4</v>
      </c>
      <c r="D18" s="69">
        <v>64</v>
      </c>
      <c r="E18" s="70">
        <v>3</v>
      </c>
      <c r="F18" s="16">
        <f t="shared" si="1"/>
        <v>2460</v>
      </c>
      <c r="G18" s="17">
        <v>1219</v>
      </c>
      <c r="H18" s="18">
        <v>1241</v>
      </c>
      <c r="I18" s="19">
        <v>109</v>
      </c>
      <c r="J18" s="20">
        <v>31</v>
      </c>
    </row>
    <row r="19" spans="2:10" ht="13.5" customHeight="1">
      <c r="B19" s="36">
        <v>63</v>
      </c>
      <c r="C19" s="15">
        <v>4</v>
      </c>
      <c r="D19" s="69">
        <v>64</v>
      </c>
      <c r="E19" s="70">
        <v>2</v>
      </c>
      <c r="F19" s="16">
        <f t="shared" si="1"/>
        <v>2501</v>
      </c>
      <c r="G19" s="17">
        <v>1260</v>
      </c>
      <c r="H19" s="18">
        <v>1241</v>
      </c>
      <c r="I19" s="19">
        <v>112</v>
      </c>
      <c r="J19" s="20">
        <v>31</v>
      </c>
    </row>
    <row r="20" spans="2:10" ht="13.5" customHeight="1">
      <c r="B20" s="36" t="s">
        <v>32</v>
      </c>
      <c r="C20" s="15">
        <v>4</v>
      </c>
      <c r="D20" s="69">
        <v>64</v>
      </c>
      <c r="E20" s="70">
        <v>2</v>
      </c>
      <c r="F20" s="16">
        <f t="shared" si="1"/>
        <v>2424</v>
      </c>
      <c r="G20" s="17">
        <v>1237</v>
      </c>
      <c r="H20" s="18">
        <v>1187</v>
      </c>
      <c r="I20" s="19">
        <v>111</v>
      </c>
      <c r="J20" s="20">
        <v>32</v>
      </c>
    </row>
    <row r="21" spans="2:10" ht="13.5" customHeight="1">
      <c r="B21" s="36">
        <v>2</v>
      </c>
      <c r="C21" s="15">
        <v>4</v>
      </c>
      <c r="D21" s="69">
        <v>63</v>
      </c>
      <c r="E21" s="70">
        <v>2</v>
      </c>
      <c r="F21" s="16">
        <f t="shared" si="1"/>
        <v>2336</v>
      </c>
      <c r="G21" s="17">
        <v>1214</v>
      </c>
      <c r="H21" s="18">
        <v>1122</v>
      </c>
      <c r="I21" s="19">
        <v>109</v>
      </c>
      <c r="J21" s="20">
        <v>31</v>
      </c>
    </row>
    <row r="22" spans="2:10" ht="13.5" customHeight="1">
      <c r="B22" s="36">
        <v>3</v>
      </c>
      <c r="C22" s="15">
        <v>4</v>
      </c>
      <c r="D22" s="69">
        <v>64</v>
      </c>
      <c r="E22" s="70">
        <v>4</v>
      </c>
      <c r="F22" s="16">
        <f t="shared" si="1"/>
        <v>2237</v>
      </c>
      <c r="G22" s="17">
        <v>1151</v>
      </c>
      <c r="H22" s="18">
        <v>1086</v>
      </c>
      <c r="I22" s="19">
        <v>111</v>
      </c>
      <c r="J22" s="20">
        <v>31</v>
      </c>
    </row>
    <row r="23" spans="2:10" ht="13.5" customHeight="1">
      <c r="B23" s="36">
        <v>4</v>
      </c>
      <c r="C23" s="15">
        <v>4</v>
      </c>
      <c r="D23" s="69">
        <v>65</v>
      </c>
      <c r="E23" s="70">
        <v>4</v>
      </c>
      <c r="F23" s="16">
        <f t="shared" si="1"/>
        <v>2234</v>
      </c>
      <c r="G23" s="17">
        <v>1106</v>
      </c>
      <c r="H23" s="18">
        <v>1128</v>
      </c>
      <c r="I23" s="19">
        <v>115</v>
      </c>
      <c r="J23" s="20">
        <v>33</v>
      </c>
    </row>
    <row r="24" spans="2:10" s="37" customFormat="1" ht="13.5" customHeight="1">
      <c r="B24" s="36">
        <v>5</v>
      </c>
      <c r="C24" s="15">
        <v>4</v>
      </c>
      <c r="D24" s="69">
        <v>63</v>
      </c>
      <c r="E24" s="70">
        <v>4</v>
      </c>
      <c r="F24" s="16">
        <v>2106</v>
      </c>
      <c r="G24" s="17">
        <v>1046</v>
      </c>
      <c r="H24" s="18">
        <v>1060</v>
      </c>
      <c r="I24" s="19">
        <v>112</v>
      </c>
      <c r="J24" s="20">
        <v>33</v>
      </c>
    </row>
    <row r="25" spans="2:10" ht="13.5" customHeight="1">
      <c r="B25" s="36">
        <v>6</v>
      </c>
      <c r="C25" s="15">
        <v>4</v>
      </c>
      <c r="D25" s="69">
        <v>63</v>
      </c>
      <c r="E25" s="70">
        <v>5</v>
      </c>
      <c r="F25" s="16">
        <v>2072</v>
      </c>
      <c r="G25" s="17">
        <v>1029</v>
      </c>
      <c r="H25" s="18">
        <v>1043</v>
      </c>
      <c r="I25" s="19">
        <v>114</v>
      </c>
      <c r="J25" s="20">
        <v>33</v>
      </c>
    </row>
    <row r="26" spans="2:10" ht="13.5" customHeight="1">
      <c r="B26" s="36">
        <v>7</v>
      </c>
      <c r="C26" s="15">
        <v>4</v>
      </c>
      <c r="D26" s="69">
        <v>61</v>
      </c>
      <c r="E26" s="70">
        <v>7</v>
      </c>
      <c r="F26" s="16">
        <v>1949</v>
      </c>
      <c r="G26" s="17">
        <v>970</v>
      </c>
      <c r="H26" s="18">
        <v>979</v>
      </c>
      <c r="I26" s="19">
        <v>114</v>
      </c>
      <c r="J26" s="20">
        <v>33</v>
      </c>
    </row>
    <row r="27" spans="2:10" ht="13.5" customHeight="1">
      <c r="B27" s="36">
        <v>8</v>
      </c>
      <c r="C27" s="15">
        <v>4</v>
      </c>
      <c r="D27" s="69">
        <v>61</v>
      </c>
      <c r="E27" s="70">
        <v>7</v>
      </c>
      <c r="F27" s="16">
        <v>1939</v>
      </c>
      <c r="G27" s="17">
        <v>981</v>
      </c>
      <c r="H27" s="18">
        <v>958</v>
      </c>
      <c r="I27" s="19">
        <v>110</v>
      </c>
      <c r="J27" s="20">
        <v>33</v>
      </c>
    </row>
    <row r="28" spans="2:10" ht="13.5" customHeight="1">
      <c r="B28" s="36">
        <v>9</v>
      </c>
      <c r="C28" s="15">
        <v>4</v>
      </c>
      <c r="D28" s="69">
        <v>60</v>
      </c>
      <c r="E28" s="70">
        <v>7</v>
      </c>
      <c r="F28" s="16">
        <v>1884</v>
      </c>
      <c r="G28" s="17">
        <v>970</v>
      </c>
      <c r="H28" s="18">
        <v>914</v>
      </c>
      <c r="I28" s="19">
        <v>108</v>
      </c>
      <c r="J28" s="20">
        <v>33</v>
      </c>
    </row>
    <row r="29" spans="2:10" ht="13.5" customHeight="1">
      <c r="B29" s="36">
        <v>10</v>
      </c>
      <c r="C29" s="15">
        <v>4</v>
      </c>
      <c r="D29" s="69">
        <v>60</v>
      </c>
      <c r="E29" s="70">
        <v>7</v>
      </c>
      <c r="F29" s="16">
        <v>1885</v>
      </c>
      <c r="G29" s="17">
        <v>981</v>
      </c>
      <c r="H29" s="18">
        <v>904</v>
      </c>
      <c r="I29" s="19">
        <v>110</v>
      </c>
      <c r="J29" s="20">
        <v>32</v>
      </c>
    </row>
    <row r="30" spans="2:10" ht="13.5" customHeight="1">
      <c r="B30" s="36">
        <v>11</v>
      </c>
      <c r="C30" s="15">
        <v>4</v>
      </c>
      <c r="D30" s="69">
        <v>59</v>
      </c>
      <c r="E30" s="70">
        <v>7</v>
      </c>
      <c r="F30" s="16">
        <v>1851</v>
      </c>
      <c r="G30" s="17">
        <v>971</v>
      </c>
      <c r="H30" s="18">
        <v>880</v>
      </c>
      <c r="I30" s="19">
        <v>106</v>
      </c>
      <c r="J30" s="20">
        <v>13</v>
      </c>
    </row>
    <row r="31" spans="2:10" ht="13.5" customHeight="1">
      <c r="B31" s="36">
        <v>12</v>
      </c>
      <c r="C31" s="15">
        <v>4</v>
      </c>
      <c r="D31" s="69">
        <v>57</v>
      </c>
      <c r="E31" s="70">
        <v>7</v>
      </c>
      <c r="F31" s="16">
        <v>1826</v>
      </c>
      <c r="G31" s="17">
        <v>936</v>
      </c>
      <c r="H31" s="18">
        <v>890</v>
      </c>
      <c r="I31" s="19">
        <v>103</v>
      </c>
      <c r="J31" s="20">
        <v>13</v>
      </c>
    </row>
    <row r="32" spans="2:10" ht="13.5" customHeight="1">
      <c r="B32" s="36">
        <v>13</v>
      </c>
      <c r="C32" s="15">
        <v>4</v>
      </c>
      <c r="D32" s="69">
        <v>56</v>
      </c>
      <c r="E32" s="70">
        <v>7</v>
      </c>
      <c r="F32" s="16">
        <v>1799</v>
      </c>
      <c r="G32" s="17">
        <v>927</v>
      </c>
      <c r="H32" s="18">
        <v>872</v>
      </c>
      <c r="I32" s="19">
        <v>108</v>
      </c>
      <c r="J32" s="20">
        <v>12</v>
      </c>
    </row>
    <row r="33" spans="2:10" ht="13.5" customHeight="1">
      <c r="B33" s="36">
        <v>14</v>
      </c>
      <c r="C33" s="15">
        <v>4</v>
      </c>
      <c r="D33" s="69">
        <v>55</v>
      </c>
      <c r="E33" s="70">
        <v>8</v>
      </c>
      <c r="F33" s="16">
        <v>1723</v>
      </c>
      <c r="G33" s="17">
        <v>848</v>
      </c>
      <c r="H33" s="18">
        <v>875</v>
      </c>
      <c r="I33" s="19">
        <v>105</v>
      </c>
      <c r="J33" s="20">
        <v>12</v>
      </c>
    </row>
    <row r="34" spans="2:10" ht="13.5" customHeight="1">
      <c r="B34" s="36">
        <v>15</v>
      </c>
      <c r="C34" s="15">
        <v>4</v>
      </c>
      <c r="D34" s="69">
        <v>54</v>
      </c>
      <c r="E34" s="70">
        <v>7</v>
      </c>
      <c r="F34" s="16">
        <v>1662</v>
      </c>
      <c r="G34" s="17">
        <v>850</v>
      </c>
      <c r="H34" s="18">
        <v>812</v>
      </c>
      <c r="I34" s="19">
        <v>106</v>
      </c>
      <c r="J34" s="20">
        <v>12</v>
      </c>
    </row>
    <row r="35" spans="2:10" ht="13.5" customHeight="1">
      <c r="B35" s="36">
        <v>16</v>
      </c>
      <c r="C35" s="15">
        <v>4</v>
      </c>
      <c r="D35" s="69">
        <v>53</v>
      </c>
      <c r="E35" s="70">
        <v>7</v>
      </c>
      <c r="F35" s="16">
        <v>1607</v>
      </c>
      <c r="G35" s="17">
        <v>832</v>
      </c>
      <c r="H35" s="18">
        <v>775</v>
      </c>
      <c r="I35" s="19">
        <v>105</v>
      </c>
      <c r="J35" s="20">
        <v>12</v>
      </c>
    </row>
    <row r="36" spans="2:10" ht="13.5" customHeight="1">
      <c r="B36" s="36">
        <v>17</v>
      </c>
      <c r="C36" s="15">
        <v>4</v>
      </c>
      <c r="D36" s="69">
        <v>51</v>
      </c>
      <c r="E36" s="70">
        <v>7</v>
      </c>
      <c r="F36" s="16">
        <v>1545</v>
      </c>
      <c r="G36" s="17">
        <v>808</v>
      </c>
      <c r="H36" s="18">
        <v>737</v>
      </c>
      <c r="I36" s="19">
        <v>101</v>
      </c>
      <c r="J36" s="20">
        <v>16</v>
      </c>
    </row>
    <row r="37" spans="2:10" s="7" customFormat="1" ht="13.5" customHeight="1">
      <c r="B37" s="14">
        <v>18</v>
      </c>
      <c r="C37" s="15">
        <v>4</v>
      </c>
      <c r="D37" s="69">
        <v>50</v>
      </c>
      <c r="E37" s="70">
        <v>8</v>
      </c>
      <c r="F37" s="21">
        <v>1523</v>
      </c>
      <c r="G37" s="17">
        <v>794</v>
      </c>
      <c r="H37" s="18">
        <v>729</v>
      </c>
      <c r="I37" s="19">
        <v>111</v>
      </c>
      <c r="J37" s="20">
        <v>8</v>
      </c>
    </row>
    <row r="38" spans="2:10" s="43" customFormat="1" ht="13.5" customHeight="1">
      <c r="B38" s="14">
        <v>19</v>
      </c>
      <c r="C38" s="15">
        <v>4</v>
      </c>
      <c r="D38" s="69">
        <v>51</v>
      </c>
      <c r="E38" s="70">
        <v>8</v>
      </c>
      <c r="F38" s="49">
        <v>1544</v>
      </c>
      <c r="G38" s="50">
        <v>806</v>
      </c>
      <c r="H38" s="51">
        <v>738</v>
      </c>
      <c r="I38" s="52">
        <v>106</v>
      </c>
      <c r="J38" s="53">
        <v>16</v>
      </c>
    </row>
    <row r="39" spans="2:10" ht="13.5" customHeight="1">
      <c r="B39" s="14">
        <v>20</v>
      </c>
      <c r="C39" s="15">
        <v>4</v>
      </c>
      <c r="D39" s="69">
        <v>54</v>
      </c>
      <c r="E39" s="70">
        <v>9</v>
      </c>
      <c r="F39" s="49">
        <v>1606</v>
      </c>
      <c r="G39" s="50">
        <v>831</v>
      </c>
      <c r="H39" s="51">
        <v>775</v>
      </c>
      <c r="I39" s="52">
        <v>108</v>
      </c>
      <c r="J39" s="53">
        <v>16</v>
      </c>
    </row>
    <row r="40" spans="2:10" ht="13.5" customHeight="1">
      <c r="B40" s="14">
        <v>21</v>
      </c>
      <c r="C40" s="15">
        <v>4</v>
      </c>
      <c r="D40" s="69">
        <v>54</v>
      </c>
      <c r="E40" s="70">
        <v>8</v>
      </c>
      <c r="F40" s="49">
        <v>1606</v>
      </c>
      <c r="G40" s="50">
        <v>839</v>
      </c>
      <c r="H40" s="51">
        <v>767</v>
      </c>
      <c r="I40" s="52">
        <v>109</v>
      </c>
      <c r="J40" s="53">
        <v>18</v>
      </c>
    </row>
    <row r="41" spans="2:10" ht="13.5" customHeight="1">
      <c r="B41" s="14">
        <v>22</v>
      </c>
      <c r="C41" s="15">
        <v>4</v>
      </c>
      <c r="D41" s="69">
        <v>54</v>
      </c>
      <c r="E41" s="70">
        <v>8</v>
      </c>
      <c r="F41" s="49">
        <v>1587</v>
      </c>
      <c r="G41" s="50">
        <v>841</v>
      </c>
      <c r="H41" s="51">
        <v>746</v>
      </c>
      <c r="I41" s="52">
        <v>106</v>
      </c>
      <c r="J41" s="53">
        <v>20</v>
      </c>
    </row>
    <row r="42" spans="2:10" ht="13.5" customHeight="1">
      <c r="B42" s="25">
        <v>23</v>
      </c>
      <c r="C42" s="24">
        <v>4</v>
      </c>
      <c r="D42" s="71">
        <v>56</v>
      </c>
      <c r="E42" s="72">
        <v>9</v>
      </c>
      <c r="F42" s="56">
        <v>1607</v>
      </c>
      <c r="G42" s="57">
        <v>878</v>
      </c>
      <c r="H42" s="58">
        <v>729</v>
      </c>
      <c r="I42" s="59">
        <v>111</v>
      </c>
      <c r="J42" s="60">
        <v>27</v>
      </c>
    </row>
    <row r="43" spans="2:10" ht="13.5" customHeight="1">
      <c r="B43" s="23">
        <v>24</v>
      </c>
      <c r="C43" s="24">
        <v>4</v>
      </c>
      <c r="D43" s="71">
        <v>58</v>
      </c>
      <c r="E43" s="72">
        <v>9</v>
      </c>
      <c r="F43" s="56">
        <v>1636</v>
      </c>
      <c r="G43" s="57">
        <v>858</v>
      </c>
      <c r="H43" s="58">
        <v>778</v>
      </c>
      <c r="I43" s="59">
        <v>112</v>
      </c>
      <c r="J43" s="60">
        <v>28</v>
      </c>
    </row>
    <row r="44" spans="2:10" ht="13.5" customHeight="1">
      <c r="B44" s="23">
        <v>25</v>
      </c>
      <c r="C44" s="24">
        <v>4</v>
      </c>
      <c r="D44" s="71">
        <v>60</v>
      </c>
      <c r="E44" s="72">
        <v>10</v>
      </c>
      <c r="F44" s="56">
        <v>1654</v>
      </c>
      <c r="G44" s="57">
        <v>855</v>
      </c>
      <c r="H44" s="58">
        <v>799</v>
      </c>
      <c r="I44" s="59">
        <v>111</v>
      </c>
      <c r="J44" s="60">
        <v>28</v>
      </c>
    </row>
    <row r="45" spans="2:10" ht="13.5" customHeight="1">
      <c r="B45" s="23">
        <v>26</v>
      </c>
      <c r="C45" s="24">
        <v>4</v>
      </c>
      <c r="D45" s="71">
        <v>60</v>
      </c>
      <c r="E45" s="72">
        <v>9</v>
      </c>
      <c r="F45" s="56">
        <v>1641</v>
      </c>
      <c r="G45" s="57">
        <v>822</v>
      </c>
      <c r="H45" s="58">
        <v>819</v>
      </c>
      <c r="I45" s="59">
        <v>115</v>
      </c>
      <c r="J45" s="60">
        <v>26</v>
      </c>
    </row>
    <row r="46" spans="2:10" ht="13.5" customHeight="1">
      <c r="B46" s="23">
        <v>27</v>
      </c>
      <c r="C46" s="24">
        <v>4</v>
      </c>
      <c r="D46" s="71">
        <v>62</v>
      </c>
      <c r="E46" s="72">
        <v>10</v>
      </c>
      <c r="F46" s="56">
        <v>1660</v>
      </c>
      <c r="G46" s="57">
        <v>831</v>
      </c>
      <c r="H46" s="58">
        <v>829</v>
      </c>
      <c r="I46" s="59">
        <v>117</v>
      </c>
      <c r="J46" s="60">
        <v>25</v>
      </c>
    </row>
    <row r="47" spans="2:10" ht="13.5" customHeight="1">
      <c r="B47" s="89">
        <v>28</v>
      </c>
      <c r="C47" s="15">
        <v>4</v>
      </c>
      <c r="D47" s="92">
        <v>61</v>
      </c>
      <c r="E47" s="70">
        <v>10</v>
      </c>
      <c r="F47" s="49">
        <v>1619</v>
      </c>
      <c r="G47" s="50">
        <v>787</v>
      </c>
      <c r="H47" s="51">
        <v>832</v>
      </c>
      <c r="I47" s="52">
        <v>112</v>
      </c>
      <c r="J47" s="53">
        <v>28</v>
      </c>
    </row>
    <row r="48" spans="2:10" ht="13.5" customHeight="1">
      <c r="B48" s="89">
        <v>29</v>
      </c>
      <c r="C48" s="15">
        <v>4</v>
      </c>
      <c r="D48" s="99">
        <v>62</v>
      </c>
      <c r="E48" s="100">
        <v>11</v>
      </c>
      <c r="F48" s="49">
        <v>1598</v>
      </c>
      <c r="G48" s="101">
        <v>788</v>
      </c>
      <c r="H48" s="100">
        <v>810</v>
      </c>
      <c r="I48" s="49">
        <v>115</v>
      </c>
      <c r="J48" s="102">
        <v>29</v>
      </c>
    </row>
    <row r="49" spans="2:10" ht="13.5" customHeight="1">
      <c r="B49" s="89">
        <v>30</v>
      </c>
      <c r="C49" s="15">
        <v>4</v>
      </c>
      <c r="D49" s="99">
        <v>59</v>
      </c>
      <c r="E49" s="100">
        <v>12</v>
      </c>
      <c r="F49" s="49">
        <v>1523</v>
      </c>
      <c r="G49" s="101">
        <v>772</v>
      </c>
      <c r="H49" s="100">
        <v>751</v>
      </c>
      <c r="I49" s="49">
        <v>107</v>
      </c>
      <c r="J49" s="102">
        <v>30</v>
      </c>
    </row>
    <row r="50" spans="2:10" ht="13.5" customHeight="1">
      <c r="B50" s="139" t="s">
        <v>48</v>
      </c>
      <c r="C50" s="140">
        <v>4</v>
      </c>
      <c r="D50" s="141">
        <v>59</v>
      </c>
      <c r="E50" s="142">
        <v>12</v>
      </c>
      <c r="F50" s="143">
        <v>1509</v>
      </c>
      <c r="G50" s="144">
        <v>776</v>
      </c>
      <c r="H50" s="142">
        <v>733</v>
      </c>
      <c r="I50" s="143">
        <v>111</v>
      </c>
      <c r="J50" s="145">
        <v>35</v>
      </c>
    </row>
    <row r="51" spans="2:10" s="119" customFormat="1" ht="13.5" customHeight="1">
      <c r="B51" s="139">
        <v>2</v>
      </c>
      <c r="C51" s="140">
        <v>4</v>
      </c>
      <c r="D51" s="141">
        <v>59</v>
      </c>
      <c r="E51" s="142">
        <v>14</v>
      </c>
      <c r="F51" s="143">
        <v>1459</v>
      </c>
      <c r="G51" s="144">
        <v>765</v>
      </c>
      <c r="H51" s="142">
        <v>694</v>
      </c>
      <c r="I51" s="143">
        <v>111</v>
      </c>
      <c r="J51" s="145">
        <v>13</v>
      </c>
    </row>
    <row r="52" spans="2:10">
      <c r="B52" s="139">
        <v>3</v>
      </c>
      <c r="C52" s="140">
        <v>4</v>
      </c>
      <c r="D52" s="141">
        <v>59</v>
      </c>
      <c r="E52" s="142">
        <v>15</v>
      </c>
      <c r="F52" s="143">
        <v>1447</v>
      </c>
      <c r="G52" s="144">
        <v>746</v>
      </c>
      <c r="H52" s="142">
        <v>701</v>
      </c>
      <c r="I52" s="143">
        <v>106</v>
      </c>
      <c r="J52" s="145">
        <v>6</v>
      </c>
    </row>
    <row r="53" spans="2:10">
      <c r="B53" s="139">
        <v>4</v>
      </c>
      <c r="C53" s="140">
        <v>4</v>
      </c>
      <c r="D53" s="141">
        <v>58</v>
      </c>
      <c r="E53" s="142">
        <v>16</v>
      </c>
      <c r="F53" s="143">
        <v>1402</v>
      </c>
      <c r="G53" s="144">
        <v>710</v>
      </c>
      <c r="H53" s="142">
        <v>692</v>
      </c>
      <c r="I53" s="143">
        <v>110</v>
      </c>
      <c r="J53" s="145">
        <v>5</v>
      </c>
    </row>
    <row r="54" spans="2:10">
      <c r="B54" s="162">
        <v>5</v>
      </c>
      <c r="C54" s="163">
        <v>4</v>
      </c>
      <c r="D54" s="149">
        <v>58</v>
      </c>
      <c r="E54" s="150">
        <v>16</v>
      </c>
      <c r="F54" s="151">
        <v>1388</v>
      </c>
      <c r="G54" s="152">
        <v>706</v>
      </c>
      <c r="H54" s="150">
        <v>682</v>
      </c>
      <c r="I54" s="151">
        <v>110</v>
      </c>
      <c r="J54" s="153">
        <v>5</v>
      </c>
    </row>
    <row r="55" spans="2:10">
      <c r="B55" s="161">
        <v>6</v>
      </c>
      <c r="C55" s="140">
        <v>4</v>
      </c>
      <c r="D55" s="141">
        <v>60</v>
      </c>
      <c r="E55" s="142">
        <v>18</v>
      </c>
      <c r="F55" s="143">
        <v>1373</v>
      </c>
      <c r="G55" s="144">
        <v>699</v>
      </c>
      <c r="H55" s="142">
        <v>674</v>
      </c>
      <c r="I55" s="143">
        <v>116</v>
      </c>
      <c r="J55" s="145">
        <v>5</v>
      </c>
    </row>
    <row r="56" spans="2:10" ht="13.8" thickBot="1">
      <c r="B56" s="183">
        <v>7</v>
      </c>
      <c r="C56" s="164">
        <v>4</v>
      </c>
      <c r="D56" s="166">
        <v>58</v>
      </c>
      <c r="E56" s="165">
        <v>15</v>
      </c>
      <c r="F56" s="166">
        <v>1374</v>
      </c>
      <c r="G56" s="184">
        <v>714</v>
      </c>
      <c r="H56" s="150">
        <v>660</v>
      </c>
      <c r="I56" s="151">
        <v>111</v>
      </c>
      <c r="J56" s="167">
        <v>5</v>
      </c>
    </row>
    <row r="57" spans="2:10">
      <c r="B57" s="42"/>
      <c r="C57" s="43"/>
      <c r="D57" s="43"/>
      <c r="E57" s="43"/>
      <c r="F57" s="120"/>
      <c r="G57" s="120"/>
      <c r="H57" s="185"/>
      <c r="I57" s="186"/>
      <c r="J57" s="116" t="s">
        <v>51</v>
      </c>
    </row>
    <row r="58" spans="2:10">
      <c r="F58" s="39"/>
      <c r="J58" s="88" t="s">
        <v>33</v>
      </c>
    </row>
  </sheetData>
  <mergeCells count="5">
    <mergeCell ref="F2:H2"/>
    <mergeCell ref="D2:E2"/>
    <mergeCell ref="C2:C3"/>
    <mergeCell ref="I2:I3"/>
    <mergeCell ref="J2:J3"/>
  </mergeCells>
  <phoneticPr fontId="6"/>
  <printOptions gridLinesSet="0"/>
  <pageMargins left="0.86614173228346458" right="0.6692913385826772" top="0.98425196850393704" bottom="0.98425196850393704" header="0.51181102362204722" footer="0.51181102362204722"/>
  <pageSetup paperSize="9" scale="94" orientation="portrait" horizontalDpi="300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zoomScaleNormal="100" workbookViewId="0">
      <pane xSplit="1" ySplit="10" topLeftCell="B59" activePane="bottomRight" state="frozen"/>
      <selection pane="topRight" activeCell="B1" sqref="B1"/>
      <selection pane="bottomLeft" activeCell="A11" sqref="A11"/>
      <selection pane="bottomRight" activeCell="A71" sqref="A71"/>
    </sheetView>
  </sheetViews>
  <sheetFormatPr defaultColWidth="8.83203125" defaultRowHeight="13.2"/>
  <cols>
    <col min="1" max="22" width="4.9140625" style="73" customWidth="1"/>
    <col min="23" max="31" width="5.83203125" style="73" customWidth="1"/>
    <col min="32" max="16384" width="8.83203125" style="73"/>
  </cols>
  <sheetData>
    <row r="1" spans="1:22">
      <c r="B1" s="74" t="s">
        <v>13</v>
      </c>
    </row>
    <row r="2" spans="1:22">
      <c r="V2" s="118" t="s">
        <v>47</v>
      </c>
    </row>
    <row r="3" spans="1:22">
      <c r="A3" s="213" t="s">
        <v>14</v>
      </c>
      <c r="B3" s="210" t="s">
        <v>15</v>
      </c>
      <c r="C3" s="211"/>
      <c r="D3" s="212"/>
      <c r="E3" s="210" t="s">
        <v>16</v>
      </c>
      <c r="F3" s="211"/>
      <c r="G3" s="211"/>
      <c r="H3" s="210" t="s">
        <v>17</v>
      </c>
      <c r="I3" s="211"/>
      <c r="J3" s="212"/>
      <c r="K3" s="210" t="s">
        <v>18</v>
      </c>
      <c r="L3" s="211"/>
      <c r="M3" s="212"/>
      <c r="N3" s="210" t="s">
        <v>19</v>
      </c>
      <c r="O3" s="211"/>
      <c r="P3" s="212"/>
      <c r="Q3" s="210" t="s">
        <v>20</v>
      </c>
      <c r="R3" s="211"/>
      <c r="S3" s="212"/>
      <c r="T3" s="210" t="s">
        <v>21</v>
      </c>
      <c r="U3" s="211"/>
      <c r="V3" s="212"/>
    </row>
    <row r="4" spans="1:22">
      <c r="A4" s="214"/>
      <c r="B4" s="75" t="s">
        <v>22</v>
      </c>
      <c r="C4" s="76" t="s">
        <v>23</v>
      </c>
      <c r="D4" s="77" t="s">
        <v>24</v>
      </c>
      <c r="E4" s="75" t="s">
        <v>22</v>
      </c>
      <c r="F4" s="76" t="s">
        <v>23</v>
      </c>
      <c r="G4" s="76" t="s">
        <v>24</v>
      </c>
      <c r="H4" s="75" t="s">
        <v>22</v>
      </c>
      <c r="I4" s="76" t="s">
        <v>23</v>
      </c>
      <c r="J4" s="77" t="s">
        <v>24</v>
      </c>
      <c r="K4" s="75" t="s">
        <v>22</v>
      </c>
      <c r="L4" s="76" t="s">
        <v>23</v>
      </c>
      <c r="M4" s="77" t="s">
        <v>24</v>
      </c>
      <c r="N4" s="75" t="s">
        <v>22</v>
      </c>
      <c r="O4" s="76" t="s">
        <v>23</v>
      </c>
      <c r="P4" s="77" t="s">
        <v>24</v>
      </c>
      <c r="Q4" s="75" t="s">
        <v>22</v>
      </c>
      <c r="R4" s="76" t="s">
        <v>23</v>
      </c>
      <c r="S4" s="77" t="s">
        <v>24</v>
      </c>
      <c r="T4" s="75" t="s">
        <v>22</v>
      </c>
      <c r="U4" s="76" t="s">
        <v>23</v>
      </c>
      <c r="V4" s="77" t="s">
        <v>24</v>
      </c>
    </row>
    <row r="5" spans="1:22">
      <c r="A5" s="78" t="s">
        <v>29</v>
      </c>
      <c r="B5" s="79">
        <v>287</v>
      </c>
      <c r="C5" s="80">
        <v>272</v>
      </c>
      <c r="D5" s="81">
        <f>SUM(B5:C5)</f>
        <v>559</v>
      </c>
      <c r="E5" s="79">
        <v>186</v>
      </c>
      <c r="F5" s="80">
        <v>195</v>
      </c>
      <c r="G5" s="80">
        <f>SUM(E5:F5)</f>
        <v>381</v>
      </c>
      <c r="H5" s="79">
        <v>173</v>
      </c>
      <c r="I5" s="80">
        <v>167</v>
      </c>
      <c r="J5" s="81">
        <f>SUM(H5:I5)</f>
        <v>340</v>
      </c>
      <c r="K5" s="79">
        <v>75</v>
      </c>
      <c r="L5" s="80">
        <v>77</v>
      </c>
      <c r="M5" s="81">
        <f>SUM(K5:L5)</f>
        <v>152</v>
      </c>
      <c r="N5" s="79">
        <v>67</v>
      </c>
      <c r="O5" s="80">
        <v>79</v>
      </c>
      <c r="P5" s="81">
        <f>SUM(N5:O5)</f>
        <v>146</v>
      </c>
      <c r="Q5" s="79">
        <v>329</v>
      </c>
      <c r="R5" s="80">
        <v>311</v>
      </c>
      <c r="S5" s="81">
        <f>SUM(Q5:R5)</f>
        <v>640</v>
      </c>
      <c r="T5" s="79">
        <f>B5+E5+H5+K5+N5+Q5</f>
        <v>1117</v>
      </c>
      <c r="U5" s="80">
        <f>C5+F5+I5+L5+O5+R5</f>
        <v>1101</v>
      </c>
      <c r="V5" s="81">
        <f>SUM(T5:U5)</f>
        <v>2218</v>
      </c>
    </row>
    <row r="6" spans="1:22">
      <c r="A6" s="78">
        <v>36</v>
      </c>
      <c r="B6" s="79">
        <v>313</v>
      </c>
      <c r="C6" s="80">
        <v>301</v>
      </c>
      <c r="D6" s="81">
        <f t="shared" ref="D6:D65" si="0">SUM(B6:C6)</f>
        <v>614</v>
      </c>
      <c r="E6" s="79">
        <v>199</v>
      </c>
      <c r="F6" s="82">
        <v>207</v>
      </c>
      <c r="G6" s="80">
        <f t="shared" ref="G6:G65" si="1">SUM(E6:F6)</f>
        <v>406</v>
      </c>
      <c r="H6" s="79">
        <v>194</v>
      </c>
      <c r="I6" s="82">
        <v>198</v>
      </c>
      <c r="J6" s="81">
        <f t="shared" ref="J6:J8" si="2">SUM(H6:I6)</f>
        <v>392</v>
      </c>
      <c r="K6" s="79">
        <v>83</v>
      </c>
      <c r="L6" s="82">
        <v>81</v>
      </c>
      <c r="M6" s="81">
        <f t="shared" ref="M6:M8" si="3">SUM(K6:L6)</f>
        <v>164</v>
      </c>
      <c r="N6" s="79">
        <v>92</v>
      </c>
      <c r="O6" s="82">
        <v>88</v>
      </c>
      <c r="P6" s="81">
        <f t="shared" ref="P6:P8" si="4">SUM(N6:O6)</f>
        <v>180</v>
      </c>
      <c r="Q6" s="79">
        <v>353</v>
      </c>
      <c r="R6" s="82">
        <v>337</v>
      </c>
      <c r="S6" s="81">
        <f t="shared" ref="J6:S53" si="5">SUM(Q6:R6)</f>
        <v>690</v>
      </c>
      <c r="T6" s="79">
        <f t="shared" ref="T6:U8" si="6">B6+E6+H6+K6+N6+Q6</f>
        <v>1234</v>
      </c>
      <c r="U6" s="80">
        <f t="shared" si="6"/>
        <v>1212</v>
      </c>
      <c r="V6" s="81">
        <f t="shared" ref="P6:V33" si="7">SUM(T6:U6)</f>
        <v>2446</v>
      </c>
    </row>
    <row r="7" spans="1:22">
      <c r="A7" s="78">
        <v>37</v>
      </c>
      <c r="B7" s="79">
        <v>317</v>
      </c>
      <c r="C7" s="80">
        <v>290</v>
      </c>
      <c r="D7" s="81">
        <f t="shared" si="0"/>
        <v>607</v>
      </c>
      <c r="E7" s="79">
        <v>205</v>
      </c>
      <c r="F7" s="82">
        <v>197</v>
      </c>
      <c r="G7" s="80">
        <f t="shared" si="1"/>
        <v>402</v>
      </c>
      <c r="H7" s="79">
        <v>180</v>
      </c>
      <c r="I7" s="82">
        <v>199</v>
      </c>
      <c r="J7" s="81">
        <f t="shared" si="2"/>
        <v>379</v>
      </c>
      <c r="K7" s="79">
        <v>79</v>
      </c>
      <c r="L7" s="82">
        <v>84</v>
      </c>
      <c r="M7" s="81">
        <f t="shared" si="3"/>
        <v>163</v>
      </c>
      <c r="N7" s="79">
        <v>95</v>
      </c>
      <c r="O7" s="82">
        <v>94</v>
      </c>
      <c r="P7" s="81">
        <f t="shared" si="4"/>
        <v>189</v>
      </c>
      <c r="Q7" s="79">
        <v>347</v>
      </c>
      <c r="R7" s="82">
        <v>325</v>
      </c>
      <c r="S7" s="81">
        <f t="shared" si="5"/>
        <v>672</v>
      </c>
      <c r="T7" s="79">
        <f t="shared" si="6"/>
        <v>1223</v>
      </c>
      <c r="U7" s="80">
        <f t="shared" si="6"/>
        <v>1189</v>
      </c>
      <c r="V7" s="81">
        <f t="shared" si="7"/>
        <v>2412</v>
      </c>
    </row>
    <row r="8" spans="1:22">
      <c r="A8" s="78">
        <v>38</v>
      </c>
      <c r="B8" s="79">
        <v>308</v>
      </c>
      <c r="C8" s="82">
        <v>306</v>
      </c>
      <c r="D8" s="81">
        <f t="shared" si="0"/>
        <v>614</v>
      </c>
      <c r="E8" s="79">
        <v>200</v>
      </c>
      <c r="F8" s="82">
        <v>176</v>
      </c>
      <c r="G8" s="80">
        <f t="shared" si="1"/>
        <v>376</v>
      </c>
      <c r="H8" s="79">
        <v>149</v>
      </c>
      <c r="I8" s="82">
        <v>166</v>
      </c>
      <c r="J8" s="81">
        <f t="shared" si="2"/>
        <v>315</v>
      </c>
      <c r="K8" s="79">
        <v>77</v>
      </c>
      <c r="L8" s="82">
        <v>75</v>
      </c>
      <c r="M8" s="81">
        <f t="shared" si="3"/>
        <v>152</v>
      </c>
      <c r="N8" s="83">
        <v>92</v>
      </c>
      <c r="O8" s="84">
        <v>98</v>
      </c>
      <c r="P8" s="85">
        <f t="shared" si="4"/>
        <v>190</v>
      </c>
      <c r="Q8" s="83">
        <v>288</v>
      </c>
      <c r="R8" s="84">
        <v>294</v>
      </c>
      <c r="S8" s="85">
        <f t="shared" si="5"/>
        <v>582</v>
      </c>
      <c r="T8" s="83">
        <f t="shared" si="6"/>
        <v>1114</v>
      </c>
      <c r="U8" s="86">
        <f t="shared" si="6"/>
        <v>1115</v>
      </c>
      <c r="V8" s="85">
        <f t="shared" si="7"/>
        <v>2229</v>
      </c>
    </row>
    <row r="9" spans="1:22">
      <c r="A9" s="213" t="s">
        <v>14</v>
      </c>
      <c r="B9" s="210" t="s">
        <v>15</v>
      </c>
      <c r="C9" s="211"/>
      <c r="D9" s="212"/>
      <c r="E9" s="210" t="s">
        <v>25</v>
      </c>
      <c r="F9" s="211"/>
      <c r="G9" s="211"/>
      <c r="H9" s="210" t="s">
        <v>20</v>
      </c>
      <c r="I9" s="211"/>
      <c r="J9" s="212"/>
      <c r="K9" s="210" t="s">
        <v>26</v>
      </c>
      <c r="L9" s="211"/>
      <c r="M9" s="212"/>
      <c r="N9" s="210" t="s">
        <v>21</v>
      </c>
      <c r="O9" s="211"/>
      <c r="P9" s="212"/>
    </row>
    <row r="10" spans="1:22">
      <c r="A10" s="214"/>
      <c r="B10" s="75" t="s">
        <v>22</v>
      </c>
      <c r="C10" s="76" t="s">
        <v>23</v>
      </c>
      <c r="D10" s="77" t="s">
        <v>24</v>
      </c>
      <c r="E10" s="75" t="s">
        <v>22</v>
      </c>
      <c r="F10" s="76" t="s">
        <v>23</v>
      </c>
      <c r="G10" s="76" t="s">
        <v>24</v>
      </c>
      <c r="H10" s="75" t="s">
        <v>22</v>
      </c>
      <c r="I10" s="76" t="s">
        <v>23</v>
      </c>
      <c r="J10" s="77" t="s">
        <v>24</v>
      </c>
      <c r="K10" s="75" t="s">
        <v>22</v>
      </c>
      <c r="L10" s="76" t="s">
        <v>23</v>
      </c>
      <c r="M10" s="77" t="s">
        <v>24</v>
      </c>
      <c r="N10" s="75" t="s">
        <v>22</v>
      </c>
      <c r="O10" s="76" t="s">
        <v>23</v>
      </c>
      <c r="P10" s="77" t="s">
        <v>24</v>
      </c>
    </row>
    <row r="11" spans="1:22">
      <c r="A11" s="78" t="s">
        <v>30</v>
      </c>
      <c r="B11" s="79">
        <v>278</v>
      </c>
      <c r="C11" s="82">
        <v>270</v>
      </c>
      <c r="D11" s="81">
        <f t="shared" si="0"/>
        <v>548</v>
      </c>
      <c r="E11" s="79">
        <v>450</v>
      </c>
      <c r="F11" s="82">
        <v>449</v>
      </c>
      <c r="G11" s="80">
        <f t="shared" si="1"/>
        <v>899</v>
      </c>
      <c r="H11" s="79">
        <v>230</v>
      </c>
      <c r="I11" s="82">
        <v>261</v>
      </c>
      <c r="J11" s="81">
        <f t="shared" si="5"/>
        <v>491</v>
      </c>
      <c r="K11" s="204"/>
      <c r="L11" s="205"/>
      <c r="M11" s="206"/>
      <c r="N11" s="79">
        <f t="shared" ref="N11:N32" si="8">B11+E11+H11</f>
        <v>958</v>
      </c>
      <c r="O11" s="80">
        <f t="shared" ref="O11:O32" si="9">C11+F11+I11</f>
        <v>980</v>
      </c>
      <c r="P11" s="81">
        <f t="shared" ref="P11:P32" si="10">SUM(N11:O11)</f>
        <v>1938</v>
      </c>
    </row>
    <row r="12" spans="1:22">
      <c r="A12" s="78">
        <v>40</v>
      </c>
      <c r="B12" s="79">
        <v>261</v>
      </c>
      <c r="C12" s="82">
        <v>270</v>
      </c>
      <c r="D12" s="81">
        <f t="shared" si="0"/>
        <v>531</v>
      </c>
      <c r="E12" s="79">
        <v>399</v>
      </c>
      <c r="F12" s="82">
        <v>375</v>
      </c>
      <c r="G12" s="80">
        <f t="shared" si="1"/>
        <v>774</v>
      </c>
      <c r="H12" s="79">
        <v>202</v>
      </c>
      <c r="I12" s="82">
        <v>233</v>
      </c>
      <c r="J12" s="81">
        <f t="shared" si="5"/>
        <v>435</v>
      </c>
      <c r="K12" s="207"/>
      <c r="L12" s="208"/>
      <c r="M12" s="209"/>
      <c r="N12" s="79">
        <f t="shared" si="8"/>
        <v>862</v>
      </c>
      <c r="O12" s="80">
        <f t="shared" si="9"/>
        <v>878</v>
      </c>
      <c r="P12" s="81">
        <f t="shared" si="10"/>
        <v>1740</v>
      </c>
    </row>
    <row r="13" spans="1:22">
      <c r="A13" s="78">
        <v>41</v>
      </c>
      <c r="B13" s="79">
        <v>243</v>
      </c>
      <c r="C13" s="82">
        <v>244</v>
      </c>
      <c r="D13" s="81">
        <f t="shared" si="0"/>
        <v>487</v>
      </c>
      <c r="E13" s="79">
        <v>371</v>
      </c>
      <c r="F13" s="82">
        <v>352</v>
      </c>
      <c r="G13" s="80">
        <f t="shared" si="1"/>
        <v>723</v>
      </c>
      <c r="H13" s="79">
        <v>190</v>
      </c>
      <c r="I13" s="82">
        <v>233</v>
      </c>
      <c r="J13" s="81">
        <f t="shared" si="5"/>
        <v>423</v>
      </c>
      <c r="K13" s="207"/>
      <c r="L13" s="208"/>
      <c r="M13" s="209"/>
      <c r="N13" s="79">
        <f t="shared" si="8"/>
        <v>804</v>
      </c>
      <c r="O13" s="80">
        <f t="shared" si="9"/>
        <v>829</v>
      </c>
      <c r="P13" s="81">
        <f t="shared" si="10"/>
        <v>1633</v>
      </c>
    </row>
    <row r="14" spans="1:22">
      <c r="A14" s="78">
        <v>42</v>
      </c>
      <c r="B14" s="79">
        <v>263</v>
      </c>
      <c r="C14" s="82">
        <v>237</v>
      </c>
      <c r="D14" s="81">
        <f t="shared" si="0"/>
        <v>500</v>
      </c>
      <c r="E14" s="79">
        <v>371</v>
      </c>
      <c r="F14" s="82">
        <v>362</v>
      </c>
      <c r="G14" s="80">
        <f t="shared" si="1"/>
        <v>733</v>
      </c>
      <c r="H14" s="79">
        <v>186</v>
      </c>
      <c r="I14" s="82">
        <v>207</v>
      </c>
      <c r="J14" s="81">
        <f t="shared" si="5"/>
        <v>393</v>
      </c>
      <c r="K14" s="207"/>
      <c r="L14" s="208"/>
      <c r="M14" s="209"/>
      <c r="N14" s="79">
        <f t="shared" si="8"/>
        <v>820</v>
      </c>
      <c r="O14" s="80">
        <f t="shared" si="9"/>
        <v>806</v>
      </c>
      <c r="P14" s="81">
        <f t="shared" si="10"/>
        <v>1626</v>
      </c>
    </row>
    <row r="15" spans="1:22">
      <c r="A15" s="78">
        <v>43</v>
      </c>
      <c r="B15" s="79">
        <v>250</v>
      </c>
      <c r="C15" s="82">
        <v>236</v>
      </c>
      <c r="D15" s="81">
        <f t="shared" si="0"/>
        <v>486</v>
      </c>
      <c r="E15" s="79">
        <v>361</v>
      </c>
      <c r="F15" s="82">
        <v>364</v>
      </c>
      <c r="G15" s="80">
        <f t="shared" si="1"/>
        <v>725</v>
      </c>
      <c r="H15" s="79">
        <v>183</v>
      </c>
      <c r="I15" s="82">
        <v>207</v>
      </c>
      <c r="J15" s="81">
        <f t="shared" si="5"/>
        <v>390</v>
      </c>
      <c r="K15" s="207"/>
      <c r="L15" s="208"/>
      <c r="M15" s="209"/>
      <c r="N15" s="79">
        <f t="shared" si="8"/>
        <v>794</v>
      </c>
      <c r="O15" s="80">
        <f t="shared" si="9"/>
        <v>807</v>
      </c>
      <c r="P15" s="81">
        <f t="shared" si="10"/>
        <v>1601</v>
      </c>
    </row>
    <row r="16" spans="1:22">
      <c r="A16" s="78">
        <v>44</v>
      </c>
      <c r="B16" s="79">
        <v>253</v>
      </c>
      <c r="C16" s="82">
        <v>250</v>
      </c>
      <c r="D16" s="81">
        <f t="shared" si="0"/>
        <v>503</v>
      </c>
      <c r="E16" s="79">
        <v>366</v>
      </c>
      <c r="F16" s="82">
        <v>380</v>
      </c>
      <c r="G16" s="80">
        <f t="shared" si="1"/>
        <v>746</v>
      </c>
      <c r="H16" s="79">
        <v>184</v>
      </c>
      <c r="I16" s="82">
        <v>199</v>
      </c>
      <c r="J16" s="81">
        <f t="shared" si="5"/>
        <v>383</v>
      </c>
      <c r="K16" s="207"/>
      <c r="L16" s="208"/>
      <c r="M16" s="209"/>
      <c r="N16" s="79">
        <f t="shared" si="8"/>
        <v>803</v>
      </c>
      <c r="O16" s="80">
        <f t="shared" si="9"/>
        <v>829</v>
      </c>
      <c r="P16" s="81">
        <f t="shared" si="10"/>
        <v>1632</v>
      </c>
    </row>
    <row r="17" spans="1:16">
      <c r="A17" s="78">
        <v>45</v>
      </c>
      <c r="B17" s="79">
        <v>254</v>
      </c>
      <c r="C17" s="82">
        <v>255</v>
      </c>
      <c r="D17" s="81">
        <f t="shared" si="0"/>
        <v>509</v>
      </c>
      <c r="E17" s="79">
        <v>373</v>
      </c>
      <c r="F17" s="82">
        <v>358</v>
      </c>
      <c r="G17" s="80">
        <f t="shared" si="1"/>
        <v>731</v>
      </c>
      <c r="H17" s="79">
        <v>186</v>
      </c>
      <c r="I17" s="82">
        <v>186</v>
      </c>
      <c r="J17" s="81">
        <f t="shared" si="5"/>
        <v>372</v>
      </c>
      <c r="K17" s="207"/>
      <c r="L17" s="208"/>
      <c r="M17" s="209"/>
      <c r="N17" s="79">
        <f t="shared" si="8"/>
        <v>813</v>
      </c>
      <c r="O17" s="80">
        <f t="shared" si="9"/>
        <v>799</v>
      </c>
      <c r="P17" s="81">
        <f t="shared" si="10"/>
        <v>1612</v>
      </c>
    </row>
    <row r="18" spans="1:16">
      <c r="A18" s="78">
        <v>46</v>
      </c>
      <c r="B18" s="79">
        <v>267</v>
      </c>
      <c r="C18" s="82">
        <v>260</v>
      </c>
      <c r="D18" s="81">
        <f t="shared" si="0"/>
        <v>527</v>
      </c>
      <c r="E18" s="79">
        <v>366</v>
      </c>
      <c r="F18" s="82">
        <v>360</v>
      </c>
      <c r="G18" s="80">
        <f t="shared" si="1"/>
        <v>726</v>
      </c>
      <c r="H18" s="79">
        <v>175</v>
      </c>
      <c r="I18" s="82">
        <v>170</v>
      </c>
      <c r="J18" s="81">
        <f t="shared" si="5"/>
        <v>345</v>
      </c>
      <c r="K18" s="207"/>
      <c r="L18" s="208"/>
      <c r="M18" s="209"/>
      <c r="N18" s="79">
        <f t="shared" si="8"/>
        <v>808</v>
      </c>
      <c r="O18" s="80">
        <f t="shared" si="9"/>
        <v>790</v>
      </c>
      <c r="P18" s="81">
        <f t="shared" si="10"/>
        <v>1598</v>
      </c>
    </row>
    <row r="19" spans="1:16">
      <c r="A19" s="78">
        <v>47</v>
      </c>
      <c r="B19" s="79">
        <v>264</v>
      </c>
      <c r="C19" s="82">
        <v>242</v>
      </c>
      <c r="D19" s="81">
        <f t="shared" si="0"/>
        <v>506</v>
      </c>
      <c r="E19" s="79">
        <v>364</v>
      </c>
      <c r="F19" s="82">
        <v>334</v>
      </c>
      <c r="G19" s="80">
        <f t="shared" si="1"/>
        <v>698</v>
      </c>
      <c r="H19" s="79">
        <v>158</v>
      </c>
      <c r="I19" s="82">
        <v>149</v>
      </c>
      <c r="J19" s="81">
        <f t="shared" si="5"/>
        <v>307</v>
      </c>
      <c r="K19" s="207"/>
      <c r="L19" s="208"/>
      <c r="M19" s="209"/>
      <c r="N19" s="79">
        <f t="shared" si="8"/>
        <v>786</v>
      </c>
      <c r="O19" s="80">
        <f t="shared" si="9"/>
        <v>725</v>
      </c>
      <c r="P19" s="81">
        <f t="shared" si="10"/>
        <v>1511</v>
      </c>
    </row>
    <row r="20" spans="1:16">
      <c r="A20" s="78">
        <v>48</v>
      </c>
      <c r="B20" s="79">
        <v>255</v>
      </c>
      <c r="C20" s="82">
        <v>248</v>
      </c>
      <c r="D20" s="81">
        <f t="shared" si="0"/>
        <v>503</v>
      </c>
      <c r="E20" s="79">
        <v>365</v>
      </c>
      <c r="F20" s="82">
        <v>322</v>
      </c>
      <c r="G20" s="80">
        <f t="shared" si="1"/>
        <v>687</v>
      </c>
      <c r="H20" s="79">
        <v>144</v>
      </c>
      <c r="I20" s="82">
        <v>152</v>
      </c>
      <c r="J20" s="81">
        <f t="shared" si="5"/>
        <v>296</v>
      </c>
      <c r="K20" s="207"/>
      <c r="L20" s="208"/>
      <c r="M20" s="209"/>
      <c r="N20" s="79">
        <f t="shared" si="8"/>
        <v>764</v>
      </c>
      <c r="O20" s="80">
        <f t="shared" si="9"/>
        <v>722</v>
      </c>
      <c r="P20" s="81">
        <f t="shared" si="10"/>
        <v>1486</v>
      </c>
    </row>
    <row r="21" spans="1:16">
      <c r="A21" s="78">
        <v>49</v>
      </c>
      <c r="B21" s="79">
        <v>264</v>
      </c>
      <c r="C21" s="82">
        <v>232</v>
      </c>
      <c r="D21" s="81">
        <f t="shared" si="0"/>
        <v>496</v>
      </c>
      <c r="E21" s="79">
        <v>362</v>
      </c>
      <c r="F21" s="82">
        <v>323</v>
      </c>
      <c r="G21" s="80">
        <f t="shared" si="1"/>
        <v>685</v>
      </c>
      <c r="H21" s="79">
        <v>148</v>
      </c>
      <c r="I21" s="82">
        <v>155</v>
      </c>
      <c r="J21" s="81">
        <f t="shared" si="5"/>
        <v>303</v>
      </c>
      <c r="K21" s="207"/>
      <c r="L21" s="208"/>
      <c r="M21" s="209"/>
      <c r="N21" s="79">
        <f t="shared" si="8"/>
        <v>774</v>
      </c>
      <c r="O21" s="80">
        <f t="shared" si="9"/>
        <v>710</v>
      </c>
      <c r="P21" s="81">
        <f t="shared" si="10"/>
        <v>1484</v>
      </c>
    </row>
    <row r="22" spans="1:16">
      <c r="A22" s="78">
        <v>50</v>
      </c>
      <c r="B22" s="79">
        <v>273</v>
      </c>
      <c r="C22" s="82">
        <v>233</v>
      </c>
      <c r="D22" s="81">
        <f t="shared" si="0"/>
        <v>506</v>
      </c>
      <c r="E22" s="79">
        <v>360</v>
      </c>
      <c r="F22" s="82">
        <v>330</v>
      </c>
      <c r="G22" s="80">
        <f t="shared" si="1"/>
        <v>690</v>
      </c>
      <c r="H22" s="79">
        <v>154</v>
      </c>
      <c r="I22" s="82">
        <v>167</v>
      </c>
      <c r="J22" s="81">
        <f t="shared" si="5"/>
        <v>321</v>
      </c>
      <c r="K22" s="207"/>
      <c r="L22" s="208"/>
      <c r="M22" s="209"/>
      <c r="N22" s="79">
        <f t="shared" si="8"/>
        <v>787</v>
      </c>
      <c r="O22" s="80">
        <f t="shared" si="9"/>
        <v>730</v>
      </c>
      <c r="P22" s="81">
        <f t="shared" si="10"/>
        <v>1517</v>
      </c>
    </row>
    <row r="23" spans="1:16">
      <c r="A23" s="78">
        <v>51</v>
      </c>
      <c r="B23" s="79">
        <v>272</v>
      </c>
      <c r="C23" s="82">
        <v>232</v>
      </c>
      <c r="D23" s="81">
        <f t="shared" si="0"/>
        <v>504</v>
      </c>
      <c r="E23" s="79">
        <v>373</v>
      </c>
      <c r="F23" s="82">
        <v>357</v>
      </c>
      <c r="G23" s="80">
        <f t="shared" si="1"/>
        <v>730</v>
      </c>
      <c r="H23" s="79">
        <v>149</v>
      </c>
      <c r="I23" s="82">
        <v>158</v>
      </c>
      <c r="J23" s="81">
        <f t="shared" si="5"/>
        <v>307</v>
      </c>
      <c r="K23" s="207"/>
      <c r="L23" s="208"/>
      <c r="M23" s="209"/>
      <c r="N23" s="79">
        <f t="shared" si="8"/>
        <v>794</v>
      </c>
      <c r="O23" s="80">
        <f t="shared" si="9"/>
        <v>747</v>
      </c>
      <c r="P23" s="81">
        <f t="shared" si="10"/>
        <v>1541</v>
      </c>
    </row>
    <row r="24" spans="1:16">
      <c r="A24" s="78">
        <v>52</v>
      </c>
      <c r="B24" s="79">
        <v>264</v>
      </c>
      <c r="C24" s="82">
        <v>269</v>
      </c>
      <c r="D24" s="81">
        <f t="shared" si="0"/>
        <v>533</v>
      </c>
      <c r="E24" s="79">
        <v>384</v>
      </c>
      <c r="F24" s="82">
        <v>387</v>
      </c>
      <c r="G24" s="80">
        <f t="shared" si="1"/>
        <v>771</v>
      </c>
      <c r="H24" s="79">
        <v>134</v>
      </c>
      <c r="I24" s="82">
        <v>154</v>
      </c>
      <c r="J24" s="81">
        <f t="shared" si="5"/>
        <v>288</v>
      </c>
      <c r="K24" s="207"/>
      <c r="L24" s="208"/>
      <c r="M24" s="209"/>
      <c r="N24" s="79">
        <f t="shared" si="8"/>
        <v>782</v>
      </c>
      <c r="O24" s="80">
        <f t="shared" si="9"/>
        <v>810</v>
      </c>
      <c r="P24" s="81">
        <f t="shared" si="10"/>
        <v>1592</v>
      </c>
    </row>
    <row r="25" spans="1:16">
      <c r="A25" s="78">
        <v>53</v>
      </c>
      <c r="B25" s="79">
        <v>254</v>
      </c>
      <c r="C25" s="82">
        <v>287</v>
      </c>
      <c r="D25" s="81">
        <f t="shared" si="0"/>
        <v>541</v>
      </c>
      <c r="E25" s="79">
        <v>412</v>
      </c>
      <c r="F25" s="82">
        <v>407</v>
      </c>
      <c r="G25" s="80">
        <f t="shared" si="1"/>
        <v>819</v>
      </c>
      <c r="H25" s="79">
        <v>129</v>
      </c>
      <c r="I25" s="82">
        <v>141</v>
      </c>
      <c r="J25" s="81">
        <f t="shared" si="5"/>
        <v>270</v>
      </c>
      <c r="K25" s="207"/>
      <c r="L25" s="208"/>
      <c r="M25" s="209"/>
      <c r="N25" s="79">
        <f t="shared" si="8"/>
        <v>795</v>
      </c>
      <c r="O25" s="80">
        <f t="shared" si="9"/>
        <v>835</v>
      </c>
      <c r="P25" s="81">
        <f t="shared" si="10"/>
        <v>1630</v>
      </c>
    </row>
    <row r="26" spans="1:16">
      <c r="A26" s="78">
        <v>54</v>
      </c>
      <c r="B26" s="79">
        <v>266</v>
      </c>
      <c r="C26" s="82">
        <v>308</v>
      </c>
      <c r="D26" s="81">
        <f t="shared" si="0"/>
        <v>574</v>
      </c>
      <c r="E26" s="79">
        <v>415</v>
      </c>
      <c r="F26" s="82">
        <v>417</v>
      </c>
      <c r="G26" s="80">
        <f t="shared" si="1"/>
        <v>832</v>
      </c>
      <c r="H26" s="79">
        <v>121</v>
      </c>
      <c r="I26" s="80">
        <v>143</v>
      </c>
      <c r="J26" s="81">
        <f t="shared" si="5"/>
        <v>264</v>
      </c>
      <c r="K26" s="207"/>
      <c r="L26" s="208"/>
      <c r="M26" s="209"/>
      <c r="N26" s="79">
        <f t="shared" si="8"/>
        <v>802</v>
      </c>
      <c r="O26" s="80">
        <f t="shared" si="9"/>
        <v>868</v>
      </c>
      <c r="P26" s="81">
        <f t="shared" si="10"/>
        <v>1670</v>
      </c>
    </row>
    <row r="27" spans="1:16">
      <c r="A27" s="78">
        <v>55</v>
      </c>
      <c r="B27" s="79">
        <v>298</v>
      </c>
      <c r="C27" s="80">
        <v>311</v>
      </c>
      <c r="D27" s="81">
        <f t="shared" si="0"/>
        <v>609</v>
      </c>
      <c r="E27" s="79">
        <v>471</v>
      </c>
      <c r="F27" s="80">
        <v>404</v>
      </c>
      <c r="G27" s="80">
        <f t="shared" si="1"/>
        <v>875</v>
      </c>
      <c r="H27" s="79">
        <v>147</v>
      </c>
      <c r="I27" s="80">
        <v>163</v>
      </c>
      <c r="J27" s="81">
        <f t="shared" si="5"/>
        <v>310</v>
      </c>
      <c r="K27" s="207"/>
      <c r="L27" s="208"/>
      <c r="M27" s="209"/>
      <c r="N27" s="79">
        <f t="shared" si="8"/>
        <v>916</v>
      </c>
      <c r="O27" s="80">
        <f t="shared" si="9"/>
        <v>878</v>
      </c>
      <c r="P27" s="81">
        <f t="shared" si="10"/>
        <v>1794</v>
      </c>
    </row>
    <row r="28" spans="1:16">
      <c r="A28" s="78">
        <v>56</v>
      </c>
      <c r="B28" s="79">
        <v>320</v>
      </c>
      <c r="C28" s="80">
        <v>304</v>
      </c>
      <c r="D28" s="81">
        <f t="shared" si="0"/>
        <v>624</v>
      </c>
      <c r="E28" s="79">
        <v>493</v>
      </c>
      <c r="F28" s="80">
        <v>451</v>
      </c>
      <c r="G28" s="80">
        <f t="shared" si="1"/>
        <v>944</v>
      </c>
      <c r="H28" s="79">
        <v>174</v>
      </c>
      <c r="I28" s="80">
        <v>190</v>
      </c>
      <c r="J28" s="81">
        <f t="shared" si="5"/>
        <v>364</v>
      </c>
      <c r="K28" s="207"/>
      <c r="L28" s="208"/>
      <c r="M28" s="209"/>
      <c r="N28" s="79">
        <f t="shared" si="8"/>
        <v>987</v>
      </c>
      <c r="O28" s="80">
        <f t="shared" si="9"/>
        <v>945</v>
      </c>
      <c r="P28" s="81">
        <f t="shared" si="10"/>
        <v>1932</v>
      </c>
    </row>
    <row r="29" spans="1:16">
      <c r="A29" s="78">
        <v>57</v>
      </c>
      <c r="B29" s="79">
        <v>348</v>
      </c>
      <c r="C29" s="80">
        <v>303</v>
      </c>
      <c r="D29" s="81">
        <f t="shared" si="0"/>
        <v>651</v>
      </c>
      <c r="E29" s="79">
        <v>532</v>
      </c>
      <c r="F29" s="80">
        <v>511</v>
      </c>
      <c r="G29" s="80">
        <f t="shared" si="1"/>
        <v>1043</v>
      </c>
      <c r="H29" s="79">
        <v>203</v>
      </c>
      <c r="I29" s="80">
        <v>204</v>
      </c>
      <c r="J29" s="81">
        <f t="shared" si="5"/>
        <v>407</v>
      </c>
      <c r="K29" s="207"/>
      <c r="L29" s="208"/>
      <c r="M29" s="209"/>
      <c r="N29" s="79">
        <f t="shared" si="8"/>
        <v>1083</v>
      </c>
      <c r="O29" s="80">
        <f t="shared" si="9"/>
        <v>1018</v>
      </c>
      <c r="P29" s="81">
        <f t="shared" si="10"/>
        <v>2101</v>
      </c>
    </row>
    <row r="30" spans="1:16">
      <c r="A30" s="78">
        <v>58</v>
      </c>
      <c r="B30" s="79">
        <v>349</v>
      </c>
      <c r="C30" s="80">
        <v>307</v>
      </c>
      <c r="D30" s="81">
        <f t="shared" si="0"/>
        <v>656</v>
      </c>
      <c r="E30" s="79">
        <v>524</v>
      </c>
      <c r="F30" s="80">
        <v>563</v>
      </c>
      <c r="G30" s="80">
        <f t="shared" si="1"/>
        <v>1087</v>
      </c>
      <c r="H30" s="79">
        <v>225</v>
      </c>
      <c r="I30" s="80">
        <v>222</v>
      </c>
      <c r="J30" s="81">
        <f t="shared" si="5"/>
        <v>447</v>
      </c>
      <c r="K30" s="207"/>
      <c r="L30" s="208"/>
      <c r="M30" s="209"/>
      <c r="N30" s="79">
        <f t="shared" si="8"/>
        <v>1098</v>
      </c>
      <c r="O30" s="80">
        <f t="shared" si="9"/>
        <v>1092</v>
      </c>
      <c r="P30" s="81">
        <f t="shared" si="10"/>
        <v>2190</v>
      </c>
    </row>
    <row r="31" spans="1:16">
      <c r="A31" s="78">
        <v>59</v>
      </c>
      <c r="B31" s="79">
        <v>342</v>
      </c>
      <c r="C31" s="80">
        <v>327</v>
      </c>
      <c r="D31" s="81">
        <f t="shared" si="0"/>
        <v>669</v>
      </c>
      <c r="E31" s="79">
        <v>571</v>
      </c>
      <c r="F31" s="80">
        <v>555</v>
      </c>
      <c r="G31" s="80">
        <f t="shared" si="1"/>
        <v>1126</v>
      </c>
      <c r="H31" s="79">
        <v>235</v>
      </c>
      <c r="I31" s="80">
        <v>220</v>
      </c>
      <c r="J31" s="81">
        <f t="shared" si="5"/>
        <v>455</v>
      </c>
      <c r="K31" s="207"/>
      <c r="L31" s="208"/>
      <c r="M31" s="209"/>
      <c r="N31" s="79">
        <f t="shared" si="8"/>
        <v>1148</v>
      </c>
      <c r="O31" s="80">
        <f t="shared" si="9"/>
        <v>1102</v>
      </c>
      <c r="P31" s="81">
        <f t="shared" si="10"/>
        <v>2250</v>
      </c>
    </row>
    <row r="32" spans="1:16">
      <c r="A32" s="78">
        <v>60</v>
      </c>
      <c r="B32" s="79">
        <v>324</v>
      </c>
      <c r="C32" s="80">
        <v>343</v>
      </c>
      <c r="D32" s="81">
        <f t="shared" si="0"/>
        <v>667</v>
      </c>
      <c r="E32" s="79">
        <v>590</v>
      </c>
      <c r="F32" s="80">
        <v>552</v>
      </c>
      <c r="G32" s="80">
        <f t="shared" si="1"/>
        <v>1142</v>
      </c>
      <c r="H32" s="79">
        <v>235</v>
      </c>
      <c r="I32" s="80">
        <v>241</v>
      </c>
      <c r="J32" s="81">
        <f t="shared" si="5"/>
        <v>476</v>
      </c>
      <c r="K32" s="207"/>
      <c r="L32" s="208"/>
      <c r="M32" s="209"/>
      <c r="N32" s="79">
        <f t="shared" si="8"/>
        <v>1149</v>
      </c>
      <c r="O32" s="80">
        <f t="shared" si="9"/>
        <v>1136</v>
      </c>
      <c r="P32" s="81">
        <f t="shared" si="10"/>
        <v>2285</v>
      </c>
    </row>
    <row r="33" spans="1:16">
      <c r="A33" s="78">
        <v>61</v>
      </c>
      <c r="B33" s="79">
        <v>298</v>
      </c>
      <c r="C33" s="80">
        <v>337</v>
      </c>
      <c r="D33" s="81">
        <f t="shared" si="0"/>
        <v>635</v>
      </c>
      <c r="E33" s="79">
        <v>385</v>
      </c>
      <c r="F33" s="80">
        <v>345</v>
      </c>
      <c r="G33" s="80">
        <f t="shared" si="1"/>
        <v>730</v>
      </c>
      <c r="H33" s="79">
        <v>252</v>
      </c>
      <c r="I33" s="80">
        <v>244</v>
      </c>
      <c r="J33" s="81">
        <f t="shared" si="5"/>
        <v>496</v>
      </c>
      <c r="K33" s="80">
        <v>263</v>
      </c>
      <c r="L33" s="80">
        <v>240</v>
      </c>
      <c r="M33" s="81">
        <f t="shared" si="5"/>
        <v>503</v>
      </c>
      <c r="N33" s="79">
        <f>B33+E33+H33+K33</f>
        <v>1198</v>
      </c>
      <c r="O33" s="80">
        <f>C33+F33+I33+L33</f>
        <v>1166</v>
      </c>
      <c r="P33" s="81">
        <f t="shared" si="7"/>
        <v>2364</v>
      </c>
    </row>
    <row r="34" spans="1:16">
      <c r="A34" s="78">
        <v>62</v>
      </c>
      <c r="B34" s="79">
        <v>307</v>
      </c>
      <c r="C34" s="80">
        <v>341</v>
      </c>
      <c r="D34" s="81">
        <f t="shared" si="0"/>
        <v>648</v>
      </c>
      <c r="E34" s="79">
        <v>363</v>
      </c>
      <c r="F34" s="80">
        <v>370</v>
      </c>
      <c r="G34" s="80">
        <f t="shared" si="1"/>
        <v>733</v>
      </c>
      <c r="H34" s="79">
        <v>283</v>
      </c>
      <c r="I34" s="80">
        <v>257</v>
      </c>
      <c r="J34" s="81">
        <f t="shared" si="5"/>
        <v>540</v>
      </c>
      <c r="K34" s="80">
        <v>266</v>
      </c>
      <c r="L34" s="80">
        <v>273</v>
      </c>
      <c r="M34" s="81">
        <f t="shared" si="5"/>
        <v>539</v>
      </c>
      <c r="N34" s="79">
        <f t="shared" ref="N34:O53" si="11">B34+E34+H34+K34</f>
        <v>1219</v>
      </c>
      <c r="O34" s="80">
        <f t="shared" si="11"/>
        <v>1241</v>
      </c>
      <c r="P34" s="81">
        <f t="shared" ref="P34:P65" si="12">SUM(N34:O34)</f>
        <v>2460</v>
      </c>
    </row>
    <row r="35" spans="1:16">
      <c r="A35" s="78">
        <v>63</v>
      </c>
      <c r="B35" s="79">
        <v>310</v>
      </c>
      <c r="C35" s="80">
        <v>329</v>
      </c>
      <c r="D35" s="81">
        <f t="shared" si="0"/>
        <v>639</v>
      </c>
      <c r="E35" s="79">
        <v>372</v>
      </c>
      <c r="F35" s="80">
        <v>358</v>
      </c>
      <c r="G35" s="80">
        <f t="shared" si="1"/>
        <v>730</v>
      </c>
      <c r="H35" s="79">
        <v>292</v>
      </c>
      <c r="I35" s="80">
        <v>258</v>
      </c>
      <c r="J35" s="81">
        <f t="shared" si="5"/>
        <v>550</v>
      </c>
      <c r="K35" s="80">
        <v>286</v>
      </c>
      <c r="L35" s="80">
        <v>296</v>
      </c>
      <c r="M35" s="81">
        <f t="shared" si="5"/>
        <v>582</v>
      </c>
      <c r="N35" s="79">
        <f t="shared" si="11"/>
        <v>1260</v>
      </c>
      <c r="O35" s="80">
        <f t="shared" si="11"/>
        <v>1241</v>
      </c>
      <c r="P35" s="81">
        <f t="shared" si="12"/>
        <v>2501</v>
      </c>
    </row>
    <row r="36" spans="1:16">
      <c r="A36" s="78" t="s">
        <v>31</v>
      </c>
      <c r="B36" s="79">
        <v>318</v>
      </c>
      <c r="C36" s="80">
        <v>308</v>
      </c>
      <c r="D36" s="81">
        <f t="shared" si="0"/>
        <v>626</v>
      </c>
      <c r="E36" s="79">
        <v>334</v>
      </c>
      <c r="F36" s="80">
        <v>333</v>
      </c>
      <c r="G36" s="80">
        <f t="shared" si="1"/>
        <v>667</v>
      </c>
      <c r="H36" s="79">
        <v>292</v>
      </c>
      <c r="I36" s="80">
        <v>265</v>
      </c>
      <c r="J36" s="81">
        <f t="shared" si="5"/>
        <v>557</v>
      </c>
      <c r="K36" s="80">
        <v>293</v>
      </c>
      <c r="L36" s="80">
        <v>281</v>
      </c>
      <c r="M36" s="81">
        <f t="shared" si="5"/>
        <v>574</v>
      </c>
      <c r="N36" s="79">
        <f t="shared" si="11"/>
        <v>1237</v>
      </c>
      <c r="O36" s="80">
        <f t="shared" si="11"/>
        <v>1187</v>
      </c>
      <c r="P36" s="81">
        <f t="shared" si="12"/>
        <v>2424</v>
      </c>
    </row>
    <row r="37" spans="1:16">
      <c r="A37" s="78">
        <v>2</v>
      </c>
      <c r="B37" s="79">
        <v>294</v>
      </c>
      <c r="C37" s="80">
        <v>276</v>
      </c>
      <c r="D37" s="81">
        <f t="shared" si="0"/>
        <v>570</v>
      </c>
      <c r="E37" s="79">
        <v>330</v>
      </c>
      <c r="F37" s="80">
        <v>321</v>
      </c>
      <c r="G37" s="80">
        <f t="shared" si="1"/>
        <v>651</v>
      </c>
      <c r="H37" s="79">
        <v>277</v>
      </c>
      <c r="I37" s="80">
        <v>269</v>
      </c>
      <c r="J37" s="81">
        <f t="shared" si="5"/>
        <v>546</v>
      </c>
      <c r="K37" s="80">
        <v>313</v>
      </c>
      <c r="L37" s="80">
        <v>256</v>
      </c>
      <c r="M37" s="81">
        <f t="shared" si="5"/>
        <v>569</v>
      </c>
      <c r="N37" s="79">
        <f t="shared" si="11"/>
        <v>1214</v>
      </c>
      <c r="O37" s="80">
        <f t="shared" si="11"/>
        <v>1122</v>
      </c>
      <c r="P37" s="81">
        <f t="shared" si="12"/>
        <v>2336</v>
      </c>
    </row>
    <row r="38" spans="1:16">
      <c r="A38" s="78">
        <v>3</v>
      </c>
      <c r="B38" s="79">
        <v>270</v>
      </c>
      <c r="C38" s="80">
        <v>260</v>
      </c>
      <c r="D38" s="81">
        <f t="shared" si="0"/>
        <v>530</v>
      </c>
      <c r="E38" s="79">
        <v>308</v>
      </c>
      <c r="F38" s="80">
        <v>314</v>
      </c>
      <c r="G38" s="80">
        <f t="shared" si="1"/>
        <v>622</v>
      </c>
      <c r="H38" s="79">
        <v>276</v>
      </c>
      <c r="I38" s="80">
        <v>265</v>
      </c>
      <c r="J38" s="81">
        <f t="shared" si="5"/>
        <v>541</v>
      </c>
      <c r="K38" s="80">
        <v>297</v>
      </c>
      <c r="L38" s="80">
        <v>247</v>
      </c>
      <c r="M38" s="81">
        <f t="shared" si="5"/>
        <v>544</v>
      </c>
      <c r="N38" s="79">
        <f t="shared" si="11"/>
        <v>1151</v>
      </c>
      <c r="O38" s="80">
        <f t="shared" si="11"/>
        <v>1086</v>
      </c>
      <c r="P38" s="81">
        <f t="shared" si="12"/>
        <v>2237</v>
      </c>
    </row>
    <row r="39" spans="1:16">
      <c r="A39" s="78">
        <v>4</v>
      </c>
      <c r="B39" s="79">
        <v>257</v>
      </c>
      <c r="C39" s="80">
        <v>269</v>
      </c>
      <c r="D39" s="81">
        <f t="shared" si="0"/>
        <v>526</v>
      </c>
      <c r="E39" s="79">
        <v>317</v>
      </c>
      <c r="F39" s="80">
        <v>322</v>
      </c>
      <c r="G39" s="80">
        <f t="shared" si="1"/>
        <v>639</v>
      </c>
      <c r="H39" s="79">
        <v>256</v>
      </c>
      <c r="I39" s="80">
        <v>268</v>
      </c>
      <c r="J39" s="81">
        <f t="shared" si="5"/>
        <v>524</v>
      </c>
      <c r="K39" s="80">
        <v>276</v>
      </c>
      <c r="L39" s="80">
        <v>269</v>
      </c>
      <c r="M39" s="81">
        <f t="shared" si="5"/>
        <v>545</v>
      </c>
      <c r="N39" s="79">
        <f t="shared" si="11"/>
        <v>1106</v>
      </c>
      <c r="O39" s="80">
        <f t="shared" si="11"/>
        <v>1128</v>
      </c>
      <c r="P39" s="81">
        <f t="shared" si="12"/>
        <v>2234</v>
      </c>
    </row>
    <row r="40" spans="1:16">
      <c r="A40" s="78">
        <v>5</v>
      </c>
      <c r="B40" s="79">
        <v>222</v>
      </c>
      <c r="C40" s="80">
        <v>256</v>
      </c>
      <c r="D40" s="81">
        <f t="shared" si="0"/>
        <v>478</v>
      </c>
      <c r="E40" s="79">
        <v>305</v>
      </c>
      <c r="F40" s="80">
        <v>292</v>
      </c>
      <c r="G40" s="80">
        <f t="shared" si="1"/>
        <v>597</v>
      </c>
      <c r="H40" s="79">
        <v>259</v>
      </c>
      <c r="I40" s="80">
        <v>251</v>
      </c>
      <c r="J40" s="81">
        <f t="shared" si="5"/>
        <v>510</v>
      </c>
      <c r="K40" s="80">
        <v>260</v>
      </c>
      <c r="L40" s="80">
        <v>261</v>
      </c>
      <c r="M40" s="81">
        <f t="shared" si="5"/>
        <v>521</v>
      </c>
      <c r="N40" s="79">
        <f t="shared" si="11"/>
        <v>1046</v>
      </c>
      <c r="O40" s="80">
        <f t="shared" si="11"/>
        <v>1060</v>
      </c>
      <c r="P40" s="81">
        <f t="shared" si="12"/>
        <v>2106</v>
      </c>
    </row>
    <row r="41" spans="1:16">
      <c r="A41" s="78">
        <v>6</v>
      </c>
      <c r="B41" s="79">
        <v>224</v>
      </c>
      <c r="C41" s="80">
        <v>260</v>
      </c>
      <c r="D41" s="81">
        <f t="shared" si="0"/>
        <v>484</v>
      </c>
      <c r="E41" s="79">
        <v>305</v>
      </c>
      <c r="F41" s="80">
        <v>286</v>
      </c>
      <c r="G41" s="80">
        <f t="shared" si="1"/>
        <v>591</v>
      </c>
      <c r="H41" s="79">
        <v>253</v>
      </c>
      <c r="I41" s="80">
        <v>240</v>
      </c>
      <c r="J41" s="81">
        <f t="shared" si="5"/>
        <v>493</v>
      </c>
      <c r="K41" s="80">
        <v>247</v>
      </c>
      <c r="L41" s="80">
        <v>257</v>
      </c>
      <c r="M41" s="81">
        <f t="shared" si="5"/>
        <v>504</v>
      </c>
      <c r="N41" s="79">
        <f t="shared" si="11"/>
        <v>1029</v>
      </c>
      <c r="O41" s="80">
        <f t="shared" si="11"/>
        <v>1043</v>
      </c>
      <c r="P41" s="81">
        <f t="shared" si="12"/>
        <v>2072</v>
      </c>
    </row>
    <row r="42" spans="1:16">
      <c r="A42" s="78">
        <v>7</v>
      </c>
      <c r="B42" s="79">
        <v>215</v>
      </c>
      <c r="C42" s="80">
        <v>242</v>
      </c>
      <c r="D42" s="81">
        <f t="shared" si="0"/>
        <v>457</v>
      </c>
      <c r="E42" s="79">
        <v>276</v>
      </c>
      <c r="F42" s="80">
        <v>270</v>
      </c>
      <c r="G42" s="80">
        <f t="shared" si="1"/>
        <v>546</v>
      </c>
      <c r="H42" s="79">
        <v>235</v>
      </c>
      <c r="I42" s="80">
        <v>229</v>
      </c>
      <c r="J42" s="81">
        <f t="shared" si="5"/>
        <v>464</v>
      </c>
      <c r="K42" s="80">
        <v>244</v>
      </c>
      <c r="L42" s="80">
        <v>238</v>
      </c>
      <c r="M42" s="81">
        <f t="shared" si="5"/>
        <v>482</v>
      </c>
      <c r="N42" s="79">
        <f t="shared" si="11"/>
        <v>970</v>
      </c>
      <c r="O42" s="80">
        <f t="shared" si="11"/>
        <v>979</v>
      </c>
      <c r="P42" s="81">
        <f t="shared" si="12"/>
        <v>1949</v>
      </c>
    </row>
    <row r="43" spans="1:16">
      <c r="A43" s="78">
        <v>8</v>
      </c>
      <c r="B43" s="79">
        <v>235</v>
      </c>
      <c r="C43" s="80">
        <v>221</v>
      </c>
      <c r="D43" s="81">
        <f t="shared" si="0"/>
        <v>456</v>
      </c>
      <c r="E43" s="79">
        <v>272</v>
      </c>
      <c r="F43" s="80">
        <v>270</v>
      </c>
      <c r="G43" s="80">
        <f t="shared" si="1"/>
        <v>542</v>
      </c>
      <c r="H43" s="79">
        <v>237</v>
      </c>
      <c r="I43" s="80">
        <v>228</v>
      </c>
      <c r="J43" s="81">
        <f t="shared" si="5"/>
        <v>465</v>
      </c>
      <c r="K43" s="80">
        <v>237</v>
      </c>
      <c r="L43" s="80">
        <v>239</v>
      </c>
      <c r="M43" s="81">
        <f t="shared" si="5"/>
        <v>476</v>
      </c>
      <c r="N43" s="79">
        <f t="shared" si="11"/>
        <v>981</v>
      </c>
      <c r="O43" s="80">
        <f t="shared" si="11"/>
        <v>958</v>
      </c>
      <c r="P43" s="81">
        <f t="shared" si="12"/>
        <v>1939</v>
      </c>
    </row>
    <row r="44" spans="1:16">
      <c r="A44" s="78">
        <v>9</v>
      </c>
      <c r="B44" s="79">
        <v>228</v>
      </c>
      <c r="C44" s="80">
        <v>212</v>
      </c>
      <c r="D44" s="81">
        <f t="shared" si="0"/>
        <v>440</v>
      </c>
      <c r="E44" s="79">
        <v>263</v>
      </c>
      <c r="F44" s="80">
        <v>240</v>
      </c>
      <c r="G44" s="80">
        <f t="shared" si="1"/>
        <v>503</v>
      </c>
      <c r="H44" s="79">
        <v>238</v>
      </c>
      <c r="I44" s="80">
        <v>227</v>
      </c>
      <c r="J44" s="81">
        <f t="shared" si="5"/>
        <v>465</v>
      </c>
      <c r="K44" s="80">
        <v>241</v>
      </c>
      <c r="L44" s="80">
        <v>235</v>
      </c>
      <c r="M44" s="81">
        <f t="shared" si="5"/>
        <v>476</v>
      </c>
      <c r="N44" s="79">
        <f t="shared" si="11"/>
        <v>970</v>
      </c>
      <c r="O44" s="80">
        <f t="shared" si="11"/>
        <v>914</v>
      </c>
      <c r="P44" s="81">
        <f t="shared" si="12"/>
        <v>1884</v>
      </c>
    </row>
    <row r="45" spans="1:16">
      <c r="A45" s="78">
        <v>10</v>
      </c>
      <c r="B45" s="79">
        <v>221</v>
      </c>
      <c r="C45" s="80">
        <v>199</v>
      </c>
      <c r="D45" s="81">
        <f t="shared" si="0"/>
        <v>420</v>
      </c>
      <c r="E45" s="79">
        <v>271</v>
      </c>
      <c r="F45" s="80">
        <v>229</v>
      </c>
      <c r="G45" s="80">
        <f t="shared" si="1"/>
        <v>500</v>
      </c>
      <c r="H45" s="79">
        <v>251</v>
      </c>
      <c r="I45" s="80">
        <v>244</v>
      </c>
      <c r="J45" s="81">
        <f t="shared" si="5"/>
        <v>495</v>
      </c>
      <c r="K45" s="80">
        <v>238</v>
      </c>
      <c r="L45" s="80">
        <v>232</v>
      </c>
      <c r="M45" s="81">
        <f t="shared" si="5"/>
        <v>470</v>
      </c>
      <c r="N45" s="79">
        <f t="shared" si="11"/>
        <v>981</v>
      </c>
      <c r="O45" s="80">
        <f t="shared" si="11"/>
        <v>904</v>
      </c>
      <c r="P45" s="81">
        <f t="shared" si="12"/>
        <v>1885</v>
      </c>
    </row>
    <row r="46" spans="1:16">
      <c r="A46" s="78">
        <v>11</v>
      </c>
      <c r="B46" s="79">
        <v>220</v>
      </c>
      <c r="C46" s="80">
        <v>195</v>
      </c>
      <c r="D46" s="81">
        <f t="shared" si="0"/>
        <v>415</v>
      </c>
      <c r="E46" s="79">
        <v>272</v>
      </c>
      <c r="F46" s="80">
        <v>211</v>
      </c>
      <c r="G46" s="80">
        <f t="shared" si="1"/>
        <v>483</v>
      </c>
      <c r="H46" s="79">
        <v>247</v>
      </c>
      <c r="I46" s="80">
        <v>260</v>
      </c>
      <c r="J46" s="81">
        <f t="shared" si="5"/>
        <v>507</v>
      </c>
      <c r="K46" s="80">
        <v>232</v>
      </c>
      <c r="L46" s="80">
        <v>214</v>
      </c>
      <c r="M46" s="81">
        <f t="shared" si="5"/>
        <v>446</v>
      </c>
      <c r="N46" s="79">
        <f t="shared" si="11"/>
        <v>971</v>
      </c>
      <c r="O46" s="80">
        <f t="shared" si="11"/>
        <v>880</v>
      </c>
      <c r="P46" s="81">
        <f t="shared" si="12"/>
        <v>1851</v>
      </c>
    </row>
    <row r="47" spans="1:16">
      <c r="A47" s="78">
        <v>12</v>
      </c>
      <c r="B47" s="79">
        <v>232</v>
      </c>
      <c r="C47" s="80">
        <v>198</v>
      </c>
      <c r="D47" s="81">
        <f t="shared" si="0"/>
        <v>430</v>
      </c>
      <c r="E47" s="79">
        <v>249</v>
      </c>
      <c r="F47" s="80">
        <v>211</v>
      </c>
      <c r="G47" s="80">
        <f t="shared" si="1"/>
        <v>460</v>
      </c>
      <c r="H47" s="79">
        <v>233</v>
      </c>
      <c r="I47" s="80">
        <v>249</v>
      </c>
      <c r="J47" s="81">
        <f t="shared" si="5"/>
        <v>482</v>
      </c>
      <c r="K47" s="80">
        <v>222</v>
      </c>
      <c r="L47" s="80">
        <v>232</v>
      </c>
      <c r="M47" s="81">
        <f t="shared" si="5"/>
        <v>454</v>
      </c>
      <c r="N47" s="79">
        <f t="shared" si="11"/>
        <v>936</v>
      </c>
      <c r="O47" s="80">
        <f t="shared" si="11"/>
        <v>890</v>
      </c>
      <c r="P47" s="81">
        <f t="shared" si="12"/>
        <v>1826</v>
      </c>
    </row>
    <row r="48" spans="1:16">
      <c r="A48" s="78">
        <v>13</v>
      </c>
      <c r="B48" s="79">
        <v>240</v>
      </c>
      <c r="C48" s="80">
        <v>208</v>
      </c>
      <c r="D48" s="81">
        <f t="shared" si="0"/>
        <v>448</v>
      </c>
      <c r="E48" s="79">
        <v>234</v>
      </c>
      <c r="F48" s="80">
        <v>205</v>
      </c>
      <c r="G48" s="80">
        <f t="shared" si="1"/>
        <v>439</v>
      </c>
      <c r="H48" s="79">
        <v>229</v>
      </c>
      <c r="I48" s="80">
        <v>228</v>
      </c>
      <c r="J48" s="81">
        <f t="shared" si="5"/>
        <v>457</v>
      </c>
      <c r="K48" s="80">
        <v>224</v>
      </c>
      <c r="L48" s="80">
        <v>231</v>
      </c>
      <c r="M48" s="80">
        <f t="shared" si="5"/>
        <v>455</v>
      </c>
      <c r="N48" s="79">
        <f t="shared" si="11"/>
        <v>927</v>
      </c>
      <c r="O48" s="80">
        <f t="shared" si="11"/>
        <v>872</v>
      </c>
      <c r="P48" s="81">
        <f t="shared" si="12"/>
        <v>1799</v>
      </c>
    </row>
    <row r="49" spans="1:16">
      <c r="A49" s="78">
        <v>14</v>
      </c>
      <c r="B49" s="79">
        <v>226</v>
      </c>
      <c r="C49" s="80">
        <v>237</v>
      </c>
      <c r="D49" s="81">
        <f t="shared" si="0"/>
        <v>463</v>
      </c>
      <c r="E49" s="79">
        <v>208</v>
      </c>
      <c r="F49" s="80">
        <v>206</v>
      </c>
      <c r="G49" s="80">
        <f t="shared" si="1"/>
        <v>414</v>
      </c>
      <c r="H49" s="79">
        <v>197</v>
      </c>
      <c r="I49" s="80">
        <v>202</v>
      </c>
      <c r="J49" s="81">
        <f t="shared" si="5"/>
        <v>399</v>
      </c>
      <c r="K49" s="80">
        <v>217</v>
      </c>
      <c r="L49" s="80">
        <v>230</v>
      </c>
      <c r="M49" s="80">
        <f t="shared" si="5"/>
        <v>447</v>
      </c>
      <c r="N49" s="79">
        <f t="shared" si="11"/>
        <v>848</v>
      </c>
      <c r="O49" s="80">
        <f t="shared" si="11"/>
        <v>875</v>
      </c>
      <c r="P49" s="81">
        <f t="shared" si="12"/>
        <v>1723</v>
      </c>
    </row>
    <row r="50" spans="1:16">
      <c r="A50" s="78">
        <v>15</v>
      </c>
      <c r="B50" s="79">
        <v>211</v>
      </c>
      <c r="C50" s="80">
        <v>217</v>
      </c>
      <c r="D50" s="81">
        <f t="shared" si="0"/>
        <v>428</v>
      </c>
      <c r="E50" s="79">
        <v>206</v>
      </c>
      <c r="F50" s="80">
        <v>195</v>
      </c>
      <c r="G50" s="80">
        <f t="shared" si="1"/>
        <v>401</v>
      </c>
      <c r="H50" s="79">
        <v>206</v>
      </c>
      <c r="I50" s="80">
        <v>190</v>
      </c>
      <c r="J50" s="81">
        <f t="shared" si="5"/>
        <v>396</v>
      </c>
      <c r="K50" s="80">
        <v>227</v>
      </c>
      <c r="L50" s="80">
        <v>210</v>
      </c>
      <c r="M50" s="80">
        <f t="shared" si="5"/>
        <v>437</v>
      </c>
      <c r="N50" s="79">
        <f t="shared" si="11"/>
        <v>850</v>
      </c>
      <c r="O50" s="80">
        <f t="shared" si="11"/>
        <v>812</v>
      </c>
      <c r="P50" s="81">
        <f t="shared" si="12"/>
        <v>1662</v>
      </c>
    </row>
    <row r="51" spans="1:16">
      <c r="A51" s="78">
        <v>16</v>
      </c>
      <c r="B51" s="79">
        <v>205</v>
      </c>
      <c r="C51" s="80">
        <v>203</v>
      </c>
      <c r="D51" s="81">
        <f t="shared" si="0"/>
        <v>408</v>
      </c>
      <c r="E51" s="79">
        <v>206</v>
      </c>
      <c r="F51" s="80">
        <v>181</v>
      </c>
      <c r="G51" s="80">
        <f t="shared" si="1"/>
        <v>387</v>
      </c>
      <c r="H51" s="79">
        <v>191</v>
      </c>
      <c r="I51" s="80">
        <v>181</v>
      </c>
      <c r="J51" s="81">
        <f t="shared" si="5"/>
        <v>372</v>
      </c>
      <c r="K51" s="80">
        <v>230</v>
      </c>
      <c r="L51" s="80">
        <v>210</v>
      </c>
      <c r="M51" s="80">
        <f t="shared" si="5"/>
        <v>440</v>
      </c>
      <c r="N51" s="79">
        <f t="shared" si="11"/>
        <v>832</v>
      </c>
      <c r="O51" s="80">
        <f t="shared" si="11"/>
        <v>775</v>
      </c>
      <c r="P51" s="81">
        <f t="shared" si="12"/>
        <v>1607</v>
      </c>
    </row>
    <row r="52" spans="1:16">
      <c r="A52" s="78">
        <v>17</v>
      </c>
      <c r="B52" s="79">
        <v>194</v>
      </c>
      <c r="C52" s="80">
        <v>179</v>
      </c>
      <c r="D52" s="81">
        <f t="shared" si="0"/>
        <v>373</v>
      </c>
      <c r="E52" s="79">
        <v>203</v>
      </c>
      <c r="F52" s="80">
        <v>171</v>
      </c>
      <c r="G52" s="80">
        <f t="shared" si="1"/>
        <v>374</v>
      </c>
      <c r="H52" s="79">
        <v>186</v>
      </c>
      <c r="I52" s="80">
        <v>178</v>
      </c>
      <c r="J52" s="81">
        <f t="shared" si="5"/>
        <v>364</v>
      </c>
      <c r="K52" s="80">
        <v>225</v>
      </c>
      <c r="L52" s="80">
        <v>209</v>
      </c>
      <c r="M52" s="80">
        <f t="shared" si="5"/>
        <v>434</v>
      </c>
      <c r="N52" s="79">
        <f t="shared" si="11"/>
        <v>808</v>
      </c>
      <c r="O52" s="80">
        <f t="shared" si="11"/>
        <v>737</v>
      </c>
      <c r="P52" s="81">
        <f t="shared" si="12"/>
        <v>1545</v>
      </c>
    </row>
    <row r="53" spans="1:16">
      <c r="A53" s="78">
        <v>18</v>
      </c>
      <c r="B53" s="79">
        <v>191</v>
      </c>
      <c r="C53" s="80">
        <v>181</v>
      </c>
      <c r="D53" s="81">
        <f t="shared" si="0"/>
        <v>372</v>
      </c>
      <c r="E53" s="79">
        <v>200</v>
      </c>
      <c r="F53" s="80">
        <v>162</v>
      </c>
      <c r="G53" s="80">
        <f t="shared" si="1"/>
        <v>362</v>
      </c>
      <c r="H53" s="79">
        <v>172</v>
      </c>
      <c r="I53" s="80">
        <v>176</v>
      </c>
      <c r="J53" s="81">
        <f t="shared" si="5"/>
        <v>348</v>
      </c>
      <c r="K53" s="80">
        <v>231</v>
      </c>
      <c r="L53" s="80">
        <v>210</v>
      </c>
      <c r="M53" s="80">
        <f t="shared" si="5"/>
        <v>441</v>
      </c>
      <c r="N53" s="79">
        <f t="shared" si="11"/>
        <v>794</v>
      </c>
      <c r="O53" s="80">
        <f t="shared" si="11"/>
        <v>729</v>
      </c>
      <c r="P53" s="81">
        <f t="shared" si="12"/>
        <v>1523</v>
      </c>
    </row>
    <row r="54" spans="1:16">
      <c r="A54" s="78">
        <v>19</v>
      </c>
      <c r="B54" s="79">
        <v>191</v>
      </c>
      <c r="C54" s="80">
        <v>173</v>
      </c>
      <c r="D54" s="81">
        <f t="shared" si="0"/>
        <v>364</v>
      </c>
      <c r="E54" s="79">
        <v>202</v>
      </c>
      <c r="F54" s="80">
        <v>166</v>
      </c>
      <c r="G54" s="80">
        <f t="shared" si="1"/>
        <v>368</v>
      </c>
      <c r="H54" s="79">
        <v>184</v>
      </c>
      <c r="I54" s="80">
        <v>180</v>
      </c>
      <c r="J54" s="81">
        <f t="shared" ref="J54:J65" si="13">SUM(H54:I54)</f>
        <v>364</v>
      </c>
      <c r="K54" s="80">
        <v>229</v>
      </c>
      <c r="L54" s="80">
        <v>219</v>
      </c>
      <c r="M54" s="80">
        <f t="shared" ref="M54:M65" si="14">SUM(K54:L54)</f>
        <v>448</v>
      </c>
      <c r="N54" s="79">
        <f t="shared" ref="N54:O71" si="15">B54+E54+H54+K54</f>
        <v>806</v>
      </c>
      <c r="O54" s="80">
        <f t="shared" si="15"/>
        <v>738</v>
      </c>
      <c r="P54" s="81">
        <f t="shared" si="12"/>
        <v>1544</v>
      </c>
    </row>
    <row r="55" spans="1:16">
      <c r="A55" s="78">
        <v>20</v>
      </c>
      <c r="B55" s="79">
        <v>209</v>
      </c>
      <c r="C55" s="80">
        <v>175</v>
      </c>
      <c r="D55" s="81">
        <f t="shared" si="0"/>
        <v>384</v>
      </c>
      <c r="E55" s="79">
        <v>199</v>
      </c>
      <c r="F55" s="80">
        <v>179</v>
      </c>
      <c r="G55" s="80">
        <f t="shared" si="1"/>
        <v>378</v>
      </c>
      <c r="H55" s="79">
        <v>185</v>
      </c>
      <c r="I55" s="80">
        <v>180</v>
      </c>
      <c r="J55" s="81">
        <f t="shared" si="13"/>
        <v>365</v>
      </c>
      <c r="K55" s="80">
        <v>238</v>
      </c>
      <c r="L55" s="80">
        <v>241</v>
      </c>
      <c r="M55" s="80">
        <f t="shared" si="14"/>
        <v>479</v>
      </c>
      <c r="N55" s="79">
        <f t="shared" si="15"/>
        <v>831</v>
      </c>
      <c r="O55" s="80">
        <f t="shared" si="15"/>
        <v>775</v>
      </c>
      <c r="P55" s="81">
        <f t="shared" si="12"/>
        <v>1606</v>
      </c>
    </row>
    <row r="56" spans="1:16">
      <c r="A56" s="78">
        <v>21</v>
      </c>
      <c r="B56" s="79">
        <v>207</v>
      </c>
      <c r="C56" s="80">
        <v>179</v>
      </c>
      <c r="D56" s="81">
        <f t="shared" si="0"/>
        <v>386</v>
      </c>
      <c r="E56" s="79">
        <v>207</v>
      </c>
      <c r="F56" s="80">
        <v>185</v>
      </c>
      <c r="G56" s="80">
        <f t="shared" si="1"/>
        <v>392</v>
      </c>
      <c r="H56" s="79">
        <v>188</v>
      </c>
      <c r="I56" s="80">
        <v>174</v>
      </c>
      <c r="J56" s="81">
        <f t="shared" si="13"/>
        <v>362</v>
      </c>
      <c r="K56" s="80">
        <v>237</v>
      </c>
      <c r="L56" s="80">
        <v>229</v>
      </c>
      <c r="M56" s="80">
        <f t="shared" si="14"/>
        <v>466</v>
      </c>
      <c r="N56" s="79">
        <f t="shared" si="15"/>
        <v>839</v>
      </c>
      <c r="O56" s="80">
        <f t="shared" si="15"/>
        <v>767</v>
      </c>
      <c r="P56" s="81">
        <f t="shared" si="12"/>
        <v>1606</v>
      </c>
    </row>
    <row r="57" spans="1:16">
      <c r="A57" s="78">
        <v>22</v>
      </c>
      <c r="B57" s="79">
        <v>210</v>
      </c>
      <c r="C57" s="80">
        <v>174</v>
      </c>
      <c r="D57" s="81">
        <f t="shared" si="0"/>
        <v>384</v>
      </c>
      <c r="E57" s="79">
        <v>210</v>
      </c>
      <c r="F57" s="80">
        <v>195</v>
      </c>
      <c r="G57" s="80">
        <f t="shared" si="1"/>
        <v>405</v>
      </c>
      <c r="H57" s="79">
        <v>187</v>
      </c>
      <c r="I57" s="80">
        <v>174</v>
      </c>
      <c r="J57" s="81">
        <f t="shared" si="13"/>
        <v>361</v>
      </c>
      <c r="K57" s="80">
        <v>234</v>
      </c>
      <c r="L57" s="80">
        <v>203</v>
      </c>
      <c r="M57" s="80">
        <f t="shared" si="14"/>
        <v>437</v>
      </c>
      <c r="N57" s="79">
        <f t="shared" si="15"/>
        <v>841</v>
      </c>
      <c r="O57" s="80">
        <f t="shared" si="15"/>
        <v>746</v>
      </c>
      <c r="P57" s="81">
        <f t="shared" si="12"/>
        <v>1587</v>
      </c>
    </row>
    <row r="58" spans="1:16">
      <c r="A58" s="78">
        <v>23</v>
      </c>
      <c r="B58" s="79">
        <v>225</v>
      </c>
      <c r="C58" s="80">
        <v>173</v>
      </c>
      <c r="D58" s="81">
        <f t="shared" si="0"/>
        <v>398</v>
      </c>
      <c r="E58" s="79">
        <v>215</v>
      </c>
      <c r="F58" s="80">
        <v>196</v>
      </c>
      <c r="G58" s="80">
        <f t="shared" si="1"/>
        <v>411</v>
      </c>
      <c r="H58" s="79">
        <v>196</v>
      </c>
      <c r="I58" s="80">
        <v>178</v>
      </c>
      <c r="J58" s="81">
        <f t="shared" si="13"/>
        <v>374</v>
      </c>
      <c r="K58" s="80">
        <v>242</v>
      </c>
      <c r="L58" s="80">
        <v>182</v>
      </c>
      <c r="M58" s="80">
        <f t="shared" si="14"/>
        <v>424</v>
      </c>
      <c r="N58" s="79">
        <f t="shared" si="15"/>
        <v>878</v>
      </c>
      <c r="O58" s="80">
        <f t="shared" si="15"/>
        <v>729</v>
      </c>
      <c r="P58" s="81">
        <f t="shared" si="12"/>
        <v>1607</v>
      </c>
    </row>
    <row r="59" spans="1:16">
      <c r="A59" s="78">
        <v>24</v>
      </c>
      <c r="B59" s="79">
        <v>221</v>
      </c>
      <c r="C59" s="80">
        <v>182</v>
      </c>
      <c r="D59" s="81">
        <f t="shared" si="0"/>
        <v>403</v>
      </c>
      <c r="E59" s="79">
        <v>217</v>
      </c>
      <c r="F59" s="80">
        <v>202</v>
      </c>
      <c r="G59" s="80">
        <f t="shared" si="1"/>
        <v>419</v>
      </c>
      <c r="H59" s="79">
        <v>176</v>
      </c>
      <c r="I59" s="80">
        <v>194</v>
      </c>
      <c r="J59" s="81">
        <f t="shared" si="13"/>
        <v>370</v>
      </c>
      <c r="K59" s="80">
        <v>244</v>
      </c>
      <c r="L59" s="80">
        <v>200</v>
      </c>
      <c r="M59" s="80">
        <f t="shared" si="14"/>
        <v>444</v>
      </c>
      <c r="N59" s="79">
        <f t="shared" si="15"/>
        <v>858</v>
      </c>
      <c r="O59" s="80">
        <f t="shared" si="15"/>
        <v>778</v>
      </c>
      <c r="P59" s="81">
        <f t="shared" si="12"/>
        <v>1636</v>
      </c>
    </row>
    <row r="60" spans="1:16">
      <c r="A60" s="78">
        <v>25</v>
      </c>
      <c r="B60" s="79">
        <v>218</v>
      </c>
      <c r="C60" s="80">
        <v>191</v>
      </c>
      <c r="D60" s="81">
        <f t="shared" si="0"/>
        <v>409</v>
      </c>
      <c r="E60" s="79">
        <v>203</v>
      </c>
      <c r="F60" s="80">
        <v>202</v>
      </c>
      <c r="G60" s="80">
        <f t="shared" si="1"/>
        <v>405</v>
      </c>
      <c r="H60" s="79">
        <v>181</v>
      </c>
      <c r="I60" s="80">
        <v>184</v>
      </c>
      <c r="J60" s="81">
        <f t="shared" si="13"/>
        <v>365</v>
      </c>
      <c r="K60" s="80">
        <v>253</v>
      </c>
      <c r="L60" s="80">
        <v>222</v>
      </c>
      <c r="M60" s="80">
        <f t="shared" si="14"/>
        <v>475</v>
      </c>
      <c r="N60" s="79">
        <f t="shared" si="15"/>
        <v>855</v>
      </c>
      <c r="O60" s="80">
        <f t="shared" si="15"/>
        <v>799</v>
      </c>
      <c r="P60" s="81">
        <f t="shared" si="12"/>
        <v>1654</v>
      </c>
    </row>
    <row r="61" spans="1:16">
      <c r="A61" s="78">
        <v>26</v>
      </c>
      <c r="B61" s="79">
        <v>200</v>
      </c>
      <c r="C61" s="80">
        <v>188</v>
      </c>
      <c r="D61" s="81">
        <f t="shared" si="0"/>
        <v>388</v>
      </c>
      <c r="E61" s="79">
        <v>204</v>
      </c>
      <c r="F61" s="80">
        <v>199</v>
      </c>
      <c r="G61" s="80">
        <f t="shared" si="1"/>
        <v>403</v>
      </c>
      <c r="H61" s="79">
        <v>181</v>
      </c>
      <c r="I61" s="80">
        <v>187</v>
      </c>
      <c r="J61" s="81">
        <f t="shared" si="13"/>
        <v>368</v>
      </c>
      <c r="K61" s="80">
        <v>237</v>
      </c>
      <c r="L61" s="80">
        <v>245</v>
      </c>
      <c r="M61" s="80">
        <f t="shared" si="14"/>
        <v>482</v>
      </c>
      <c r="N61" s="79">
        <f t="shared" si="15"/>
        <v>822</v>
      </c>
      <c r="O61" s="80">
        <f t="shared" si="15"/>
        <v>819</v>
      </c>
      <c r="P61" s="81">
        <f t="shared" si="12"/>
        <v>1641</v>
      </c>
    </row>
    <row r="62" spans="1:16">
      <c r="A62" s="78">
        <v>27</v>
      </c>
      <c r="B62" s="79">
        <v>202</v>
      </c>
      <c r="C62" s="80">
        <v>194</v>
      </c>
      <c r="D62" s="81">
        <f t="shared" si="0"/>
        <v>396</v>
      </c>
      <c r="E62" s="79">
        <v>210</v>
      </c>
      <c r="F62" s="80">
        <v>206</v>
      </c>
      <c r="G62" s="80">
        <f t="shared" si="1"/>
        <v>416</v>
      </c>
      <c r="H62" s="79">
        <v>183</v>
      </c>
      <c r="I62" s="80">
        <v>174</v>
      </c>
      <c r="J62" s="81">
        <f t="shared" si="13"/>
        <v>357</v>
      </c>
      <c r="K62" s="80">
        <v>236</v>
      </c>
      <c r="L62" s="80">
        <v>255</v>
      </c>
      <c r="M62" s="80">
        <f t="shared" si="14"/>
        <v>491</v>
      </c>
      <c r="N62" s="79">
        <f t="shared" si="15"/>
        <v>831</v>
      </c>
      <c r="O62" s="80">
        <f t="shared" si="15"/>
        <v>829</v>
      </c>
      <c r="P62" s="81">
        <f t="shared" si="12"/>
        <v>1660</v>
      </c>
    </row>
    <row r="63" spans="1:16">
      <c r="A63" s="78">
        <v>28</v>
      </c>
      <c r="B63" s="79">
        <v>173</v>
      </c>
      <c r="C63" s="80">
        <v>207</v>
      </c>
      <c r="D63" s="81">
        <f t="shared" ref="D63" si="16">SUM(B63:C63)</f>
        <v>380</v>
      </c>
      <c r="E63" s="79">
        <v>222</v>
      </c>
      <c r="F63" s="80">
        <v>208</v>
      </c>
      <c r="G63" s="81">
        <f t="shared" ref="G63" si="17">SUM(E63:F63)</f>
        <v>430</v>
      </c>
      <c r="H63" s="79">
        <v>168</v>
      </c>
      <c r="I63" s="80">
        <v>182</v>
      </c>
      <c r="J63" s="81">
        <f t="shared" ref="J63" si="18">SUM(H63:I63)</f>
        <v>350</v>
      </c>
      <c r="K63" s="79">
        <v>224</v>
      </c>
      <c r="L63" s="80">
        <v>235</v>
      </c>
      <c r="M63" s="81">
        <f t="shared" ref="M63" si="19">SUM(K63:L63)</f>
        <v>459</v>
      </c>
      <c r="N63" s="79">
        <f t="shared" ref="N63" si="20">B63+E63+H63+K63</f>
        <v>787</v>
      </c>
      <c r="O63" s="80">
        <f t="shared" ref="O63" si="21">C63+F63+I63+L63</f>
        <v>832</v>
      </c>
      <c r="P63" s="81">
        <f t="shared" ref="P63" si="22">SUM(N63:O63)</f>
        <v>1619</v>
      </c>
    </row>
    <row r="64" spans="1:16">
      <c r="A64" s="78">
        <v>29</v>
      </c>
      <c r="B64" s="79">
        <v>172</v>
      </c>
      <c r="C64" s="80">
        <v>194</v>
      </c>
      <c r="D64" s="81">
        <f t="shared" si="0"/>
        <v>366</v>
      </c>
      <c r="E64" s="79">
        <v>212</v>
      </c>
      <c r="F64" s="80">
        <v>204</v>
      </c>
      <c r="G64" s="80">
        <f t="shared" si="1"/>
        <v>416</v>
      </c>
      <c r="H64" s="79">
        <v>164</v>
      </c>
      <c r="I64" s="80">
        <v>181</v>
      </c>
      <c r="J64" s="81">
        <f t="shared" si="13"/>
        <v>345</v>
      </c>
      <c r="K64" s="80">
        <v>240</v>
      </c>
      <c r="L64" s="80">
        <v>231</v>
      </c>
      <c r="M64" s="80">
        <f t="shared" si="14"/>
        <v>471</v>
      </c>
      <c r="N64" s="79">
        <f t="shared" si="15"/>
        <v>788</v>
      </c>
      <c r="O64" s="80">
        <f t="shared" si="15"/>
        <v>810</v>
      </c>
      <c r="P64" s="81">
        <f t="shared" si="12"/>
        <v>1598</v>
      </c>
    </row>
    <row r="65" spans="1:16">
      <c r="A65" s="78">
        <v>30</v>
      </c>
      <c r="B65" s="79">
        <v>171</v>
      </c>
      <c r="C65" s="80">
        <v>179</v>
      </c>
      <c r="D65" s="81">
        <f t="shared" si="0"/>
        <v>350</v>
      </c>
      <c r="E65" s="79">
        <v>208</v>
      </c>
      <c r="F65" s="80">
        <v>192</v>
      </c>
      <c r="G65" s="80">
        <f t="shared" si="1"/>
        <v>400</v>
      </c>
      <c r="H65" s="79">
        <v>163</v>
      </c>
      <c r="I65" s="80">
        <v>166</v>
      </c>
      <c r="J65" s="81">
        <f t="shared" si="13"/>
        <v>329</v>
      </c>
      <c r="K65" s="80">
        <v>230</v>
      </c>
      <c r="L65" s="80">
        <v>214</v>
      </c>
      <c r="M65" s="80">
        <f t="shared" si="14"/>
        <v>444</v>
      </c>
      <c r="N65" s="79">
        <f t="shared" si="15"/>
        <v>772</v>
      </c>
      <c r="O65" s="80">
        <f t="shared" si="15"/>
        <v>751</v>
      </c>
      <c r="P65" s="81">
        <f t="shared" si="12"/>
        <v>1523</v>
      </c>
    </row>
    <row r="66" spans="1:16" s="134" customFormat="1">
      <c r="A66" s="146" t="s">
        <v>49</v>
      </c>
      <c r="B66" s="147">
        <v>184</v>
      </c>
      <c r="C66" s="82">
        <v>174</v>
      </c>
      <c r="D66" s="148">
        <f t="shared" ref="D66" si="23">SUM(B66:C66)</f>
        <v>358</v>
      </c>
      <c r="E66" s="147">
        <v>206</v>
      </c>
      <c r="F66" s="82">
        <v>175</v>
      </c>
      <c r="G66" s="82">
        <f t="shared" ref="G66" si="24">SUM(E66:F66)</f>
        <v>381</v>
      </c>
      <c r="H66" s="147">
        <v>155</v>
      </c>
      <c r="I66" s="82">
        <v>159</v>
      </c>
      <c r="J66" s="148">
        <f t="shared" ref="J66" si="25">SUM(H66:I66)</f>
        <v>314</v>
      </c>
      <c r="K66" s="82">
        <v>231</v>
      </c>
      <c r="L66" s="82">
        <v>225</v>
      </c>
      <c r="M66" s="82">
        <f t="shared" ref="M66" si="26">SUM(K66:L66)</f>
        <v>456</v>
      </c>
      <c r="N66" s="147">
        <f t="shared" si="15"/>
        <v>776</v>
      </c>
      <c r="O66" s="82">
        <f t="shared" si="15"/>
        <v>733</v>
      </c>
      <c r="P66" s="148">
        <f t="shared" ref="P66" si="27">SUM(N66:O66)</f>
        <v>1509</v>
      </c>
    </row>
    <row r="67" spans="1:16">
      <c r="A67" s="146">
        <v>2</v>
      </c>
      <c r="B67" s="147">
        <v>197</v>
      </c>
      <c r="C67" s="82">
        <v>182</v>
      </c>
      <c r="D67" s="148">
        <f t="shared" ref="D67:D70" si="28">SUM(B67:C67)</f>
        <v>379</v>
      </c>
      <c r="E67" s="147">
        <v>203</v>
      </c>
      <c r="F67" s="82">
        <v>171</v>
      </c>
      <c r="G67" s="82">
        <f t="shared" ref="G67:G70" si="29">SUM(E67:F67)</f>
        <v>374</v>
      </c>
      <c r="H67" s="147">
        <v>146</v>
      </c>
      <c r="I67" s="82">
        <v>143</v>
      </c>
      <c r="J67" s="148">
        <f t="shared" ref="J67:J70" si="30">SUM(H67:I67)</f>
        <v>289</v>
      </c>
      <c r="K67" s="82">
        <v>219</v>
      </c>
      <c r="L67" s="82">
        <v>198</v>
      </c>
      <c r="M67" s="82">
        <f t="shared" ref="M67:M70" si="31">SUM(K67:L67)</f>
        <v>417</v>
      </c>
      <c r="N67" s="79">
        <f t="shared" si="15"/>
        <v>765</v>
      </c>
      <c r="O67" s="80">
        <f t="shared" si="15"/>
        <v>694</v>
      </c>
      <c r="P67" s="148">
        <f t="shared" ref="P67:P70" si="32">SUM(N67:O67)</f>
        <v>1459</v>
      </c>
    </row>
    <row r="68" spans="1:16">
      <c r="A68" s="146">
        <v>3</v>
      </c>
      <c r="B68" s="147">
        <v>196</v>
      </c>
      <c r="C68" s="82">
        <v>173</v>
      </c>
      <c r="D68" s="148">
        <f t="shared" si="28"/>
        <v>369</v>
      </c>
      <c r="E68" s="147">
        <v>195</v>
      </c>
      <c r="F68" s="82">
        <v>178</v>
      </c>
      <c r="G68" s="82">
        <f t="shared" si="29"/>
        <v>373</v>
      </c>
      <c r="H68" s="147">
        <v>140</v>
      </c>
      <c r="I68" s="82">
        <v>143</v>
      </c>
      <c r="J68" s="148">
        <f t="shared" si="30"/>
        <v>283</v>
      </c>
      <c r="K68" s="82">
        <v>215</v>
      </c>
      <c r="L68" s="82">
        <v>207</v>
      </c>
      <c r="M68" s="82">
        <f t="shared" si="31"/>
        <v>422</v>
      </c>
      <c r="N68" s="79">
        <f t="shared" ref="N68:N70" si="33">B68+E68+H68+K68</f>
        <v>746</v>
      </c>
      <c r="O68" s="80">
        <f t="shared" ref="O68:O70" si="34">C68+F68+I68+L68</f>
        <v>701</v>
      </c>
      <c r="P68" s="148">
        <f t="shared" si="32"/>
        <v>1447</v>
      </c>
    </row>
    <row r="69" spans="1:16">
      <c r="A69" s="146">
        <v>4</v>
      </c>
      <c r="B69" s="147">
        <v>184</v>
      </c>
      <c r="C69" s="82">
        <v>163</v>
      </c>
      <c r="D69" s="148">
        <f t="shared" si="28"/>
        <v>347</v>
      </c>
      <c r="E69" s="147">
        <v>182</v>
      </c>
      <c r="F69" s="82">
        <v>187</v>
      </c>
      <c r="G69" s="82">
        <f t="shared" si="29"/>
        <v>369</v>
      </c>
      <c r="H69" s="147">
        <v>140</v>
      </c>
      <c r="I69" s="82">
        <v>152</v>
      </c>
      <c r="J69" s="148">
        <f t="shared" si="30"/>
        <v>292</v>
      </c>
      <c r="K69" s="82">
        <v>204</v>
      </c>
      <c r="L69" s="82">
        <v>190</v>
      </c>
      <c r="M69" s="82">
        <f t="shared" si="31"/>
        <v>394</v>
      </c>
      <c r="N69" s="79">
        <f t="shared" si="33"/>
        <v>710</v>
      </c>
      <c r="O69" s="80">
        <f t="shared" si="34"/>
        <v>692</v>
      </c>
      <c r="P69" s="148">
        <f t="shared" si="32"/>
        <v>1402</v>
      </c>
    </row>
    <row r="70" spans="1:16">
      <c r="A70" s="146">
        <v>5</v>
      </c>
      <c r="B70" s="147">
        <v>171</v>
      </c>
      <c r="C70" s="82">
        <v>144</v>
      </c>
      <c r="D70" s="148">
        <f t="shared" si="28"/>
        <v>315</v>
      </c>
      <c r="E70" s="147">
        <v>186</v>
      </c>
      <c r="F70" s="82">
        <v>194</v>
      </c>
      <c r="G70" s="82">
        <f t="shared" si="29"/>
        <v>380</v>
      </c>
      <c r="H70" s="147">
        <v>142</v>
      </c>
      <c r="I70" s="82">
        <v>142</v>
      </c>
      <c r="J70" s="148">
        <f t="shared" si="30"/>
        <v>284</v>
      </c>
      <c r="K70" s="82">
        <v>207</v>
      </c>
      <c r="L70" s="82">
        <v>202</v>
      </c>
      <c r="M70" s="82">
        <f t="shared" si="31"/>
        <v>409</v>
      </c>
      <c r="N70" s="79">
        <f t="shared" si="33"/>
        <v>706</v>
      </c>
      <c r="O70" s="80">
        <f t="shared" si="34"/>
        <v>682</v>
      </c>
      <c r="P70" s="148">
        <f t="shared" si="32"/>
        <v>1388</v>
      </c>
    </row>
    <row r="71" spans="1:16">
      <c r="A71" s="131">
        <v>6</v>
      </c>
      <c r="B71" s="132">
        <v>165</v>
      </c>
      <c r="C71" s="84">
        <v>150</v>
      </c>
      <c r="D71" s="133">
        <f t="shared" ref="D71" si="35">SUM(B71:C71)</f>
        <v>315</v>
      </c>
      <c r="E71" s="132">
        <v>174</v>
      </c>
      <c r="F71" s="84">
        <v>198</v>
      </c>
      <c r="G71" s="84">
        <f t="shared" ref="G71" si="36">SUM(E71:F71)</f>
        <v>372</v>
      </c>
      <c r="H71" s="132">
        <v>148</v>
      </c>
      <c r="I71" s="84">
        <v>143</v>
      </c>
      <c r="J71" s="133">
        <f t="shared" ref="J71" si="37">SUM(H71:I71)</f>
        <v>291</v>
      </c>
      <c r="K71" s="84">
        <v>212</v>
      </c>
      <c r="L71" s="84">
        <v>183</v>
      </c>
      <c r="M71" s="84">
        <f t="shared" ref="M71" si="38">SUM(K71:L71)</f>
        <v>395</v>
      </c>
      <c r="N71" s="83">
        <f t="shared" si="15"/>
        <v>699</v>
      </c>
      <c r="O71" s="86">
        <f t="shared" si="15"/>
        <v>674</v>
      </c>
      <c r="P71" s="133">
        <f t="shared" ref="P71" si="39">SUM(N71:O71)</f>
        <v>1373</v>
      </c>
    </row>
    <row r="72" spans="1:16">
      <c r="A72" s="103" t="s">
        <v>27</v>
      </c>
      <c r="P72" s="87" t="s">
        <v>28</v>
      </c>
    </row>
    <row r="73" spans="1:16">
      <c r="P73" s="87"/>
    </row>
  </sheetData>
  <mergeCells count="15">
    <mergeCell ref="K11:M32"/>
    <mergeCell ref="Q3:S3"/>
    <mergeCell ref="T3:V3"/>
    <mergeCell ref="A9:A10"/>
    <mergeCell ref="B9:D9"/>
    <mergeCell ref="E9:G9"/>
    <mergeCell ref="H9:J9"/>
    <mergeCell ref="N9:P9"/>
    <mergeCell ref="K9:M9"/>
    <mergeCell ref="A3:A4"/>
    <mergeCell ref="B3:D3"/>
    <mergeCell ref="E3:G3"/>
    <mergeCell ref="H3:J3"/>
    <mergeCell ref="K3:M3"/>
    <mergeCell ref="N3:P3"/>
  </mergeCells>
  <phoneticPr fontId="16"/>
  <pageMargins left="0.43307086614173229" right="0.27559055118110237" top="0.31496062992125984" bottom="0.19685039370078741" header="0.19685039370078741" footer="0.15748031496062992"/>
  <pageSetup paperSize="9" scale="7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統計書</vt:lpstr>
      <vt:lpstr>S49～</vt:lpstr>
      <vt:lpstr>S35～中学校生徒数の推移</vt:lpstr>
      <vt:lpstr>'S49～'!Print_Titles</vt:lpstr>
      <vt:lpstr>統計書!Print_Titles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ＮＴＴデータ通信(株)</dc:creator>
  <cp:lastModifiedBy>竹内　こずえ</cp:lastModifiedBy>
  <cp:lastPrinted>2026-03-30T01:46:55Z</cp:lastPrinted>
  <dcterms:created xsi:type="dcterms:W3CDTF">2014-03-17T04:55:48Z</dcterms:created>
  <dcterms:modified xsi:type="dcterms:W3CDTF">2026-03-30T01:49:11Z</dcterms:modified>
</cp:coreProperties>
</file>