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統計書(茅野市の統計)\令和6年\茅野市の統計令和5年版\000  R4統計書CD\"/>
    </mc:Choice>
  </mc:AlternateContent>
  <bookViews>
    <workbookView xWindow="0" yWindow="1410" windowWidth="10155" windowHeight="9285"/>
  </bookViews>
  <sheets>
    <sheet name="統計書" sheetId="2" r:id="rId1"/>
    <sheet name="H2～" sheetId="5" r:id="rId2"/>
    <sheet name="資料" sheetId="1" r:id="rId3"/>
    <sheet name="接続可能面積・戸数、接続戸数" sheetId="6" r:id="rId4"/>
  </sheets>
  <definedNames>
    <definedName name="_xlnm.Print_Area" localSheetId="1">'H2～'!$A$1:$F$38</definedName>
    <definedName name="_xlnm.Print_Titles" localSheetId="1">'H2～'!$1:$3</definedName>
  </definedNames>
  <calcPr calcId="162913"/>
</workbook>
</file>

<file path=xl/calcChain.xml><?xml version="1.0" encoding="utf-8"?>
<calcChain xmlns="http://schemas.openxmlformats.org/spreadsheetml/2006/main">
  <c r="J3" i="6" l="1"/>
  <c r="J4" i="6"/>
  <c r="J5" i="6"/>
  <c r="J6" i="6"/>
  <c r="J7" i="6"/>
  <c r="J8" i="6"/>
  <c r="J9" i="6"/>
  <c r="J10" i="6"/>
  <c r="J11" i="6"/>
  <c r="J12" i="6"/>
  <c r="J13" i="6"/>
  <c r="J14" i="6"/>
  <c r="J15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D4" i="1"/>
  <c r="D5" i="1"/>
  <c r="D6" i="1"/>
  <c r="D7" i="1"/>
  <c r="D8" i="1"/>
  <c r="D9" i="1"/>
  <c r="D10" i="1"/>
  <c r="D11" i="1"/>
  <c r="D12" i="1"/>
  <c r="D13" i="1"/>
  <c r="D14" i="1"/>
  <c r="D15" i="1"/>
  <c r="D3" i="1"/>
</calcChain>
</file>

<file path=xl/sharedStrings.xml><?xml version="1.0" encoding="utf-8"?>
<sst xmlns="http://schemas.openxmlformats.org/spreadsheetml/2006/main" count="82" uniqueCount="52">
  <si>
    <t>平成２年度</t>
    <rPh sb="0" eb="2">
      <t>ヘイセイ</t>
    </rPh>
    <rPh sb="3" eb="5">
      <t>ネンド</t>
    </rPh>
    <phoneticPr fontId="2"/>
  </si>
  <si>
    <t>行政人口白樺湖</t>
    <rPh sb="0" eb="2">
      <t>ギョウセイ</t>
    </rPh>
    <rPh sb="2" eb="4">
      <t>ジンコウ</t>
    </rPh>
    <rPh sb="4" eb="6">
      <t>シラカバ</t>
    </rPh>
    <rPh sb="6" eb="7">
      <t>コ</t>
    </rPh>
    <phoneticPr fontId="2"/>
  </si>
  <si>
    <t>行政人口流域関連</t>
    <rPh sb="0" eb="2">
      <t>ギョウセイ</t>
    </rPh>
    <rPh sb="2" eb="4">
      <t>ジンコウ</t>
    </rPh>
    <rPh sb="4" eb="6">
      <t>リュウイキ</t>
    </rPh>
    <rPh sb="6" eb="8">
      <t>カンレン</t>
    </rPh>
    <phoneticPr fontId="2"/>
  </si>
  <si>
    <t>茅野市の統計資料（下水道の状況）</t>
    <rPh sb="0" eb="3">
      <t>チノシ</t>
    </rPh>
    <rPh sb="4" eb="6">
      <t>トウケイ</t>
    </rPh>
    <rPh sb="6" eb="8">
      <t>シリョウ</t>
    </rPh>
    <rPh sb="9" eb="12">
      <t>ゲスイドウ</t>
    </rPh>
    <rPh sb="13" eb="15">
      <t>ジョウキョウ</t>
    </rPh>
    <phoneticPr fontId="2"/>
  </si>
  <si>
    <t>普及率</t>
    <rPh sb="0" eb="3">
      <t>フキュウリツ</t>
    </rPh>
    <phoneticPr fontId="2"/>
  </si>
  <si>
    <t>　　　　　　茅野市公共下水道の状況</t>
    <rPh sb="6" eb="9">
      <t>チノシ</t>
    </rPh>
    <rPh sb="9" eb="11">
      <t>コウキョウ</t>
    </rPh>
    <rPh sb="11" eb="14">
      <t>ゲスイドウ</t>
    </rPh>
    <rPh sb="15" eb="17">
      <t>ジョウキョウ</t>
    </rPh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</si>
  <si>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</si>
  <si>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</si>
  <si>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</si>
  <si>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</si>
  <si>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</si>
  <si>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</si>
  <si>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</si>
  <si>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</si>
  <si>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</si>
  <si>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</si>
  <si>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</si>
  <si>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</si>
  <si>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接続可能面積</t>
    <rPh sb="0" eb="2">
      <t>セツゾク</t>
    </rPh>
    <rPh sb="2" eb="4">
      <t>カノウ</t>
    </rPh>
    <rPh sb="4" eb="6">
      <t>メンセキ</t>
    </rPh>
    <phoneticPr fontId="2"/>
  </si>
  <si>
    <t>接続可能戸数</t>
    <rPh sb="0" eb="2">
      <t>セツゾク</t>
    </rPh>
    <rPh sb="2" eb="4">
      <t>カノウ</t>
    </rPh>
    <rPh sb="4" eb="6">
      <t>コスウ</t>
    </rPh>
    <phoneticPr fontId="2"/>
  </si>
  <si>
    <t>接続戸数</t>
    <rPh sb="0" eb="2">
      <t>セツゾク</t>
    </rPh>
    <rPh sb="2" eb="4">
      <t>コスウ</t>
    </rPh>
    <phoneticPr fontId="2"/>
  </si>
  <si>
    <t>戸</t>
    <rPh sb="0" eb="1">
      <t>コ</t>
    </rPh>
    <phoneticPr fontId="2"/>
  </si>
  <si>
    <t>人</t>
    <rPh sb="0" eb="1">
      <t>ニン</t>
    </rPh>
    <phoneticPr fontId="2"/>
  </si>
  <si>
    <t>接続可能面積
（流関）</t>
    <rPh sb="0" eb="2">
      <t>セツゾク</t>
    </rPh>
    <rPh sb="2" eb="4">
      <t>カノウ</t>
    </rPh>
    <rPh sb="4" eb="6">
      <t>メンセキ</t>
    </rPh>
    <rPh sb="8" eb="9">
      <t>リュウ</t>
    </rPh>
    <rPh sb="9" eb="10">
      <t>カン</t>
    </rPh>
    <phoneticPr fontId="2"/>
  </si>
  <si>
    <t>接続可能面積
（白樺湖）</t>
    <rPh sb="0" eb="2">
      <t>セツゾク</t>
    </rPh>
    <rPh sb="2" eb="4">
      <t>カノウ</t>
    </rPh>
    <rPh sb="4" eb="6">
      <t>メンセキ</t>
    </rPh>
    <rPh sb="8" eb="10">
      <t>シラカバ</t>
    </rPh>
    <rPh sb="10" eb="11">
      <t>コ</t>
    </rPh>
    <phoneticPr fontId="2"/>
  </si>
  <si>
    <t>接続可能戸数
（流関）</t>
    <rPh sb="0" eb="2">
      <t>セツゾク</t>
    </rPh>
    <rPh sb="2" eb="4">
      <t>カノウ</t>
    </rPh>
    <rPh sb="4" eb="6">
      <t>コスウ</t>
    </rPh>
    <rPh sb="8" eb="9">
      <t>リュウ</t>
    </rPh>
    <rPh sb="9" eb="10">
      <t>セキ</t>
    </rPh>
    <phoneticPr fontId="2"/>
  </si>
  <si>
    <t>接続可能戸数
（白樺湖）</t>
    <rPh sb="0" eb="2">
      <t>セツゾク</t>
    </rPh>
    <rPh sb="2" eb="4">
      <t>カノウ</t>
    </rPh>
    <rPh sb="4" eb="6">
      <t>コスウ</t>
    </rPh>
    <rPh sb="8" eb="10">
      <t>シラカバ</t>
    </rPh>
    <rPh sb="10" eb="11">
      <t>コ</t>
    </rPh>
    <phoneticPr fontId="2"/>
  </si>
  <si>
    <t>接続戸数
（流関）</t>
    <rPh sb="0" eb="2">
      <t>セツゾク</t>
    </rPh>
    <rPh sb="2" eb="4">
      <t>コスウ</t>
    </rPh>
    <rPh sb="6" eb="7">
      <t>リュウ</t>
    </rPh>
    <rPh sb="7" eb="8">
      <t>カン</t>
    </rPh>
    <phoneticPr fontId="2"/>
  </si>
  <si>
    <t>接続戸数
（白樺湖）</t>
    <rPh sb="0" eb="2">
      <t>セツゾク</t>
    </rPh>
    <rPh sb="2" eb="4">
      <t>コスウ</t>
    </rPh>
    <rPh sb="6" eb="8">
      <t>シラカバ</t>
    </rPh>
    <rPh sb="8" eb="9">
      <t>コ</t>
    </rPh>
    <phoneticPr fontId="2"/>
  </si>
  <si>
    <t>Ａ　行政人口茅野市計</t>
    <rPh sb="2" eb="4">
      <t>ギョウセイ</t>
    </rPh>
    <rPh sb="4" eb="6">
      <t>ジンコウ</t>
    </rPh>
    <rPh sb="6" eb="9">
      <t>チノシ</t>
    </rPh>
    <rPh sb="9" eb="10">
      <t>ケイ</t>
    </rPh>
    <phoneticPr fontId="2"/>
  </si>
  <si>
    <t>Ｂ／Ａ</t>
    <phoneticPr fontId="2"/>
  </si>
  <si>
    <t>接続可能面積
（茅野市計）</t>
    <rPh sb="0" eb="2">
      <t>セツゾク</t>
    </rPh>
    <rPh sb="2" eb="4">
      <t>カノウ</t>
    </rPh>
    <rPh sb="4" eb="6">
      <t>メンセキ</t>
    </rPh>
    <rPh sb="8" eb="10">
      <t>チノ</t>
    </rPh>
    <rPh sb="10" eb="11">
      <t>シ</t>
    </rPh>
    <rPh sb="11" eb="12">
      <t>ケイ</t>
    </rPh>
    <phoneticPr fontId="2"/>
  </si>
  <si>
    <t>接続可能戸数
（茅野市計）</t>
    <rPh sb="0" eb="2">
      <t>セツゾク</t>
    </rPh>
    <rPh sb="2" eb="4">
      <t>カノウ</t>
    </rPh>
    <rPh sb="4" eb="6">
      <t>コスウ</t>
    </rPh>
    <rPh sb="8" eb="11">
      <t>チノシ</t>
    </rPh>
    <rPh sb="11" eb="12">
      <t>ケイ</t>
    </rPh>
    <phoneticPr fontId="2"/>
  </si>
  <si>
    <t>接続戸数
（茅野市計）</t>
    <rPh sb="0" eb="2">
      <t>セツゾク</t>
    </rPh>
    <rPh sb="2" eb="4">
      <t>コスウ</t>
    </rPh>
    <rPh sb="6" eb="9">
      <t>チノシ</t>
    </rPh>
    <rPh sb="9" eb="10">
      <t>ケイ</t>
    </rPh>
    <phoneticPr fontId="2"/>
  </si>
  <si>
    <t>接続可能人口　　　</t>
    <rPh sb="0" eb="2">
      <t>セツゾク</t>
    </rPh>
    <rPh sb="2" eb="4">
      <t>カノウ</t>
    </rPh>
    <rPh sb="4" eb="6">
      <t>ジンコウ</t>
    </rPh>
    <phoneticPr fontId="2"/>
  </si>
  <si>
    <t>接続可能人口　　　　　　（流域関連）</t>
    <rPh sb="0" eb="2">
      <t>セツゾク</t>
    </rPh>
    <rPh sb="2" eb="4">
      <t>カノウ</t>
    </rPh>
    <rPh sb="4" eb="6">
      <t>ジンコウ</t>
    </rPh>
    <rPh sb="13" eb="15">
      <t>リュウイキ</t>
    </rPh>
    <rPh sb="15" eb="17">
      <t>カンレン</t>
    </rPh>
    <phoneticPr fontId="2"/>
  </si>
  <si>
    <t>接続可能人口
（白樺湖）</t>
    <rPh sb="0" eb="2">
      <t>セツゾク</t>
    </rPh>
    <rPh sb="2" eb="4">
      <t>カノウ</t>
    </rPh>
    <rPh sb="4" eb="6">
      <t>ジンコウ</t>
    </rPh>
    <rPh sb="8" eb="10">
      <t>シラカバ</t>
    </rPh>
    <rPh sb="10" eb="11">
      <t>コ</t>
    </rPh>
    <phoneticPr fontId="2"/>
  </si>
  <si>
    <t>Ｂ　接続可能人口
（茅野市計）</t>
    <rPh sb="2" eb="4">
      <t>セツゾク</t>
    </rPh>
    <rPh sb="4" eb="6">
      <t>カノウ</t>
    </rPh>
    <rPh sb="6" eb="8">
      <t>ジンコウ</t>
    </rPh>
    <rPh sb="10" eb="13">
      <t>チノシ</t>
    </rPh>
    <rPh sb="13" eb="14">
      <t>ケイ</t>
    </rPh>
    <phoneticPr fontId="2"/>
  </si>
  <si>
    <t>ｈa</t>
    <phoneticPr fontId="2"/>
  </si>
  <si>
    <t>年　度</t>
    <rPh sb="0" eb="1">
      <t>トシ</t>
    </rPh>
    <rPh sb="2" eb="3">
      <t>ド</t>
    </rPh>
    <phoneticPr fontId="2"/>
  </si>
  <si>
    <t>★茅野市公共下水道の推移</t>
    <rPh sb="1" eb="4">
      <t>チノシ</t>
    </rPh>
    <rPh sb="4" eb="6">
      <t>コウキョウ</t>
    </rPh>
    <rPh sb="6" eb="9">
      <t>ゲスイドウ</t>
    </rPh>
    <rPh sb="10" eb="12">
      <t>スイイ</t>
    </rPh>
    <phoneticPr fontId="2"/>
  </si>
  <si>
    <t>接続可能人口</t>
    <rPh sb="0" eb="2">
      <t>セツゾク</t>
    </rPh>
    <rPh sb="2" eb="4">
      <t>カノウ</t>
    </rPh>
    <rPh sb="4" eb="6">
      <t>ジンコウ</t>
    </rPh>
    <phoneticPr fontId="2"/>
  </si>
  <si>
    <t>％</t>
    <phoneticPr fontId="2"/>
  </si>
  <si>
    <t>平成2年度</t>
    <rPh sb="0" eb="2">
      <t>ヘイセイ</t>
    </rPh>
    <rPh sb="3" eb="5">
      <t>ネンド</t>
    </rPh>
    <phoneticPr fontId="2"/>
  </si>
  <si>
    <t>％</t>
    <phoneticPr fontId="2"/>
  </si>
  <si>
    <t>ｈa</t>
    <phoneticPr fontId="2"/>
  </si>
  <si>
    <t xml:space="preserve">          区分</t>
    <rPh sb="10" eb="12">
      <t>クブン</t>
    </rPh>
    <phoneticPr fontId="2"/>
  </si>
  <si>
    <t xml:space="preserve"> 年度</t>
    <rPh sb="1" eb="2">
      <t>トシ</t>
    </rPh>
    <rPh sb="2" eb="3">
      <t>ド</t>
    </rPh>
    <phoneticPr fontId="2"/>
  </si>
  <si>
    <t>【茅野市】</t>
    <rPh sb="1" eb="4">
      <t>チノシ</t>
    </rPh>
    <phoneticPr fontId="2"/>
  </si>
  <si>
    <t>　　　　　資料：水道課・白樺湖下水道組合</t>
    <rPh sb="5" eb="7">
      <t>シリョウ</t>
    </rPh>
    <rPh sb="8" eb="11">
      <t>スイドウカ</t>
    </rPh>
    <rPh sb="10" eb="11">
      <t>カ</t>
    </rPh>
    <rPh sb="12" eb="14">
      <t>シラカバ</t>
    </rPh>
    <rPh sb="14" eb="15">
      <t>コ</t>
    </rPh>
    <rPh sb="15" eb="18">
      <t>ゲスイドウ</t>
    </rPh>
    <rPh sb="18" eb="20">
      <t>クミアイ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</si>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</sst>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 "/>
    <numFmt numFmtId="177" formatCode="#,##0_);[Red]\(#,##0\)"/>
    <numFmt numFmtId="178" formatCode="0.0;[Red]0.0"/>
    <numFmt numFmtId="179" formatCode="#,##0.0_);[Red]\(#,##0.0\)"/>
    <numFmt numFmtId="180" formatCode="0_);[Red]\(0\)"/>
    <numFmt numFmtId="181" formatCode="_ * #,##0.0_ ;_ * \-#,##0.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8" fontId="0" fillId="2" borderId="1" xfId="0" applyNumberForma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179" fontId="0" fillId="2" borderId="1" xfId="0" applyNumberFormat="1" applyFill="1" applyBorder="1" applyAlignment="1">
      <alignment horizontal="right" vertical="center"/>
    </xf>
    <xf numFmtId="180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181" fontId="4" fillId="0" borderId="1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1" fontId="4" fillId="0" borderId="18" xfId="0" applyNumberFormat="1" applyFont="1" applyBorder="1" applyAlignment="1">
      <alignment horizontal="center" vertical="center"/>
    </xf>
    <xf numFmtId="41" fontId="4" fillId="0" borderId="18" xfId="0" applyNumberFormat="1" applyFont="1" applyFill="1" applyBorder="1" applyAlignment="1">
      <alignment horizontal="center" vertical="center"/>
    </xf>
    <xf numFmtId="181" fontId="4" fillId="0" borderId="19" xfId="0" applyNumberFormat="1" applyFont="1" applyFill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41" fontId="4" fillId="0" borderId="25" xfId="0" applyNumberFormat="1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181" fontId="4" fillId="0" borderId="27" xfId="0" applyNumberFormat="1" applyFont="1" applyFill="1" applyBorder="1" applyAlignment="1">
      <alignment vertical="center"/>
    </xf>
    <xf numFmtId="181" fontId="4" fillId="0" borderId="24" xfId="0" applyNumberFormat="1" applyFont="1" applyBorder="1" applyAlignment="1">
      <alignment vertical="center"/>
    </xf>
    <xf numFmtId="41" fontId="4" fillId="0" borderId="22" xfId="1" applyNumberFormat="1" applyFont="1" applyBorder="1" applyAlignment="1">
      <alignment vertical="center"/>
    </xf>
    <xf numFmtId="41" fontId="4" fillId="0" borderId="23" xfId="1" applyNumberFormat="1" applyFont="1" applyBorder="1" applyAlignment="1">
      <alignment vertical="center"/>
    </xf>
    <xf numFmtId="0" fontId="4" fillId="0" borderId="28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30" xfId="0" applyNumberFormat="1" applyFont="1" applyFill="1" applyBorder="1" applyAlignment="1">
      <alignment horizontal="center" vertical="center"/>
    </xf>
    <xf numFmtId="181" fontId="4" fillId="0" borderId="3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3" xfId="0" applyFont="1" applyFill="1" applyBorder="1" applyAlignment="1">
      <alignment horizontal="right" wrapText="1"/>
    </xf>
    <xf numFmtId="0" fontId="8" fillId="0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distributed" justifyLastLine="1" shrinkToFit="1"/>
    </xf>
    <xf numFmtId="0" fontId="4" fillId="0" borderId="6" xfId="0" applyFont="1" applyBorder="1" applyAlignment="1">
      <alignment horizontal="distributed" justifyLastLine="1" shrinkToFit="1"/>
    </xf>
    <xf numFmtId="0" fontId="4" fillId="0" borderId="6" xfId="0" applyFont="1" applyFill="1" applyBorder="1" applyAlignment="1">
      <alignment horizontal="distributed" justifyLastLine="1" shrinkToFit="1"/>
    </xf>
    <xf numFmtId="0" fontId="4" fillId="0" borderId="7" xfId="0" applyFont="1" applyFill="1" applyBorder="1" applyAlignment="1">
      <alignment horizontal="distributed" justifyLastLine="1" shrinkToFit="1"/>
    </xf>
    <xf numFmtId="0" fontId="4" fillId="0" borderId="11" xfId="0" applyFont="1" applyBorder="1" applyAlignment="1">
      <alignment vertical="top"/>
    </xf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41" fontId="4" fillId="0" borderId="33" xfId="0" applyNumberFormat="1" applyFont="1" applyBorder="1" applyAlignment="1">
      <alignment horizontal="center" vertical="center"/>
    </xf>
    <xf numFmtId="41" fontId="4" fillId="0" borderId="34" xfId="0" applyNumberFormat="1" applyFont="1" applyBorder="1" applyAlignment="1">
      <alignment horizontal="center" vertical="center"/>
    </xf>
    <xf numFmtId="41" fontId="4" fillId="0" borderId="34" xfId="0" applyNumberFormat="1" applyFont="1" applyFill="1" applyBorder="1" applyAlignment="1">
      <alignment horizontal="center" vertical="center"/>
    </xf>
    <xf numFmtId="181" fontId="4" fillId="0" borderId="24" xfId="0" applyNumberFormat="1" applyFont="1" applyFill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vertical="center"/>
    </xf>
    <xf numFmtId="41" fontId="4" fillId="0" borderId="23" xfId="0" applyNumberFormat="1" applyFont="1" applyBorder="1" applyAlignment="1">
      <alignment vertical="center"/>
    </xf>
    <xf numFmtId="41" fontId="4" fillId="0" borderId="23" xfId="0" applyNumberFormat="1" applyFont="1" applyFill="1" applyBorder="1" applyAlignment="1">
      <alignment vertical="center"/>
    </xf>
    <xf numFmtId="181" fontId="4" fillId="0" borderId="24" xfId="0" applyNumberFormat="1" applyFont="1" applyFill="1" applyBorder="1" applyAlignment="1">
      <alignment vertical="center"/>
    </xf>
    <xf numFmtId="41" fontId="4" fillId="0" borderId="33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41" fontId="4" fillId="0" borderId="20" xfId="0" applyNumberFormat="1" applyFont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181" fontId="4" fillId="0" borderId="39" xfId="0" applyNumberFormat="1" applyFont="1" applyFill="1" applyBorder="1" applyAlignment="1">
      <alignment vertical="center"/>
    </xf>
    <xf numFmtId="41" fontId="4" fillId="0" borderId="36" xfId="0" applyNumberFormat="1" applyFont="1" applyFill="1" applyBorder="1" applyAlignment="1">
      <alignment vertical="center"/>
    </xf>
    <xf numFmtId="41" fontId="4" fillId="0" borderId="37" xfId="0" applyNumberFormat="1" applyFont="1" applyFill="1" applyBorder="1" applyAlignment="1">
      <alignment vertical="center"/>
    </xf>
    <xf numFmtId="181" fontId="4" fillId="0" borderId="38" xfId="0" applyNumberFormat="1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4" fillId="0" borderId="17" xfId="0" applyFont="1" applyFill="1" applyBorder="1" applyAlignment="1">
      <alignment horizontal="center" vertical="center"/>
    </xf>
    <xf numFmtId="41" fontId="4" fillId="0" borderId="33" xfId="0" applyNumberFormat="1" applyFont="1" applyFill="1" applyBorder="1" applyAlignment="1">
      <alignment vertical="center"/>
    </xf>
    <xf numFmtId="41" fontId="4" fillId="0" borderId="20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0" fontId="4" fillId="0" borderId="35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41" fontId="4" fillId="0" borderId="41" xfId="0" applyNumberFormat="1" applyFont="1" applyFill="1" applyBorder="1" applyAlignment="1">
      <alignment vertical="center"/>
    </xf>
    <xf numFmtId="41" fontId="4" fillId="0" borderId="42" xfId="0" applyNumberFormat="1" applyFont="1" applyFill="1" applyBorder="1" applyAlignment="1">
      <alignment vertical="center"/>
    </xf>
    <xf numFmtId="181" fontId="4" fillId="0" borderId="43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7" xfId="0" applyNumberFormat="1" applyFont="1" applyFill="1" applyBorder="1" applyAlignment="1">
      <alignment horizontal="center" vertical="center"/>
    </xf>
    <xf numFmtId="181" fontId="4" fillId="0" borderId="19" xfId="0" applyNumberFormat="1" applyFont="1" applyFill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4" fillId="0" borderId="44" xfId="0" applyNumberFormat="1" applyFont="1" applyFill="1" applyBorder="1" applyAlignment="1">
      <alignment horizontal="center" vertical="center"/>
    </xf>
    <xf numFmtId="41" fontId="4" fillId="0" borderId="45" xfId="0" applyNumberFormat="1" applyFont="1" applyFill="1" applyBorder="1" applyAlignment="1">
      <alignment vertical="center"/>
    </xf>
    <xf numFmtId="181" fontId="4" fillId="0" borderId="46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85725" y="314325"/>
          <a:ext cx="847725" cy="3524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tabSelected="1" workbookViewId="0">
      <selection activeCell="B1" sqref="B1"/>
    </sheetView>
  </sheetViews>
  <sheetFormatPr defaultRowHeight="13.5" x14ac:dyDescent="0.15"/>
  <cols>
    <col min="1" max="1" width="1.125" style="26" customWidth="1"/>
    <col min="2" max="2" width="12.375" style="26" customWidth="1"/>
    <col min="3" max="7" width="13" style="26" customWidth="1"/>
    <col min="8" max="16384" width="9" style="26"/>
  </cols>
  <sheetData>
    <row r="1" spans="2:7" ht="18" thickBot="1" x14ac:dyDescent="0.2">
      <c r="B1" s="105" t="s">
        <v>40</v>
      </c>
      <c r="C1" s="105"/>
      <c r="D1" s="105"/>
      <c r="E1" s="105"/>
      <c r="F1" s="106"/>
      <c r="G1" s="106"/>
    </row>
    <row r="2" spans="2:7" s="28" customFormat="1" ht="14.25" x14ac:dyDescent="0.15">
      <c r="B2" s="73" t="s">
        <v>46</v>
      </c>
      <c r="C2" s="68" t="s">
        <v>18</v>
      </c>
      <c r="D2" s="69" t="s">
        <v>19</v>
      </c>
      <c r="E2" s="69" t="s">
        <v>20</v>
      </c>
      <c r="F2" s="70" t="s">
        <v>41</v>
      </c>
      <c r="G2" s="71" t="s">
        <v>4</v>
      </c>
    </row>
    <row r="3" spans="2:7" s="31" customFormat="1" ht="13.5" customHeight="1" x14ac:dyDescent="0.15">
      <c r="B3" s="72" t="s">
        <v>47</v>
      </c>
      <c r="C3" s="64" t="s">
        <v>38</v>
      </c>
      <c r="D3" s="65" t="s">
        <v>21</v>
      </c>
      <c r="E3" s="65" t="s">
        <v>21</v>
      </c>
      <c r="F3" s="66" t="s">
        <v>22</v>
      </c>
      <c r="G3" s="67" t="s">
        <v>42</v>
      </c>
    </row>
    <row r="4" spans="2:7" s="28" customFormat="1" ht="18.75" customHeight="1" x14ac:dyDescent="0.15">
      <c r="B4" s="51" t="s">
        <v>51</v>
      </c>
      <c r="C4" s="57">
        <v>2568</v>
      </c>
      <c r="D4" s="58">
        <v>20452</v>
      </c>
      <c r="E4" s="58">
        <v>19304</v>
      </c>
      <c r="F4" s="58">
        <v>54441</v>
      </c>
      <c r="G4" s="56">
        <v>96.6</v>
      </c>
    </row>
    <row r="5" spans="2:7" s="28" customFormat="1" ht="18.75" customHeight="1" x14ac:dyDescent="0.15">
      <c r="B5" s="59">
        <v>26</v>
      </c>
      <c r="C5" s="52">
        <v>2569</v>
      </c>
      <c r="D5" s="53">
        <v>20559</v>
      </c>
      <c r="E5" s="53">
        <v>19633</v>
      </c>
      <c r="F5" s="54">
        <v>54304</v>
      </c>
      <c r="G5" s="55">
        <v>96.7</v>
      </c>
    </row>
    <row r="6" spans="2:7" s="28" customFormat="1" ht="18.75" customHeight="1" x14ac:dyDescent="0.15">
      <c r="B6" s="59">
        <v>27</v>
      </c>
      <c r="C6" s="52">
        <v>2572</v>
      </c>
      <c r="D6" s="53">
        <v>20630</v>
      </c>
      <c r="E6" s="53">
        <v>19821</v>
      </c>
      <c r="F6" s="54">
        <v>54060</v>
      </c>
      <c r="G6" s="55">
        <v>96.7</v>
      </c>
    </row>
    <row r="7" spans="2:7" s="28" customFormat="1" ht="18.75" customHeight="1" x14ac:dyDescent="0.15">
      <c r="B7" s="59">
        <v>28</v>
      </c>
      <c r="C7" s="52">
        <v>2575</v>
      </c>
      <c r="D7" s="53">
        <v>20889</v>
      </c>
      <c r="E7" s="53">
        <v>20063</v>
      </c>
      <c r="F7" s="54">
        <v>54161</v>
      </c>
      <c r="G7" s="55">
        <v>96.7</v>
      </c>
    </row>
    <row r="8" spans="2:7" s="28" customFormat="1" ht="18.75" customHeight="1" x14ac:dyDescent="0.15">
      <c r="B8" s="59">
        <v>29</v>
      </c>
      <c r="C8" s="52">
        <v>2580</v>
      </c>
      <c r="D8" s="53">
        <v>20911</v>
      </c>
      <c r="E8" s="53">
        <v>20292</v>
      </c>
      <c r="F8" s="54">
        <v>54089</v>
      </c>
      <c r="G8" s="55">
        <v>96.8</v>
      </c>
    </row>
    <row r="9" spans="2:7" s="28" customFormat="1" ht="18.75" customHeight="1" x14ac:dyDescent="0.15">
      <c r="B9" s="59">
        <v>30</v>
      </c>
      <c r="C9" s="75">
        <v>2582</v>
      </c>
      <c r="D9" s="76">
        <v>20938</v>
      </c>
      <c r="E9" s="76">
        <v>20579</v>
      </c>
      <c r="F9" s="77">
        <v>53940</v>
      </c>
      <c r="G9" s="78">
        <v>96.8</v>
      </c>
    </row>
    <row r="10" spans="2:7" s="28" customFormat="1" ht="18.75" customHeight="1" x14ac:dyDescent="0.15">
      <c r="B10" s="79" t="s">
        <v>50</v>
      </c>
      <c r="C10" s="80">
        <v>2597</v>
      </c>
      <c r="D10" s="81">
        <v>21101</v>
      </c>
      <c r="E10" s="81">
        <v>20890</v>
      </c>
      <c r="F10" s="82">
        <v>53740</v>
      </c>
      <c r="G10" s="83">
        <v>97.1</v>
      </c>
    </row>
    <row r="11" spans="2:7" s="28" customFormat="1" ht="18.75" customHeight="1" x14ac:dyDescent="0.15">
      <c r="B11" s="79">
        <v>2</v>
      </c>
      <c r="C11" s="80">
        <v>2602</v>
      </c>
      <c r="D11" s="81">
        <v>21306</v>
      </c>
      <c r="E11" s="81">
        <v>21156</v>
      </c>
      <c r="F11" s="82">
        <v>53491</v>
      </c>
      <c r="G11" s="83">
        <v>97.2</v>
      </c>
    </row>
    <row r="12" spans="2:7" s="28" customFormat="1" ht="18.75" customHeight="1" x14ac:dyDescent="0.15">
      <c r="B12" s="79">
        <v>3</v>
      </c>
      <c r="C12" s="98">
        <v>2610</v>
      </c>
      <c r="D12" s="82">
        <v>21548</v>
      </c>
      <c r="E12" s="82">
        <v>21398</v>
      </c>
      <c r="F12" s="82">
        <v>53278</v>
      </c>
      <c r="G12" s="83">
        <v>97.2</v>
      </c>
    </row>
    <row r="13" spans="2:7" s="92" customFormat="1" ht="18.75" customHeight="1" thickBot="1" x14ac:dyDescent="0.2">
      <c r="B13" s="99">
        <v>4</v>
      </c>
      <c r="C13" s="89">
        <v>2613</v>
      </c>
      <c r="D13" s="90">
        <v>21835</v>
      </c>
      <c r="E13" s="90">
        <v>21685</v>
      </c>
      <c r="F13" s="90">
        <v>52765</v>
      </c>
      <c r="G13" s="91">
        <v>97.2</v>
      </c>
    </row>
    <row r="14" spans="2:7" s="29" customFormat="1" ht="12" x14ac:dyDescent="0.15">
      <c r="E14" s="30"/>
      <c r="G14" s="30" t="s">
        <v>49</v>
      </c>
    </row>
    <row r="15" spans="2:7" x14ac:dyDescent="0.15">
      <c r="G15" s="74" t="s">
        <v>48</v>
      </c>
    </row>
  </sheetData>
  <phoneticPr fontId="2"/>
  <pageMargins left="0.59055118110236227" right="0.39370078740157483" top="0.78740157480314965" bottom="0.98425196850393704" header="0.51181102362204722" footer="0.51181102362204722"/>
  <pageSetup paperSize="9" orientation="portrait" verticalDpi="0" r:id="rId1"/>
  <headerFooter alignWithMargins="0"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4.375" style="26" customWidth="1"/>
    <col min="2" max="5" width="12.625" style="26" customWidth="1"/>
    <col min="6" max="6" width="11.375" style="26" customWidth="1"/>
    <col min="7" max="7" width="12.125" style="26" customWidth="1"/>
    <col min="8" max="9" width="12.25" style="26" customWidth="1"/>
    <col min="10" max="10" width="12.125" style="26" customWidth="1"/>
    <col min="11" max="11" width="10.625" style="26" customWidth="1"/>
    <col min="12" max="16384" width="9" style="26"/>
  </cols>
  <sheetData>
    <row r="1" spans="1:10" ht="20.100000000000001" customHeight="1" thickBot="1" x14ac:dyDescent="0.2">
      <c r="A1" s="105" t="s">
        <v>40</v>
      </c>
      <c r="B1" s="105"/>
      <c r="C1" s="105"/>
      <c r="D1" s="105"/>
      <c r="E1" s="106"/>
      <c r="F1" s="106"/>
      <c r="G1" s="106"/>
      <c r="H1" s="106"/>
      <c r="I1" s="106"/>
      <c r="J1" s="106"/>
    </row>
    <row r="2" spans="1:10" ht="13.5" customHeight="1" x14ac:dyDescent="0.15">
      <c r="A2" s="32" t="s">
        <v>39</v>
      </c>
      <c r="B2" s="35" t="s">
        <v>18</v>
      </c>
      <c r="C2" s="35" t="s">
        <v>19</v>
      </c>
      <c r="D2" s="35" t="s">
        <v>20</v>
      </c>
      <c r="E2" s="36" t="s">
        <v>34</v>
      </c>
      <c r="F2" s="37" t="s">
        <v>4</v>
      </c>
      <c r="G2" s="27"/>
      <c r="H2" s="27"/>
      <c r="I2" s="27"/>
      <c r="J2" s="27"/>
    </row>
    <row r="3" spans="1:10" s="31" customFormat="1" ht="13.5" customHeight="1" x14ac:dyDescent="0.15">
      <c r="A3" s="38"/>
      <c r="B3" s="39" t="s">
        <v>45</v>
      </c>
      <c r="C3" s="39" t="s">
        <v>21</v>
      </c>
      <c r="D3" s="39" t="s">
        <v>21</v>
      </c>
      <c r="E3" s="40" t="s">
        <v>22</v>
      </c>
      <c r="F3" s="41" t="s">
        <v>44</v>
      </c>
      <c r="G3" s="34"/>
      <c r="H3" s="34"/>
      <c r="I3" s="34"/>
      <c r="J3" s="34"/>
    </row>
    <row r="4" spans="1:10" ht="13.5" customHeight="1" x14ac:dyDescent="0.15">
      <c r="A4" s="42" t="s">
        <v>43</v>
      </c>
      <c r="B4" s="43">
        <v>1176.5</v>
      </c>
      <c r="C4" s="43">
        <v>6667</v>
      </c>
      <c r="D4" s="43">
        <v>5608</v>
      </c>
      <c r="E4" s="44">
        <v>22702</v>
      </c>
      <c r="F4" s="45">
        <v>44.9</v>
      </c>
    </row>
    <row r="5" spans="1:10" ht="13.5" customHeight="1" x14ac:dyDescent="0.15">
      <c r="A5" s="46">
        <v>3</v>
      </c>
      <c r="B5" s="47">
        <v>1235.8</v>
      </c>
      <c r="C5" s="47">
        <v>7189</v>
      </c>
      <c r="D5" s="47">
        <v>6416</v>
      </c>
      <c r="E5" s="48">
        <v>24393</v>
      </c>
      <c r="F5" s="49">
        <v>48.1</v>
      </c>
    </row>
    <row r="6" spans="1:10" ht="13.5" customHeight="1" x14ac:dyDescent="0.15">
      <c r="A6" s="46">
        <v>4</v>
      </c>
      <c r="B6" s="47">
        <v>1356.9</v>
      </c>
      <c r="C6" s="47">
        <v>7738</v>
      </c>
      <c r="D6" s="47">
        <v>7150</v>
      </c>
      <c r="E6" s="48">
        <v>26120</v>
      </c>
      <c r="F6" s="49">
        <v>51.2</v>
      </c>
    </row>
    <row r="7" spans="1:10" ht="13.5" customHeight="1" x14ac:dyDescent="0.15">
      <c r="A7" s="46">
        <v>5</v>
      </c>
      <c r="B7" s="47">
        <v>1415</v>
      </c>
      <c r="C7" s="47">
        <v>8480</v>
      </c>
      <c r="D7" s="47">
        <v>7871</v>
      </c>
      <c r="E7" s="48">
        <v>28449</v>
      </c>
      <c r="F7" s="49">
        <v>55.2</v>
      </c>
    </row>
    <row r="8" spans="1:10" ht="13.5" customHeight="1" x14ac:dyDescent="0.15">
      <c r="A8" s="46">
        <v>6</v>
      </c>
      <c r="B8" s="47">
        <v>1458.5</v>
      </c>
      <c r="C8" s="47">
        <v>9027</v>
      </c>
      <c r="D8" s="47">
        <v>8588</v>
      </c>
      <c r="E8" s="48">
        <v>30062</v>
      </c>
      <c r="F8" s="49">
        <v>57.7</v>
      </c>
    </row>
    <row r="9" spans="1:10" ht="13.5" customHeight="1" x14ac:dyDescent="0.15">
      <c r="A9" s="46">
        <v>7</v>
      </c>
      <c r="B9" s="47">
        <v>1587.6</v>
      </c>
      <c r="C9" s="47">
        <v>10533</v>
      </c>
      <c r="D9" s="47">
        <v>9995</v>
      </c>
      <c r="E9" s="48">
        <v>32662</v>
      </c>
      <c r="F9" s="49">
        <v>62.5</v>
      </c>
    </row>
    <row r="10" spans="1:10" ht="13.5" customHeight="1" x14ac:dyDescent="0.15">
      <c r="A10" s="46">
        <v>8</v>
      </c>
      <c r="B10" s="47">
        <v>1685.1</v>
      </c>
      <c r="C10" s="47">
        <v>11509</v>
      </c>
      <c r="D10" s="47">
        <v>10774</v>
      </c>
      <c r="E10" s="48">
        <v>35053</v>
      </c>
      <c r="F10" s="49">
        <v>67</v>
      </c>
    </row>
    <row r="11" spans="1:10" ht="13.5" customHeight="1" x14ac:dyDescent="0.15">
      <c r="A11" s="46">
        <v>9</v>
      </c>
      <c r="B11" s="47">
        <v>1777.6</v>
      </c>
      <c r="C11" s="47">
        <v>12537</v>
      </c>
      <c r="D11" s="47">
        <v>11528</v>
      </c>
      <c r="E11" s="48">
        <v>38617</v>
      </c>
      <c r="F11" s="49">
        <v>73.3</v>
      </c>
    </row>
    <row r="12" spans="1:10" ht="13.5" customHeight="1" x14ac:dyDescent="0.15">
      <c r="A12" s="46">
        <v>10</v>
      </c>
      <c r="B12" s="47">
        <v>1890.3</v>
      </c>
      <c r="C12" s="47">
        <v>14124</v>
      </c>
      <c r="D12" s="47">
        <v>12373</v>
      </c>
      <c r="E12" s="48">
        <v>43183</v>
      </c>
      <c r="F12" s="49">
        <v>81.3</v>
      </c>
    </row>
    <row r="13" spans="1:10" ht="13.5" customHeight="1" x14ac:dyDescent="0.15">
      <c r="A13" s="46">
        <v>11</v>
      </c>
      <c r="B13" s="47">
        <v>1991.2</v>
      </c>
      <c r="C13" s="47">
        <v>15202</v>
      </c>
      <c r="D13" s="47">
        <v>13381</v>
      </c>
      <c r="E13" s="48">
        <v>44551</v>
      </c>
      <c r="F13" s="49">
        <v>83.3</v>
      </c>
    </row>
    <row r="14" spans="1:10" ht="13.5" customHeight="1" x14ac:dyDescent="0.15">
      <c r="A14" s="46">
        <v>12</v>
      </c>
      <c r="B14" s="47">
        <v>2043</v>
      </c>
      <c r="C14" s="47">
        <v>16487</v>
      </c>
      <c r="D14" s="47">
        <v>14234</v>
      </c>
      <c r="E14" s="48">
        <v>46240</v>
      </c>
      <c r="F14" s="49">
        <v>85.4</v>
      </c>
    </row>
    <row r="15" spans="1:10" ht="13.5" customHeight="1" x14ac:dyDescent="0.15">
      <c r="A15" s="46">
        <v>13</v>
      </c>
      <c r="B15" s="47">
        <v>2290</v>
      </c>
      <c r="C15" s="47">
        <v>17183</v>
      </c>
      <c r="D15" s="47">
        <v>15037</v>
      </c>
      <c r="E15" s="48">
        <v>47883</v>
      </c>
      <c r="F15" s="49">
        <v>87.9</v>
      </c>
    </row>
    <row r="16" spans="1:10" ht="13.5" customHeight="1" x14ac:dyDescent="0.15">
      <c r="A16" s="46">
        <v>14</v>
      </c>
      <c r="B16" s="47">
        <v>2395</v>
      </c>
      <c r="C16" s="47">
        <v>17787</v>
      </c>
      <c r="D16" s="47">
        <v>15911</v>
      </c>
      <c r="E16" s="48">
        <v>49523</v>
      </c>
      <c r="F16" s="49">
        <v>90.2</v>
      </c>
    </row>
    <row r="17" spans="1:7" ht="13.5" customHeight="1" x14ac:dyDescent="0.15">
      <c r="A17" s="46">
        <v>15</v>
      </c>
      <c r="B17" s="47">
        <v>2426</v>
      </c>
      <c r="C17" s="47">
        <v>18347</v>
      </c>
      <c r="D17" s="47">
        <v>16643</v>
      </c>
      <c r="E17" s="48">
        <v>51201</v>
      </c>
      <c r="F17" s="49">
        <v>92.7</v>
      </c>
    </row>
    <row r="18" spans="1:7" ht="13.5" customHeight="1" x14ac:dyDescent="0.15">
      <c r="A18" s="46">
        <v>16</v>
      </c>
      <c r="B18" s="47">
        <v>2439</v>
      </c>
      <c r="C18" s="47">
        <v>18634</v>
      </c>
      <c r="D18" s="47">
        <v>17031</v>
      </c>
      <c r="E18" s="48">
        <v>52200</v>
      </c>
      <c r="F18" s="49">
        <v>94</v>
      </c>
    </row>
    <row r="19" spans="1:7" ht="13.5" customHeight="1" x14ac:dyDescent="0.15">
      <c r="A19" s="46">
        <v>17</v>
      </c>
      <c r="B19" s="47">
        <v>2511</v>
      </c>
      <c r="C19" s="47">
        <v>19744</v>
      </c>
      <c r="D19" s="47">
        <v>17636</v>
      </c>
      <c r="E19" s="48">
        <v>52968</v>
      </c>
      <c r="F19" s="49">
        <v>95.1</v>
      </c>
    </row>
    <row r="20" spans="1:7" ht="13.5" customHeight="1" x14ac:dyDescent="0.15">
      <c r="A20" s="46">
        <v>18</v>
      </c>
      <c r="B20" s="47">
        <v>2532</v>
      </c>
      <c r="C20" s="47">
        <v>19931</v>
      </c>
      <c r="D20" s="47">
        <v>18097</v>
      </c>
      <c r="E20" s="48">
        <v>53342</v>
      </c>
      <c r="F20" s="49">
        <v>95.7</v>
      </c>
    </row>
    <row r="21" spans="1:7" ht="13.5" customHeight="1" x14ac:dyDescent="0.15">
      <c r="A21" s="46">
        <v>19</v>
      </c>
      <c r="B21" s="47">
        <v>2543</v>
      </c>
      <c r="C21" s="47">
        <v>20094</v>
      </c>
      <c r="D21" s="47">
        <v>18586</v>
      </c>
      <c r="E21" s="48">
        <v>53651</v>
      </c>
      <c r="F21" s="49">
        <v>95.7</v>
      </c>
    </row>
    <row r="22" spans="1:7" ht="13.5" customHeight="1" x14ac:dyDescent="0.15">
      <c r="A22" s="46">
        <v>20</v>
      </c>
      <c r="B22" s="47">
        <v>2546</v>
      </c>
      <c r="C22" s="47">
        <v>20147</v>
      </c>
      <c r="D22" s="47">
        <v>18720</v>
      </c>
      <c r="E22" s="48">
        <v>53802</v>
      </c>
      <c r="F22" s="49">
        <v>95.9</v>
      </c>
    </row>
    <row r="23" spans="1:7" ht="13.5" customHeight="1" x14ac:dyDescent="0.15">
      <c r="A23" s="46">
        <v>21</v>
      </c>
      <c r="B23" s="50">
        <v>2550</v>
      </c>
      <c r="C23" s="47">
        <v>20281</v>
      </c>
      <c r="D23" s="47">
        <v>18883</v>
      </c>
      <c r="E23" s="48">
        <v>53929</v>
      </c>
      <c r="F23" s="49">
        <v>96.1</v>
      </c>
    </row>
    <row r="24" spans="1:7" ht="13.5" customHeight="1" x14ac:dyDescent="0.15">
      <c r="A24" s="46">
        <v>22</v>
      </c>
      <c r="B24" s="50">
        <v>2552</v>
      </c>
      <c r="C24" s="47">
        <v>20314</v>
      </c>
      <c r="D24" s="47">
        <v>18933</v>
      </c>
      <c r="E24" s="48">
        <v>54004</v>
      </c>
      <c r="F24" s="49">
        <v>96.4</v>
      </c>
    </row>
    <row r="25" spans="1:7" ht="13.5" customHeight="1" x14ac:dyDescent="0.15">
      <c r="A25" s="46">
        <v>23</v>
      </c>
      <c r="B25" s="60">
        <v>2558</v>
      </c>
      <c r="C25" s="61">
        <v>20298</v>
      </c>
      <c r="D25" s="61">
        <v>18922</v>
      </c>
      <c r="E25" s="62">
        <v>53996</v>
      </c>
      <c r="F25" s="63">
        <v>96.5</v>
      </c>
    </row>
    <row r="26" spans="1:7" ht="13.5" customHeight="1" x14ac:dyDescent="0.15">
      <c r="A26" s="46">
        <v>24</v>
      </c>
      <c r="B26" s="60">
        <v>2562</v>
      </c>
      <c r="C26" s="61">
        <v>20347</v>
      </c>
      <c r="D26" s="61">
        <v>19063</v>
      </c>
      <c r="E26" s="62">
        <v>54560</v>
      </c>
      <c r="F26" s="63">
        <v>96.5</v>
      </c>
    </row>
    <row r="27" spans="1:7" ht="13.5" customHeight="1" x14ac:dyDescent="0.15">
      <c r="A27" s="46">
        <v>25</v>
      </c>
      <c r="B27" s="60">
        <v>2568</v>
      </c>
      <c r="C27" s="61">
        <v>20452</v>
      </c>
      <c r="D27" s="61">
        <v>19304</v>
      </c>
      <c r="E27" s="62">
        <v>54441</v>
      </c>
      <c r="F27" s="63">
        <v>96.6</v>
      </c>
    </row>
    <row r="28" spans="1:7" ht="13.5" customHeight="1" x14ac:dyDescent="0.15">
      <c r="A28" s="46">
        <v>26</v>
      </c>
      <c r="B28" s="60">
        <v>2569</v>
      </c>
      <c r="C28" s="61">
        <v>20559</v>
      </c>
      <c r="D28" s="61">
        <v>19633</v>
      </c>
      <c r="E28" s="62">
        <v>54304</v>
      </c>
      <c r="F28" s="63">
        <v>96.7</v>
      </c>
    </row>
    <row r="29" spans="1:7" ht="13.5" customHeight="1" x14ac:dyDescent="0.15">
      <c r="A29" s="46">
        <v>27</v>
      </c>
      <c r="B29" s="60">
        <v>2572</v>
      </c>
      <c r="C29" s="61">
        <v>20630</v>
      </c>
      <c r="D29" s="61">
        <v>19821</v>
      </c>
      <c r="E29" s="62">
        <v>54060</v>
      </c>
      <c r="F29" s="63">
        <v>96.7</v>
      </c>
    </row>
    <row r="30" spans="1:7" s="29" customFormat="1" ht="13.5" customHeight="1" x14ac:dyDescent="0.15">
      <c r="A30" s="46">
        <v>28</v>
      </c>
      <c r="B30" s="84">
        <v>2575</v>
      </c>
      <c r="C30" s="85">
        <v>20889</v>
      </c>
      <c r="D30" s="86">
        <v>20063</v>
      </c>
      <c r="E30" s="87">
        <v>54161</v>
      </c>
      <c r="F30" s="88">
        <v>96.7</v>
      </c>
      <c r="G30" s="33"/>
    </row>
    <row r="31" spans="1:7" s="29" customFormat="1" ht="13.5" customHeight="1" x14ac:dyDescent="0.15">
      <c r="A31" s="46">
        <v>29</v>
      </c>
      <c r="B31" s="84">
        <v>2580</v>
      </c>
      <c r="C31" s="85">
        <v>20911</v>
      </c>
      <c r="D31" s="86">
        <v>20292</v>
      </c>
      <c r="E31" s="87">
        <v>54089</v>
      </c>
      <c r="F31" s="88">
        <v>96.8</v>
      </c>
      <c r="G31" s="33"/>
    </row>
    <row r="32" spans="1:7" s="29" customFormat="1" ht="13.5" customHeight="1" x14ac:dyDescent="0.15">
      <c r="A32" s="95">
        <v>30</v>
      </c>
      <c r="B32" s="96">
        <v>2582</v>
      </c>
      <c r="C32" s="87">
        <v>20938</v>
      </c>
      <c r="D32" s="97">
        <v>20579</v>
      </c>
      <c r="E32" s="87">
        <v>53940</v>
      </c>
      <c r="F32" s="88">
        <v>96.8</v>
      </c>
      <c r="G32" s="33"/>
    </row>
    <row r="33" spans="1:7" s="94" customFormat="1" ht="13.5" customHeight="1" x14ac:dyDescent="0.15">
      <c r="A33" s="101" t="s">
        <v>50</v>
      </c>
      <c r="B33" s="102">
        <v>2597</v>
      </c>
      <c r="C33" s="103">
        <v>21101</v>
      </c>
      <c r="D33" s="100">
        <v>20890</v>
      </c>
      <c r="E33" s="103">
        <v>53740</v>
      </c>
      <c r="F33" s="104">
        <v>97.1</v>
      </c>
      <c r="G33" s="93"/>
    </row>
    <row r="34" spans="1:7" x14ac:dyDescent="0.15">
      <c r="A34" s="107">
        <v>2</v>
      </c>
      <c r="B34" s="87">
        <v>2602</v>
      </c>
      <c r="C34" s="87">
        <v>21306</v>
      </c>
      <c r="D34" s="87">
        <v>21156</v>
      </c>
      <c r="E34" s="87">
        <v>53491</v>
      </c>
      <c r="F34" s="108">
        <v>97.2</v>
      </c>
    </row>
    <row r="35" spans="1:7" x14ac:dyDescent="0.15">
      <c r="A35" s="107">
        <v>3</v>
      </c>
      <c r="B35" s="87">
        <v>2610</v>
      </c>
      <c r="C35" s="87">
        <v>21548</v>
      </c>
      <c r="D35" s="87">
        <v>21398</v>
      </c>
      <c r="E35" s="87">
        <v>53278</v>
      </c>
      <c r="F35" s="108">
        <v>97.2</v>
      </c>
    </row>
    <row r="36" spans="1:7" ht="14.25" thickBot="1" x14ac:dyDescent="0.2">
      <c r="A36" s="110">
        <v>4</v>
      </c>
      <c r="B36" s="111">
        <v>2613</v>
      </c>
      <c r="C36" s="111">
        <v>21835</v>
      </c>
      <c r="D36" s="111">
        <v>21685</v>
      </c>
      <c r="E36" s="111">
        <v>52765</v>
      </c>
      <c r="F36" s="112">
        <v>97.2</v>
      </c>
    </row>
    <row r="37" spans="1:7" x14ac:dyDescent="0.15">
      <c r="A37" s="29"/>
      <c r="B37" s="29"/>
      <c r="C37" s="29"/>
      <c r="D37" s="33"/>
      <c r="E37" s="29"/>
      <c r="F37" s="30" t="s">
        <v>49</v>
      </c>
    </row>
    <row r="38" spans="1:7" x14ac:dyDescent="0.15">
      <c r="F38" s="74" t="s">
        <v>48</v>
      </c>
    </row>
  </sheetData>
  <phoneticPr fontId="2"/>
  <pageMargins left="1.4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2" sqref="A2"/>
    </sheetView>
  </sheetViews>
  <sheetFormatPr defaultRowHeight="13.5" x14ac:dyDescent="0.15"/>
  <cols>
    <col min="1" max="9" width="14.625" customWidth="1"/>
  </cols>
  <sheetData>
    <row r="1" spans="1:9" ht="30" customHeight="1" x14ac:dyDescent="0.15">
      <c r="B1" s="109" t="s">
        <v>3</v>
      </c>
      <c r="C1" s="109"/>
      <c r="D1" s="109"/>
      <c r="E1" s="109"/>
      <c r="F1" s="109"/>
      <c r="G1" s="109"/>
    </row>
    <row r="2" spans="1:9" ht="24.95" customHeight="1" x14ac:dyDescent="0.15">
      <c r="A2" s="1"/>
      <c r="B2" s="5" t="s">
        <v>29</v>
      </c>
      <c r="C2" s="5" t="s">
        <v>1</v>
      </c>
      <c r="D2" s="4" t="s">
        <v>2</v>
      </c>
      <c r="E2" s="7" t="s">
        <v>35</v>
      </c>
      <c r="F2" s="6" t="s">
        <v>36</v>
      </c>
      <c r="G2" s="9" t="s">
        <v>37</v>
      </c>
      <c r="H2" s="8" t="s">
        <v>30</v>
      </c>
      <c r="I2" s="11" t="s">
        <v>4</v>
      </c>
    </row>
    <row r="3" spans="1:9" ht="24.95" customHeight="1" x14ac:dyDescent="0.15">
      <c r="A3" s="2" t="s">
        <v>0</v>
      </c>
      <c r="B3" s="3">
        <v>50518</v>
      </c>
      <c r="C3" s="3">
        <v>655</v>
      </c>
      <c r="D3" s="3">
        <f t="shared" ref="D3:D15" si="0">B3-C3</f>
        <v>49863</v>
      </c>
      <c r="E3" s="3">
        <v>22047</v>
      </c>
      <c r="F3" s="3">
        <v>655</v>
      </c>
      <c r="G3" s="10">
        <f t="shared" ref="G3:G15" si="1">C3+E3</f>
        <v>22702</v>
      </c>
      <c r="H3" s="1">
        <f t="shared" ref="H3:H15" si="2">G3/B3</f>
        <v>0.44938437784552043</v>
      </c>
      <c r="I3" s="12">
        <v>44.9</v>
      </c>
    </row>
    <row r="4" spans="1:9" ht="24.95" customHeight="1" x14ac:dyDescent="0.15">
      <c r="A4" s="16" t="s">
        <v>6</v>
      </c>
      <c r="B4" s="3">
        <v>50683</v>
      </c>
      <c r="C4" s="3">
        <v>678</v>
      </c>
      <c r="D4" s="3">
        <f t="shared" si="0"/>
        <v>50005</v>
      </c>
      <c r="E4" s="3">
        <v>23715</v>
      </c>
      <c r="F4" s="3">
        <v>678</v>
      </c>
      <c r="G4" s="10">
        <f t="shared" si="1"/>
        <v>24393</v>
      </c>
      <c r="H4" s="1">
        <f t="shared" si="2"/>
        <v>0.48128563818242803</v>
      </c>
      <c r="I4" s="12">
        <v>48.1</v>
      </c>
    </row>
    <row r="5" spans="1:9" ht="24.95" customHeight="1" x14ac:dyDescent="0.15">
      <c r="A5" s="16" t="s">
        <v>7</v>
      </c>
      <c r="B5" s="3">
        <v>51040</v>
      </c>
      <c r="C5" s="3">
        <v>682</v>
      </c>
      <c r="D5" s="3">
        <f t="shared" si="0"/>
        <v>50358</v>
      </c>
      <c r="E5" s="3">
        <v>25438</v>
      </c>
      <c r="F5" s="3">
        <v>682</v>
      </c>
      <c r="G5" s="10">
        <f t="shared" si="1"/>
        <v>26120</v>
      </c>
      <c r="H5" s="1">
        <f t="shared" si="2"/>
        <v>0.51175548589341691</v>
      </c>
      <c r="I5" s="12">
        <v>51.2</v>
      </c>
    </row>
    <row r="6" spans="1:9" ht="24.95" customHeight="1" x14ac:dyDescent="0.15">
      <c r="A6" s="16" t="s">
        <v>8</v>
      </c>
      <c r="B6" s="3">
        <v>51581</v>
      </c>
      <c r="C6" s="3">
        <v>666</v>
      </c>
      <c r="D6" s="3">
        <f t="shared" si="0"/>
        <v>50915</v>
      </c>
      <c r="E6" s="3">
        <v>27783</v>
      </c>
      <c r="F6" s="3">
        <v>666</v>
      </c>
      <c r="G6" s="10">
        <f t="shared" si="1"/>
        <v>28449</v>
      </c>
      <c r="H6" s="1">
        <f t="shared" si="2"/>
        <v>0.55154029584536945</v>
      </c>
      <c r="I6" s="12">
        <v>55.2</v>
      </c>
    </row>
    <row r="7" spans="1:9" ht="24.95" customHeight="1" x14ac:dyDescent="0.15">
      <c r="A7" s="16" t="s">
        <v>9</v>
      </c>
      <c r="B7" s="3">
        <v>52072</v>
      </c>
      <c r="C7" s="3">
        <v>686</v>
      </c>
      <c r="D7" s="3">
        <f t="shared" si="0"/>
        <v>51386</v>
      </c>
      <c r="E7" s="3">
        <v>29376</v>
      </c>
      <c r="F7" s="3">
        <v>686</v>
      </c>
      <c r="G7" s="10">
        <f t="shared" si="1"/>
        <v>30062</v>
      </c>
      <c r="H7" s="1">
        <f t="shared" si="2"/>
        <v>0.57731602396681514</v>
      </c>
      <c r="I7" s="12">
        <v>57.7</v>
      </c>
    </row>
    <row r="8" spans="1:9" ht="24.95" customHeight="1" x14ac:dyDescent="0.15">
      <c r="A8" s="16" t="s">
        <v>10</v>
      </c>
      <c r="B8" s="3">
        <v>52240</v>
      </c>
      <c r="C8" s="3">
        <v>675</v>
      </c>
      <c r="D8" s="3">
        <f t="shared" si="0"/>
        <v>51565</v>
      </c>
      <c r="E8" s="3">
        <v>31987</v>
      </c>
      <c r="F8" s="3">
        <v>675</v>
      </c>
      <c r="G8" s="10">
        <f t="shared" si="1"/>
        <v>32662</v>
      </c>
      <c r="H8" s="1">
        <f t="shared" si="2"/>
        <v>0.62522970903522201</v>
      </c>
      <c r="I8" s="12">
        <v>62.5</v>
      </c>
    </row>
    <row r="9" spans="1:9" ht="24.95" customHeight="1" x14ac:dyDescent="0.15">
      <c r="A9" s="16" t="s">
        <v>11</v>
      </c>
      <c r="B9" s="3">
        <v>52315</v>
      </c>
      <c r="C9" s="3">
        <v>732</v>
      </c>
      <c r="D9" s="3">
        <f t="shared" si="0"/>
        <v>51583</v>
      </c>
      <c r="E9" s="3">
        <v>34321</v>
      </c>
      <c r="F9" s="3">
        <v>732</v>
      </c>
      <c r="G9" s="10">
        <f t="shared" si="1"/>
        <v>35053</v>
      </c>
      <c r="H9" s="1">
        <f t="shared" si="2"/>
        <v>0.67003727420433912</v>
      </c>
      <c r="I9" s="13">
        <v>67</v>
      </c>
    </row>
    <row r="10" spans="1:9" ht="24.95" customHeight="1" x14ac:dyDescent="0.15">
      <c r="A10" s="16" t="s">
        <v>12</v>
      </c>
      <c r="B10" s="3">
        <v>52677</v>
      </c>
      <c r="C10" s="3">
        <v>722</v>
      </c>
      <c r="D10" s="3">
        <f t="shared" si="0"/>
        <v>51955</v>
      </c>
      <c r="E10" s="3">
        <v>37895</v>
      </c>
      <c r="F10" s="3">
        <v>722</v>
      </c>
      <c r="G10" s="10">
        <f t="shared" si="1"/>
        <v>38617</v>
      </c>
      <c r="H10" s="1">
        <f t="shared" si="2"/>
        <v>0.7330903430339617</v>
      </c>
      <c r="I10" s="12">
        <v>73.3</v>
      </c>
    </row>
    <row r="11" spans="1:9" ht="24.95" customHeight="1" x14ac:dyDescent="0.15">
      <c r="A11" s="16" t="s">
        <v>13</v>
      </c>
      <c r="B11" s="3">
        <v>53099</v>
      </c>
      <c r="C11" s="3">
        <v>707</v>
      </c>
      <c r="D11" s="3">
        <f t="shared" si="0"/>
        <v>52392</v>
      </c>
      <c r="E11" s="3">
        <v>42476</v>
      </c>
      <c r="F11" s="3">
        <v>707</v>
      </c>
      <c r="G11" s="10">
        <f t="shared" si="1"/>
        <v>43183</v>
      </c>
      <c r="H11" s="1">
        <f t="shared" si="2"/>
        <v>0.81325448690182489</v>
      </c>
      <c r="I11" s="12">
        <v>81.3</v>
      </c>
    </row>
    <row r="12" spans="1:9" ht="24.95" customHeight="1" x14ac:dyDescent="0.15">
      <c r="A12" s="16" t="s">
        <v>14</v>
      </c>
      <c r="B12" s="3">
        <v>53496</v>
      </c>
      <c r="C12" s="3">
        <v>488</v>
      </c>
      <c r="D12" s="3">
        <f t="shared" si="0"/>
        <v>53008</v>
      </c>
      <c r="E12" s="3">
        <v>44063</v>
      </c>
      <c r="F12" s="3">
        <v>488</v>
      </c>
      <c r="G12" s="10">
        <f t="shared" si="1"/>
        <v>44551</v>
      </c>
      <c r="H12" s="1">
        <f t="shared" si="2"/>
        <v>0.83279123672797961</v>
      </c>
      <c r="I12" s="12">
        <v>83.3</v>
      </c>
    </row>
    <row r="13" spans="1:9" ht="24.95" customHeight="1" x14ac:dyDescent="0.15">
      <c r="A13" s="16" t="s">
        <v>15</v>
      </c>
      <c r="B13" s="3">
        <v>54125</v>
      </c>
      <c r="C13" s="3">
        <v>486</v>
      </c>
      <c r="D13" s="3">
        <f t="shared" si="0"/>
        <v>53639</v>
      </c>
      <c r="E13" s="3">
        <v>45754</v>
      </c>
      <c r="F13" s="3">
        <v>486</v>
      </c>
      <c r="G13" s="10">
        <f t="shared" si="1"/>
        <v>46240</v>
      </c>
      <c r="H13" s="1">
        <f t="shared" si="2"/>
        <v>0.85431870669745957</v>
      </c>
      <c r="I13" s="12">
        <v>85.4</v>
      </c>
    </row>
    <row r="14" spans="1:9" ht="24.95" customHeight="1" x14ac:dyDescent="0.15">
      <c r="A14" s="16" t="s">
        <v>16</v>
      </c>
      <c r="B14" s="3">
        <v>54505</v>
      </c>
      <c r="C14" s="3">
        <v>458</v>
      </c>
      <c r="D14" s="3">
        <f t="shared" si="0"/>
        <v>54047</v>
      </c>
      <c r="E14" s="3">
        <v>47425</v>
      </c>
      <c r="F14" s="3">
        <v>458</v>
      </c>
      <c r="G14" s="10">
        <f t="shared" si="1"/>
        <v>47883</v>
      </c>
      <c r="H14" s="1">
        <f t="shared" si="2"/>
        <v>0.8785065590312815</v>
      </c>
      <c r="I14" s="12">
        <v>87.9</v>
      </c>
    </row>
    <row r="15" spans="1:9" ht="24.95" customHeight="1" x14ac:dyDescent="0.15">
      <c r="A15" s="16" t="s">
        <v>17</v>
      </c>
      <c r="B15" s="3">
        <v>54884</v>
      </c>
      <c r="C15" s="3">
        <v>458</v>
      </c>
      <c r="D15" s="3">
        <f t="shared" si="0"/>
        <v>54426</v>
      </c>
      <c r="E15" s="3">
        <v>49065</v>
      </c>
      <c r="F15" s="3">
        <v>458</v>
      </c>
      <c r="G15" s="10">
        <f t="shared" si="1"/>
        <v>49523</v>
      </c>
      <c r="H15" s="1">
        <f t="shared" si="2"/>
        <v>0.90232125938342689</v>
      </c>
      <c r="I15" s="12">
        <v>90.2</v>
      </c>
    </row>
    <row r="16" spans="1:9" x14ac:dyDescent="0.15">
      <c r="I16" s="30" t="s">
        <v>49</v>
      </c>
    </row>
    <row r="17" spans="9:9" x14ac:dyDescent="0.15">
      <c r="I17" s="74" t="s">
        <v>48</v>
      </c>
    </row>
  </sheetData>
  <mergeCells count="1">
    <mergeCell ref="B1:G1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2" sqref="A2"/>
    </sheetView>
  </sheetViews>
  <sheetFormatPr defaultRowHeight="13.5" x14ac:dyDescent="0.15"/>
  <cols>
    <col min="1" max="10" width="12.625" customWidth="1"/>
    <col min="11" max="11" width="12.125" customWidth="1"/>
    <col min="12" max="12" width="10.625" customWidth="1"/>
  </cols>
  <sheetData>
    <row r="1" spans="1:11" ht="30" customHeight="1" x14ac:dyDescent="0.15">
      <c r="A1" s="14" t="s">
        <v>5</v>
      </c>
      <c r="B1" s="14"/>
      <c r="C1" s="14"/>
      <c r="D1" s="14"/>
      <c r="E1" s="14"/>
      <c r="F1" s="14"/>
      <c r="G1" s="14"/>
      <c r="H1" s="14"/>
      <c r="I1" s="15"/>
      <c r="J1" s="15"/>
      <c r="K1" s="15"/>
    </row>
    <row r="2" spans="1:11" s="21" customFormat="1" ht="24" customHeight="1" x14ac:dyDescent="0.15">
      <c r="A2" s="19"/>
      <c r="B2" s="6" t="s">
        <v>23</v>
      </c>
      <c r="C2" s="6" t="s">
        <v>24</v>
      </c>
      <c r="D2" s="9" t="s">
        <v>31</v>
      </c>
      <c r="E2" s="6" t="s">
        <v>25</v>
      </c>
      <c r="F2" s="6" t="s">
        <v>26</v>
      </c>
      <c r="G2" s="9" t="s">
        <v>32</v>
      </c>
      <c r="H2" s="6" t="s">
        <v>27</v>
      </c>
      <c r="I2" s="6" t="s">
        <v>28</v>
      </c>
      <c r="J2" s="9" t="s">
        <v>33</v>
      </c>
      <c r="K2" s="20"/>
    </row>
    <row r="3" spans="1:11" ht="24" customHeight="1" x14ac:dyDescent="0.15">
      <c r="A3" s="2" t="s">
        <v>0</v>
      </c>
      <c r="B3" s="17">
        <v>1012.5</v>
      </c>
      <c r="C3" s="17">
        <v>164</v>
      </c>
      <c r="D3" s="23">
        <f>SUM(B3:C3)</f>
        <v>1176.5</v>
      </c>
      <c r="E3" s="18">
        <v>6402</v>
      </c>
      <c r="F3" s="18">
        <v>265</v>
      </c>
      <c r="G3" s="24">
        <f>SUM(E3:F3)</f>
        <v>6667</v>
      </c>
      <c r="H3" s="18">
        <v>5346</v>
      </c>
      <c r="I3" s="18">
        <v>262</v>
      </c>
      <c r="J3" s="25">
        <f>SUM(H3:I3)</f>
        <v>5608</v>
      </c>
    </row>
    <row r="4" spans="1:11" ht="24.95" customHeight="1" x14ac:dyDescent="0.15">
      <c r="A4" s="16" t="s">
        <v>6</v>
      </c>
      <c r="B4" s="17">
        <v>1055.8</v>
      </c>
      <c r="C4" s="17">
        <v>180</v>
      </c>
      <c r="D4" s="23">
        <f t="shared" ref="D4:D15" si="0">SUM(B4:C4)</f>
        <v>1235.8</v>
      </c>
      <c r="E4" s="18">
        <v>6902</v>
      </c>
      <c r="F4" s="18">
        <v>287</v>
      </c>
      <c r="G4" s="24">
        <f t="shared" ref="G4:G15" si="1">SUM(E4:F4)</f>
        <v>7189</v>
      </c>
      <c r="H4" s="18">
        <v>6131</v>
      </c>
      <c r="I4" s="18">
        <v>285</v>
      </c>
      <c r="J4" s="25">
        <f t="shared" ref="J4:J15" si="2">SUM(H4:I4)</f>
        <v>6416</v>
      </c>
    </row>
    <row r="5" spans="1:11" ht="24.95" customHeight="1" x14ac:dyDescent="0.15">
      <c r="A5" s="16" t="s">
        <v>7</v>
      </c>
      <c r="B5" s="17">
        <v>1160.9000000000001</v>
      </c>
      <c r="C5" s="17">
        <v>196</v>
      </c>
      <c r="D5" s="23">
        <f t="shared" si="0"/>
        <v>1356.9</v>
      </c>
      <c r="E5" s="18">
        <v>7423</v>
      </c>
      <c r="F5" s="18">
        <v>315</v>
      </c>
      <c r="G5" s="24">
        <f t="shared" si="1"/>
        <v>7738</v>
      </c>
      <c r="H5" s="18">
        <v>6835</v>
      </c>
      <c r="I5" s="18">
        <v>315</v>
      </c>
      <c r="J5" s="25">
        <f t="shared" si="2"/>
        <v>7150</v>
      </c>
    </row>
    <row r="6" spans="1:11" ht="24.95" customHeight="1" x14ac:dyDescent="0.15">
      <c r="A6" s="16" t="s">
        <v>8</v>
      </c>
      <c r="B6" s="17">
        <v>1219</v>
      </c>
      <c r="C6" s="17">
        <v>196</v>
      </c>
      <c r="D6" s="23">
        <f t="shared" si="0"/>
        <v>1415</v>
      </c>
      <c r="E6" s="18">
        <v>8155</v>
      </c>
      <c r="F6" s="18">
        <v>325</v>
      </c>
      <c r="G6" s="24">
        <f t="shared" si="1"/>
        <v>8480</v>
      </c>
      <c r="H6" s="18">
        <v>7546</v>
      </c>
      <c r="I6" s="18">
        <v>325</v>
      </c>
      <c r="J6" s="25">
        <f t="shared" si="2"/>
        <v>7871</v>
      </c>
    </row>
    <row r="7" spans="1:11" ht="24.95" customHeight="1" x14ac:dyDescent="0.15">
      <c r="A7" s="16" t="s">
        <v>9</v>
      </c>
      <c r="B7" s="17">
        <v>1262.5</v>
      </c>
      <c r="C7" s="17">
        <v>196</v>
      </c>
      <c r="D7" s="23">
        <f>SUM(B7:C7)</f>
        <v>1458.5</v>
      </c>
      <c r="E7" s="18">
        <v>8687</v>
      </c>
      <c r="F7" s="18">
        <v>340</v>
      </c>
      <c r="G7" s="24">
        <f t="shared" si="1"/>
        <v>9027</v>
      </c>
      <c r="H7" s="18">
        <v>8248</v>
      </c>
      <c r="I7" s="18">
        <v>340</v>
      </c>
      <c r="J7" s="25">
        <f t="shared" si="2"/>
        <v>8588</v>
      </c>
    </row>
    <row r="8" spans="1:11" ht="24.95" customHeight="1" x14ac:dyDescent="0.15">
      <c r="A8" s="16" t="s">
        <v>10</v>
      </c>
      <c r="B8" s="17">
        <v>1391.6</v>
      </c>
      <c r="C8" s="17">
        <v>196</v>
      </c>
      <c r="D8" s="23">
        <f t="shared" si="0"/>
        <v>1587.6</v>
      </c>
      <c r="E8" s="18">
        <v>10209</v>
      </c>
      <c r="F8" s="18">
        <v>324</v>
      </c>
      <c r="G8" s="24">
        <f t="shared" si="1"/>
        <v>10533</v>
      </c>
      <c r="H8" s="18">
        <v>9671</v>
      </c>
      <c r="I8" s="18">
        <v>324</v>
      </c>
      <c r="J8" s="25">
        <f t="shared" si="2"/>
        <v>9995</v>
      </c>
    </row>
    <row r="9" spans="1:11" ht="24.95" customHeight="1" x14ac:dyDescent="0.15">
      <c r="A9" s="16" t="s">
        <v>11</v>
      </c>
      <c r="B9" s="17">
        <v>1489.1</v>
      </c>
      <c r="C9" s="17">
        <v>196</v>
      </c>
      <c r="D9" s="23">
        <f t="shared" si="0"/>
        <v>1685.1</v>
      </c>
      <c r="E9" s="18">
        <v>11019</v>
      </c>
      <c r="F9" s="18">
        <v>490</v>
      </c>
      <c r="G9" s="24">
        <f t="shared" si="1"/>
        <v>11509</v>
      </c>
      <c r="H9" s="18">
        <v>10284</v>
      </c>
      <c r="I9" s="18">
        <v>490</v>
      </c>
      <c r="J9" s="25">
        <f t="shared" si="2"/>
        <v>10774</v>
      </c>
    </row>
    <row r="10" spans="1:11" ht="24.95" customHeight="1" x14ac:dyDescent="0.15">
      <c r="A10" s="16" t="s">
        <v>12</v>
      </c>
      <c r="B10" s="17">
        <v>1581.6</v>
      </c>
      <c r="C10" s="17">
        <v>196</v>
      </c>
      <c r="D10" s="23">
        <f t="shared" si="0"/>
        <v>1777.6</v>
      </c>
      <c r="E10" s="18">
        <v>12061</v>
      </c>
      <c r="F10" s="18">
        <v>476</v>
      </c>
      <c r="G10" s="24">
        <f t="shared" si="1"/>
        <v>12537</v>
      </c>
      <c r="H10" s="18">
        <v>11052</v>
      </c>
      <c r="I10" s="18">
        <v>476</v>
      </c>
      <c r="J10" s="25">
        <f t="shared" si="2"/>
        <v>11528</v>
      </c>
    </row>
    <row r="11" spans="1:11" ht="24.95" customHeight="1" x14ac:dyDescent="0.15">
      <c r="A11" s="16" t="s">
        <v>13</v>
      </c>
      <c r="B11" s="17">
        <v>1694.3</v>
      </c>
      <c r="C11" s="17">
        <v>196</v>
      </c>
      <c r="D11" s="23">
        <f t="shared" si="0"/>
        <v>1890.3</v>
      </c>
      <c r="E11" s="18">
        <v>13654</v>
      </c>
      <c r="F11" s="18">
        <v>470</v>
      </c>
      <c r="G11" s="24">
        <f t="shared" si="1"/>
        <v>14124</v>
      </c>
      <c r="H11" s="18">
        <v>11903</v>
      </c>
      <c r="I11" s="18">
        <v>470</v>
      </c>
      <c r="J11" s="25">
        <f t="shared" si="2"/>
        <v>12373</v>
      </c>
    </row>
    <row r="12" spans="1:11" ht="24.95" customHeight="1" x14ac:dyDescent="0.15">
      <c r="A12" s="16" t="s">
        <v>14</v>
      </c>
      <c r="B12" s="17">
        <v>1795.2</v>
      </c>
      <c r="C12" s="17">
        <v>196</v>
      </c>
      <c r="D12" s="23">
        <f t="shared" si="0"/>
        <v>1991.2</v>
      </c>
      <c r="E12" s="18">
        <v>14732</v>
      </c>
      <c r="F12" s="18">
        <v>470</v>
      </c>
      <c r="G12" s="24">
        <f t="shared" si="1"/>
        <v>15202</v>
      </c>
      <c r="H12" s="18">
        <v>12911</v>
      </c>
      <c r="I12" s="18">
        <v>470</v>
      </c>
      <c r="J12" s="25">
        <f t="shared" si="2"/>
        <v>13381</v>
      </c>
    </row>
    <row r="13" spans="1:11" ht="24.95" customHeight="1" x14ac:dyDescent="0.15">
      <c r="A13" s="16" t="s">
        <v>15</v>
      </c>
      <c r="B13" s="17">
        <v>1877.8</v>
      </c>
      <c r="C13" s="17">
        <v>196</v>
      </c>
      <c r="D13" s="23">
        <f t="shared" si="0"/>
        <v>2073.8000000000002</v>
      </c>
      <c r="E13" s="18">
        <v>16014</v>
      </c>
      <c r="F13" s="18">
        <v>473</v>
      </c>
      <c r="G13" s="24">
        <f t="shared" si="1"/>
        <v>16487</v>
      </c>
      <c r="H13" s="18">
        <v>13761</v>
      </c>
      <c r="I13" s="18">
        <v>473</v>
      </c>
      <c r="J13" s="25">
        <f t="shared" si="2"/>
        <v>14234</v>
      </c>
    </row>
    <row r="14" spans="1:11" ht="24.95" customHeight="1" x14ac:dyDescent="0.15">
      <c r="A14" s="16" t="s">
        <v>16</v>
      </c>
      <c r="B14" s="17">
        <v>2125.1999999999998</v>
      </c>
      <c r="C14" s="17">
        <v>196</v>
      </c>
      <c r="D14" s="23">
        <f t="shared" si="0"/>
        <v>2321.1999999999998</v>
      </c>
      <c r="E14" s="18">
        <v>16710</v>
      </c>
      <c r="F14" s="18">
        <v>473</v>
      </c>
      <c r="G14" s="24">
        <f t="shared" si="1"/>
        <v>17183</v>
      </c>
      <c r="H14" s="18">
        <v>14564</v>
      </c>
      <c r="I14" s="18">
        <v>473</v>
      </c>
      <c r="J14" s="25">
        <f t="shared" si="2"/>
        <v>15037</v>
      </c>
    </row>
    <row r="15" spans="1:11" ht="24.95" customHeight="1" x14ac:dyDescent="0.15">
      <c r="A15" s="16" t="s">
        <v>17</v>
      </c>
      <c r="B15" s="17">
        <v>2170</v>
      </c>
      <c r="C15" s="17">
        <v>196</v>
      </c>
      <c r="D15" s="23">
        <f t="shared" si="0"/>
        <v>2366</v>
      </c>
      <c r="E15" s="18">
        <v>17312</v>
      </c>
      <c r="F15" s="18">
        <v>475</v>
      </c>
      <c r="G15" s="24">
        <f t="shared" si="1"/>
        <v>17787</v>
      </c>
      <c r="H15" s="18">
        <v>15436</v>
      </c>
      <c r="I15" s="18">
        <v>475</v>
      </c>
      <c r="J15" s="25">
        <f t="shared" si="2"/>
        <v>15911</v>
      </c>
    </row>
    <row r="16" spans="1:11" x14ac:dyDescent="0.15">
      <c r="B16" s="22"/>
      <c r="J16" s="30" t="s">
        <v>49</v>
      </c>
    </row>
    <row r="17" spans="10:10" x14ac:dyDescent="0.15">
      <c r="J17" s="74" t="s">
        <v>48</v>
      </c>
    </row>
  </sheetData>
  <phoneticPr fontId="2"/>
  <pageMargins left="0.99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統計書</vt:lpstr>
      <vt:lpstr>H2～</vt:lpstr>
      <vt:lpstr>資料</vt:lpstr>
      <vt:lpstr>接続可能面積・戸数、接続戸数</vt:lpstr>
      <vt:lpstr>'H2～'!Print_Area</vt:lpstr>
      <vt:lpstr>'H2～'!Print_Titles</vt:lpstr>
    </vt:vector>
  </TitlesOfParts>
  <Company>茅野市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TIG0003</dc:creator>
  <cp:lastModifiedBy>牛山 菫</cp:lastModifiedBy>
  <cp:lastPrinted>2019-06-26T23:54:41Z</cp:lastPrinted>
  <dcterms:created xsi:type="dcterms:W3CDTF">2004-02-12T00:59:32Z</dcterms:created>
  <dcterms:modified xsi:type="dcterms:W3CDTF">2024-06-21T02:34:31Z</dcterms:modified>
</cp:coreProperties>
</file>