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-15" yWindow="-15" windowWidth="4800" windowHeight="4680"/>
  </bookViews>
  <sheets>
    <sheet name="統計書" sheetId="4" r:id="rId1"/>
    <sheet name="S63～" sheetId="3" r:id="rId2"/>
    <sheet name="S63~H9" sheetId="2" r:id="rId3"/>
    <sheet name="S49~62" sheetId="1" r:id="rId4"/>
  </sheets>
  <definedNames>
    <definedName name="_xlnm.Print_Area" localSheetId="1">'S63～'!$30:$87</definedName>
    <definedName name="_xlnm.Print_Area" localSheetId="2">'S63~H9'!$1:$55</definedName>
    <definedName name="_xlnm.Print_Titles" localSheetId="1">'S63～'!$1:$4</definedName>
  </definedNames>
  <calcPr calcId="162913"/>
</workbook>
</file>

<file path=xl/calcChain.xml><?xml version="1.0" encoding="utf-8"?>
<calcChain xmlns="http://schemas.openxmlformats.org/spreadsheetml/2006/main">
  <c r="G126" i="3" l="1"/>
  <c r="E126" i="3"/>
  <c r="D126" i="3"/>
  <c r="C126" i="3"/>
  <c r="G122" i="3" l="1"/>
  <c r="E122" i="3"/>
  <c r="D122" i="3"/>
  <c r="C122" i="3"/>
  <c r="G98" i="3" l="1"/>
  <c r="E98" i="3"/>
  <c r="D98" i="3"/>
  <c r="C98" i="3"/>
  <c r="G94" i="3"/>
  <c r="E94" i="3"/>
  <c r="D94" i="3"/>
  <c r="C94" i="3"/>
  <c r="G90" i="3"/>
  <c r="E90" i="3"/>
  <c r="D90" i="3"/>
  <c r="C90" i="3"/>
  <c r="H86" i="3"/>
  <c r="G86" i="3"/>
  <c r="E86" i="3"/>
  <c r="D86" i="3"/>
  <c r="C86" i="3"/>
  <c r="M75" i="1"/>
  <c r="I75" i="1"/>
  <c r="M61" i="1"/>
  <c r="I61" i="1"/>
  <c r="I45" i="1"/>
  <c r="I31" i="1"/>
  <c r="M17" i="1"/>
  <c r="I17" i="1"/>
  <c r="K65" i="1"/>
  <c r="G65" i="1"/>
  <c r="G74" i="1"/>
  <c r="E65" i="1"/>
  <c r="E74" i="1"/>
  <c r="C65" i="1"/>
  <c r="C74" i="1"/>
  <c r="M60" i="1"/>
  <c r="I60" i="1"/>
  <c r="I44" i="1"/>
  <c r="I30" i="1"/>
  <c r="M16" i="1"/>
  <c r="I16" i="1"/>
  <c r="K63" i="1"/>
  <c r="K73" i="1"/>
  <c r="G63" i="1"/>
  <c r="G73" i="1"/>
  <c r="E63" i="1"/>
  <c r="E73" i="1"/>
  <c r="C63" i="1"/>
  <c r="C73" i="1"/>
  <c r="M59" i="1"/>
  <c r="I59" i="1"/>
  <c r="I43" i="1"/>
  <c r="I29" i="1"/>
  <c r="M15" i="1"/>
  <c r="I15" i="1"/>
  <c r="M14" i="1"/>
  <c r="I14" i="1"/>
  <c r="K64" i="1"/>
  <c r="K66" i="1"/>
  <c r="M66" i="1" s="1"/>
  <c r="K67" i="1"/>
  <c r="M67" i="1" s="1"/>
  <c r="K68" i="1"/>
  <c r="M68" i="1" s="1"/>
  <c r="K69" i="1"/>
  <c r="K70" i="1"/>
  <c r="K71" i="1"/>
  <c r="K72" i="1"/>
  <c r="M72" i="1" s="1"/>
  <c r="G64" i="1"/>
  <c r="M64" i="1"/>
  <c r="G66" i="1"/>
  <c r="G67" i="1"/>
  <c r="G68" i="1"/>
  <c r="G69" i="1"/>
  <c r="I69" i="1" s="1"/>
  <c r="G70" i="1"/>
  <c r="G71" i="1"/>
  <c r="M71" i="1"/>
  <c r="G72" i="1"/>
  <c r="E64" i="1"/>
  <c r="E66" i="1"/>
  <c r="I66" i="1" s="1"/>
  <c r="E67" i="1"/>
  <c r="E68" i="1"/>
  <c r="I68" i="1" s="1"/>
  <c r="E69" i="1"/>
  <c r="E70" i="1"/>
  <c r="I70" i="1" s="1"/>
  <c r="E71" i="1"/>
  <c r="I71" i="1" s="1"/>
  <c r="E72" i="1"/>
  <c r="I72" i="1" s="1"/>
  <c r="C72" i="1"/>
  <c r="C66" i="1"/>
  <c r="C67" i="1"/>
  <c r="C68" i="1"/>
  <c r="C69" i="1"/>
  <c r="C70" i="1"/>
  <c r="C71" i="1"/>
  <c r="C64" i="1"/>
  <c r="I64" i="1"/>
  <c r="M63" i="1"/>
  <c r="M62" i="1"/>
  <c r="I62" i="1"/>
  <c r="M58" i="1"/>
  <c r="I58" i="1"/>
  <c r="M57" i="1"/>
  <c r="I57" i="1"/>
  <c r="M56" i="1"/>
  <c r="I56" i="1"/>
  <c r="M55" i="1"/>
  <c r="I55" i="1"/>
  <c r="M54" i="1"/>
  <c r="I54" i="1"/>
  <c r="M53" i="1"/>
  <c r="I53" i="1"/>
  <c r="M52" i="1"/>
  <c r="I52" i="1"/>
  <c r="M51" i="1"/>
  <c r="I51" i="1"/>
  <c r="M50" i="1"/>
  <c r="I50" i="1"/>
  <c r="M49" i="1"/>
  <c r="I49" i="1"/>
  <c r="M48" i="1"/>
  <c r="I48" i="1"/>
  <c r="M46" i="1"/>
  <c r="I46" i="1"/>
  <c r="I42" i="1"/>
  <c r="I41" i="1"/>
  <c r="I40" i="1"/>
  <c r="I39" i="1"/>
  <c r="I38" i="1"/>
  <c r="I37" i="1"/>
  <c r="I36" i="1"/>
  <c r="I35" i="1"/>
  <c r="I34" i="1"/>
  <c r="I33" i="1"/>
  <c r="I32" i="1"/>
  <c r="I28" i="1"/>
  <c r="I27" i="1"/>
  <c r="I26" i="1"/>
  <c r="I25" i="1"/>
  <c r="I24" i="1"/>
  <c r="I23" i="1"/>
  <c r="I22" i="1"/>
  <c r="I21" i="1"/>
  <c r="I20" i="1"/>
  <c r="I19" i="1"/>
  <c r="I18" i="1"/>
  <c r="M13" i="1"/>
  <c r="I13" i="1"/>
  <c r="M12" i="1"/>
  <c r="I12" i="1"/>
  <c r="M11" i="1"/>
  <c r="I11" i="1"/>
  <c r="M10" i="1"/>
  <c r="I10" i="1"/>
  <c r="M9" i="1"/>
  <c r="I9" i="1"/>
  <c r="M8" i="1"/>
  <c r="I8" i="1"/>
  <c r="M7" i="1"/>
  <c r="I7" i="1"/>
  <c r="M6" i="1"/>
  <c r="I6" i="1"/>
  <c r="M5" i="1"/>
  <c r="I5" i="1"/>
  <c r="M4" i="1"/>
  <c r="I4" i="1"/>
  <c r="I51" i="2"/>
  <c r="I33" i="2"/>
  <c r="I22" i="2"/>
  <c r="I11" i="2"/>
  <c r="K50" i="2"/>
  <c r="M50" i="2"/>
  <c r="G50" i="2"/>
  <c r="E50" i="2"/>
  <c r="I50" i="2" s="1"/>
  <c r="I32" i="2"/>
  <c r="I21" i="2"/>
  <c r="I10" i="2"/>
  <c r="K49" i="2"/>
  <c r="M49" i="2" s="1"/>
  <c r="G49" i="2"/>
  <c r="E49" i="2"/>
  <c r="C49" i="2"/>
  <c r="K48" i="2"/>
  <c r="M48" i="2" s="1"/>
  <c r="G48" i="2"/>
  <c r="E48" i="2"/>
  <c r="C48" i="2"/>
  <c r="K47" i="2"/>
  <c r="G47" i="2"/>
  <c r="E47" i="2"/>
  <c r="C47" i="2"/>
  <c r="K46" i="2"/>
  <c r="G46" i="2"/>
  <c r="E46" i="2"/>
  <c r="C46" i="2"/>
  <c r="K45" i="2"/>
  <c r="G45" i="2"/>
  <c r="E45" i="2"/>
  <c r="C45" i="2"/>
  <c r="K44" i="2"/>
  <c r="G44" i="2"/>
  <c r="E44" i="2"/>
  <c r="I44" i="2" s="1"/>
  <c r="C44" i="2"/>
  <c r="M42" i="2"/>
  <c r="I42" i="2"/>
  <c r="M41" i="2"/>
  <c r="I41" i="2"/>
  <c r="M40" i="2"/>
  <c r="I40" i="2"/>
  <c r="M39" i="2"/>
  <c r="I39" i="2"/>
  <c r="M38" i="2"/>
  <c r="I38" i="2"/>
  <c r="M37" i="2"/>
  <c r="I37" i="2"/>
  <c r="I31" i="2"/>
  <c r="I30" i="2"/>
  <c r="I29" i="2"/>
  <c r="I28" i="2"/>
  <c r="I27" i="2"/>
  <c r="I26" i="2"/>
  <c r="I20" i="2"/>
  <c r="I19" i="2"/>
  <c r="I18" i="2"/>
  <c r="I17" i="2"/>
  <c r="I16" i="2"/>
  <c r="I15" i="2"/>
  <c r="M9" i="2"/>
  <c r="I9" i="2"/>
  <c r="M8" i="2"/>
  <c r="I8" i="2"/>
  <c r="M7" i="2"/>
  <c r="I7" i="2"/>
  <c r="M6" i="2"/>
  <c r="I6" i="2"/>
  <c r="M5" i="2"/>
  <c r="I5" i="2"/>
  <c r="M4" i="2"/>
  <c r="I4" i="2"/>
  <c r="I65" i="1"/>
  <c r="K74" i="1"/>
  <c r="M74" i="1" s="1"/>
  <c r="I63" i="1"/>
  <c r="I47" i="2"/>
  <c r="M70" i="1" l="1"/>
  <c r="M45" i="2"/>
  <c r="I48" i="2"/>
  <c r="M69" i="1"/>
  <c r="I67" i="1"/>
  <c r="M73" i="1"/>
  <c r="M44" i="2"/>
  <c r="M65" i="1"/>
  <c r="I46" i="2"/>
  <c r="M47" i="2"/>
  <c r="I73" i="1"/>
  <c r="I74" i="1"/>
  <c r="I45" i="2"/>
  <c r="M46" i="2"/>
  <c r="I49" i="2"/>
</calcChain>
</file>

<file path=xl/sharedStrings.xml><?xml version="1.0" encoding="utf-8"?>
<sst xmlns="http://schemas.openxmlformats.org/spreadsheetml/2006/main" count="476" uniqueCount="63">
  <si>
    <t>★水道事業の概要</t>
  </si>
  <si>
    <t>水 道 別</t>
  </si>
  <si>
    <t>年度</t>
  </si>
  <si>
    <t>給水区域内</t>
  </si>
  <si>
    <t>給水人口</t>
  </si>
  <si>
    <t>普及率</t>
  </si>
  <si>
    <t>給水量</t>
  </si>
  <si>
    <t>一人一日平</t>
  </si>
  <si>
    <t xml:space="preserve"> </t>
  </si>
  <si>
    <t xml:space="preserve">戸数  </t>
  </si>
  <si>
    <t>人口</t>
  </si>
  <si>
    <t>(一日平均)</t>
  </si>
  <si>
    <t>均給水量</t>
  </si>
  <si>
    <t>茅野市上水道</t>
  </si>
  <si>
    <t>5,844</t>
  </si>
  <si>
    <t>戸</t>
  </si>
  <si>
    <t>人</t>
  </si>
  <si>
    <t>％</t>
  </si>
  <si>
    <t></t>
  </si>
  <si>
    <t>蓼科上水道</t>
  </si>
  <si>
    <t>－</t>
  </si>
  <si>
    <t>白樺湖上水道</t>
  </si>
  <si>
    <t>南部上水道</t>
  </si>
  <si>
    <t>統 合</t>
  </si>
  <si>
    <t>簡易水道</t>
  </si>
  <si>
    <t>合計</t>
  </si>
  <si>
    <t>資料：水道課</t>
  </si>
  <si>
    <t>普 及 率</t>
  </si>
  <si>
    <t>給 水 量</t>
  </si>
  <si>
    <t>戸　数</t>
  </si>
  <si>
    <t>人　口</t>
  </si>
  <si>
    <t></t>
  </si>
  <si>
    <t></t>
  </si>
  <si>
    <t>平成６年４月１日より茅野市上水道に統合</t>
  </si>
  <si>
    <t>水道名</t>
  </si>
  <si>
    <t>一人一日</t>
  </si>
  <si>
    <t>戸数</t>
  </si>
  <si>
    <t>茅野市上水</t>
  </si>
  <si>
    <t>-</t>
  </si>
  <si>
    <t>白樺湖上水</t>
  </si>
  <si>
    <t>-</t>
    <phoneticPr fontId="8"/>
  </si>
  <si>
    <t>-</t>
    <phoneticPr fontId="8"/>
  </si>
  <si>
    <t>一人一日</t>
    <phoneticPr fontId="8"/>
  </si>
  <si>
    <t>給水量
(一日平均)</t>
    <phoneticPr fontId="8"/>
  </si>
  <si>
    <t>㎥</t>
    <phoneticPr fontId="8"/>
  </si>
  <si>
    <t>ℓ</t>
    <phoneticPr fontId="8"/>
  </si>
  <si>
    <t>　　　　　資料：水道課</t>
    <rPh sb="5" eb="7">
      <t>シリョウ</t>
    </rPh>
    <rPh sb="8" eb="10">
      <t>スイドウ</t>
    </rPh>
    <rPh sb="10" eb="11">
      <t>カ</t>
    </rPh>
    <phoneticPr fontId="12"/>
  </si>
  <si>
    <t>給水区域内
戸数</t>
    <phoneticPr fontId="8"/>
  </si>
  <si>
    <t>給水区域内
人口</t>
    <phoneticPr fontId="8"/>
  </si>
  <si>
    <t>区分</t>
    <rPh sb="0" eb="2">
      <t>クブン</t>
    </rPh>
    <phoneticPr fontId="8"/>
  </si>
  <si>
    <t>昭和49</t>
    <rPh sb="0" eb="2">
      <t>ショウワ</t>
    </rPh>
    <phoneticPr fontId="8"/>
  </si>
  <si>
    <t>【茅野市】</t>
    <rPh sb="1" eb="4">
      <t>チノシ</t>
    </rPh>
    <phoneticPr fontId="8"/>
  </si>
  <si>
    <t>昭和63</t>
    <rPh sb="0" eb="2">
      <t>ショウワ</t>
    </rPh>
    <phoneticPr fontId="8"/>
  </si>
  <si>
    <t>平成元</t>
    <rPh sb="0" eb="2">
      <t>ヘイセイ</t>
    </rPh>
    <phoneticPr fontId="8"/>
  </si>
  <si>
    <t>昭和６３</t>
    <rPh sb="0" eb="2">
      <t>ショウワ</t>
    </rPh>
    <phoneticPr fontId="8"/>
  </si>
  <si>
    <t>平成元</t>
    <rPh sb="0" eb="2">
      <t>ヘイセイ</t>
    </rPh>
    <phoneticPr fontId="8"/>
  </si>
  <si>
    <t>水道名</t>
    <phoneticPr fontId="8"/>
  </si>
  <si>
    <t>-</t>
    <phoneticPr fontId="8"/>
  </si>
  <si>
    <t>㎥</t>
    <phoneticPr fontId="8"/>
  </si>
  <si>
    <t>※平成29年度から蓼科・白樺湖上水道は茅野市上水道に統合。</t>
    <rPh sb="1" eb="3">
      <t>ヘイセイ</t>
    </rPh>
    <rPh sb="5" eb="6">
      <t>ネン</t>
    </rPh>
    <rPh sb="6" eb="7">
      <t>ド</t>
    </rPh>
    <rPh sb="9" eb="11">
      <t>タテシナ</t>
    </rPh>
    <rPh sb="12" eb="14">
      <t>シラカバ</t>
    </rPh>
    <rPh sb="14" eb="15">
      <t>コ</t>
    </rPh>
    <rPh sb="15" eb="18">
      <t>ジョウスイドウ</t>
    </rPh>
    <rPh sb="19" eb="22">
      <t>チノシ</t>
    </rPh>
    <rPh sb="22" eb="25">
      <t>ジョウスイドウ</t>
    </rPh>
    <rPh sb="26" eb="28">
      <t>トウゴウ</t>
    </rPh>
    <phoneticPr fontId="8"/>
  </si>
  <si>
    <t>令和元年度</t>
    <rPh sb="0" eb="2">
      <t>レイワ</t>
    </rPh>
    <rPh sb="2" eb="3">
      <t>ガン</t>
    </rPh>
    <rPh sb="3" eb="5">
      <t>ネンド</t>
    </rPh>
    <phoneticPr fontId="8"/>
  </si>
  <si>
    <t>令和元</t>
    <rPh sb="0" eb="2">
      <t>レイワ</t>
    </rPh>
    <rPh sb="2" eb="3">
      <t>ゲン</t>
    </rPh>
    <phoneticPr fontId="8"/>
  </si>
  <si>
    <t>平成25年度</t>
    <rPh sb="0" eb="2">
      <t>ヘイセイ</t>
    </rPh>
    <rPh sb="4" eb="6">
      <t>ネンド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</si>
</sst>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.0"/>
    <numFmt numFmtId="177" formatCode="#,##0.0;[Red]\-#,##0.0"/>
    <numFmt numFmtId="178" formatCode="#,##0;\-#,##0;&quot;-&quot;"/>
    <numFmt numFmtId="179" formatCode="_ * #,##0.0_ ;_ * \-#,##0.0_ ;_ * &quot;-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2"/>
      <name val="明朝"/>
      <family val="1"/>
      <charset val="128"/>
    </font>
    <font>
      <sz val="12"/>
      <name val="標準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明朝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78" fontId="5" fillId="0" borderId="0" applyFill="0" applyBorder="0" applyAlignment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6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 applyBorder="1" applyAlignment="1">
      <alignment horizontal="centerContinuous"/>
    </xf>
    <xf numFmtId="0" fontId="2" fillId="0" borderId="0" xfId="0" quotePrefix="1" applyFont="1" applyAlignment="1">
      <alignment horizontal="left"/>
    </xf>
    <xf numFmtId="0" fontId="2" fillId="0" borderId="0" xfId="0" applyFont="1"/>
    <xf numFmtId="0" fontId="2" fillId="0" borderId="3" xfId="0" applyFont="1" applyBorder="1"/>
    <xf numFmtId="0" fontId="2" fillId="0" borderId="4" xfId="0" quotePrefix="1" applyFont="1" applyBorder="1" applyAlignment="1">
      <alignment horizontal="left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0" xfId="0" quotePrefix="1" applyFont="1" applyBorder="1" applyAlignment="1">
      <alignment horizontal="centerContinuous"/>
    </xf>
    <xf numFmtId="0" fontId="2" fillId="0" borderId="4" xfId="0" quotePrefix="1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8" xfId="0" applyFont="1" applyBorder="1" applyAlignment="1">
      <alignment horizontal="center"/>
    </xf>
    <xf numFmtId="0" fontId="2" fillId="0" borderId="9" xfId="0" quotePrefix="1" applyFont="1" applyBorder="1" applyAlignment="1">
      <alignment horizontal="distributed"/>
    </xf>
    <xf numFmtId="0" fontId="2" fillId="0" borderId="9" xfId="0" quotePrefix="1" applyFont="1" applyBorder="1" applyAlignment="1">
      <alignment horizontal="left"/>
    </xf>
    <xf numFmtId="0" fontId="2" fillId="0" borderId="10" xfId="0" applyFont="1" applyBorder="1" applyAlignment="1">
      <alignment horizontal="distributed"/>
    </xf>
    <xf numFmtId="0" fontId="2" fillId="0" borderId="8" xfId="0" applyFont="1" applyBorder="1" applyAlignment="1">
      <alignment horizontal="distributed"/>
    </xf>
    <xf numFmtId="0" fontId="2" fillId="0" borderId="9" xfId="0" applyFont="1" applyBorder="1" applyAlignment="1">
      <alignment horizontal="distributed"/>
    </xf>
    <xf numFmtId="0" fontId="2" fillId="0" borderId="9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6" xfId="0" applyFont="1" applyBorder="1" applyAlignment="1">
      <alignment horizontal="distributed"/>
    </xf>
    <xf numFmtId="3" fontId="2" fillId="0" borderId="6" xfId="0" applyNumberFormat="1" applyFont="1" applyBorder="1" applyAlignment="1">
      <alignment horizontal="center"/>
    </xf>
    <xf numFmtId="3" fontId="2" fillId="0" borderId="0" xfId="0" quotePrefix="1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176" fontId="2" fillId="0" borderId="0" xfId="0" applyNumberFormat="1" applyFont="1" applyBorder="1" applyAlignment="1">
      <alignment horizontal="right"/>
    </xf>
    <xf numFmtId="176" fontId="2" fillId="0" borderId="6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6" xfId="0" quotePrefix="1" applyFont="1" applyBorder="1" applyAlignment="1">
      <alignment horizontal="left"/>
    </xf>
    <xf numFmtId="0" fontId="2" fillId="0" borderId="0" xfId="0" applyFont="1" applyBorder="1"/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right"/>
    </xf>
    <xf numFmtId="3" fontId="2" fillId="0" borderId="9" xfId="0" quotePrefix="1" applyNumberFormat="1" applyFont="1" applyBorder="1" applyAlignment="1">
      <alignment horizontal="right"/>
    </xf>
    <xf numFmtId="0" fontId="2" fillId="0" borderId="11" xfId="0" applyFont="1" applyBorder="1" applyAlignment="1">
      <alignment horizontal="distributed"/>
    </xf>
    <xf numFmtId="3" fontId="2" fillId="0" borderId="12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176" fontId="2" fillId="0" borderId="12" xfId="0" applyNumberFormat="1" applyFont="1" applyBorder="1" applyAlignment="1">
      <alignment horizontal="right"/>
    </xf>
    <xf numFmtId="176" fontId="2" fillId="0" borderId="11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0" borderId="7" xfId="0" applyFont="1" applyBorder="1"/>
    <xf numFmtId="0" fontId="2" fillId="0" borderId="7" xfId="0" applyFont="1" applyBorder="1" applyAlignment="1">
      <alignment horizontal="right"/>
    </xf>
    <xf numFmtId="0" fontId="2" fillId="0" borderId="4" xfId="0" quotePrefix="1" applyFont="1" applyBorder="1" applyAlignment="1">
      <alignment horizontal="center"/>
    </xf>
    <xf numFmtId="0" fontId="2" fillId="0" borderId="9" xfId="0" applyFont="1" applyBorder="1"/>
    <xf numFmtId="0" fontId="2" fillId="0" borderId="9" xfId="0" quotePrefix="1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3" fontId="3" fillId="0" borderId="0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176" fontId="3" fillId="0" borderId="6" xfId="0" applyNumberFormat="1" applyFont="1" applyBorder="1" applyAlignment="1">
      <alignment horizontal="right" vertical="top"/>
    </xf>
    <xf numFmtId="3" fontId="4" fillId="0" borderId="6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3" fontId="3" fillId="0" borderId="9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left"/>
    </xf>
    <xf numFmtId="0" fontId="0" fillId="0" borderId="8" xfId="0" applyBorder="1"/>
    <xf numFmtId="0" fontId="0" fillId="0" borderId="0" xfId="0" applyBorder="1"/>
    <xf numFmtId="0" fontId="2" fillId="0" borderId="12" xfId="0" applyFont="1" applyBorder="1"/>
    <xf numFmtId="0" fontId="0" fillId="0" borderId="6" xfId="0" applyBorder="1"/>
    <xf numFmtId="0" fontId="0" fillId="0" borderId="7" xfId="0" applyBorder="1"/>
    <xf numFmtId="0" fontId="2" fillId="0" borderId="0" xfId="0" applyFont="1" applyBorder="1" applyAlignment="1">
      <alignment horizontal="distributed"/>
    </xf>
    <xf numFmtId="176" fontId="2" fillId="0" borderId="5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0" fontId="2" fillId="0" borderId="14" xfId="0" quotePrefix="1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8" fontId="10" fillId="0" borderId="0" xfId="5" applyFont="1"/>
    <xf numFmtId="177" fontId="10" fillId="0" borderId="0" xfId="5" applyNumberFormat="1" applyFont="1"/>
    <xf numFmtId="38" fontId="10" fillId="0" borderId="0" xfId="5" applyFont="1" applyAlignment="1">
      <alignment horizontal="right"/>
    </xf>
    <xf numFmtId="38" fontId="11" fillId="0" borderId="0" xfId="5" applyFont="1"/>
    <xf numFmtId="177" fontId="11" fillId="0" borderId="0" xfId="5" applyNumberFormat="1" applyFont="1"/>
    <xf numFmtId="0" fontId="11" fillId="0" borderId="0" xfId="0" applyFont="1" applyBorder="1" applyAlignment="1">
      <alignment horizontal="right" vertical="center"/>
    </xf>
    <xf numFmtId="38" fontId="13" fillId="0" borderId="0" xfId="5" applyFont="1"/>
    <xf numFmtId="38" fontId="10" fillId="0" borderId="0" xfId="5" applyFont="1" applyAlignment="1">
      <alignment vertical="center"/>
    </xf>
    <xf numFmtId="177" fontId="10" fillId="0" borderId="21" xfId="5" applyNumberFormat="1" applyFont="1" applyFill="1" applyBorder="1" applyAlignment="1">
      <alignment vertical="center"/>
    </xf>
    <xf numFmtId="177" fontId="10" fillId="0" borderId="24" xfId="5" applyNumberFormat="1" applyFont="1" applyFill="1" applyBorder="1" applyAlignment="1">
      <alignment vertical="center"/>
    </xf>
    <xf numFmtId="38" fontId="10" fillId="0" borderId="26" xfId="5" applyFont="1" applyBorder="1" applyAlignment="1">
      <alignment horizontal="right" vertical="center" shrinkToFit="1"/>
    </xf>
    <xf numFmtId="177" fontId="10" fillId="0" borderId="28" xfId="5" applyNumberFormat="1" applyFont="1" applyFill="1" applyBorder="1" applyAlignment="1">
      <alignment vertical="center"/>
    </xf>
    <xf numFmtId="177" fontId="10" fillId="0" borderId="31" xfId="5" applyNumberFormat="1" applyFont="1" applyFill="1" applyBorder="1" applyAlignment="1">
      <alignment vertical="center"/>
    </xf>
    <xf numFmtId="38" fontId="10" fillId="0" borderId="13" xfId="5" applyFont="1" applyBorder="1" applyAlignment="1">
      <alignment horizontal="right" vertical="center" shrinkToFit="1"/>
    </xf>
    <xf numFmtId="177" fontId="10" fillId="0" borderId="34" xfId="5" applyNumberFormat="1" applyFont="1" applyFill="1" applyBorder="1" applyAlignment="1">
      <alignment vertical="center"/>
    </xf>
    <xf numFmtId="41" fontId="10" fillId="0" borderId="30" xfId="5" applyNumberFormat="1" applyFont="1" applyFill="1" applyBorder="1" applyAlignment="1">
      <alignment vertical="center"/>
    </xf>
    <xf numFmtId="41" fontId="10" fillId="0" borderId="31" xfId="5" applyNumberFormat="1" applyFont="1" applyFill="1" applyBorder="1" applyAlignment="1">
      <alignment vertical="center"/>
    </xf>
    <xf numFmtId="41" fontId="10" fillId="0" borderId="32" xfId="5" applyNumberFormat="1" applyFont="1" applyFill="1" applyBorder="1" applyAlignment="1">
      <alignment horizontal="right" vertical="center"/>
    </xf>
    <xf numFmtId="41" fontId="10" fillId="0" borderId="20" xfId="5" applyNumberFormat="1" applyFont="1" applyFill="1" applyBorder="1" applyAlignment="1">
      <alignment vertical="center"/>
    </xf>
    <xf numFmtId="41" fontId="10" fillId="0" borderId="21" xfId="5" applyNumberFormat="1" applyFont="1" applyFill="1" applyBorder="1" applyAlignment="1">
      <alignment vertical="center"/>
    </xf>
    <xf numFmtId="41" fontId="10" fillId="0" borderId="22" xfId="5" applyNumberFormat="1" applyFont="1" applyFill="1" applyBorder="1" applyAlignment="1">
      <alignment horizontal="right" vertical="center"/>
    </xf>
    <xf numFmtId="41" fontId="10" fillId="0" borderId="23" xfId="5" applyNumberFormat="1" applyFont="1" applyFill="1" applyBorder="1" applyAlignment="1">
      <alignment vertical="center"/>
    </xf>
    <xf numFmtId="41" fontId="10" fillId="0" borderId="24" xfId="5" applyNumberFormat="1" applyFont="1" applyFill="1" applyBorder="1" applyAlignment="1">
      <alignment vertical="center"/>
    </xf>
    <xf numFmtId="41" fontId="10" fillId="0" borderId="25" xfId="5" applyNumberFormat="1" applyFont="1" applyFill="1" applyBorder="1" applyAlignment="1">
      <alignment horizontal="right" vertical="center"/>
    </xf>
    <xf numFmtId="41" fontId="10" fillId="0" borderId="33" xfId="5" applyNumberFormat="1" applyFont="1" applyFill="1" applyBorder="1" applyAlignment="1">
      <alignment vertical="center"/>
    </xf>
    <xf numFmtId="41" fontId="10" fillId="0" borderId="34" xfId="5" applyNumberFormat="1" applyFont="1" applyFill="1" applyBorder="1" applyAlignment="1">
      <alignment vertical="center"/>
    </xf>
    <xf numFmtId="41" fontId="10" fillId="0" borderId="35" xfId="5" applyNumberFormat="1" applyFont="1" applyFill="1" applyBorder="1" applyAlignment="1">
      <alignment horizontal="right" vertical="center"/>
    </xf>
    <xf numFmtId="38" fontId="13" fillId="0" borderId="36" xfId="5" applyFont="1" applyBorder="1" applyAlignment="1">
      <alignment horizontal="right"/>
    </xf>
    <xf numFmtId="38" fontId="13" fillId="0" borderId="37" xfId="5" applyFont="1" applyBorder="1" applyAlignment="1">
      <alignment horizontal="right"/>
    </xf>
    <xf numFmtId="177" fontId="13" fillId="0" borderId="37" xfId="5" applyNumberFormat="1" applyFont="1" applyBorder="1" applyAlignment="1">
      <alignment horizontal="right"/>
    </xf>
    <xf numFmtId="38" fontId="13" fillId="0" borderId="38" xfId="5" applyFont="1" applyBorder="1" applyAlignment="1">
      <alignment horizontal="right"/>
    </xf>
    <xf numFmtId="38" fontId="10" fillId="0" borderId="39" xfId="5" applyFont="1" applyBorder="1" applyAlignment="1">
      <alignment vertical="center" shrinkToFit="1"/>
    </xf>
    <xf numFmtId="38" fontId="10" fillId="0" borderId="40" xfId="5" applyFont="1" applyBorder="1" applyAlignment="1">
      <alignment vertical="center" shrinkToFit="1"/>
    </xf>
    <xf numFmtId="38" fontId="10" fillId="0" borderId="41" xfId="5" applyFont="1" applyBorder="1" applyAlignment="1">
      <alignment vertical="center" shrinkToFit="1"/>
    </xf>
    <xf numFmtId="41" fontId="10" fillId="0" borderId="27" xfId="5" applyNumberFormat="1" applyFont="1" applyFill="1" applyBorder="1" applyAlignment="1">
      <alignment vertical="center"/>
    </xf>
    <xf numFmtId="41" fontId="10" fillId="0" borderId="28" xfId="5" applyNumberFormat="1" applyFont="1" applyFill="1" applyBorder="1" applyAlignment="1">
      <alignment vertical="center"/>
    </xf>
    <xf numFmtId="41" fontId="10" fillId="0" borderId="29" xfId="5" applyNumberFormat="1" applyFont="1" applyFill="1" applyBorder="1" applyAlignment="1">
      <alignment horizontal="right" vertical="center"/>
    </xf>
    <xf numFmtId="38" fontId="9" fillId="0" borderId="3" xfId="5" quotePrefix="1" applyFont="1" applyFill="1" applyBorder="1" applyAlignment="1">
      <alignment horizontal="left"/>
    </xf>
    <xf numFmtId="38" fontId="10" fillId="0" borderId="3" xfId="5" applyFont="1" applyFill="1" applyBorder="1"/>
    <xf numFmtId="177" fontId="10" fillId="0" borderId="3" xfId="5" applyNumberFormat="1" applyFont="1" applyFill="1" applyBorder="1"/>
    <xf numFmtId="38" fontId="10" fillId="0" borderId="3" xfId="5" applyFont="1" applyFill="1" applyBorder="1" applyAlignment="1">
      <alignment horizontal="right"/>
    </xf>
    <xf numFmtId="38" fontId="10" fillId="0" borderId="0" xfId="5" applyFont="1" applyFill="1"/>
    <xf numFmtId="38" fontId="10" fillId="0" borderId="52" xfId="5" applyFont="1" applyFill="1" applyBorder="1" applyAlignment="1">
      <alignment horizontal="distributed" justifyLastLine="1"/>
    </xf>
    <xf numFmtId="177" fontId="10" fillId="0" borderId="52" xfId="5" applyNumberFormat="1" applyFont="1" applyFill="1" applyBorder="1" applyAlignment="1">
      <alignment horizontal="distributed" justifyLastLine="1"/>
    </xf>
    <xf numFmtId="38" fontId="10" fillId="0" borderId="53" xfId="5" applyFont="1" applyFill="1" applyBorder="1" applyAlignment="1">
      <alignment horizontal="distributed" justifyLastLine="1"/>
    </xf>
    <xf numFmtId="38" fontId="10" fillId="0" borderId="5" xfId="5" applyFont="1" applyFill="1" applyBorder="1" applyAlignment="1">
      <alignment horizontal="distributed" justifyLastLine="1"/>
    </xf>
    <xf numFmtId="177" fontId="10" fillId="0" borderId="5" xfId="5" applyNumberFormat="1" applyFont="1" applyFill="1" applyBorder="1" applyAlignment="1">
      <alignment horizontal="distributed" justifyLastLine="1"/>
    </xf>
    <xf numFmtId="38" fontId="10" fillId="0" borderId="5" xfId="5" applyFont="1" applyFill="1" applyBorder="1"/>
    <xf numFmtId="177" fontId="10" fillId="0" borderId="5" xfId="5" applyNumberFormat="1" applyFont="1" applyFill="1" applyBorder="1"/>
    <xf numFmtId="38" fontId="10" fillId="0" borderId="54" xfId="5" applyFont="1" applyFill="1" applyBorder="1" applyAlignment="1">
      <alignment horizontal="right"/>
    </xf>
    <xf numFmtId="38" fontId="10" fillId="0" borderId="26" xfId="5" applyFont="1" applyFill="1" applyBorder="1"/>
    <xf numFmtId="177" fontId="10" fillId="0" borderId="26" xfId="5" applyNumberFormat="1" applyFont="1" applyFill="1" applyBorder="1"/>
    <xf numFmtId="38" fontId="10" fillId="0" borderId="57" xfId="5" applyFont="1" applyFill="1" applyBorder="1" applyAlignment="1">
      <alignment horizontal="right"/>
    </xf>
    <xf numFmtId="38" fontId="10" fillId="0" borderId="10" xfId="5" applyFont="1" applyFill="1" applyBorder="1"/>
    <xf numFmtId="177" fontId="10" fillId="0" borderId="10" xfId="5" applyNumberFormat="1" applyFont="1" applyFill="1" applyBorder="1"/>
    <xf numFmtId="38" fontId="10" fillId="0" borderId="55" xfId="5" applyFont="1" applyFill="1" applyBorder="1" applyAlignment="1">
      <alignment horizontal="right"/>
    </xf>
    <xf numFmtId="38" fontId="10" fillId="0" borderId="13" xfId="5" applyFont="1" applyFill="1" applyBorder="1"/>
    <xf numFmtId="177" fontId="10" fillId="0" borderId="13" xfId="5" applyNumberFormat="1" applyFont="1" applyFill="1" applyBorder="1"/>
    <xf numFmtId="38" fontId="10" fillId="0" borderId="58" xfId="5" applyFont="1" applyFill="1" applyBorder="1" applyAlignment="1">
      <alignment horizontal="right"/>
    </xf>
    <xf numFmtId="38" fontId="11" fillId="0" borderId="0" xfId="5" applyFont="1" applyFill="1"/>
    <xf numFmtId="177" fontId="11" fillId="0" borderId="0" xfId="5" applyNumberFormat="1" applyFont="1" applyFill="1"/>
    <xf numFmtId="0" fontId="11" fillId="0" borderId="0" xfId="0" applyFont="1" applyFill="1" applyBorder="1" applyAlignment="1">
      <alignment horizontal="right" vertical="center"/>
    </xf>
    <xf numFmtId="177" fontId="10" fillId="0" borderId="0" xfId="5" applyNumberFormat="1" applyFont="1" applyFill="1"/>
    <xf numFmtId="38" fontId="10" fillId="0" borderId="0" xfId="5" applyFont="1" applyFill="1" applyAlignment="1">
      <alignment horizontal="right"/>
    </xf>
    <xf numFmtId="38" fontId="10" fillId="0" borderId="54" xfId="5" applyFont="1" applyFill="1" applyBorder="1" applyAlignment="1">
      <alignment horizontal="distributed" justifyLastLine="1"/>
    </xf>
    <xf numFmtId="41" fontId="10" fillId="0" borderId="13" xfId="5" applyNumberFormat="1" applyFont="1" applyFill="1" applyBorder="1"/>
    <xf numFmtId="179" fontId="10" fillId="0" borderId="13" xfId="5" applyNumberFormat="1" applyFont="1" applyFill="1" applyBorder="1"/>
    <xf numFmtId="41" fontId="10" fillId="0" borderId="58" xfId="5" applyNumberFormat="1" applyFont="1" applyFill="1" applyBorder="1" applyAlignment="1">
      <alignment horizontal="right"/>
    </xf>
    <xf numFmtId="41" fontId="10" fillId="0" borderId="5" xfId="5" applyNumberFormat="1" applyFont="1" applyFill="1" applyBorder="1"/>
    <xf numFmtId="179" fontId="10" fillId="0" borderId="5" xfId="5" applyNumberFormat="1" applyFont="1" applyFill="1" applyBorder="1"/>
    <xf numFmtId="41" fontId="10" fillId="0" borderId="54" xfId="5" applyNumberFormat="1" applyFont="1" applyFill="1" applyBorder="1" applyAlignment="1">
      <alignment horizontal="right"/>
    </xf>
    <xf numFmtId="41" fontId="10" fillId="0" borderId="55" xfId="5" applyNumberFormat="1" applyFont="1" applyFill="1" applyBorder="1" applyAlignment="1">
      <alignment horizontal="right"/>
    </xf>
    <xf numFmtId="41" fontId="10" fillId="0" borderId="26" xfId="5" applyNumberFormat="1" applyFont="1" applyFill="1" applyBorder="1"/>
    <xf numFmtId="179" fontId="10" fillId="0" borderId="26" xfId="5" applyNumberFormat="1" applyFont="1" applyFill="1" applyBorder="1"/>
    <xf numFmtId="41" fontId="10" fillId="0" borderId="57" xfId="5" applyNumberFormat="1" applyFont="1" applyFill="1" applyBorder="1" applyAlignment="1">
      <alignment horizontal="right"/>
    </xf>
    <xf numFmtId="38" fontId="9" fillId="0" borderId="0" xfId="5" quotePrefix="1" applyFont="1" applyBorder="1" applyAlignment="1">
      <alignment horizontal="left"/>
    </xf>
    <xf numFmtId="38" fontId="10" fillId="0" borderId="0" xfId="5" applyFont="1" applyBorder="1"/>
    <xf numFmtId="177" fontId="10" fillId="0" borderId="0" xfId="5" applyNumberFormat="1" applyFont="1" applyBorder="1"/>
    <xf numFmtId="38" fontId="10" fillId="0" borderId="0" xfId="5" applyFont="1" applyBorder="1" applyAlignment="1">
      <alignment horizontal="right"/>
    </xf>
    <xf numFmtId="38" fontId="10" fillId="0" borderId="50" xfId="5" applyFont="1" applyBorder="1" applyAlignment="1"/>
    <xf numFmtId="0" fontId="14" fillId="0" borderId="48" xfId="0" applyFont="1" applyBorder="1" applyAlignment="1"/>
    <xf numFmtId="38" fontId="10" fillId="0" borderId="47" xfId="5" applyFont="1" applyBorder="1" applyAlignment="1">
      <alignment horizontal="right"/>
    </xf>
    <xf numFmtId="3" fontId="2" fillId="0" borderId="6" xfId="0" applyNumberFormat="1" applyFont="1" applyBorder="1" applyAlignment="1">
      <alignment horizontal="center" shrinkToFit="1"/>
    </xf>
    <xf numFmtId="0" fontId="0" fillId="0" borderId="0" xfId="0" applyAlignment="1">
      <alignment horizontal="right"/>
    </xf>
    <xf numFmtId="3" fontId="2" fillId="0" borderId="16" xfId="0" applyNumberFormat="1" applyFont="1" applyBorder="1" applyAlignment="1">
      <alignment horizontal="center" shrinkToFit="1"/>
    </xf>
    <xf numFmtId="0" fontId="0" fillId="0" borderId="0" xfId="0" applyFont="1" applyAlignment="1">
      <alignment horizontal="right" vertical="center"/>
    </xf>
    <xf numFmtId="38" fontId="10" fillId="0" borderId="0" xfId="5" applyFont="1" applyFill="1" applyAlignment="1">
      <alignment horizontal="right" vertical="center"/>
    </xf>
    <xf numFmtId="38" fontId="10" fillId="0" borderId="0" xfId="5" applyFont="1" applyAlignment="1">
      <alignment horizontal="right" vertical="center"/>
    </xf>
    <xf numFmtId="179" fontId="10" fillId="0" borderId="31" xfId="5" applyNumberFormat="1" applyFont="1" applyFill="1" applyBorder="1" applyAlignment="1">
      <alignment vertical="center"/>
    </xf>
    <xf numFmtId="179" fontId="10" fillId="0" borderId="21" xfId="5" applyNumberFormat="1" applyFont="1" applyFill="1" applyBorder="1" applyAlignment="1">
      <alignment vertical="center"/>
    </xf>
    <xf numFmtId="179" fontId="10" fillId="0" borderId="24" xfId="5" applyNumberFormat="1" applyFont="1" applyFill="1" applyBorder="1" applyAlignment="1">
      <alignment vertical="center"/>
    </xf>
    <xf numFmtId="179" fontId="10" fillId="0" borderId="34" xfId="5" applyNumberFormat="1" applyFont="1" applyFill="1" applyBorder="1" applyAlignment="1">
      <alignment vertical="center"/>
    </xf>
    <xf numFmtId="38" fontId="10" fillId="0" borderId="62" xfId="5" applyFont="1" applyFill="1" applyBorder="1"/>
    <xf numFmtId="38" fontId="10" fillId="0" borderId="16" xfId="5" applyFont="1" applyFill="1" applyBorder="1"/>
    <xf numFmtId="38" fontId="10" fillId="0" borderId="63" xfId="5" applyFont="1" applyFill="1" applyBorder="1"/>
    <xf numFmtId="41" fontId="10" fillId="0" borderId="62" xfId="5" applyNumberFormat="1" applyFont="1" applyFill="1" applyBorder="1" applyAlignment="1">
      <alignment vertical="center"/>
    </xf>
    <xf numFmtId="41" fontId="10" fillId="0" borderId="16" xfId="5" applyNumberFormat="1" applyFont="1" applyFill="1" applyBorder="1" applyAlignment="1">
      <alignment vertical="center"/>
    </xf>
    <xf numFmtId="41" fontId="10" fillId="0" borderId="15" xfId="5" applyNumberFormat="1" applyFont="1" applyFill="1" applyBorder="1" applyAlignment="1">
      <alignment vertical="center"/>
    </xf>
    <xf numFmtId="41" fontId="10" fillId="0" borderId="63" xfId="5" applyNumberFormat="1" applyFont="1" applyFill="1" applyBorder="1" applyAlignment="1">
      <alignment vertical="center"/>
    </xf>
    <xf numFmtId="179" fontId="10" fillId="0" borderId="62" xfId="5" applyNumberFormat="1" applyFont="1" applyFill="1" applyBorder="1" applyAlignment="1">
      <alignment vertical="center"/>
    </xf>
    <xf numFmtId="179" fontId="10" fillId="0" borderId="16" xfId="5" applyNumberFormat="1" applyFont="1" applyFill="1" applyBorder="1" applyAlignment="1">
      <alignment vertical="center"/>
    </xf>
    <xf numFmtId="179" fontId="10" fillId="0" borderId="15" xfId="5" applyNumberFormat="1" applyFont="1" applyFill="1" applyBorder="1" applyAlignment="1">
      <alignment vertical="center"/>
    </xf>
    <xf numFmtId="179" fontId="10" fillId="0" borderId="63" xfId="5" applyNumberFormat="1" applyFont="1" applyFill="1" applyBorder="1" applyAlignment="1">
      <alignment vertical="center"/>
    </xf>
    <xf numFmtId="41" fontId="10" fillId="0" borderId="58" xfId="5" applyNumberFormat="1" applyFont="1" applyFill="1" applyBorder="1" applyAlignment="1">
      <alignment horizontal="right" vertical="center"/>
    </xf>
    <xf numFmtId="41" fontId="10" fillId="0" borderId="54" xfId="5" applyNumberFormat="1" applyFont="1" applyFill="1" applyBorder="1" applyAlignment="1">
      <alignment horizontal="right" vertical="center"/>
    </xf>
    <xf numFmtId="41" fontId="10" fillId="0" borderId="55" xfId="5" applyNumberFormat="1" applyFont="1" applyFill="1" applyBorder="1" applyAlignment="1">
      <alignment horizontal="right" vertical="center"/>
    </xf>
    <xf numFmtId="41" fontId="10" fillId="0" borderId="57" xfId="5" applyNumberFormat="1" applyFont="1" applyFill="1" applyBorder="1" applyAlignment="1">
      <alignment horizontal="right" vertical="center"/>
    </xf>
    <xf numFmtId="41" fontId="10" fillId="0" borderId="13" xfId="5" applyNumberFormat="1" applyFont="1" applyFill="1" applyBorder="1" applyAlignment="1">
      <alignment vertical="center"/>
    </xf>
    <xf numFmtId="41" fontId="10" fillId="0" borderId="5" xfId="5" applyNumberFormat="1" applyFont="1" applyFill="1" applyBorder="1" applyAlignment="1">
      <alignment vertical="center"/>
    </xf>
    <xf numFmtId="41" fontId="10" fillId="0" borderId="12" xfId="5" applyNumberFormat="1" applyFont="1" applyFill="1" applyBorder="1" applyAlignment="1">
      <alignment vertical="center"/>
    </xf>
    <xf numFmtId="41" fontId="10" fillId="0" borderId="0" xfId="5" applyNumberFormat="1" applyFont="1" applyFill="1" applyBorder="1" applyAlignment="1">
      <alignment vertical="center"/>
    </xf>
    <xf numFmtId="41" fontId="10" fillId="0" borderId="26" xfId="5" applyNumberFormat="1" applyFont="1" applyFill="1" applyBorder="1" applyAlignment="1">
      <alignment vertical="center"/>
    </xf>
    <xf numFmtId="41" fontId="10" fillId="0" borderId="2" xfId="5" applyNumberFormat="1" applyFont="1" applyFill="1" applyBorder="1" applyAlignment="1">
      <alignment vertical="center"/>
    </xf>
    <xf numFmtId="38" fontId="11" fillId="0" borderId="0" xfId="5" applyFont="1" applyAlignment="1">
      <alignment vertical="center"/>
    </xf>
    <xf numFmtId="38" fontId="10" fillId="0" borderId="65" xfId="5" applyFont="1" applyFill="1" applyBorder="1"/>
    <xf numFmtId="38" fontId="10" fillId="0" borderId="65" xfId="5" applyFont="1" applyFill="1" applyBorder="1" applyAlignment="1">
      <alignment horizontal="right"/>
    </xf>
    <xf numFmtId="177" fontId="10" fillId="0" borderId="65" xfId="5" applyNumberFormat="1" applyFont="1" applyFill="1" applyBorder="1" applyAlignment="1">
      <alignment horizontal="right"/>
    </xf>
    <xf numFmtId="38" fontId="10" fillId="0" borderId="64" xfId="5" applyFont="1" applyFill="1" applyBorder="1" applyAlignment="1">
      <alignment horizontal="right"/>
    </xf>
    <xf numFmtId="38" fontId="10" fillId="0" borderId="66" xfId="5" applyFont="1" applyBorder="1" applyAlignment="1">
      <alignment horizontal="center" vertical="center" wrapText="1"/>
    </xf>
    <xf numFmtId="38" fontId="10" fillId="0" borderId="26" xfId="5" applyFont="1" applyFill="1" applyBorder="1" applyAlignment="1">
      <alignment vertical="center" shrinkToFit="1"/>
    </xf>
    <xf numFmtId="41" fontId="10" fillId="0" borderId="33" xfId="5" applyNumberFormat="1" applyFont="1" applyBorder="1" applyAlignment="1">
      <alignment vertical="center"/>
    </xf>
    <xf numFmtId="41" fontId="10" fillId="0" borderId="34" xfId="5" applyNumberFormat="1" applyFont="1" applyBorder="1" applyAlignment="1">
      <alignment vertical="center"/>
    </xf>
    <xf numFmtId="41" fontId="10" fillId="0" borderId="35" xfId="5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41" fontId="10" fillId="0" borderId="26" xfId="5" applyNumberFormat="1" applyFont="1" applyBorder="1" applyAlignment="1">
      <alignment vertical="center"/>
    </xf>
    <xf numFmtId="41" fontId="10" fillId="0" borderId="2" xfId="5" applyNumberFormat="1" applyFont="1" applyBorder="1" applyAlignment="1">
      <alignment vertical="center"/>
    </xf>
    <xf numFmtId="41" fontId="10" fillId="0" borderId="57" xfId="5" applyNumberFormat="1" applyFont="1" applyBorder="1" applyAlignment="1">
      <alignment horizontal="right" vertical="center"/>
    </xf>
    <xf numFmtId="38" fontId="10" fillId="0" borderId="0" xfId="5" applyFont="1" applyFill="1" applyAlignment="1">
      <alignment vertical="center"/>
    </xf>
    <xf numFmtId="38" fontId="10" fillId="0" borderId="66" xfId="5" applyFont="1" applyFill="1" applyBorder="1" applyAlignment="1">
      <alignment horizontal="center" vertical="center" wrapText="1"/>
    </xf>
    <xf numFmtId="0" fontId="10" fillId="0" borderId="48" xfId="0" applyFont="1" applyBorder="1" applyAlignment="1"/>
    <xf numFmtId="38" fontId="10" fillId="0" borderId="5" xfId="5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38" fontId="10" fillId="0" borderId="63" xfId="5" applyFont="1" applyFill="1" applyBorder="1" applyAlignment="1">
      <alignment vertical="center" shrinkToFit="1"/>
    </xf>
    <xf numFmtId="38" fontId="10" fillId="0" borderId="67" xfId="5" applyFont="1" applyFill="1" applyBorder="1" applyAlignment="1">
      <alignment horizontal="center" vertical="center" wrapText="1"/>
    </xf>
    <xf numFmtId="38" fontId="10" fillId="0" borderId="68" xfId="5" applyFont="1" applyFill="1" applyBorder="1" applyAlignment="1">
      <alignment vertical="center" shrinkToFit="1"/>
    </xf>
    <xf numFmtId="41" fontId="10" fillId="0" borderId="69" xfId="5" applyNumberFormat="1" applyFont="1" applyFill="1" applyBorder="1" applyAlignment="1">
      <alignment vertical="center"/>
    </xf>
    <xf numFmtId="41" fontId="10" fillId="0" borderId="70" xfId="5" applyNumberFormat="1" applyFont="1" applyFill="1" applyBorder="1" applyAlignment="1">
      <alignment vertical="center"/>
    </xf>
    <xf numFmtId="179" fontId="10" fillId="0" borderId="70" xfId="5" applyNumberFormat="1" applyFont="1" applyFill="1" applyBorder="1" applyAlignment="1">
      <alignment vertical="center"/>
    </xf>
    <xf numFmtId="41" fontId="10" fillId="0" borderId="71" xfId="5" applyNumberFormat="1" applyFont="1" applyFill="1" applyBorder="1" applyAlignment="1">
      <alignment horizontal="right" vertical="center"/>
    </xf>
    <xf numFmtId="38" fontId="10" fillId="0" borderId="72" xfId="5" applyFont="1" applyFill="1" applyBorder="1" applyAlignment="1">
      <alignment vertical="center" shrinkToFit="1"/>
    </xf>
    <xf numFmtId="41" fontId="10" fillId="0" borderId="72" xfId="5" applyNumberFormat="1" applyFont="1" applyFill="1" applyBorder="1" applyAlignment="1">
      <alignment vertical="center"/>
    </xf>
    <xf numFmtId="179" fontId="10" fillId="0" borderId="72" xfId="5" applyNumberFormat="1" applyFont="1" applyFill="1" applyBorder="1" applyAlignment="1">
      <alignment vertical="center"/>
    </xf>
    <xf numFmtId="41" fontId="10" fillId="0" borderId="73" xfId="5" applyNumberFormat="1" applyFont="1" applyFill="1" applyBorder="1" applyAlignment="1">
      <alignment horizontal="right" vertical="center"/>
    </xf>
    <xf numFmtId="38" fontId="10" fillId="0" borderId="42" xfId="5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38" fontId="10" fillId="0" borderId="17" xfId="5" applyFont="1" applyBorder="1" applyAlignment="1">
      <alignment horizontal="distributed" vertical="center" wrapText="1" justifyLastLine="1"/>
    </xf>
    <xf numFmtId="38" fontId="10" fillId="0" borderId="59" xfId="5" applyFont="1" applyBorder="1" applyAlignment="1">
      <alignment horizontal="distributed" vertical="center" wrapText="1" justifyLastLine="1"/>
    </xf>
    <xf numFmtId="0" fontId="14" fillId="0" borderId="46" xfId="0" applyFont="1" applyBorder="1" applyAlignment="1">
      <alignment horizontal="center" vertical="center"/>
    </xf>
    <xf numFmtId="38" fontId="10" fillId="0" borderId="14" xfId="5" applyFont="1" applyBorder="1" applyAlignment="1">
      <alignment horizontal="distributed" vertical="center" justifyLastLine="1"/>
    </xf>
    <xf numFmtId="38" fontId="10" fillId="0" borderId="16" xfId="5" applyFont="1" applyBorder="1" applyAlignment="1">
      <alignment horizontal="distributed" vertical="center" justifyLastLine="1"/>
    </xf>
    <xf numFmtId="0" fontId="14" fillId="0" borderId="49" xfId="0" applyFont="1" applyBorder="1" applyAlignment="1">
      <alignment horizontal="distributed" vertical="center" justifyLastLine="1"/>
    </xf>
    <xf numFmtId="38" fontId="11" fillId="0" borderId="19" xfId="5" applyFont="1" applyBorder="1" applyAlignment="1">
      <alignment horizontal="distributed" vertical="center" justifyLastLine="1"/>
    </xf>
    <xf numFmtId="38" fontId="11" fillId="0" borderId="61" xfId="5" applyFont="1" applyBorder="1" applyAlignment="1">
      <alignment horizontal="distributed" vertical="center" justifyLastLine="1"/>
    </xf>
    <xf numFmtId="38" fontId="10" fillId="0" borderId="18" xfId="5" applyFont="1" applyBorder="1" applyAlignment="1">
      <alignment horizontal="distributed" vertical="center" wrapText="1" justifyLastLine="1"/>
    </xf>
    <xf numFmtId="38" fontId="10" fillId="0" borderId="60" xfId="5" applyFont="1" applyBorder="1" applyAlignment="1">
      <alignment horizontal="distributed" vertical="center" wrapText="1" justifyLastLine="1"/>
    </xf>
    <xf numFmtId="177" fontId="10" fillId="0" borderId="18" xfId="5" applyNumberFormat="1" applyFont="1" applyBorder="1" applyAlignment="1">
      <alignment horizontal="distributed" vertical="center" justifyLastLine="1"/>
    </xf>
    <xf numFmtId="177" fontId="10" fillId="0" borderId="60" xfId="5" applyNumberFormat="1" applyFont="1" applyBorder="1" applyAlignment="1">
      <alignment horizontal="distributed" vertical="center" justifyLastLine="1"/>
    </xf>
    <xf numFmtId="38" fontId="10" fillId="0" borderId="18" xfId="5" applyFont="1" applyBorder="1" applyAlignment="1">
      <alignment horizontal="distributed" vertical="center" justifyLastLine="1"/>
    </xf>
    <xf numFmtId="38" fontId="10" fillId="0" borderId="60" xfId="5" applyFont="1" applyBorder="1" applyAlignment="1">
      <alignment horizontal="distributed" vertical="center" justifyLastLine="1"/>
    </xf>
    <xf numFmtId="38" fontId="10" fillId="0" borderId="42" xfId="5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38" fontId="10" fillId="0" borderId="56" xfId="5" quotePrefix="1" applyFont="1" applyFill="1" applyBorder="1" applyAlignment="1">
      <alignment horizontal="center" vertical="center" shrinkToFit="1"/>
    </xf>
    <xf numFmtId="0" fontId="1" fillId="0" borderId="50" xfId="0" applyFont="1" applyFill="1" applyBorder="1" applyAlignment="1">
      <alignment horizontal="center" vertical="center" shrinkToFit="1"/>
    </xf>
    <xf numFmtId="0" fontId="1" fillId="0" borderId="51" xfId="0" applyFont="1" applyFill="1" applyBorder="1" applyAlignment="1">
      <alignment horizontal="center" vertical="center" shrinkToFit="1"/>
    </xf>
    <xf numFmtId="38" fontId="10" fillId="0" borderId="56" xfId="5" applyFont="1" applyFill="1" applyBorder="1" applyAlignment="1">
      <alignment horizontal="center" vertical="center" shrinkToFit="1"/>
    </xf>
    <xf numFmtId="38" fontId="10" fillId="0" borderId="56" xfId="5" quotePrefix="1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38" fontId="10" fillId="0" borderId="45" xfId="5" applyFont="1" applyFill="1" applyBorder="1" applyAlignment="1">
      <alignment horizontal="center"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95250" y="314325"/>
          <a:ext cx="485775" cy="514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95250" y="228600"/>
          <a:ext cx="485775" cy="5524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showGridLines="0" tabSelected="1" zoomScaleNormal="100" workbookViewId="0">
      <selection activeCell="B1" sqref="B1"/>
    </sheetView>
  </sheetViews>
  <sheetFormatPr defaultRowHeight="13.5"/>
  <cols>
    <col min="1" max="1" width="1.25" style="73" customWidth="1"/>
    <col min="2" max="2" width="10.875" style="73" customWidth="1"/>
    <col min="3" max="6" width="12.5" style="73" customWidth="1"/>
    <col min="7" max="7" width="12.5" style="74" customWidth="1"/>
    <col min="8" max="8" width="12.5" style="73" customWidth="1"/>
    <col min="9" max="9" width="9.625" style="75" customWidth="1"/>
    <col min="10" max="16384" width="9" style="73"/>
  </cols>
  <sheetData>
    <row r="1" spans="2:9" ht="18" thickBot="1">
      <c r="B1" s="148" t="s">
        <v>0</v>
      </c>
      <c r="C1" s="149"/>
      <c r="D1" s="149"/>
      <c r="E1" s="149"/>
      <c r="F1" s="149"/>
      <c r="G1" s="150"/>
      <c r="H1" s="149"/>
      <c r="I1" s="151"/>
    </row>
    <row r="2" spans="2:9" ht="13.5" customHeight="1">
      <c r="B2" s="154" t="s">
        <v>49</v>
      </c>
      <c r="C2" s="222" t="s">
        <v>34</v>
      </c>
      <c r="D2" s="219" t="s">
        <v>47</v>
      </c>
      <c r="E2" s="227" t="s">
        <v>48</v>
      </c>
      <c r="F2" s="231" t="s">
        <v>4</v>
      </c>
      <c r="G2" s="229" t="s">
        <v>5</v>
      </c>
      <c r="H2" s="227" t="s">
        <v>43</v>
      </c>
      <c r="I2" s="225" t="s">
        <v>42</v>
      </c>
    </row>
    <row r="3" spans="2:9" ht="13.5" customHeight="1">
      <c r="B3" s="152"/>
      <c r="C3" s="223"/>
      <c r="D3" s="220"/>
      <c r="E3" s="228"/>
      <c r="F3" s="232"/>
      <c r="G3" s="230"/>
      <c r="H3" s="228"/>
      <c r="I3" s="226"/>
    </row>
    <row r="4" spans="2:9" s="79" customFormat="1" ht="16.5" customHeight="1" thickBot="1">
      <c r="B4" s="202" t="s">
        <v>2</v>
      </c>
      <c r="C4" s="224"/>
      <c r="D4" s="100" t="s">
        <v>15</v>
      </c>
      <c r="E4" s="101" t="s">
        <v>16</v>
      </c>
      <c r="F4" s="101" t="s">
        <v>16</v>
      </c>
      <c r="G4" s="102" t="s">
        <v>17</v>
      </c>
      <c r="H4" s="101" t="s">
        <v>44</v>
      </c>
      <c r="I4" s="103" t="s">
        <v>45</v>
      </c>
    </row>
    <row r="5" spans="2:9" s="80" customFormat="1" ht="18.75" customHeight="1" thickTop="1">
      <c r="B5" s="216" t="s">
        <v>62</v>
      </c>
      <c r="C5" s="106" t="s">
        <v>37</v>
      </c>
      <c r="D5" s="88">
        <v>20964</v>
      </c>
      <c r="E5" s="89">
        <v>53248</v>
      </c>
      <c r="F5" s="89">
        <v>53233</v>
      </c>
      <c r="G5" s="85">
        <v>99.97</v>
      </c>
      <c r="H5" s="89">
        <v>24184</v>
      </c>
      <c r="I5" s="90">
        <v>454</v>
      </c>
    </row>
    <row r="6" spans="2:9" s="80" customFormat="1" ht="18.75" customHeight="1">
      <c r="B6" s="217"/>
      <c r="C6" s="104" t="s">
        <v>19</v>
      </c>
      <c r="D6" s="91">
        <v>193</v>
      </c>
      <c r="E6" s="92">
        <v>265</v>
      </c>
      <c r="F6" s="92">
        <v>265</v>
      </c>
      <c r="G6" s="81">
        <v>100</v>
      </c>
      <c r="H6" s="92">
        <v>885</v>
      </c>
      <c r="I6" s="93" t="s">
        <v>38</v>
      </c>
    </row>
    <row r="7" spans="2:9" s="80" customFormat="1" ht="18.75" customHeight="1">
      <c r="B7" s="217"/>
      <c r="C7" s="105" t="s">
        <v>39</v>
      </c>
      <c r="D7" s="94">
        <v>82</v>
      </c>
      <c r="E7" s="95">
        <v>166</v>
      </c>
      <c r="F7" s="95">
        <v>166</v>
      </c>
      <c r="G7" s="82">
        <v>100</v>
      </c>
      <c r="H7" s="95">
        <v>526</v>
      </c>
      <c r="I7" s="96" t="s">
        <v>38</v>
      </c>
    </row>
    <row r="8" spans="2:9" s="80" customFormat="1" ht="18.75" customHeight="1">
      <c r="B8" s="221"/>
      <c r="C8" s="86" t="s">
        <v>25</v>
      </c>
      <c r="D8" s="107">
        <v>21239</v>
      </c>
      <c r="E8" s="108">
        <v>53679</v>
      </c>
      <c r="F8" s="108">
        <v>53664</v>
      </c>
      <c r="G8" s="84">
        <v>99.97</v>
      </c>
      <c r="H8" s="108">
        <v>25595</v>
      </c>
      <c r="I8" s="109">
        <v>477</v>
      </c>
    </row>
    <row r="9" spans="2:9" s="80" customFormat="1" ht="18.75" customHeight="1">
      <c r="B9" s="216">
        <v>26</v>
      </c>
      <c r="C9" s="106" t="s">
        <v>37</v>
      </c>
      <c r="D9" s="88">
        <v>21170</v>
      </c>
      <c r="E9" s="89">
        <v>53122</v>
      </c>
      <c r="F9" s="89">
        <v>53107</v>
      </c>
      <c r="G9" s="85">
        <v>100</v>
      </c>
      <c r="H9" s="89">
        <v>24797</v>
      </c>
      <c r="I9" s="90">
        <v>467</v>
      </c>
    </row>
    <row r="10" spans="2:9" s="80" customFormat="1" ht="18.75" customHeight="1">
      <c r="B10" s="217"/>
      <c r="C10" s="104" t="s">
        <v>19</v>
      </c>
      <c r="D10" s="91">
        <v>231</v>
      </c>
      <c r="E10" s="92">
        <v>288</v>
      </c>
      <c r="F10" s="92">
        <v>288</v>
      </c>
      <c r="G10" s="81">
        <v>100</v>
      </c>
      <c r="H10" s="92">
        <v>1329</v>
      </c>
      <c r="I10" s="93" t="s">
        <v>38</v>
      </c>
    </row>
    <row r="11" spans="2:9" s="80" customFormat="1" ht="18.75" customHeight="1">
      <c r="B11" s="217"/>
      <c r="C11" s="105" t="s">
        <v>39</v>
      </c>
      <c r="D11" s="94">
        <v>79</v>
      </c>
      <c r="E11" s="95">
        <v>159</v>
      </c>
      <c r="F11" s="95">
        <v>159</v>
      </c>
      <c r="G11" s="82">
        <v>100</v>
      </c>
      <c r="H11" s="95">
        <v>597</v>
      </c>
      <c r="I11" s="96" t="s">
        <v>38</v>
      </c>
    </row>
    <row r="12" spans="2:9" s="80" customFormat="1" ht="18.75" customHeight="1">
      <c r="B12" s="218"/>
      <c r="C12" s="83" t="s">
        <v>25</v>
      </c>
      <c r="D12" s="97">
        <v>21480</v>
      </c>
      <c r="E12" s="98">
        <v>53569</v>
      </c>
      <c r="F12" s="98">
        <v>53554</v>
      </c>
      <c r="G12" s="87">
        <v>100</v>
      </c>
      <c r="H12" s="98">
        <v>26723</v>
      </c>
      <c r="I12" s="99">
        <v>499</v>
      </c>
    </row>
    <row r="13" spans="2:9" s="80" customFormat="1" ht="18.75" customHeight="1">
      <c r="B13" s="216">
        <v>27</v>
      </c>
      <c r="C13" s="106" t="s">
        <v>37</v>
      </c>
      <c r="D13" s="88">
        <v>21269</v>
      </c>
      <c r="E13" s="89">
        <v>52865</v>
      </c>
      <c r="F13" s="89">
        <v>52803</v>
      </c>
      <c r="G13" s="161">
        <v>99.9</v>
      </c>
      <c r="H13" s="89">
        <v>23959</v>
      </c>
      <c r="I13" s="90">
        <v>454</v>
      </c>
    </row>
    <row r="14" spans="2:9" s="80" customFormat="1" ht="18.75" customHeight="1">
      <c r="B14" s="217"/>
      <c r="C14" s="104" t="s">
        <v>19</v>
      </c>
      <c r="D14" s="91">
        <v>302</v>
      </c>
      <c r="E14" s="92">
        <v>316</v>
      </c>
      <c r="F14" s="92">
        <v>316</v>
      </c>
      <c r="G14" s="162">
        <v>100</v>
      </c>
      <c r="H14" s="92">
        <v>1328</v>
      </c>
      <c r="I14" s="93">
        <v>0</v>
      </c>
    </row>
    <row r="15" spans="2:9" s="80" customFormat="1" ht="18.75" customHeight="1">
      <c r="B15" s="217"/>
      <c r="C15" s="105" t="s">
        <v>39</v>
      </c>
      <c r="D15" s="94">
        <v>78</v>
      </c>
      <c r="E15" s="95">
        <v>158</v>
      </c>
      <c r="F15" s="95">
        <v>158</v>
      </c>
      <c r="G15" s="163">
        <v>100</v>
      </c>
      <c r="H15" s="95">
        <v>626</v>
      </c>
      <c r="I15" s="96">
        <v>0</v>
      </c>
    </row>
    <row r="16" spans="2:9" s="80" customFormat="1" ht="18.75" customHeight="1">
      <c r="B16" s="218"/>
      <c r="C16" s="83" t="s">
        <v>25</v>
      </c>
      <c r="D16" s="97">
        <v>21649</v>
      </c>
      <c r="E16" s="98">
        <v>53339</v>
      </c>
      <c r="F16" s="98">
        <v>53277</v>
      </c>
      <c r="G16" s="164">
        <v>99.9</v>
      </c>
      <c r="H16" s="98">
        <v>25913</v>
      </c>
      <c r="I16" s="99">
        <v>486</v>
      </c>
    </row>
    <row r="17" spans="2:9" s="80" customFormat="1" ht="18.75" customHeight="1">
      <c r="B17" s="216">
        <v>28</v>
      </c>
      <c r="C17" s="106" t="s">
        <v>37</v>
      </c>
      <c r="D17" s="88">
        <v>21481</v>
      </c>
      <c r="E17" s="89">
        <v>53394</v>
      </c>
      <c r="F17" s="89">
        <v>53333</v>
      </c>
      <c r="G17" s="161">
        <v>99.9</v>
      </c>
      <c r="H17" s="89">
        <v>23605</v>
      </c>
      <c r="I17" s="90">
        <v>433</v>
      </c>
    </row>
    <row r="18" spans="2:9" s="80" customFormat="1" ht="18.75" customHeight="1">
      <c r="B18" s="217"/>
      <c r="C18" s="104" t="s">
        <v>19</v>
      </c>
      <c r="D18" s="91">
        <v>289</v>
      </c>
      <c r="E18" s="92">
        <v>309</v>
      </c>
      <c r="F18" s="92">
        <v>309</v>
      </c>
      <c r="G18" s="162">
        <v>100</v>
      </c>
      <c r="H18" s="92">
        <v>937</v>
      </c>
      <c r="I18" s="93" t="s">
        <v>57</v>
      </c>
    </row>
    <row r="19" spans="2:9" s="80" customFormat="1" ht="18.75" customHeight="1">
      <c r="B19" s="217"/>
      <c r="C19" s="105" t="s">
        <v>39</v>
      </c>
      <c r="D19" s="94">
        <v>75</v>
      </c>
      <c r="E19" s="95">
        <v>158</v>
      </c>
      <c r="F19" s="95">
        <v>158</v>
      </c>
      <c r="G19" s="163">
        <v>100</v>
      </c>
      <c r="H19" s="95">
        <v>512</v>
      </c>
      <c r="I19" s="96" t="s">
        <v>57</v>
      </c>
    </row>
    <row r="20" spans="2:9" s="80" customFormat="1" ht="18.75" customHeight="1">
      <c r="B20" s="218"/>
      <c r="C20" s="83" t="s">
        <v>25</v>
      </c>
      <c r="D20" s="97">
        <v>21845</v>
      </c>
      <c r="E20" s="98">
        <v>53861</v>
      </c>
      <c r="F20" s="98">
        <v>53800</v>
      </c>
      <c r="G20" s="164">
        <v>99.9</v>
      </c>
      <c r="H20" s="98">
        <v>25054</v>
      </c>
      <c r="I20" s="99">
        <v>466</v>
      </c>
    </row>
    <row r="21" spans="2:9" s="80" customFormat="1" ht="18.75" customHeight="1">
      <c r="B21" s="191">
        <v>29</v>
      </c>
      <c r="C21" s="192" t="s">
        <v>37</v>
      </c>
      <c r="D21" s="193">
        <v>21667</v>
      </c>
      <c r="E21" s="194">
        <v>53398</v>
      </c>
      <c r="F21" s="194">
        <v>53336</v>
      </c>
      <c r="G21" s="164">
        <v>99.9</v>
      </c>
      <c r="H21" s="194">
        <v>25047</v>
      </c>
      <c r="I21" s="195">
        <v>470</v>
      </c>
    </row>
    <row r="22" spans="2:9" s="80" customFormat="1" ht="18.75" customHeight="1">
      <c r="B22" s="201">
        <v>30</v>
      </c>
      <c r="C22" s="192" t="s">
        <v>37</v>
      </c>
      <c r="D22" s="97">
        <v>22327</v>
      </c>
      <c r="E22" s="98">
        <v>53477</v>
      </c>
      <c r="F22" s="98">
        <v>53415</v>
      </c>
      <c r="G22" s="164">
        <v>99.9</v>
      </c>
      <c r="H22" s="98">
        <v>26959</v>
      </c>
      <c r="I22" s="99">
        <v>505</v>
      </c>
    </row>
    <row r="23" spans="2:9" s="200" customFormat="1" ht="18.75" customHeight="1">
      <c r="B23" s="201" t="s">
        <v>60</v>
      </c>
      <c r="C23" s="192" t="s">
        <v>37</v>
      </c>
      <c r="D23" s="97">
        <v>22436</v>
      </c>
      <c r="E23" s="98">
        <v>53009</v>
      </c>
      <c r="F23" s="98">
        <v>52945</v>
      </c>
      <c r="G23" s="164">
        <v>99.9</v>
      </c>
      <c r="H23" s="98">
        <v>24781</v>
      </c>
      <c r="I23" s="99">
        <v>468</v>
      </c>
    </row>
    <row r="24" spans="2:9" s="76" customFormat="1" ht="18.75" customHeight="1">
      <c r="B24" s="201">
        <v>2</v>
      </c>
      <c r="C24" s="192" t="s">
        <v>37</v>
      </c>
      <c r="D24" s="97">
        <v>22623</v>
      </c>
      <c r="E24" s="98">
        <v>52685</v>
      </c>
      <c r="F24" s="98">
        <v>52627</v>
      </c>
      <c r="G24" s="164">
        <v>99.9</v>
      </c>
      <c r="H24" s="98">
        <v>24721</v>
      </c>
      <c r="I24" s="99">
        <v>470</v>
      </c>
    </row>
    <row r="25" spans="2:9" s="76" customFormat="1" ht="18.75" customHeight="1">
      <c r="B25" s="201">
        <v>3</v>
      </c>
      <c r="C25" s="192" t="s">
        <v>37</v>
      </c>
      <c r="D25" s="97">
        <v>23083</v>
      </c>
      <c r="E25" s="98">
        <v>53547</v>
      </c>
      <c r="F25" s="98">
        <v>53486</v>
      </c>
      <c r="G25" s="164">
        <v>99.9</v>
      </c>
      <c r="H25" s="98">
        <v>25227</v>
      </c>
      <c r="I25" s="99">
        <v>472</v>
      </c>
    </row>
    <row r="26" spans="2:9" s="76" customFormat="1" ht="18.75" customHeight="1" thickBot="1">
      <c r="B26" s="206">
        <v>4</v>
      </c>
      <c r="C26" s="207" t="s">
        <v>37</v>
      </c>
      <c r="D26" s="208">
        <v>23169</v>
      </c>
      <c r="E26" s="209">
        <v>53057</v>
      </c>
      <c r="F26" s="209">
        <v>52997</v>
      </c>
      <c r="G26" s="210">
        <v>99.9</v>
      </c>
      <c r="H26" s="209">
        <v>25030</v>
      </c>
      <c r="I26" s="211">
        <v>472</v>
      </c>
    </row>
    <row r="27" spans="2:9">
      <c r="B27" s="76" t="s">
        <v>59</v>
      </c>
      <c r="C27" s="76"/>
      <c r="D27" s="76"/>
      <c r="E27" s="76"/>
      <c r="F27" s="76"/>
      <c r="G27" s="77"/>
      <c r="H27" s="76"/>
      <c r="I27" s="78" t="s">
        <v>46</v>
      </c>
    </row>
    <row r="28" spans="2:9">
      <c r="I28" s="160" t="s">
        <v>51</v>
      </c>
    </row>
  </sheetData>
  <mergeCells count="11">
    <mergeCell ref="I2:I3"/>
    <mergeCell ref="H2:H3"/>
    <mergeCell ref="G2:G3"/>
    <mergeCell ref="F2:F3"/>
    <mergeCell ref="E2:E3"/>
    <mergeCell ref="B17:B20"/>
    <mergeCell ref="B9:B12"/>
    <mergeCell ref="B13:B16"/>
    <mergeCell ref="D2:D3"/>
    <mergeCell ref="B5:B8"/>
    <mergeCell ref="C2:C4"/>
  </mergeCells>
  <phoneticPr fontId="8"/>
  <printOptions gridLinesSet="0"/>
  <pageMargins left="0.59055118110236227" right="0.39370078740157483" top="0.78740157480314965" bottom="0.98425196850393704" header="0.51181102362204722" footer="0.51181102362204722"/>
  <pageSetup paperSize="9" scale="99" orientation="portrait" verticalDpi="0" r:id="rId1"/>
  <headerFooter alignWithMargins="0">
    <oddFooter>&amp;C&amp;"ＭＳ Ｐゴシック,標準"&amp;F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opLeftCell="A106" workbookViewId="0">
      <selection activeCell="D76" sqref="D76"/>
    </sheetView>
  </sheetViews>
  <sheetFormatPr defaultRowHeight="13.5"/>
  <cols>
    <col min="1" max="1" width="5.125" style="114" customWidth="1"/>
    <col min="2" max="2" width="11.25" style="114" customWidth="1"/>
    <col min="3" max="5" width="11.625" style="114" customWidth="1"/>
    <col min="6" max="6" width="11.625" style="135" customWidth="1"/>
    <col min="7" max="7" width="11.625" style="114" customWidth="1"/>
    <col min="8" max="8" width="9.625" style="136" customWidth="1"/>
    <col min="9" max="16384" width="9" style="114"/>
  </cols>
  <sheetData>
    <row r="1" spans="1:8" ht="18" thickBot="1">
      <c r="A1" s="110" t="s">
        <v>0</v>
      </c>
      <c r="B1" s="111"/>
      <c r="C1" s="111"/>
      <c r="D1" s="111"/>
      <c r="E1" s="111"/>
      <c r="F1" s="112"/>
      <c r="G1" s="111"/>
      <c r="H1" s="113"/>
    </row>
    <row r="2" spans="1:8">
      <c r="A2" s="154" t="s">
        <v>49</v>
      </c>
      <c r="B2" s="115"/>
      <c r="C2" s="115" t="s">
        <v>3</v>
      </c>
      <c r="D2" s="115" t="s">
        <v>3</v>
      </c>
      <c r="E2" s="115" t="s">
        <v>4</v>
      </c>
      <c r="F2" s="116" t="s">
        <v>5</v>
      </c>
      <c r="G2" s="115" t="s">
        <v>6</v>
      </c>
      <c r="H2" s="117" t="s">
        <v>35</v>
      </c>
    </row>
    <row r="3" spans="1:8">
      <c r="A3" s="152"/>
      <c r="B3" s="118" t="s">
        <v>56</v>
      </c>
      <c r="C3" s="118" t="s">
        <v>36</v>
      </c>
      <c r="D3" s="118" t="s">
        <v>10</v>
      </c>
      <c r="E3" s="118"/>
      <c r="F3" s="119"/>
      <c r="G3" s="118" t="s">
        <v>11</v>
      </c>
      <c r="H3" s="137"/>
    </row>
    <row r="4" spans="1:8" ht="14.25" thickBot="1">
      <c r="A4" s="153" t="s">
        <v>2</v>
      </c>
      <c r="B4" s="187"/>
      <c r="C4" s="188" t="s">
        <v>15</v>
      </c>
      <c r="D4" s="188" t="s">
        <v>16</v>
      </c>
      <c r="E4" s="188" t="s">
        <v>16</v>
      </c>
      <c r="F4" s="189" t="s">
        <v>17</v>
      </c>
      <c r="G4" s="188" t="s">
        <v>58</v>
      </c>
      <c r="H4" s="190" t="s">
        <v>45</v>
      </c>
    </row>
    <row r="5" spans="1:8" ht="14.25" thickTop="1">
      <c r="A5" s="236" t="s">
        <v>54</v>
      </c>
      <c r="B5" s="120" t="s">
        <v>37</v>
      </c>
      <c r="C5" s="120">
        <v>13272</v>
      </c>
      <c r="D5" s="120">
        <v>45554</v>
      </c>
      <c r="E5" s="120">
        <v>45375</v>
      </c>
      <c r="F5" s="121">
        <v>99.6</v>
      </c>
      <c r="G5" s="120">
        <v>18740</v>
      </c>
      <c r="H5" s="122">
        <v>413</v>
      </c>
    </row>
    <row r="6" spans="1:8">
      <c r="A6" s="237"/>
      <c r="B6" s="120" t="s">
        <v>19</v>
      </c>
      <c r="C6" s="120">
        <v>380</v>
      </c>
      <c r="D6" s="120">
        <v>644</v>
      </c>
      <c r="E6" s="120">
        <v>644</v>
      </c>
      <c r="F6" s="121">
        <v>100</v>
      </c>
      <c r="G6" s="120">
        <v>2194</v>
      </c>
      <c r="H6" s="122" t="s">
        <v>38</v>
      </c>
    </row>
    <row r="7" spans="1:8">
      <c r="A7" s="237"/>
      <c r="B7" s="120" t="s">
        <v>39</v>
      </c>
      <c r="C7" s="120">
        <v>173</v>
      </c>
      <c r="D7" s="120">
        <v>358</v>
      </c>
      <c r="E7" s="120">
        <v>358</v>
      </c>
      <c r="F7" s="121">
        <v>100</v>
      </c>
      <c r="G7" s="120">
        <v>2108</v>
      </c>
      <c r="H7" s="122" t="s">
        <v>38</v>
      </c>
    </row>
    <row r="8" spans="1:8">
      <c r="A8" s="237"/>
      <c r="B8" s="120" t="s">
        <v>24</v>
      </c>
      <c r="C8" s="120">
        <v>477</v>
      </c>
      <c r="D8" s="120">
        <v>1680</v>
      </c>
      <c r="E8" s="120">
        <v>1680</v>
      </c>
      <c r="F8" s="121">
        <v>100</v>
      </c>
      <c r="G8" s="120">
        <v>399</v>
      </c>
      <c r="H8" s="122">
        <v>238</v>
      </c>
    </row>
    <row r="9" spans="1:8">
      <c r="A9" s="238"/>
      <c r="B9" s="123" t="s">
        <v>25</v>
      </c>
      <c r="C9" s="123">
        <v>14302</v>
      </c>
      <c r="D9" s="123">
        <v>48236</v>
      </c>
      <c r="E9" s="123">
        <v>48057</v>
      </c>
      <c r="F9" s="124">
        <v>99.6</v>
      </c>
      <c r="G9" s="123">
        <v>23441</v>
      </c>
      <c r="H9" s="125">
        <v>488</v>
      </c>
    </row>
    <row r="10" spans="1:8">
      <c r="A10" s="239" t="s">
        <v>55</v>
      </c>
      <c r="B10" s="120" t="s">
        <v>37</v>
      </c>
      <c r="C10" s="120">
        <v>13692</v>
      </c>
      <c r="D10" s="120">
        <v>46136</v>
      </c>
      <c r="E10" s="120">
        <v>45952</v>
      </c>
      <c r="F10" s="121">
        <v>96.6</v>
      </c>
      <c r="G10" s="120">
        <v>19466</v>
      </c>
      <c r="H10" s="122">
        <v>424</v>
      </c>
    </row>
    <row r="11" spans="1:8">
      <c r="A11" s="237"/>
      <c r="B11" s="120" t="s">
        <v>19</v>
      </c>
      <c r="C11" s="120">
        <v>382</v>
      </c>
      <c r="D11" s="120">
        <v>646</v>
      </c>
      <c r="E11" s="120">
        <v>646</v>
      </c>
      <c r="F11" s="121">
        <v>100</v>
      </c>
      <c r="G11" s="120">
        <v>2244</v>
      </c>
      <c r="H11" s="122" t="s">
        <v>38</v>
      </c>
    </row>
    <row r="12" spans="1:8">
      <c r="A12" s="237"/>
      <c r="B12" s="120" t="s">
        <v>39</v>
      </c>
      <c r="C12" s="120">
        <v>173</v>
      </c>
      <c r="D12" s="120">
        <v>360</v>
      </c>
      <c r="E12" s="120">
        <v>360</v>
      </c>
      <c r="F12" s="121">
        <v>100</v>
      </c>
      <c r="G12" s="120">
        <v>2104</v>
      </c>
      <c r="H12" s="122" t="s">
        <v>38</v>
      </c>
    </row>
    <row r="13" spans="1:8">
      <c r="A13" s="237"/>
      <c r="B13" s="120" t="s">
        <v>24</v>
      </c>
      <c r="C13" s="120">
        <v>478</v>
      </c>
      <c r="D13" s="120">
        <v>1642</v>
      </c>
      <c r="E13" s="120">
        <v>1642</v>
      </c>
      <c r="F13" s="121">
        <v>100</v>
      </c>
      <c r="G13" s="120">
        <v>365</v>
      </c>
      <c r="H13" s="122">
        <v>222</v>
      </c>
    </row>
    <row r="14" spans="1:8">
      <c r="A14" s="238"/>
      <c r="B14" s="123" t="s">
        <v>25</v>
      </c>
      <c r="C14" s="123">
        <v>14725</v>
      </c>
      <c r="D14" s="123">
        <v>48784</v>
      </c>
      <c r="E14" s="123">
        <v>48600</v>
      </c>
      <c r="F14" s="124">
        <v>99.6</v>
      </c>
      <c r="G14" s="123">
        <v>24179</v>
      </c>
      <c r="H14" s="125">
        <v>498</v>
      </c>
    </row>
    <row r="15" spans="1:8">
      <c r="A15" s="240">
        <v>2</v>
      </c>
      <c r="B15" s="120" t="s">
        <v>37</v>
      </c>
      <c r="C15" s="120">
        <v>14103</v>
      </c>
      <c r="D15" s="120">
        <v>47084</v>
      </c>
      <c r="E15" s="120">
        <v>46902</v>
      </c>
      <c r="F15" s="121">
        <v>99.6</v>
      </c>
      <c r="G15" s="120">
        <v>19548</v>
      </c>
      <c r="H15" s="122">
        <v>417</v>
      </c>
    </row>
    <row r="16" spans="1:8">
      <c r="A16" s="241"/>
      <c r="B16" s="120" t="s">
        <v>19</v>
      </c>
      <c r="C16" s="120">
        <v>306</v>
      </c>
      <c r="D16" s="120">
        <v>493</v>
      </c>
      <c r="E16" s="120">
        <v>493</v>
      </c>
      <c r="F16" s="121">
        <v>100</v>
      </c>
      <c r="G16" s="120">
        <v>2318</v>
      </c>
      <c r="H16" s="122" t="s">
        <v>38</v>
      </c>
    </row>
    <row r="17" spans="1:8">
      <c r="A17" s="241"/>
      <c r="B17" s="120" t="s">
        <v>39</v>
      </c>
      <c r="C17" s="120">
        <v>206</v>
      </c>
      <c r="D17" s="120">
        <v>379</v>
      </c>
      <c r="E17" s="120">
        <v>379</v>
      </c>
      <c r="F17" s="121">
        <v>100</v>
      </c>
      <c r="G17" s="120">
        <v>2121</v>
      </c>
      <c r="H17" s="122" t="s">
        <v>38</v>
      </c>
    </row>
    <row r="18" spans="1:8">
      <c r="A18" s="241"/>
      <c r="B18" s="120" t="s">
        <v>24</v>
      </c>
      <c r="C18" s="120">
        <v>507</v>
      </c>
      <c r="D18" s="120">
        <v>1592</v>
      </c>
      <c r="E18" s="120">
        <v>1592</v>
      </c>
      <c r="F18" s="121">
        <v>100</v>
      </c>
      <c r="G18" s="120">
        <v>388</v>
      </c>
      <c r="H18" s="122">
        <v>212</v>
      </c>
    </row>
    <row r="19" spans="1:8">
      <c r="A19" s="242"/>
      <c r="B19" s="123" t="s">
        <v>25</v>
      </c>
      <c r="C19" s="123">
        <v>15122</v>
      </c>
      <c r="D19" s="123">
        <v>49548</v>
      </c>
      <c r="E19" s="123">
        <v>49366</v>
      </c>
      <c r="F19" s="124">
        <v>99.6</v>
      </c>
      <c r="G19" s="123">
        <v>24325</v>
      </c>
      <c r="H19" s="125">
        <v>493</v>
      </c>
    </row>
    <row r="20" spans="1:8">
      <c r="A20" s="240">
        <v>3</v>
      </c>
      <c r="B20" s="120" t="s">
        <v>37</v>
      </c>
      <c r="C20" s="120">
        <v>14509</v>
      </c>
      <c r="D20" s="120">
        <v>47553</v>
      </c>
      <c r="E20" s="120">
        <v>47429</v>
      </c>
      <c r="F20" s="121">
        <v>99.7</v>
      </c>
      <c r="G20" s="120">
        <v>20582</v>
      </c>
      <c r="H20" s="122">
        <v>434</v>
      </c>
    </row>
    <row r="21" spans="1:8">
      <c r="A21" s="241"/>
      <c r="B21" s="120" t="s">
        <v>19</v>
      </c>
      <c r="C21" s="120">
        <v>320</v>
      </c>
      <c r="D21" s="120">
        <v>520</v>
      </c>
      <c r="E21" s="120">
        <v>520</v>
      </c>
      <c r="F21" s="121">
        <v>100</v>
      </c>
      <c r="G21" s="120">
        <v>2434</v>
      </c>
      <c r="H21" s="122" t="s">
        <v>38</v>
      </c>
    </row>
    <row r="22" spans="1:8">
      <c r="A22" s="241"/>
      <c r="B22" s="120" t="s">
        <v>39</v>
      </c>
      <c r="C22" s="120">
        <v>211</v>
      </c>
      <c r="D22" s="120">
        <v>398</v>
      </c>
      <c r="E22" s="120">
        <v>398</v>
      </c>
      <c r="F22" s="121">
        <v>100</v>
      </c>
      <c r="G22" s="120">
        <v>2230</v>
      </c>
      <c r="H22" s="122" t="s">
        <v>38</v>
      </c>
    </row>
    <row r="23" spans="1:8">
      <c r="A23" s="241"/>
      <c r="B23" s="120" t="s">
        <v>24</v>
      </c>
      <c r="C23" s="120">
        <v>507</v>
      </c>
      <c r="D23" s="120">
        <v>1592</v>
      </c>
      <c r="E23" s="120">
        <v>1592</v>
      </c>
      <c r="F23" s="121">
        <v>100</v>
      </c>
      <c r="G23" s="120">
        <v>338</v>
      </c>
      <c r="H23" s="122">
        <v>212</v>
      </c>
    </row>
    <row r="24" spans="1:8">
      <c r="A24" s="242"/>
      <c r="B24" s="123" t="s">
        <v>25</v>
      </c>
      <c r="C24" s="123">
        <v>15521</v>
      </c>
      <c r="D24" s="123">
        <v>50035</v>
      </c>
      <c r="E24" s="123">
        <v>49911</v>
      </c>
      <c r="F24" s="124">
        <v>99.8</v>
      </c>
      <c r="G24" s="123">
        <v>25587</v>
      </c>
      <c r="H24" s="125">
        <v>513</v>
      </c>
    </row>
    <row r="25" spans="1:8">
      <c r="A25" s="240">
        <v>4</v>
      </c>
      <c r="B25" s="120" t="s">
        <v>37</v>
      </c>
      <c r="C25" s="120">
        <v>14864</v>
      </c>
      <c r="D25" s="120">
        <v>48030</v>
      </c>
      <c r="E25" s="120">
        <v>47904</v>
      </c>
      <c r="F25" s="121">
        <v>99.7</v>
      </c>
      <c r="G25" s="120">
        <v>21030</v>
      </c>
      <c r="H25" s="122">
        <v>439</v>
      </c>
    </row>
    <row r="26" spans="1:8">
      <c r="A26" s="241"/>
      <c r="B26" s="120" t="s">
        <v>19</v>
      </c>
      <c r="C26" s="120">
        <v>368</v>
      </c>
      <c r="D26" s="120">
        <v>579</v>
      </c>
      <c r="E26" s="120">
        <v>579</v>
      </c>
      <c r="F26" s="121">
        <v>100</v>
      </c>
      <c r="G26" s="120">
        <v>2532</v>
      </c>
      <c r="H26" s="122" t="s">
        <v>38</v>
      </c>
    </row>
    <row r="27" spans="1:8">
      <c r="A27" s="241"/>
      <c r="B27" s="120" t="s">
        <v>39</v>
      </c>
      <c r="C27" s="120">
        <v>211</v>
      </c>
      <c r="D27" s="120">
        <v>392</v>
      </c>
      <c r="E27" s="120">
        <v>392</v>
      </c>
      <c r="F27" s="121">
        <v>100</v>
      </c>
      <c r="G27" s="120">
        <v>2367</v>
      </c>
      <c r="H27" s="122" t="s">
        <v>38</v>
      </c>
    </row>
    <row r="28" spans="1:8">
      <c r="A28" s="241"/>
      <c r="B28" s="120" t="s">
        <v>24</v>
      </c>
      <c r="C28" s="120">
        <v>477</v>
      </c>
      <c r="D28" s="120">
        <v>1558</v>
      </c>
      <c r="E28" s="120">
        <v>1558</v>
      </c>
      <c r="F28" s="121">
        <v>100</v>
      </c>
      <c r="G28" s="120">
        <v>357</v>
      </c>
      <c r="H28" s="122">
        <v>229</v>
      </c>
    </row>
    <row r="29" spans="1:8">
      <c r="A29" s="242"/>
      <c r="B29" s="123" t="s">
        <v>25</v>
      </c>
      <c r="C29" s="123">
        <v>15920</v>
      </c>
      <c r="D29" s="123">
        <v>50559</v>
      </c>
      <c r="E29" s="123">
        <v>50433</v>
      </c>
      <c r="F29" s="124">
        <v>99.8</v>
      </c>
      <c r="G29" s="123">
        <v>26286</v>
      </c>
      <c r="H29" s="125">
        <v>521</v>
      </c>
    </row>
    <row r="30" spans="1:8">
      <c r="A30" s="240">
        <v>5</v>
      </c>
      <c r="B30" s="120" t="s">
        <v>37</v>
      </c>
      <c r="C30" s="120">
        <v>15054</v>
      </c>
      <c r="D30" s="120">
        <v>48438</v>
      </c>
      <c r="E30" s="120">
        <v>48313</v>
      </c>
      <c r="F30" s="121">
        <v>99.7</v>
      </c>
      <c r="G30" s="120">
        <v>20984</v>
      </c>
      <c r="H30" s="122">
        <v>434</v>
      </c>
    </row>
    <row r="31" spans="1:8">
      <c r="A31" s="241"/>
      <c r="B31" s="120" t="s">
        <v>19</v>
      </c>
      <c r="C31" s="120">
        <v>375</v>
      </c>
      <c r="D31" s="120">
        <v>589</v>
      </c>
      <c r="E31" s="120">
        <v>589</v>
      </c>
      <c r="F31" s="121">
        <v>100</v>
      </c>
      <c r="G31" s="120">
        <v>2156</v>
      </c>
      <c r="H31" s="122" t="s">
        <v>38</v>
      </c>
    </row>
    <row r="32" spans="1:8">
      <c r="A32" s="241"/>
      <c r="B32" s="120" t="s">
        <v>39</v>
      </c>
      <c r="C32" s="120">
        <v>217</v>
      </c>
      <c r="D32" s="120">
        <v>409</v>
      </c>
      <c r="E32" s="120">
        <v>409</v>
      </c>
      <c r="F32" s="121">
        <v>100</v>
      </c>
      <c r="G32" s="120">
        <v>2096</v>
      </c>
      <c r="H32" s="122" t="s">
        <v>38</v>
      </c>
    </row>
    <row r="33" spans="1:8">
      <c r="A33" s="241"/>
      <c r="B33" s="120" t="s">
        <v>24</v>
      </c>
      <c r="C33" s="120">
        <v>472</v>
      </c>
      <c r="D33" s="120">
        <v>1518</v>
      </c>
      <c r="E33" s="120">
        <v>1518</v>
      </c>
      <c r="F33" s="121">
        <v>100</v>
      </c>
      <c r="G33" s="120">
        <v>332</v>
      </c>
      <c r="H33" s="122">
        <v>219</v>
      </c>
    </row>
    <row r="34" spans="1:8">
      <c r="A34" s="242"/>
      <c r="B34" s="123" t="s">
        <v>25</v>
      </c>
      <c r="C34" s="123">
        <v>16118</v>
      </c>
      <c r="D34" s="123">
        <v>50954</v>
      </c>
      <c r="E34" s="123">
        <v>50829</v>
      </c>
      <c r="F34" s="124">
        <v>99.8</v>
      </c>
      <c r="G34" s="123">
        <v>25568</v>
      </c>
      <c r="H34" s="125">
        <v>503</v>
      </c>
    </row>
    <row r="35" spans="1:8">
      <c r="A35" s="233">
        <v>6</v>
      </c>
      <c r="B35" s="120" t="s">
        <v>37</v>
      </c>
      <c r="C35" s="120">
        <v>15950</v>
      </c>
      <c r="D35" s="120">
        <v>50526</v>
      </c>
      <c r="E35" s="120">
        <v>50384</v>
      </c>
      <c r="F35" s="121">
        <v>99.7</v>
      </c>
      <c r="G35" s="120">
        <v>22734</v>
      </c>
      <c r="H35" s="122">
        <v>451</v>
      </c>
    </row>
    <row r="36" spans="1:8">
      <c r="A36" s="234"/>
      <c r="B36" s="120" t="s">
        <v>19</v>
      </c>
      <c r="C36" s="120">
        <v>391</v>
      </c>
      <c r="D36" s="120">
        <v>537</v>
      </c>
      <c r="E36" s="120">
        <v>537</v>
      </c>
      <c r="F36" s="121">
        <v>100</v>
      </c>
      <c r="G36" s="120">
        <v>2089</v>
      </c>
      <c r="H36" s="122" t="s">
        <v>38</v>
      </c>
    </row>
    <row r="37" spans="1:8">
      <c r="A37" s="234"/>
      <c r="B37" s="120" t="s">
        <v>39</v>
      </c>
      <c r="C37" s="120">
        <v>232</v>
      </c>
      <c r="D37" s="120">
        <v>431</v>
      </c>
      <c r="E37" s="120">
        <v>431</v>
      </c>
      <c r="F37" s="121">
        <v>100</v>
      </c>
      <c r="G37" s="120">
        <v>2156</v>
      </c>
      <c r="H37" s="122" t="s">
        <v>38</v>
      </c>
    </row>
    <row r="38" spans="1:8">
      <c r="A38" s="235"/>
      <c r="B38" s="123" t="s">
        <v>25</v>
      </c>
      <c r="C38" s="123">
        <v>16573</v>
      </c>
      <c r="D38" s="123">
        <v>52494</v>
      </c>
      <c r="E38" s="123">
        <v>51352</v>
      </c>
      <c r="F38" s="124">
        <v>99.7</v>
      </c>
      <c r="G38" s="123">
        <v>26979</v>
      </c>
      <c r="H38" s="125">
        <v>525</v>
      </c>
    </row>
    <row r="39" spans="1:8">
      <c r="A39" s="233">
        <v>7</v>
      </c>
      <c r="B39" s="120" t="s">
        <v>37</v>
      </c>
      <c r="C39" s="120">
        <v>16318</v>
      </c>
      <c r="D39" s="120">
        <v>50720</v>
      </c>
      <c r="E39" s="120">
        <v>50676</v>
      </c>
      <c r="F39" s="121">
        <v>99.9</v>
      </c>
      <c r="G39" s="120">
        <v>22186</v>
      </c>
      <c r="H39" s="122">
        <v>438</v>
      </c>
    </row>
    <row r="40" spans="1:8">
      <c r="A40" s="234"/>
      <c r="B40" s="120" t="s">
        <v>19</v>
      </c>
      <c r="C40" s="120">
        <v>333</v>
      </c>
      <c r="D40" s="120">
        <v>505</v>
      </c>
      <c r="E40" s="120">
        <v>505</v>
      </c>
      <c r="F40" s="121">
        <v>100</v>
      </c>
      <c r="G40" s="120">
        <v>1844</v>
      </c>
      <c r="H40" s="122" t="s">
        <v>38</v>
      </c>
    </row>
    <row r="41" spans="1:8">
      <c r="A41" s="234"/>
      <c r="B41" s="120" t="s">
        <v>39</v>
      </c>
      <c r="C41" s="120">
        <v>232</v>
      </c>
      <c r="D41" s="120">
        <v>422</v>
      </c>
      <c r="E41" s="120">
        <v>422</v>
      </c>
      <c r="F41" s="121">
        <v>100</v>
      </c>
      <c r="G41" s="120">
        <v>2273</v>
      </c>
      <c r="H41" s="122" t="s">
        <v>38</v>
      </c>
    </row>
    <row r="42" spans="1:8">
      <c r="A42" s="235"/>
      <c r="B42" s="123" t="s">
        <v>25</v>
      </c>
      <c r="C42" s="123">
        <v>16883</v>
      </c>
      <c r="D42" s="123">
        <v>51647</v>
      </c>
      <c r="E42" s="123">
        <v>51603</v>
      </c>
      <c r="F42" s="124">
        <v>99.9</v>
      </c>
      <c r="G42" s="123">
        <v>26303</v>
      </c>
      <c r="H42" s="125">
        <v>510</v>
      </c>
    </row>
    <row r="43" spans="1:8">
      <c r="A43" s="233">
        <v>8</v>
      </c>
      <c r="B43" s="120" t="s">
        <v>37</v>
      </c>
      <c r="C43" s="120">
        <v>16665</v>
      </c>
      <c r="D43" s="120">
        <v>50717</v>
      </c>
      <c r="E43" s="120">
        <v>50673</v>
      </c>
      <c r="F43" s="121">
        <v>99.9</v>
      </c>
      <c r="G43" s="120">
        <v>23337</v>
      </c>
      <c r="H43" s="122">
        <v>461</v>
      </c>
    </row>
    <row r="44" spans="1:8">
      <c r="A44" s="234"/>
      <c r="B44" s="120" t="s">
        <v>19</v>
      </c>
      <c r="C44" s="120">
        <v>323</v>
      </c>
      <c r="D44" s="120">
        <v>491</v>
      </c>
      <c r="E44" s="120">
        <v>491</v>
      </c>
      <c r="F44" s="121">
        <v>100</v>
      </c>
      <c r="G44" s="120">
        <v>1713</v>
      </c>
      <c r="H44" s="122" t="s">
        <v>38</v>
      </c>
    </row>
    <row r="45" spans="1:8">
      <c r="A45" s="234"/>
      <c r="B45" s="120" t="s">
        <v>39</v>
      </c>
      <c r="C45" s="120">
        <v>265</v>
      </c>
      <c r="D45" s="120">
        <v>490</v>
      </c>
      <c r="E45" s="120">
        <v>490</v>
      </c>
      <c r="F45" s="121">
        <v>100</v>
      </c>
      <c r="G45" s="120">
        <v>2130</v>
      </c>
      <c r="H45" s="122" t="s">
        <v>38</v>
      </c>
    </row>
    <row r="46" spans="1:8">
      <c r="A46" s="235"/>
      <c r="B46" s="123" t="s">
        <v>25</v>
      </c>
      <c r="C46" s="123">
        <v>17253</v>
      </c>
      <c r="D46" s="123">
        <v>51698</v>
      </c>
      <c r="E46" s="123">
        <v>51654</v>
      </c>
      <c r="F46" s="124">
        <v>99.9</v>
      </c>
      <c r="G46" s="123">
        <v>27180</v>
      </c>
      <c r="H46" s="125">
        <v>526</v>
      </c>
    </row>
    <row r="47" spans="1:8">
      <c r="A47" s="233">
        <v>9</v>
      </c>
      <c r="B47" s="120" t="s">
        <v>37</v>
      </c>
      <c r="C47" s="120">
        <v>17008</v>
      </c>
      <c r="D47" s="120">
        <v>51193</v>
      </c>
      <c r="E47" s="120">
        <v>51149</v>
      </c>
      <c r="F47" s="121">
        <v>99.9</v>
      </c>
      <c r="G47" s="120">
        <v>23657</v>
      </c>
      <c r="H47" s="122">
        <v>463</v>
      </c>
    </row>
    <row r="48" spans="1:8">
      <c r="A48" s="234"/>
      <c r="B48" s="120" t="s">
        <v>19</v>
      </c>
      <c r="C48" s="120">
        <v>326</v>
      </c>
      <c r="D48" s="120">
        <v>500</v>
      </c>
      <c r="E48" s="120">
        <v>500</v>
      </c>
      <c r="F48" s="121">
        <v>100</v>
      </c>
      <c r="G48" s="120">
        <v>1982</v>
      </c>
      <c r="H48" s="122" t="s">
        <v>38</v>
      </c>
    </row>
    <row r="49" spans="1:8">
      <c r="A49" s="234"/>
      <c r="B49" s="120" t="s">
        <v>39</v>
      </c>
      <c r="C49" s="120">
        <v>252</v>
      </c>
      <c r="D49" s="120">
        <v>482</v>
      </c>
      <c r="E49" s="120">
        <v>482</v>
      </c>
      <c r="F49" s="121">
        <v>100</v>
      </c>
      <c r="G49" s="120">
        <v>2036</v>
      </c>
      <c r="H49" s="122" t="s">
        <v>38</v>
      </c>
    </row>
    <row r="50" spans="1:8">
      <c r="A50" s="235"/>
      <c r="B50" s="123" t="s">
        <v>25</v>
      </c>
      <c r="C50" s="123">
        <v>17586</v>
      </c>
      <c r="D50" s="123">
        <v>52175</v>
      </c>
      <c r="E50" s="123">
        <v>52131</v>
      </c>
      <c r="F50" s="124">
        <v>99.9</v>
      </c>
      <c r="G50" s="123">
        <v>27675</v>
      </c>
      <c r="H50" s="125">
        <v>526</v>
      </c>
    </row>
    <row r="51" spans="1:8">
      <c r="A51" s="233">
        <v>10</v>
      </c>
      <c r="B51" s="120" t="s">
        <v>37</v>
      </c>
      <c r="C51" s="120">
        <v>17482</v>
      </c>
      <c r="D51" s="120">
        <v>51792</v>
      </c>
      <c r="E51" s="120">
        <v>51773</v>
      </c>
      <c r="F51" s="121">
        <v>99.9</v>
      </c>
      <c r="G51" s="120">
        <v>23288</v>
      </c>
      <c r="H51" s="122">
        <v>450</v>
      </c>
    </row>
    <row r="52" spans="1:8">
      <c r="A52" s="234"/>
      <c r="B52" s="120" t="s">
        <v>19</v>
      </c>
      <c r="C52" s="120">
        <v>353</v>
      </c>
      <c r="D52" s="120">
        <v>428</v>
      </c>
      <c r="E52" s="120">
        <v>428</v>
      </c>
      <c r="F52" s="121">
        <v>100</v>
      </c>
      <c r="G52" s="120">
        <v>1644</v>
      </c>
      <c r="H52" s="122" t="s">
        <v>38</v>
      </c>
    </row>
    <row r="53" spans="1:8">
      <c r="A53" s="234"/>
      <c r="B53" s="120" t="s">
        <v>39</v>
      </c>
      <c r="C53" s="120">
        <v>236</v>
      </c>
      <c r="D53" s="120">
        <v>464</v>
      </c>
      <c r="E53" s="120">
        <v>464</v>
      </c>
      <c r="F53" s="121">
        <v>100</v>
      </c>
      <c r="G53" s="120">
        <v>2055</v>
      </c>
      <c r="H53" s="122" t="s">
        <v>38</v>
      </c>
    </row>
    <row r="54" spans="1:8">
      <c r="A54" s="235"/>
      <c r="B54" s="123" t="s">
        <v>25</v>
      </c>
      <c r="C54" s="123">
        <v>18071</v>
      </c>
      <c r="D54" s="123">
        <v>52684</v>
      </c>
      <c r="E54" s="123">
        <v>52665</v>
      </c>
      <c r="F54" s="124">
        <v>99.9</v>
      </c>
      <c r="G54" s="123">
        <v>26987</v>
      </c>
      <c r="H54" s="125">
        <v>512</v>
      </c>
    </row>
    <row r="55" spans="1:8">
      <c r="A55" s="233">
        <v>11</v>
      </c>
      <c r="B55" s="120" t="s">
        <v>37</v>
      </c>
      <c r="C55" s="120">
        <v>17983</v>
      </c>
      <c r="D55" s="120">
        <v>52260</v>
      </c>
      <c r="E55" s="120">
        <v>52248</v>
      </c>
      <c r="F55" s="121">
        <v>99.9</v>
      </c>
      <c r="G55" s="120">
        <v>24342</v>
      </c>
      <c r="H55" s="122">
        <v>466</v>
      </c>
    </row>
    <row r="56" spans="1:8">
      <c r="A56" s="234"/>
      <c r="B56" s="120" t="s">
        <v>19</v>
      </c>
      <c r="C56" s="120">
        <v>396</v>
      </c>
      <c r="D56" s="120">
        <v>494</v>
      </c>
      <c r="E56" s="120">
        <v>494</v>
      </c>
      <c r="F56" s="121">
        <v>100</v>
      </c>
      <c r="G56" s="120">
        <v>1512</v>
      </c>
      <c r="H56" s="122" t="s">
        <v>38</v>
      </c>
    </row>
    <row r="57" spans="1:8">
      <c r="A57" s="234"/>
      <c r="B57" s="120" t="s">
        <v>39</v>
      </c>
      <c r="C57" s="120">
        <v>234</v>
      </c>
      <c r="D57" s="120">
        <v>458</v>
      </c>
      <c r="E57" s="120">
        <v>458</v>
      </c>
      <c r="F57" s="121">
        <v>100</v>
      </c>
      <c r="G57" s="120">
        <v>1600</v>
      </c>
      <c r="H57" s="122" t="s">
        <v>38</v>
      </c>
    </row>
    <row r="58" spans="1:8">
      <c r="A58" s="235"/>
      <c r="B58" s="123" t="s">
        <v>25</v>
      </c>
      <c r="C58" s="123">
        <v>18613</v>
      </c>
      <c r="D58" s="123">
        <v>53212</v>
      </c>
      <c r="E58" s="123">
        <v>53200</v>
      </c>
      <c r="F58" s="124">
        <v>99.9</v>
      </c>
      <c r="G58" s="123">
        <v>27455</v>
      </c>
      <c r="H58" s="125">
        <v>516</v>
      </c>
    </row>
    <row r="59" spans="1:8">
      <c r="A59" s="233">
        <v>12</v>
      </c>
      <c r="B59" s="120" t="s">
        <v>37</v>
      </c>
      <c r="C59" s="120">
        <v>18495</v>
      </c>
      <c r="D59" s="120">
        <v>53044</v>
      </c>
      <c r="E59" s="120">
        <v>53032</v>
      </c>
      <c r="F59" s="121">
        <v>99.9</v>
      </c>
      <c r="G59" s="120">
        <v>24373</v>
      </c>
      <c r="H59" s="122">
        <v>460</v>
      </c>
    </row>
    <row r="60" spans="1:8">
      <c r="A60" s="234"/>
      <c r="B60" s="120" t="s">
        <v>19</v>
      </c>
      <c r="C60" s="120">
        <v>396</v>
      </c>
      <c r="D60" s="120">
        <v>412</v>
      </c>
      <c r="E60" s="120">
        <v>412</v>
      </c>
      <c r="F60" s="121">
        <v>100</v>
      </c>
      <c r="G60" s="120">
        <v>1296</v>
      </c>
      <c r="H60" s="122" t="s">
        <v>40</v>
      </c>
    </row>
    <row r="61" spans="1:8">
      <c r="A61" s="234"/>
      <c r="B61" s="120" t="s">
        <v>39</v>
      </c>
      <c r="C61" s="120">
        <v>195</v>
      </c>
      <c r="D61" s="120">
        <v>360</v>
      </c>
      <c r="E61" s="120">
        <v>360</v>
      </c>
      <c r="F61" s="121">
        <v>100</v>
      </c>
      <c r="G61" s="120">
        <v>1501</v>
      </c>
      <c r="H61" s="122" t="s">
        <v>40</v>
      </c>
    </row>
    <row r="62" spans="1:8">
      <c r="A62" s="235"/>
      <c r="B62" s="123" t="s">
        <v>25</v>
      </c>
      <c r="C62" s="123">
        <v>19083</v>
      </c>
      <c r="D62" s="123">
        <v>53816</v>
      </c>
      <c r="E62" s="123">
        <v>53084</v>
      </c>
      <c r="F62" s="124">
        <v>99.9</v>
      </c>
      <c r="G62" s="123">
        <v>27170</v>
      </c>
      <c r="H62" s="125">
        <v>512</v>
      </c>
    </row>
    <row r="63" spans="1:8">
      <c r="A63" s="233">
        <v>13</v>
      </c>
      <c r="B63" s="120" t="s">
        <v>37</v>
      </c>
      <c r="C63" s="120">
        <v>18540</v>
      </c>
      <c r="D63" s="120">
        <v>53331</v>
      </c>
      <c r="E63" s="120">
        <v>53320</v>
      </c>
      <c r="F63" s="121">
        <v>99.9</v>
      </c>
      <c r="G63" s="120">
        <v>23641</v>
      </c>
      <c r="H63" s="122">
        <v>443</v>
      </c>
    </row>
    <row r="64" spans="1:8">
      <c r="A64" s="234"/>
      <c r="B64" s="120" t="s">
        <v>19</v>
      </c>
      <c r="C64" s="120">
        <v>403</v>
      </c>
      <c r="D64" s="120">
        <v>421</v>
      </c>
      <c r="E64" s="120">
        <v>421</v>
      </c>
      <c r="F64" s="121">
        <v>100</v>
      </c>
      <c r="G64" s="120">
        <v>1392</v>
      </c>
      <c r="H64" s="122" t="s">
        <v>40</v>
      </c>
    </row>
    <row r="65" spans="1:8">
      <c r="A65" s="234"/>
      <c r="B65" s="120" t="s">
        <v>39</v>
      </c>
      <c r="C65" s="120">
        <v>184</v>
      </c>
      <c r="D65" s="120">
        <v>347</v>
      </c>
      <c r="E65" s="120">
        <v>347</v>
      </c>
      <c r="F65" s="121">
        <v>100</v>
      </c>
      <c r="G65" s="120">
        <v>1211</v>
      </c>
      <c r="H65" s="122" t="s">
        <v>40</v>
      </c>
    </row>
    <row r="66" spans="1:8">
      <c r="A66" s="235"/>
      <c r="B66" s="123" t="s">
        <v>25</v>
      </c>
      <c r="C66" s="123">
        <v>19127</v>
      </c>
      <c r="D66" s="123">
        <v>54099</v>
      </c>
      <c r="E66" s="123">
        <v>54088</v>
      </c>
      <c r="F66" s="124">
        <v>99.9</v>
      </c>
      <c r="G66" s="123">
        <v>26244</v>
      </c>
      <c r="H66" s="125">
        <v>485</v>
      </c>
    </row>
    <row r="67" spans="1:8">
      <c r="A67" s="233">
        <v>14</v>
      </c>
      <c r="B67" s="120" t="s">
        <v>37</v>
      </c>
      <c r="C67" s="120">
        <v>19053</v>
      </c>
      <c r="D67" s="120">
        <v>53820</v>
      </c>
      <c r="E67" s="120">
        <v>53816</v>
      </c>
      <c r="F67" s="121">
        <v>99.9</v>
      </c>
      <c r="G67" s="120">
        <v>23238</v>
      </c>
      <c r="H67" s="122">
        <v>432</v>
      </c>
    </row>
    <row r="68" spans="1:8">
      <c r="A68" s="234"/>
      <c r="B68" s="120" t="s">
        <v>19</v>
      </c>
      <c r="C68" s="120">
        <v>410</v>
      </c>
      <c r="D68" s="120">
        <v>464</v>
      </c>
      <c r="E68" s="120">
        <v>464</v>
      </c>
      <c r="F68" s="121">
        <v>99.950000000000102</v>
      </c>
      <c r="G68" s="120">
        <v>1203</v>
      </c>
      <c r="H68" s="122" t="s">
        <v>40</v>
      </c>
    </row>
    <row r="69" spans="1:8">
      <c r="A69" s="234"/>
      <c r="B69" s="120" t="s">
        <v>39</v>
      </c>
      <c r="C69" s="120">
        <v>182</v>
      </c>
      <c r="D69" s="120">
        <v>352</v>
      </c>
      <c r="E69" s="120">
        <v>352</v>
      </c>
      <c r="F69" s="121">
        <v>99.950000000000102</v>
      </c>
      <c r="G69" s="120">
        <v>1225</v>
      </c>
      <c r="H69" s="122" t="s">
        <v>40</v>
      </c>
    </row>
    <row r="70" spans="1:8">
      <c r="A70" s="235"/>
      <c r="B70" s="123" t="s">
        <v>25</v>
      </c>
      <c r="C70" s="123">
        <v>19645</v>
      </c>
      <c r="D70" s="123">
        <v>54636</v>
      </c>
      <c r="E70" s="123">
        <v>54632</v>
      </c>
      <c r="F70" s="124">
        <v>99.9</v>
      </c>
      <c r="G70" s="123">
        <v>25666</v>
      </c>
      <c r="H70" s="125">
        <v>470</v>
      </c>
    </row>
    <row r="71" spans="1:8">
      <c r="A71" s="233">
        <v>15</v>
      </c>
      <c r="B71" s="120" t="s">
        <v>37</v>
      </c>
      <c r="C71" s="120">
        <v>19334</v>
      </c>
      <c r="D71" s="120">
        <v>54041</v>
      </c>
      <c r="E71" s="120">
        <v>54039</v>
      </c>
      <c r="F71" s="121">
        <v>99.9</v>
      </c>
      <c r="G71" s="120">
        <v>22815</v>
      </c>
      <c r="H71" s="122">
        <v>422</v>
      </c>
    </row>
    <row r="72" spans="1:8">
      <c r="A72" s="234"/>
      <c r="B72" s="120" t="s">
        <v>19</v>
      </c>
      <c r="C72" s="120">
        <v>400</v>
      </c>
      <c r="D72" s="120">
        <v>437</v>
      </c>
      <c r="E72" s="120">
        <v>437</v>
      </c>
      <c r="F72" s="121">
        <v>100</v>
      </c>
      <c r="G72" s="120">
        <v>1090</v>
      </c>
      <c r="H72" s="122" t="s">
        <v>40</v>
      </c>
    </row>
    <row r="73" spans="1:8">
      <c r="A73" s="234"/>
      <c r="B73" s="120" t="s">
        <v>39</v>
      </c>
      <c r="C73" s="120">
        <v>182</v>
      </c>
      <c r="D73" s="120">
        <v>348</v>
      </c>
      <c r="E73" s="120">
        <v>348</v>
      </c>
      <c r="F73" s="121">
        <v>100</v>
      </c>
      <c r="G73" s="120">
        <v>1049</v>
      </c>
      <c r="H73" s="122" t="s">
        <v>40</v>
      </c>
    </row>
    <row r="74" spans="1:8">
      <c r="A74" s="235"/>
      <c r="B74" s="123" t="s">
        <v>25</v>
      </c>
      <c r="C74" s="123">
        <v>19916</v>
      </c>
      <c r="D74" s="123">
        <v>54826</v>
      </c>
      <c r="E74" s="123">
        <v>54824</v>
      </c>
      <c r="F74" s="124">
        <v>99.9</v>
      </c>
      <c r="G74" s="123">
        <v>24954</v>
      </c>
      <c r="H74" s="125">
        <v>455</v>
      </c>
    </row>
    <row r="75" spans="1:8">
      <c r="A75" s="245">
        <v>16</v>
      </c>
      <c r="B75" s="120" t="s">
        <v>37</v>
      </c>
      <c r="C75" s="120">
        <v>19591</v>
      </c>
      <c r="D75" s="120">
        <v>54459</v>
      </c>
      <c r="E75" s="120">
        <v>54420</v>
      </c>
      <c r="F75" s="121">
        <v>99.9</v>
      </c>
      <c r="G75" s="120">
        <v>23544</v>
      </c>
      <c r="H75" s="122">
        <v>433</v>
      </c>
    </row>
    <row r="76" spans="1:8">
      <c r="A76" s="234"/>
      <c r="B76" s="120" t="s">
        <v>19</v>
      </c>
      <c r="C76" s="120">
        <v>412</v>
      </c>
      <c r="D76" s="120">
        <v>450</v>
      </c>
      <c r="E76" s="120">
        <v>450</v>
      </c>
      <c r="F76" s="121">
        <v>100</v>
      </c>
      <c r="G76" s="120">
        <v>1092</v>
      </c>
      <c r="H76" s="122" t="s">
        <v>40</v>
      </c>
    </row>
    <row r="77" spans="1:8">
      <c r="A77" s="234"/>
      <c r="B77" s="126" t="s">
        <v>39</v>
      </c>
      <c r="C77" s="126">
        <v>177</v>
      </c>
      <c r="D77" s="126">
        <v>338</v>
      </c>
      <c r="E77" s="126">
        <v>338</v>
      </c>
      <c r="F77" s="127">
        <v>100</v>
      </c>
      <c r="G77" s="126">
        <v>1013</v>
      </c>
      <c r="H77" s="128" t="s">
        <v>40</v>
      </c>
    </row>
    <row r="78" spans="1:8">
      <c r="A78" s="244"/>
      <c r="B78" s="126" t="s">
        <v>25</v>
      </c>
      <c r="C78" s="126">
        <v>20180</v>
      </c>
      <c r="D78" s="126">
        <v>55247</v>
      </c>
      <c r="E78" s="126">
        <v>55208</v>
      </c>
      <c r="F78" s="127">
        <v>99.9</v>
      </c>
      <c r="G78" s="126">
        <v>25648</v>
      </c>
      <c r="H78" s="128">
        <v>465</v>
      </c>
    </row>
    <row r="79" spans="1:8">
      <c r="A79" s="233">
        <v>17</v>
      </c>
      <c r="B79" s="120" t="s">
        <v>37</v>
      </c>
      <c r="C79" s="120">
        <v>19909</v>
      </c>
      <c r="D79" s="120">
        <v>54676</v>
      </c>
      <c r="E79" s="120">
        <v>54637</v>
      </c>
      <c r="F79" s="121">
        <v>99.9</v>
      </c>
      <c r="G79" s="120">
        <v>24344</v>
      </c>
      <c r="H79" s="122">
        <v>446</v>
      </c>
    </row>
    <row r="80" spans="1:8">
      <c r="A80" s="234"/>
      <c r="B80" s="120" t="s">
        <v>19</v>
      </c>
      <c r="C80" s="120">
        <v>417</v>
      </c>
      <c r="D80" s="120">
        <v>443</v>
      </c>
      <c r="E80" s="120">
        <v>443</v>
      </c>
      <c r="F80" s="121">
        <v>100</v>
      </c>
      <c r="G80" s="120">
        <v>1268</v>
      </c>
      <c r="H80" s="122" t="s">
        <v>40</v>
      </c>
    </row>
    <row r="81" spans="1:8">
      <c r="A81" s="234"/>
      <c r="B81" s="120" t="s">
        <v>39</v>
      </c>
      <c r="C81" s="120">
        <v>163</v>
      </c>
      <c r="D81" s="120">
        <v>291</v>
      </c>
      <c r="E81" s="120">
        <v>291</v>
      </c>
      <c r="F81" s="121">
        <v>100</v>
      </c>
      <c r="G81" s="120">
        <v>1056</v>
      </c>
      <c r="H81" s="128" t="s">
        <v>40</v>
      </c>
    </row>
    <row r="82" spans="1:8">
      <c r="A82" s="235"/>
      <c r="B82" s="129" t="s">
        <v>25</v>
      </c>
      <c r="C82" s="129">
        <v>20489</v>
      </c>
      <c r="D82" s="129">
        <v>55410</v>
      </c>
      <c r="E82" s="129">
        <v>55371</v>
      </c>
      <c r="F82" s="130">
        <v>99.9</v>
      </c>
      <c r="G82" s="129">
        <v>26668</v>
      </c>
      <c r="H82" s="131">
        <v>482</v>
      </c>
    </row>
    <row r="83" spans="1:8">
      <c r="A83" s="245">
        <v>18</v>
      </c>
      <c r="B83" s="129" t="s">
        <v>37</v>
      </c>
      <c r="C83" s="129">
        <v>20136</v>
      </c>
      <c r="D83" s="129">
        <v>54652</v>
      </c>
      <c r="E83" s="129">
        <v>54613</v>
      </c>
      <c r="F83" s="130">
        <v>99.9</v>
      </c>
      <c r="G83" s="129">
        <v>24612</v>
      </c>
      <c r="H83" s="131">
        <v>483</v>
      </c>
    </row>
    <row r="84" spans="1:8">
      <c r="A84" s="234"/>
      <c r="B84" s="120" t="s">
        <v>19</v>
      </c>
      <c r="C84" s="120">
        <v>402</v>
      </c>
      <c r="D84" s="120">
        <v>401</v>
      </c>
      <c r="E84" s="120">
        <v>401</v>
      </c>
      <c r="F84" s="121">
        <v>100</v>
      </c>
      <c r="G84" s="120">
        <v>1166</v>
      </c>
      <c r="H84" s="122" t="s">
        <v>41</v>
      </c>
    </row>
    <row r="85" spans="1:8">
      <c r="A85" s="234"/>
      <c r="B85" s="120" t="s">
        <v>39</v>
      </c>
      <c r="C85" s="120">
        <v>162</v>
      </c>
      <c r="D85" s="120">
        <v>284</v>
      </c>
      <c r="E85" s="120">
        <v>284</v>
      </c>
      <c r="F85" s="121">
        <v>100</v>
      </c>
      <c r="G85" s="120">
        <v>935</v>
      </c>
      <c r="H85" s="128" t="s">
        <v>41</v>
      </c>
    </row>
    <row r="86" spans="1:8">
      <c r="A86" s="244"/>
      <c r="B86" s="129" t="s">
        <v>25</v>
      </c>
      <c r="C86" s="129">
        <f>SUM(C83:C85)</f>
        <v>20700</v>
      </c>
      <c r="D86" s="129">
        <f>SUM(D83:D85)</f>
        <v>55337</v>
      </c>
      <c r="E86" s="129">
        <f>SUM(E83:E85)</f>
        <v>55298</v>
      </c>
      <c r="F86" s="130">
        <v>99.9</v>
      </c>
      <c r="G86" s="129">
        <f>SUM(G83:G85)</f>
        <v>26713</v>
      </c>
      <c r="H86" s="131">
        <f>SUM(H83:H85)</f>
        <v>483</v>
      </c>
    </row>
    <row r="87" spans="1:8">
      <c r="A87" s="233">
        <v>19</v>
      </c>
      <c r="B87" s="129" t="s">
        <v>37</v>
      </c>
      <c r="C87" s="138">
        <v>20439</v>
      </c>
      <c r="D87" s="138">
        <v>54766</v>
      </c>
      <c r="E87" s="138">
        <v>54736</v>
      </c>
      <c r="F87" s="139">
        <v>99.9</v>
      </c>
      <c r="G87" s="138">
        <v>24759</v>
      </c>
      <c r="H87" s="140">
        <v>454</v>
      </c>
    </row>
    <row r="88" spans="1:8">
      <c r="A88" s="234"/>
      <c r="B88" s="120" t="s">
        <v>19</v>
      </c>
      <c r="C88" s="141">
        <v>432</v>
      </c>
      <c r="D88" s="141">
        <v>450</v>
      </c>
      <c r="E88" s="141">
        <v>443</v>
      </c>
      <c r="F88" s="142">
        <v>100</v>
      </c>
      <c r="G88" s="141">
        <v>1108</v>
      </c>
      <c r="H88" s="143" t="s">
        <v>40</v>
      </c>
    </row>
    <row r="89" spans="1:8">
      <c r="A89" s="234"/>
      <c r="B89" s="120" t="s">
        <v>39</v>
      </c>
      <c r="C89" s="141">
        <v>156</v>
      </c>
      <c r="D89" s="141">
        <v>275</v>
      </c>
      <c r="E89" s="141">
        <v>275</v>
      </c>
      <c r="F89" s="142">
        <v>100</v>
      </c>
      <c r="G89" s="141">
        <v>735</v>
      </c>
      <c r="H89" s="144" t="s">
        <v>40</v>
      </c>
    </row>
    <row r="90" spans="1:8">
      <c r="A90" s="235"/>
      <c r="B90" s="129" t="s">
        <v>25</v>
      </c>
      <c r="C90" s="138">
        <f>SUM(C87:C89)</f>
        <v>21027</v>
      </c>
      <c r="D90" s="138">
        <f>SUM(D87:D89)</f>
        <v>55491</v>
      </c>
      <c r="E90" s="138">
        <f>SUM(E87:E89)</f>
        <v>55454</v>
      </c>
      <c r="F90" s="139">
        <v>99.9</v>
      </c>
      <c r="G90" s="138">
        <f>SUM(G87:G89)</f>
        <v>26602</v>
      </c>
      <c r="H90" s="140">
        <v>481</v>
      </c>
    </row>
    <row r="91" spans="1:8">
      <c r="A91" s="233">
        <v>20</v>
      </c>
      <c r="B91" s="129" t="s">
        <v>37</v>
      </c>
      <c r="C91" s="138">
        <v>20439</v>
      </c>
      <c r="D91" s="138">
        <v>54766</v>
      </c>
      <c r="E91" s="138">
        <v>54736</v>
      </c>
      <c r="F91" s="139">
        <v>99.9</v>
      </c>
      <c r="G91" s="138">
        <v>24759</v>
      </c>
      <c r="H91" s="140">
        <v>454</v>
      </c>
    </row>
    <row r="92" spans="1:8">
      <c r="A92" s="234"/>
      <c r="B92" s="120" t="s">
        <v>19</v>
      </c>
      <c r="C92" s="141">
        <v>432</v>
      </c>
      <c r="D92" s="141">
        <v>450</v>
      </c>
      <c r="E92" s="141">
        <v>443</v>
      </c>
      <c r="F92" s="142">
        <v>100</v>
      </c>
      <c r="G92" s="141">
        <v>1108</v>
      </c>
      <c r="H92" s="143" t="s">
        <v>40</v>
      </c>
    </row>
    <row r="93" spans="1:8">
      <c r="A93" s="234"/>
      <c r="B93" s="120" t="s">
        <v>39</v>
      </c>
      <c r="C93" s="141">
        <v>156</v>
      </c>
      <c r="D93" s="141">
        <v>275</v>
      </c>
      <c r="E93" s="141">
        <v>275</v>
      </c>
      <c r="F93" s="142">
        <v>100</v>
      </c>
      <c r="G93" s="141">
        <v>735</v>
      </c>
      <c r="H93" s="144" t="s">
        <v>40</v>
      </c>
    </row>
    <row r="94" spans="1:8">
      <c r="A94" s="235"/>
      <c r="B94" s="123" t="s">
        <v>25</v>
      </c>
      <c r="C94" s="145">
        <f>SUM(C91:C93)</f>
        <v>21027</v>
      </c>
      <c r="D94" s="145">
        <f>SUM(D91:D93)</f>
        <v>55491</v>
      </c>
      <c r="E94" s="145">
        <f>SUM(E91:E93)</f>
        <v>55454</v>
      </c>
      <c r="F94" s="146">
        <v>99.9</v>
      </c>
      <c r="G94" s="145">
        <f>SUM(G91:G93)</f>
        <v>26602</v>
      </c>
      <c r="H94" s="147">
        <v>481</v>
      </c>
    </row>
    <row r="95" spans="1:8">
      <c r="A95" s="245">
        <v>21</v>
      </c>
      <c r="B95" s="120" t="s">
        <v>37</v>
      </c>
      <c r="C95" s="141">
        <v>21235</v>
      </c>
      <c r="D95" s="141">
        <v>54803</v>
      </c>
      <c r="E95" s="141">
        <v>54726</v>
      </c>
      <c r="F95" s="142">
        <v>99.9</v>
      </c>
      <c r="G95" s="141">
        <v>23175</v>
      </c>
      <c r="H95" s="143">
        <v>423</v>
      </c>
    </row>
    <row r="96" spans="1:8">
      <c r="A96" s="234"/>
      <c r="B96" s="120" t="s">
        <v>19</v>
      </c>
      <c r="C96" s="141">
        <v>395</v>
      </c>
      <c r="D96" s="141">
        <v>375</v>
      </c>
      <c r="E96" s="141">
        <v>374</v>
      </c>
      <c r="F96" s="142">
        <v>100</v>
      </c>
      <c r="G96" s="141">
        <v>926</v>
      </c>
      <c r="H96" s="143" t="s">
        <v>38</v>
      </c>
    </row>
    <row r="97" spans="1:8">
      <c r="A97" s="234"/>
      <c r="B97" s="120" t="s">
        <v>39</v>
      </c>
      <c r="C97" s="141">
        <v>156</v>
      </c>
      <c r="D97" s="141">
        <v>273</v>
      </c>
      <c r="E97" s="141">
        <v>273</v>
      </c>
      <c r="F97" s="142">
        <v>100</v>
      </c>
      <c r="G97" s="141">
        <v>647</v>
      </c>
      <c r="H97" s="144" t="s">
        <v>38</v>
      </c>
    </row>
    <row r="98" spans="1:8">
      <c r="A98" s="244"/>
      <c r="B98" s="129" t="s">
        <v>25</v>
      </c>
      <c r="C98" s="138">
        <f>SUM(C95:C97)</f>
        <v>21786</v>
      </c>
      <c r="D98" s="138">
        <f>SUM(D95:D97)</f>
        <v>55451</v>
      </c>
      <c r="E98" s="138">
        <f>SUM(E95:E97)</f>
        <v>55373</v>
      </c>
      <c r="F98" s="139">
        <v>99.9</v>
      </c>
      <c r="G98" s="138">
        <f>SUM(G95:G97)</f>
        <v>24748</v>
      </c>
      <c r="H98" s="140">
        <v>447</v>
      </c>
    </row>
    <row r="99" spans="1:8">
      <c r="A99" s="233">
        <v>22</v>
      </c>
      <c r="B99" s="129" t="s">
        <v>37</v>
      </c>
      <c r="C99" s="138">
        <v>20655</v>
      </c>
      <c r="D99" s="138">
        <v>54043</v>
      </c>
      <c r="E99" s="138">
        <v>54029</v>
      </c>
      <c r="F99" s="139">
        <v>99.97</v>
      </c>
      <c r="G99" s="138">
        <v>23732</v>
      </c>
      <c r="H99" s="140">
        <v>439</v>
      </c>
    </row>
    <row r="100" spans="1:8">
      <c r="A100" s="234"/>
      <c r="B100" s="120" t="s">
        <v>19</v>
      </c>
      <c r="C100" s="141">
        <v>171</v>
      </c>
      <c r="D100" s="141">
        <v>230</v>
      </c>
      <c r="E100" s="141">
        <v>230</v>
      </c>
      <c r="F100" s="142">
        <v>100</v>
      </c>
      <c r="G100" s="141">
        <v>915</v>
      </c>
      <c r="H100" s="143" t="s">
        <v>38</v>
      </c>
    </row>
    <row r="101" spans="1:8">
      <c r="A101" s="234"/>
      <c r="B101" s="120" t="s">
        <v>39</v>
      </c>
      <c r="C101" s="141">
        <v>92</v>
      </c>
      <c r="D101" s="141">
        <v>195</v>
      </c>
      <c r="E101" s="141">
        <v>195</v>
      </c>
      <c r="F101" s="142">
        <v>100</v>
      </c>
      <c r="G101" s="141">
        <v>652</v>
      </c>
      <c r="H101" s="144" t="s">
        <v>38</v>
      </c>
    </row>
    <row r="102" spans="1:8">
      <c r="A102" s="235"/>
      <c r="B102" s="123" t="s">
        <v>25</v>
      </c>
      <c r="C102" s="145">
        <v>20918</v>
      </c>
      <c r="D102" s="145">
        <v>54468</v>
      </c>
      <c r="E102" s="145">
        <v>54454</v>
      </c>
      <c r="F102" s="146">
        <v>99.97</v>
      </c>
      <c r="G102" s="145">
        <v>25299</v>
      </c>
      <c r="H102" s="147">
        <v>465</v>
      </c>
    </row>
    <row r="103" spans="1:8">
      <c r="A103" s="233">
        <v>23</v>
      </c>
      <c r="B103" s="129" t="s">
        <v>37</v>
      </c>
      <c r="C103" s="138">
        <v>20848</v>
      </c>
      <c r="D103" s="138">
        <v>53823</v>
      </c>
      <c r="E103" s="138">
        <v>53808</v>
      </c>
      <c r="F103" s="139">
        <v>99.97</v>
      </c>
      <c r="G103" s="138">
        <v>23696</v>
      </c>
      <c r="H103" s="140">
        <v>440</v>
      </c>
    </row>
    <row r="104" spans="1:8">
      <c r="A104" s="234"/>
      <c r="B104" s="120" t="s">
        <v>19</v>
      </c>
      <c r="C104" s="141">
        <v>207</v>
      </c>
      <c r="D104" s="141">
        <v>274</v>
      </c>
      <c r="E104" s="141">
        <v>274</v>
      </c>
      <c r="F104" s="142">
        <v>100</v>
      </c>
      <c r="G104" s="141">
        <v>855</v>
      </c>
      <c r="H104" s="143" t="s">
        <v>38</v>
      </c>
    </row>
    <row r="105" spans="1:8">
      <c r="A105" s="234"/>
      <c r="B105" s="120" t="s">
        <v>39</v>
      </c>
      <c r="C105" s="141">
        <v>86</v>
      </c>
      <c r="D105" s="141">
        <v>182</v>
      </c>
      <c r="E105" s="141">
        <v>182</v>
      </c>
      <c r="F105" s="142">
        <v>100</v>
      </c>
      <c r="G105" s="141">
        <v>625</v>
      </c>
      <c r="H105" s="144" t="s">
        <v>38</v>
      </c>
    </row>
    <row r="106" spans="1:8">
      <c r="A106" s="244"/>
      <c r="B106" s="129" t="s">
        <v>25</v>
      </c>
      <c r="C106" s="138">
        <v>21141</v>
      </c>
      <c r="D106" s="138">
        <v>54279</v>
      </c>
      <c r="E106" s="138">
        <v>54264</v>
      </c>
      <c r="F106" s="139">
        <v>99.97</v>
      </c>
      <c r="G106" s="138">
        <v>25176</v>
      </c>
      <c r="H106" s="140">
        <v>464</v>
      </c>
    </row>
    <row r="107" spans="1:8">
      <c r="A107" s="233">
        <v>24</v>
      </c>
      <c r="B107" s="129" t="s">
        <v>37</v>
      </c>
      <c r="C107" s="138">
        <v>20685</v>
      </c>
      <c r="D107" s="138">
        <v>53648</v>
      </c>
      <c r="E107" s="138">
        <v>53633</v>
      </c>
      <c r="F107" s="139">
        <v>99.97</v>
      </c>
      <c r="G107" s="138">
        <v>23827</v>
      </c>
      <c r="H107" s="140">
        <v>444</v>
      </c>
    </row>
    <row r="108" spans="1:8">
      <c r="A108" s="234"/>
      <c r="B108" s="120" t="s">
        <v>19</v>
      </c>
      <c r="C108" s="141">
        <v>209</v>
      </c>
      <c r="D108" s="141">
        <v>282</v>
      </c>
      <c r="E108" s="141">
        <v>282</v>
      </c>
      <c r="F108" s="142">
        <v>100</v>
      </c>
      <c r="G108" s="141">
        <v>942</v>
      </c>
      <c r="H108" s="143" t="s">
        <v>38</v>
      </c>
    </row>
    <row r="109" spans="1:8">
      <c r="A109" s="234"/>
      <c r="B109" s="120" t="s">
        <v>39</v>
      </c>
      <c r="C109" s="141">
        <v>83</v>
      </c>
      <c r="D109" s="141">
        <v>171</v>
      </c>
      <c r="E109" s="141">
        <v>171</v>
      </c>
      <c r="F109" s="142">
        <v>100</v>
      </c>
      <c r="G109" s="141">
        <v>578</v>
      </c>
      <c r="H109" s="144" t="s">
        <v>38</v>
      </c>
    </row>
    <row r="110" spans="1:8">
      <c r="A110" s="244"/>
      <c r="B110" s="129" t="s">
        <v>25</v>
      </c>
      <c r="C110" s="138">
        <v>20977</v>
      </c>
      <c r="D110" s="138">
        <v>54101</v>
      </c>
      <c r="E110" s="138">
        <v>54086</v>
      </c>
      <c r="F110" s="139">
        <v>99.97</v>
      </c>
      <c r="G110" s="138">
        <v>25347</v>
      </c>
      <c r="H110" s="140">
        <v>469</v>
      </c>
    </row>
    <row r="111" spans="1:8">
      <c r="A111" s="243">
        <v>25</v>
      </c>
      <c r="B111" s="129" t="s">
        <v>37</v>
      </c>
      <c r="C111" s="138">
        <v>20964</v>
      </c>
      <c r="D111" s="138">
        <v>53248</v>
      </c>
      <c r="E111" s="138">
        <v>53233</v>
      </c>
      <c r="F111" s="139">
        <v>99.97</v>
      </c>
      <c r="G111" s="138">
        <v>24184</v>
      </c>
      <c r="H111" s="140">
        <v>454</v>
      </c>
    </row>
    <row r="112" spans="1:8">
      <c r="A112" s="241"/>
      <c r="B112" s="120" t="s">
        <v>19</v>
      </c>
      <c r="C112" s="141">
        <v>193</v>
      </c>
      <c r="D112" s="141">
        <v>265</v>
      </c>
      <c r="E112" s="141">
        <v>265</v>
      </c>
      <c r="F112" s="142">
        <v>100</v>
      </c>
      <c r="G112" s="141">
        <v>885</v>
      </c>
      <c r="H112" s="143" t="s">
        <v>38</v>
      </c>
    </row>
    <row r="113" spans="1:8">
      <c r="A113" s="241"/>
      <c r="B113" s="120" t="s">
        <v>39</v>
      </c>
      <c r="C113" s="141">
        <v>82</v>
      </c>
      <c r="D113" s="141">
        <v>166</v>
      </c>
      <c r="E113" s="141">
        <v>166</v>
      </c>
      <c r="F113" s="142">
        <v>100</v>
      </c>
      <c r="G113" s="141">
        <v>526</v>
      </c>
      <c r="H113" s="143" t="s">
        <v>38</v>
      </c>
    </row>
    <row r="114" spans="1:8">
      <c r="A114" s="242"/>
      <c r="B114" s="129" t="s">
        <v>25</v>
      </c>
      <c r="C114" s="138">
        <v>21239</v>
      </c>
      <c r="D114" s="138">
        <v>53679</v>
      </c>
      <c r="E114" s="138">
        <v>53664</v>
      </c>
      <c r="F114" s="139">
        <v>99.97</v>
      </c>
      <c r="G114" s="138">
        <v>25595</v>
      </c>
      <c r="H114" s="140">
        <v>477</v>
      </c>
    </row>
    <row r="115" spans="1:8">
      <c r="A115" s="233">
        <v>26</v>
      </c>
      <c r="B115" s="129" t="s">
        <v>37</v>
      </c>
      <c r="C115" s="138">
        <v>21170</v>
      </c>
      <c r="D115" s="138">
        <v>53122</v>
      </c>
      <c r="E115" s="138">
        <v>53107</v>
      </c>
      <c r="F115" s="139">
        <v>100</v>
      </c>
      <c r="G115" s="138">
        <v>24797</v>
      </c>
      <c r="H115" s="140">
        <v>467</v>
      </c>
    </row>
    <row r="116" spans="1:8">
      <c r="A116" s="234"/>
      <c r="B116" s="120" t="s">
        <v>19</v>
      </c>
      <c r="C116" s="141">
        <v>231</v>
      </c>
      <c r="D116" s="141">
        <v>288</v>
      </c>
      <c r="E116" s="141">
        <v>288</v>
      </c>
      <c r="F116" s="142">
        <v>100</v>
      </c>
      <c r="G116" s="141">
        <v>1329</v>
      </c>
      <c r="H116" s="143" t="s">
        <v>38</v>
      </c>
    </row>
    <row r="117" spans="1:8">
      <c r="A117" s="234"/>
      <c r="B117" s="120" t="s">
        <v>39</v>
      </c>
      <c r="C117" s="141">
        <v>79</v>
      </c>
      <c r="D117" s="141">
        <v>159</v>
      </c>
      <c r="E117" s="141">
        <v>159</v>
      </c>
      <c r="F117" s="142">
        <v>100</v>
      </c>
      <c r="G117" s="141">
        <v>597</v>
      </c>
      <c r="H117" s="144" t="s">
        <v>38</v>
      </c>
    </row>
    <row r="118" spans="1:8">
      <c r="A118" s="235"/>
      <c r="B118" s="123" t="s">
        <v>25</v>
      </c>
      <c r="C118" s="145">
        <v>21480</v>
      </c>
      <c r="D118" s="145">
        <v>53569</v>
      </c>
      <c r="E118" s="145">
        <v>53554</v>
      </c>
      <c r="F118" s="146">
        <v>100</v>
      </c>
      <c r="G118" s="145">
        <v>26723</v>
      </c>
      <c r="H118" s="147">
        <v>499</v>
      </c>
    </row>
    <row r="119" spans="1:8" s="132" customFormat="1">
      <c r="A119" s="233">
        <v>27</v>
      </c>
      <c r="B119" s="165" t="s">
        <v>37</v>
      </c>
      <c r="C119" s="168">
        <v>21269</v>
      </c>
      <c r="D119" s="168">
        <v>52865</v>
      </c>
      <c r="E119" s="168">
        <v>52803</v>
      </c>
      <c r="F119" s="172">
        <v>99.9</v>
      </c>
      <c r="G119" s="168">
        <v>23959</v>
      </c>
      <c r="H119" s="176">
        <v>454</v>
      </c>
    </row>
    <row r="120" spans="1:8">
      <c r="A120" s="234"/>
      <c r="B120" s="166" t="s">
        <v>19</v>
      </c>
      <c r="C120" s="169">
        <v>302</v>
      </c>
      <c r="D120" s="169">
        <v>316</v>
      </c>
      <c r="E120" s="169">
        <v>316</v>
      </c>
      <c r="F120" s="173">
        <v>100</v>
      </c>
      <c r="G120" s="169">
        <v>1328</v>
      </c>
      <c r="H120" s="177">
        <v>0</v>
      </c>
    </row>
    <row r="121" spans="1:8">
      <c r="A121" s="234"/>
      <c r="B121" s="166" t="s">
        <v>39</v>
      </c>
      <c r="C121" s="170">
        <v>78</v>
      </c>
      <c r="D121" s="170">
        <v>158</v>
      </c>
      <c r="E121" s="170">
        <v>158</v>
      </c>
      <c r="F121" s="174">
        <v>100</v>
      </c>
      <c r="G121" s="170">
        <v>626</v>
      </c>
      <c r="H121" s="178">
        <v>0</v>
      </c>
    </row>
    <row r="122" spans="1:8">
      <c r="A122" s="235"/>
      <c r="B122" s="167" t="s">
        <v>25</v>
      </c>
      <c r="C122" s="171">
        <f>SUM(C119:C121)</f>
        <v>21649</v>
      </c>
      <c r="D122" s="171">
        <f>SUM(D119:D121)</f>
        <v>53339</v>
      </c>
      <c r="E122" s="171">
        <f>SUM(E119:E121)</f>
        <v>53277</v>
      </c>
      <c r="F122" s="175">
        <v>99.9</v>
      </c>
      <c r="G122" s="171">
        <f>SUM(G119:G121)</f>
        <v>25913</v>
      </c>
      <c r="H122" s="179">
        <v>486</v>
      </c>
    </row>
    <row r="123" spans="1:8" s="132" customFormat="1">
      <c r="A123" s="233">
        <v>28</v>
      </c>
      <c r="B123" s="165" t="s">
        <v>37</v>
      </c>
      <c r="C123" s="180">
        <v>21481</v>
      </c>
      <c r="D123" s="168">
        <v>53394</v>
      </c>
      <c r="E123" s="182">
        <v>53333</v>
      </c>
      <c r="F123" s="172">
        <v>99.9</v>
      </c>
      <c r="G123" s="182">
        <v>23605</v>
      </c>
      <c r="H123" s="176">
        <v>433</v>
      </c>
    </row>
    <row r="124" spans="1:8">
      <c r="A124" s="234"/>
      <c r="B124" s="166" t="s">
        <v>19</v>
      </c>
      <c r="C124" s="181">
        <v>289</v>
      </c>
      <c r="D124" s="169">
        <v>309</v>
      </c>
      <c r="E124" s="183">
        <v>309</v>
      </c>
      <c r="F124" s="173">
        <v>100</v>
      </c>
      <c r="G124" s="183">
        <v>937</v>
      </c>
      <c r="H124" s="177" t="s">
        <v>57</v>
      </c>
    </row>
    <row r="125" spans="1:8">
      <c r="A125" s="234"/>
      <c r="B125" s="120" t="s">
        <v>39</v>
      </c>
      <c r="C125" s="181">
        <v>75</v>
      </c>
      <c r="D125" s="169">
        <v>158</v>
      </c>
      <c r="E125" s="183">
        <v>158</v>
      </c>
      <c r="F125" s="173">
        <v>100</v>
      </c>
      <c r="G125" s="183">
        <v>512</v>
      </c>
      <c r="H125" s="177" t="s">
        <v>57</v>
      </c>
    </row>
    <row r="126" spans="1:8">
      <c r="A126" s="235"/>
      <c r="B126" s="123" t="s">
        <v>25</v>
      </c>
      <c r="C126" s="184">
        <f>SUM(C123:C125)</f>
        <v>21845</v>
      </c>
      <c r="D126" s="171">
        <f>SUM(D123:D125)</f>
        <v>53861</v>
      </c>
      <c r="E126" s="185">
        <f>SUM(E123:E125)</f>
        <v>53800</v>
      </c>
      <c r="F126" s="175">
        <v>99.9</v>
      </c>
      <c r="G126" s="185">
        <f>SUM(G123:G125)</f>
        <v>25054</v>
      </c>
      <c r="H126" s="179">
        <v>466</v>
      </c>
    </row>
    <row r="127" spans="1:8" s="132" customFormat="1">
      <c r="A127" s="196">
        <v>29</v>
      </c>
      <c r="B127" s="192" t="s">
        <v>37</v>
      </c>
      <c r="C127" s="197">
        <v>21667</v>
      </c>
      <c r="D127" s="197">
        <v>53398</v>
      </c>
      <c r="E127" s="197">
        <v>53336</v>
      </c>
      <c r="F127" s="175">
        <v>99.9</v>
      </c>
      <c r="G127" s="198">
        <v>25047</v>
      </c>
      <c r="H127" s="199">
        <v>470</v>
      </c>
    </row>
    <row r="128" spans="1:8" s="132" customFormat="1">
      <c r="A128" s="196">
        <v>30</v>
      </c>
      <c r="B128" s="192" t="s">
        <v>37</v>
      </c>
      <c r="C128" s="184">
        <v>22327</v>
      </c>
      <c r="D128" s="184">
        <v>53477</v>
      </c>
      <c r="E128" s="184">
        <v>53415</v>
      </c>
      <c r="F128" s="175">
        <v>99.9</v>
      </c>
      <c r="G128" s="185">
        <v>26959</v>
      </c>
      <c r="H128" s="179">
        <v>505</v>
      </c>
    </row>
    <row r="129" spans="1:8" s="132" customFormat="1">
      <c r="A129" s="204" t="s">
        <v>61</v>
      </c>
      <c r="B129" s="203" t="s">
        <v>37</v>
      </c>
      <c r="C129" s="181">
        <v>22436</v>
      </c>
      <c r="D129" s="181">
        <v>53009</v>
      </c>
      <c r="E129" s="181">
        <v>52945</v>
      </c>
      <c r="F129" s="173">
        <v>99.9</v>
      </c>
      <c r="G129" s="183">
        <v>24781</v>
      </c>
      <c r="H129" s="177">
        <v>468</v>
      </c>
    </row>
    <row r="130" spans="1:8">
      <c r="A130" s="201">
        <v>2</v>
      </c>
      <c r="B130" s="205" t="s">
        <v>37</v>
      </c>
      <c r="C130" s="171">
        <v>22623</v>
      </c>
      <c r="D130" s="171">
        <v>52685</v>
      </c>
      <c r="E130" s="171">
        <v>52627</v>
      </c>
      <c r="F130" s="175">
        <v>99.9</v>
      </c>
      <c r="G130" s="171">
        <v>24721</v>
      </c>
      <c r="H130" s="179">
        <v>470</v>
      </c>
    </row>
    <row r="131" spans="1:8">
      <c r="A131" s="201">
        <v>3</v>
      </c>
      <c r="B131" s="205" t="s">
        <v>37</v>
      </c>
      <c r="C131" s="171">
        <v>23083</v>
      </c>
      <c r="D131" s="171">
        <v>53547</v>
      </c>
      <c r="E131" s="171">
        <v>53486</v>
      </c>
      <c r="F131" s="175">
        <v>99.9</v>
      </c>
      <c r="G131" s="171">
        <v>25227</v>
      </c>
      <c r="H131" s="179">
        <v>472</v>
      </c>
    </row>
    <row r="132" spans="1:8" ht="14.25" thickBot="1">
      <c r="A132" s="206">
        <v>4</v>
      </c>
      <c r="B132" s="212" t="s">
        <v>37</v>
      </c>
      <c r="C132" s="213">
        <v>23169</v>
      </c>
      <c r="D132" s="213">
        <v>53057</v>
      </c>
      <c r="E132" s="213">
        <v>52997</v>
      </c>
      <c r="F132" s="214">
        <v>99.9</v>
      </c>
      <c r="G132" s="213">
        <v>25030</v>
      </c>
      <c r="H132" s="215">
        <v>472</v>
      </c>
    </row>
    <row r="133" spans="1:8">
      <c r="A133" s="186" t="s">
        <v>59</v>
      </c>
      <c r="B133" s="132"/>
      <c r="C133" s="132"/>
      <c r="D133" s="132"/>
      <c r="E133" s="132"/>
      <c r="F133" s="133"/>
      <c r="G133" s="132"/>
      <c r="H133" s="134" t="s">
        <v>46</v>
      </c>
    </row>
    <row r="134" spans="1:8">
      <c r="H134" s="159" t="s">
        <v>51</v>
      </c>
    </row>
  </sheetData>
  <mergeCells count="29">
    <mergeCell ref="A115:A118"/>
    <mergeCell ref="A51:A54"/>
    <mergeCell ref="A111:A114"/>
    <mergeCell ref="A87:A90"/>
    <mergeCell ref="A107:A110"/>
    <mergeCell ref="A71:A74"/>
    <mergeCell ref="A75:A78"/>
    <mergeCell ref="A79:A82"/>
    <mergeCell ref="A83:A86"/>
    <mergeCell ref="A91:A94"/>
    <mergeCell ref="A95:A98"/>
    <mergeCell ref="A99:A102"/>
    <mergeCell ref="A103:A106"/>
    <mergeCell ref="A123:A126"/>
    <mergeCell ref="A5:A9"/>
    <mergeCell ref="A10:A14"/>
    <mergeCell ref="A35:A38"/>
    <mergeCell ref="A30:A34"/>
    <mergeCell ref="A15:A19"/>
    <mergeCell ref="A20:A24"/>
    <mergeCell ref="A25:A29"/>
    <mergeCell ref="A55:A58"/>
    <mergeCell ref="A59:A62"/>
    <mergeCell ref="A63:A66"/>
    <mergeCell ref="A67:A70"/>
    <mergeCell ref="A39:A42"/>
    <mergeCell ref="A43:A46"/>
    <mergeCell ref="A47:A50"/>
    <mergeCell ref="A119:A122"/>
  </mergeCells>
  <phoneticPr fontId="8"/>
  <printOptions gridLinesSet="0"/>
  <pageMargins left="0.78700000000000003" right="0.78700000000000003" top="0.66" bottom="0.55000000000000004" header="0.5" footer="0.5"/>
  <pageSetup paperSize="9" orientation="portrait" horizontalDpi="4294967292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7.25"/>
  <cols>
    <col min="1" max="1" width="16.875" style="3" customWidth="1"/>
    <col min="2" max="2" width="6.375" style="3" customWidth="1"/>
    <col min="3" max="3" width="11.25" style="3" customWidth="1"/>
    <col min="4" max="4" width="3.25" style="3" customWidth="1"/>
    <col min="5" max="5" width="11.25" style="3" customWidth="1"/>
    <col min="6" max="6" width="3.25" style="3" customWidth="1"/>
    <col min="7" max="7" width="11.25" style="3" customWidth="1"/>
    <col min="8" max="8" width="3.25" style="3" customWidth="1"/>
    <col min="9" max="9" width="9.25" style="3" customWidth="1"/>
    <col min="10" max="10" width="3.25" style="3" customWidth="1"/>
    <col min="11" max="11" width="11.25" style="3" customWidth="1"/>
    <col min="12" max="12" width="3.375" style="3" customWidth="1"/>
    <col min="13" max="13" width="10.75" style="3" customWidth="1"/>
    <col min="14" max="14" width="3.375" style="3" customWidth="1"/>
    <col min="15" max="16384" width="9" style="3"/>
  </cols>
  <sheetData>
    <row r="1" spans="1:15" ht="21" customHeight="1" thickBot="1">
      <c r="A1" s="2" t="s">
        <v>0</v>
      </c>
      <c r="C1" s="4"/>
      <c r="D1" s="4"/>
      <c r="E1" s="4"/>
      <c r="F1" s="4"/>
      <c r="G1" s="4"/>
      <c r="I1" s="4"/>
      <c r="K1" s="4"/>
      <c r="N1" s="4"/>
    </row>
    <row r="2" spans="1:15" ht="21" customHeight="1">
      <c r="A2" s="48" t="s">
        <v>1</v>
      </c>
      <c r="B2" s="67" t="s">
        <v>2</v>
      </c>
      <c r="C2" s="1" t="s">
        <v>3</v>
      </c>
      <c r="D2" s="1"/>
      <c r="E2" s="6" t="s">
        <v>3</v>
      </c>
      <c r="F2" s="7"/>
      <c r="G2" s="8" t="s">
        <v>4</v>
      </c>
      <c r="H2" s="9"/>
      <c r="I2" s="1" t="s">
        <v>27</v>
      </c>
      <c r="J2" s="10"/>
      <c r="K2" s="1" t="s">
        <v>28</v>
      </c>
      <c r="L2" s="10"/>
      <c r="M2" s="11" t="s">
        <v>7</v>
      </c>
      <c r="N2" s="12"/>
    </row>
    <row r="3" spans="1:15" ht="21" customHeight="1">
      <c r="A3" s="13" t="s">
        <v>8</v>
      </c>
      <c r="B3" s="68" t="s">
        <v>8</v>
      </c>
      <c r="C3" s="19" t="s">
        <v>29</v>
      </c>
      <c r="D3" s="50"/>
      <c r="E3" s="51" t="s">
        <v>30</v>
      </c>
      <c r="F3" s="20"/>
      <c r="G3" s="18" t="s">
        <v>8</v>
      </c>
      <c r="H3" s="17"/>
      <c r="I3" s="18"/>
      <c r="J3" s="17"/>
      <c r="K3" s="19" t="s">
        <v>11</v>
      </c>
      <c r="L3" s="20"/>
      <c r="M3" s="19" t="s">
        <v>12</v>
      </c>
      <c r="N3" s="19"/>
    </row>
    <row r="4" spans="1:15" ht="21" customHeight="1">
      <c r="A4" s="21" t="s">
        <v>13</v>
      </c>
      <c r="B4" s="157" t="s">
        <v>52</v>
      </c>
      <c r="C4" s="24">
        <v>13272</v>
      </c>
      <c r="D4" s="52" t="s">
        <v>15</v>
      </c>
      <c r="E4" s="25">
        <v>45554</v>
      </c>
      <c r="F4" s="53" t="s">
        <v>16</v>
      </c>
      <c r="G4" s="24">
        <v>45375</v>
      </c>
      <c r="H4" s="53" t="s">
        <v>16</v>
      </c>
      <c r="I4" s="27">
        <f t="shared" ref="I4:I11" si="0">ROUND(G4/E4*100,2)</f>
        <v>99.61</v>
      </c>
      <c r="J4" s="54" t="s">
        <v>17</v>
      </c>
      <c r="K4" s="24">
        <v>18740</v>
      </c>
      <c r="L4" s="55" t="s">
        <v>31</v>
      </c>
      <c r="M4" s="29">
        <f t="shared" ref="M4:M9" si="1">K4/G4*1000</f>
        <v>413.00275482093662</v>
      </c>
      <c r="N4" s="56" t="s">
        <v>32</v>
      </c>
    </row>
    <row r="5" spans="1:15" ht="21" customHeight="1">
      <c r="A5" s="21" t="s">
        <v>8</v>
      </c>
      <c r="B5" s="157" t="s">
        <v>53</v>
      </c>
      <c r="C5" s="24">
        <v>13692</v>
      </c>
      <c r="D5" s="52"/>
      <c r="E5" s="25">
        <v>46136</v>
      </c>
      <c r="F5" s="26"/>
      <c r="G5" s="24">
        <v>45952</v>
      </c>
      <c r="H5" s="26"/>
      <c r="I5" s="27">
        <f t="shared" si="0"/>
        <v>99.6</v>
      </c>
      <c r="J5" s="28"/>
      <c r="K5" s="24">
        <v>19466</v>
      </c>
      <c r="L5" s="26"/>
      <c r="M5" s="29">
        <f t="shared" si="1"/>
        <v>423.61594707520891</v>
      </c>
    </row>
    <row r="6" spans="1:15" ht="21" customHeight="1">
      <c r="A6" s="30" t="s">
        <v>8</v>
      </c>
      <c r="B6" s="69">
        <v>2</v>
      </c>
      <c r="C6" s="24">
        <v>14103</v>
      </c>
      <c r="D6" s="52"/>
      <c r="E6" s="25">
        <v>47084</v>
      </c>
      <c r="F6" s="26"/>
      <c r="G6" s="24">
        <v>46902</v>
      </c>
      <c r="H6" s="26"/>
      <c r="I6" s="27">
        <f t="shared" si="0"/>
        <v>99.61</v>
      </c>
      <c r="J6" s="28"/>
      <c r="K6" s="24">
        <v>19548</v>
      </c>
      <c r="L6" s="26"/>
      <c r="M6" s="29">
        <f t="shared" si="1"/>
        <v>416.78393245490599</v>
      </c>
    </row>
    <row r="7" spans="1:15" ht="21" customHeight="1">
      <c r="A7" s="21" t="s">
        <v>8</v>
      </c>
      <c r="B7" s="69">
        <v>3</v>
      </c>
      <c r="C7" s="24">
        <v>14509</v>
      </c>
      <c r="D7" s="52"/>
      <c r="E7" s="25">
        <v>47553</v>
      </c>
      <c r="F7" s="26"/>
      <c r="G7" s="24">
        <v>47429</v>
      </c>
      <c r="H7" s="26"/>
      <c r="I7" s="27">
        <f t="shared" si="0"/>
        <v>99.74</v>
      </c>
      <c r="J7" s="28"/>
      <c r="K7" s="24">
        <v>20582</v>
      </c>
      <c r="L7" s="26"/>
      <c r="M7" s="29">
        <f t="shared" si="1"/>
        <v>433.95391005502967</v>
      </c>
    </row>
    <row r="8" spans="1:15" ht="21" customHeight="1">
      <c r="A8" s="21" t="s">
        <v>8</v>
      </c>
      <c r="B8" s="69">
        <v>4</v>
      </c>
      <c r="C8" s="24">
        <v>14864</v>
      </c>
      <c r="D8" s="52"/>
      <c r="E8" s="25">
        <v>48030</v>
      </c>
      <c r="F8" s="26"/>
      <c r="G8" s="24">
        <v>47904</v>
      </c>
      <c r="H8" s="26"/>
      <c r="I8" s="27">
        <f t="shared" si="0"/>
        <v>99.74</v>
      </c>
      <c r="J8" s="28"/>
      <c r="K8" s="24">
        <v>21030</v>
      </c>
      <c r="L8" s="26"/>
      <c r="M8" s="24">
        <f t="shared" si="1"/>
        <v>439.003006012024</v>
      </c>
      <c r="N8" s="31"/>
    </row>
    <row r="9" spans="1:15" ht="21" customHeight="1">
      <c r="A9" s="21" t="s">
        <v>8</v>
      </c>
      <c r="B9" s="69">
        <v>5</v>
      </c>
      <c r="C9" s="24">
        <v>15054</v>
      </c>
      <c r="D9" s="52"/>
      <c r="E9" s="25">
        <v>48438</v>
      </c>
      <c r="F9" s="26"/>
      <c r="G9" s="24">
        <v>48313</v>
      </c>
      <c r="H9" s="26"/>
      <c r="I9" s="27">
        <f t="shared" si="0"/>
        <v>99.74</v>
      </c>
      <c r="J9" s="28"/>
      <c r="K9" s="24">
        <v>20984</v>
      </c>
      <c r="L9" s="26"/>
      <c r="M9" s="24">
        <f t="shared" si="1"/>
        <v>434.33444414546807</v>
      </c>
      <c r="N9" s="31"/>
      <c r="O9" s="31"/>
    </row>
    <row r="10" spans="1:15" ht="21" customHeight="1">
      <c r="A10" s="21" t="s">
        <v>8</v>
      </c>
      <c r="B10" s="69">
        <v>6</v>
      </c>
      <c r="C10" s="24">
        <v>15950</v>
      </c>
      <c r="D10" s="52"/>
      <c r="E10" s="25">
        <v>50526</v>
      </c>
      <c r="F10" s="26"/>
      <c r="G10" s="24">
        <v>50384</v>
      </c>
      <c r="H10" s="26"/>
      <c r="I10" s="27">
        <f t="shared" si="0"/>
        <v>99.72</v>
      </c>
      <c r="J10" s="28"/>
      <c r="K10" s="24">
        <v>22734</v>
      </c>
      <c r="L10" s="26"/>
      <c r="M10" s="24">
        <v>451</v>
      </c>
      <c r="N10" s="31"/>
    </row>
    <row r="11" spans="1:15" ht="21" customHeight="1">
      <c r="A11" s="21" t="s">
        <v>8</v>
      </c>
      <c r="B11" s="69">
        <v>7</v>
      </c>
      <c r="C11" s="24">
        <v>16318</v>
      </c>
      <c r="D11" s="52"/>
      <c r="E11" s="25">
        <v>50720</v>
      </c>
      <c r="F11" s="26"/>
      <c r="G11" s="24">
        <v>50676</v>
      </c>
      <c r="H11" s="26"/>
      <c r="I11" s="27">
        <f t="shared" si="0"/>
        <v>99.91</v>
      </c>
      <c r="J11" s="28"/>
      <c r="K11" s="24">
        <v>22186</v>
      </c>
      <c r="L11" s="26"/>
      <c r="M11" s="24">
        <v>438</v>
      </c>
      <c r="N11" s="31"/>
    </row>
    <row r="12" spans="1:15" ht="21" customHeight="1">
      <c r="A12" s="64" t="s">
        <v>8</v>
      </c>
      <c r="B12" s="70">
        <v>8</v>
      </c>
      <c r="C12" s="25">
        <v>16665</v>
      </c>
      <c r="D12" s="52"/>
      <c r="E12" s="25">
        <v>50717</v>
      </c>
      <c r="F12" s="24"/>
      <c r="G12" s="25">
        <v>50673</v>
      </c>
      <c r="H12" s="24"/>
      <c r="I12" s="65">
        <v>99.9</v>
      </c>
      <c r="J12" s="27"/>
      <c r="K12" s="25">
        <v>23337</v>
      </c>
      <c r="L12" s="24"/>
      <c r="M12" s="25">
        <v>461</v>
      </c>
      <c r="N12" s="31"/>
    </row>
    <row r="13" spans="1:15" ht="21" customHeight="1">
      <c r="A13" s="64"/>
      <c r="B13" s="22">
        <v>9</v>
      </c>
      <c r="C13" s="24">
        <v>17008</v>
      </c>
      <c r="D13" s="53"/>
      <c r="E13" s="24">
        <v>51193</v>
      </c>
      <c r="F13" s="26"/>
      <c r="G13" s="24">
        <v>51149</v>
      </c>
      <c r="H13" s="26"/>
      <c r="I13" s="27">
        <v>99.9</v>
      </c>
      <c r="J13" s="28"/>
      <c r="K13" s="24">
        <v>23657</v>
      </c>
      <c r="L13" s="26"/>
      <c r="M13" s="24">
        <v>463</v>
      </c>
      <c r="N13" s="31"/>
    </row>
    <row r="14" spans="1:15" ht="21" customHeight="1">
      <c r="A14" s="18"/>
      <c r="B14" s="71">
        <v>10</v>
      </c>
      <c r="C14" s="33"/>
      <c r="D14" s="57"/>
      <c r="E14" s="34"/>
      <c r="F14" s="35"/>
      <c r="G14" s="33"/>
      <c r="H14" s="35"/>
      <c r="I14" s="36"/>
      <c r="J14" s="37"/>
      <c r="K14" s="33"/>
      <c r="L14" s="35"/>
      <c r="M14" s="33"/>
      <c r="N14" s="49"/>
    </row>
    <row r="15" spans="1:15" ht="21" customHeight="1">
      <c r="A15" s="21" t="s">
        <v>19</v>
      </c>
      <c r="B15" s="157" t="s">
        <v>52</v>
      </c>
      <c r="C15" s="24">
        <v>380</v>
      </c>
      <c r="D15" s="52"/>
      <c r="E15" s="25">
        <v>644</v>
      </c>
      <c r="F15" s="26"/>
      <c r="G15" s="24">
        <v>644</v>
      </c>
      <c r="H15" s="26"/>
      <c r="I15" s="27">
        <f t="shared" ref="I15:I22" si="2">ROUND(G15/E15*100,2)</f>
        <v>100</v>
      </c>
      <c r="J15" s="28"/>
      <c r="K15" s="24">
        <v>2194</v>
      </c>
      <c r="L15" s="26"/>
      <c r="M15" s="29" t="s">
        <v>20</v>
      </c>
    </row>
    <row r="16" spans="1:15" ht="21" customHeight="1">
      <c r="A16" s="21" t="s">
        <v>8</v>
      </c>
      <c r="B16" s="157" t="s">
        <v>53</v>
      </c>
      <c r="C16" s="24">
        <v>382</v>
      </c>
      <c r="D16" s="52"/>
      <c r="E16" s="25">
        <v>646</v>
      </c>
      <c r="F16" s="26"/>
      <c r="G16" s="24">
        <v>646</v>
      </c>
      <c r="H16" s="26"/>
      <c r="I16" s="27">
        <f t="shared" si="2"/>
        <v>100</v>
      </c>
      <c r="J16" s="28"/>
      <c r="K16" s="24">
        <v>2244</v>
      </c>
      <c r="L16" s="26"/>
      <c r="M16" s="29" t="s">
        <v>20</v>
      </c>
    </row>
    <row r="17" spans="1:14" ht="21" customHeight="1">
      <c r="A17" s="21" t="s">
        <v>8</v>
      </c>
      <c r="B17" s="69">
        <v>2</v>
      </c>
      <c r="C17" s="24">
        <v>306</v>
      </c>
      <c r="D17" s="52"/>
      <c r="E17" s="25">
        <v>493</v>
      </c>
      <c r="F17" s="26"/>
      <c r="G17" s="24">
        <v>493</v>
      </c>
      <c r="H17" s="26"/>
      <c r="I17" s="27">
        <f t="shared" si="2"/>
        <v>100</v>
      </c>
      <c r="J17" s="28"/>
      <c r="K17" s="24">
        <v>2318</v>
      </c>
      <c r="L17" s="26"/>
      <c r="M17" s="29" t="s">
        <v>20</v>
      </c>
    </row>
    <row r="18" spans="1:14" ht="21" customHeight="1">
      <c r="A18" s="21" t="s">
        <v>8</v>
      </c>
      <c r="B18" s="69">
        <v>3</v>
      </c>
      <c r="C18" s="24">
        <v>320</v>
      </c>
      <c r="D18" s="52"/>
      <c r="E18" s="25">
        <v>520</v>
      </c>
      <c r="F18" s="26"/>
      <c r="G18" s="24">
        <v>520</v>
      </c>
      <c r="H18" s="26"/>
      <c r="I18" s="27">
        <f t="shared" si="2"/>
        <v>100</v>
      </c>
      <c r="J18" s="28"/>
      <c r="K18" s="24">
        <v>2434</v>
      </c>
      <c r="L18" s="26"/>
      <c r="M18" s="29" t="s">
        <v>20</v>
      </c>
      <c r="N18" s="31"/>
    </row>
    <row r="19" spans="1:14" ht="21" customHeight="1">
      <c r="A19" s="21" t="s">
        <v>8</v>
      </c>
      <c r="B19" s="69">
        <v>4</v>
      </c>
      <c r="C19" s="24">
        <v>368</v>
      </c>
      <c r="D19" s="52"/>
      <c r="E19" s="25">
        <v>579</v>
      </c>
      <c r="F19" s="26"/>
      <c r="G19" s="24">
        <v>579</v>
      </c>
      <c r="H19" s="26"/>
      <c r="I19" s="27">
        <f t="shared" si="2"/>
        <v>100</v>
      </c>
      <c r="J19" s="28"/>
      <c r="K19" s="24">
        <v>2532</v>
      </c>
      <c r="L19" s="26"/>
      <c r="M19" s="24" t="s">
        <v>20</v>
      </c>
      <c r="N19" s="31"/>
    </row>
    <row r="20" spans="1:14" ht="21" customHeight="1">
      <c r="A20" s="21" t="s">
        <v>8</v>
      </c>
      <c r="B20" s="69">
        <v>5</v>
      </c>
      <c r="C20" s="24">
        <v>375</v>
      </c>
      <c r="D20" s="52"/>
      <c r="E20" s="25">
        <v>589</v>
      </c>
      <c r="F20" s="26"/>
      <c r="G20" s="24">
        <v>589</v>
      </c>
      <c r="H20" s="26"/>
      <c r="I20" s="27">
        <f t="shared" si="2"/>
        <v>100</v>
      </c>
      <c r="J20" s="28"/>
      <c r="K20" s="24">
        <v>2156</v>
      </c>
      <c r="L20" s="26"/>
      <c r="M20" s="24" t="s">
        <v>20</v>
      </c>
      <c r="N20" s="31"/>
    </row>
    <row r="21" spans="1:14" ht="21" customHeight="1">
      <c r="A21" s="21" t="s">
        <v>8</v>
      </c>
      <c r="B21" s="69">
        <v>6</v>
      </c>
      <c r="C21" s="24">
        <v>391</v>
      </c>
      <c r="D21" s="52"/>
      <c r="E21" s="25">
        <v>537</v>
      </c>
      <c r="F21" s="26"/>
      <c r="G21" s="24">
        <v>537</v>
      </c>
      <c r="H21" s="26"/>
      <c r="I21" s="27">
        <f t="shared" si="2"/>
        <v>100</v>
      </c>
      <c r="J21" s="28"/>
      <c r="K21" s="24">
        <v>2089</v>
      </c>
      <c r="L21" s="26"/>
      <c r="M21" s="24" t="s">
        <v>20</v>
      </c>
    </row>
    <row r="22" spans="1:14" ht="21" customHeight="1">
      <c r="A22" s="21" t="s">
        <v>8</v>
      </c>
      <c r="B22" s="69">
        <v>7</v>
      </c>
      <c r="C22" s="24">
        <v>333</v>
      </c>
      <c r="D22" s="52"/>
      <c r="E22" s="25">
        <v>505</v>
      </c>
      <c r="F22" s="26"/>
      <c r="G22" s="24">
        <v>505</v>
      </c>
      <c r="H22" s="26"/>
      <c r="I22" s="27">
        <f t="shared" si="2"/>
        <v>100</v>
      </c>
      <c r="J22" s="28"/>
      <c r="K22" s="24">
        <v>1844</v>
      </c>
      <c r="L22" s="26"/>
      <c r="M22" s="24" t="s">
        <v>20</v>
      </c>
      <c r="N22" s="31"/>
    </row>
    <row r="23" spans="1:14" ht="21" customHeight="1">
      <c r="A23" s="64" t="s">
        <v>8</v>
      </c>
      <c r="B23" s="70">
        <v>8</v>
      </c>
      <c r="C23" s="25">
        <v>323</v>
      </c>
      <c r="D23" s="52"/>
      <c r="E23" s="25">
        <v>491</v>
      </c>
      <c r="F23" s="24"/>
      <c r="G23" s="25">
        <v>491</v>
      </c>
      <c r="H23" s="24"/>
      <c r="I23" s="65">
        <v>100</v>
      </c>
      <c r="J23" s="27"/>
      <c r="K23" s="25">
        <v>1713</v>
      </c>
      <c r="L23" s="24"/>
      <c r="M23" s="25" t="s">
        <v>20</v>
      </c>
      <c r="N23" s="31"/>
    </row>
    <row r="24" spans="1:14" ht="21" customHeight="1">
      <c r="A24" s="64"/>
      <c r="B24" s="72">
        <v>9</v>
      </c>
      <c r="C24" s="25">
        <v>326</v>
      </c>
      <c r="D24" s="53"/>
      <c r="E24" s="24">
        <v>500</v>
      </c>
      <c r="F24" s="26"/>
      <c r="G24" s="24">
        <v>500</v>
      </c>
      <c r="H24" s="26"/>
      <c r="I24" s="27">
        <v>100</v>
      </c>
      <c r="J24" s="28"/>
      <c r="K24" s="24">
        <v>1982</v>
      </c>
      <c r="L24" s="26"/>
      <c r="M24" s="24" t="s">
        <v>20</v>
      </c>
      <c r="N24" s="31"/>
    </row>
    <row r="25" spans="1:14" ht="21" customHeight="1">
      <c r="A25" s="17"/>
      <c r="B25" s="71">
        <v>10</v>
      </c>
      <c r="C25" s="34"/>
      <c r="D25" s="57"/>
      <c r="E25" s="34"/>
      <c r="F25" s="35"/>
      <c r="G25" s="33"/>
      <c r="H25" s="35"/>
      <c r="I25" s="36"/>
      <c r="J25" s="37"/>
      <c r="K25" s="33"/>
      <c r="L25" s="35"/>
      <c r="M25" s="33"/>
      <c r="N25" s="49"/>
    </row>
    <row r="26" spans="1:14" ht="21" customHeight="1">
      <c r="A26" s="21" t="s">
        <v>21</v>
      </c>
      <c r="B26" s="157" t="s">
        <v>52</v>
      </c>
      <c r="C26" s="24">
        <v>173</v>
      </c>
      <c r="D26" s="52"/>
      <c r="E26" s="25">
        <v>358</v>
      </c>
      <c r="F26" s="26"/>
      <c r="G26" s="24">
        <v>358</v>
      </c>
      <c r="H26" s="26"/>
      <c r="I26" s="27">
        <f t="shared" ref="I26:I33" si="3">ROUND(G26/E26*100,2)</f>
        <v>100</v>
      </c>
      <c r="J26" s="28"/>
      <c r="K26" s="24">
        <v>2108</v>
      </c>
      <c r="L26" s="26"/>
      <c r="M26" s="29" t="s">
        <v>20</v>
      </c>
    </row>
    <row r="27" spans="1:14" ht="21" customHeight="1">
      <c r="A27" s="21" t="s">
        <v>8</v>
      </c>
      <c r="B27" s="157" t="s">
        <v>53</v>
      </c>
      <c r="C27" s="24">
        <v>173</v>
      </c>
      <c r="D27" s="52"/>
      <c r="E27" s="25">
        <v>360</v>
      </c>
      <c r="F27" s="26"/>
      <c r="G27" s="24">
        <v>360</v>
      </c>
      <c r="H27" s="26"/>
      <c r="I27" s="27">
        <f t="shared" si="3"/>
        <v>100</v>
      </c>
      <c r="J27" s="28"/>
      <c r="K27" s="24">
        <v>2104</v>
      </c>
      <c r="L27" s="26"/>
      <c r="M27" s="29" t="s">
        <v>20</v>
      </c>
    </row>
    <row r="28" spans="1:14" ht="21" customHeight="1">
      <c r="A28" s="21" t="s">
        <v>8</v>
      </c>
      <c r="B28" s="69">
        <v>2</v>
      </c>
      <c r="C28" s="24">
        <v>206</v>
      </c>
      <c r="D28" s="52"/>
      <c r="E28" s="25">
        <v>379</v>
      </c>
      <c r="F28" s="26"/>
      <c r="G28" s="24">
        <v>379</v>
      </c>
      <c r="H28" s="26"/>
      <c r="I28" s="27">
        <f t="shared" si="3"/>
        <v>100</v>
      </c>
      <c r="J28" s="28"/>
      <c r="K28" s="24">
        <v>2121</v>
      </c>
      <c r="L28" s="26"/>
      <c r="M28" s="29" t="s">
        <v>20</v>
      </c>
    </row>
    <row r="29" spans="1:14" ht="21" customHeight="1">
      <c r="A29" s="21" t="s">
        <v>8</v>
      </c>
      <c r="B29" s="69">
        <v>3</v>
      </c>
      <c r="C29" s="24">
        <v>211</v>
      </c>
      <c r="D29" s="52"/>
      <c r="E29" s="25">
        <v>398</v>
      </c>
      <c r="F29" s="26"/>
      <c r="G29" s="24">
        <v>398</v>
      </c>
      <c r="H29" s="26"/>
      <c r="I29" s="27">
        <f t="shared" si="3"/>
        <v>100</v>
      </c>
      <c r="J29" s="28"/>
      <c r="K29" s="24">
        <v>2230</v>
      </c>
      <c r="L29" s="26"/>
      <c r="M29" s="29" t="s">
        <v>20</v>
      </c>
      <c r="N29" s="31"/>
    </row>
    <row r="30" spans="1:14" ht="21" customHeight="1">
      <c r="A30" s="30" t="s">
        <v>8</v>
      </c>
      <c r="B30" s="69">
        <v>4</v>
      </c>
      <c r="C30" s="24">
        <v>211</v>
      </c>
      <c r="D30" s="52"/>
      <c r="E30" s="25">
        <v>392</v>
      </c>
      <c r="F30" s="26"/>
      <c r="G30" s="24">
        <v>392</v>
      </c>
      <c r="H30" s="26"/>
      <c r="I30" s="27">
        <f t="shared" si="3"/>
        <v>100</v>
      </c>
      <c r="J30" s="28"/>
      <c r="K30" s="24">
        <v>2367</v>
      </c>
      <c r="L30" s="26"/>
      <c r="M30" s="24" t="s">
        <v>20</v>
      </c>
      <c r="N30" s="31"/>
    </row>
    <row r="31" spans="1:14" ht="21" customHeight="1">
      <c r="A31" s="21" t="s">
        <v>8</v>
      </c>
      <c r="B31" s="69">
        <v>5</v>
      </c>
      <c r="C31" s="24">
        <v>217</v>
      </c>
      <c r="D31" s="52"/>
      <c r="E31" s="25">
        <v>409</v>
      </c>
      <c r="F31" s="26"/>
      <c r="G31" s="24">
        <v>409</v>
      </c>
      <c r="H31" s="26"/>
      <c r="I31" s="27">
        <f t="shared" si="3"/>
        <v>100</v>
      </c>
      <c r="J31" s="28"/>
      <c r="K31" s="24">
        <v>2096</v>
      </c>
      <c r="L31" s="26"/>
      <c r="M31" s="24" t="s">
        <v>20</v>
      </c>
      <c r="N31" s="31"/>
    </row>
    <row r="32" spans="1:14" ht="21" customHeight="1">
      <c r="A32" s="21" t="s">
        <v>8</v>
      </c>
      <c r="B32" s="69">
        <v>6</v>
      </c>
      <c r="C32" s="24">
        <v>232</v>
      </c>
      <c r="D32" s="52"/>
      <c r="E32" s="25">
        <v>431</v>
      </c>
      <c r="F32" s="26"/>
      <c r="G32" s="24">
        <v>431</v>
      </c>
      <c r="H32" s="26"/>
      <c r="I32" s="27">
        <f t="shared" si="3"/>
        <v>100</v>
      </c>
      <c r="J32" s="28"/>
      <c r="K32" s="24">
        <v>2156</v>
      </c>
      <c r="L32" s="26"/>
      <c r="M32" s="24" t="s">
        <v>20</v>
      </c>
    </row>
    <row r="33" spans="1:14" ht="21" customHeight="1">
      <c r="A33" s="21" t="s">
        <v>8</v>
      </c>
      <c r="B33" s="69">
        <v>7</v>
      </c>
      <c r="C33" s="24">
        <v>232</v>
      </c>
      <c r="D33" s="52"/>
      <c r="E33" s="25">
        <v>422</v>
      </c>
      <c r="F33" s="26"/>
      <c r="G33" s="24">
        <v>422</v>
      </c>
      <c r="H33" s="26"/>
      <c r="I33" s="27">
        <f t="shared" si="3"/>
        <v>100</v>
      </c>
      <c r="J33" s="28"/>
      <c r="K33" s="24">
        <v>2273</v>
      </c>
      <c r="L33" s="26"/>
      <c r="M33" s="24" t="s">
        <v>20</v>
      </c>
      <c r="N33" s="31"/>
    </row>
    <row r="34" spans="1:14" ht="21" customHeight="1">
      <c r="A34" s="64" t="s">
        <v>8</v>
      </c>
      <c r="B34" s="70">
        <v>8</v>
      </c>
      <c r="C34" s="25">
        <v>265</v>
      </c>
      <c r="D34" s="52"/>
      <c r="E34" s="25">
        <v>490</v>
      </c>
      <c r="F34" s="24"/>
      <c r="G34" s="25">
        <v>490</v>
      </c>
      <c r="H34" s="24"/>
      <c r="I34" s="65">
        <v>100</v>
      </c>
      <c r="J34" s="27"/>
      <c r="K34" s="25">
        <v>2130</v>
      </c>
      <c r="L34" s="24"/>
      <c r="M34" s="25" t="s">
        <v>20</v>
      </c>
      <c r="N34" s="31"/>
    </row>
    <row r="35" spans="1:14" ht="21" customHeight="1">
      <c r="A35" s="64"/>
      <c r="B35" s="70">
        <v>9</v>
      </c>
      <c r="C35" s="25">
        <v>252</v>
      </c>
      <c r="D35" s="52"/>
      <c r="E35" s="25">
        <v>482</v>
      </c>
      <c r="F35" s="24"/>
      <c r="G35" s="25">
        <v>482</v>
      </c>
      <c r="H35" s="24"/>
      <c r="I35" s="65">
        <v>100</v>
      </c>
      <c r="J35" s="27"/>
      <c r="K35" s="25">
        <v>2036</v>
      </c>
      <c r="L35" s="24"/>
      <c r="M35" s="25" t="s">
        <v>20</v>
      </c>
      <c r="N35" s="31"/>
    </row>
    <row r="36" spans="1:14" ht="21" customHeight="1">
      <c r="A36" s="18"/>
      <c r="B36" s="71">
        <v>10</v>
      </c>
      <c r="C36" s="34"/>
      <c r="D36" s="57"/>
      <c r="E36" s="34"/>
      <c r="F36" s="33"/>
      <c r="G36" s="34"/>
      <c r="H36" s="33"/>
      <c r="I36" s="66"/>
      <c r="J36" s="36"/>
      <c r="K36" s="34"/>
      <c r="L36" s="33"/>
      <c r="M36" s="34"/>
      <c r="N36" s="49"/>
    </row>
    <row r="37" spans="1:14" ht="21" customHeight="1">
      <c r="A37" s="39" t="s">
        <v>24</v>
      </c>
      <c r="B37" s="157" t="s">
        <v>52</v>
      </c>
      <c r="C37" s="24">
        <v>477</v>
      </c>
      <c r="D37" s="52"/>
      <c r="E37" s="25">
        <v>1680</v>
      </c>
      <c r="F37" s="26"/>
      <c r="G37" s="24">
        <v>1680</v>
      </c>
      <c r="H37" s="26"/>
      <c r="I37" s="27">
        <f t="shared" ref="I37:I42" si="4">ROUND(G37/E37*100,2)</f>
        <v>100</v>
      </c>
      <c r="J37" s="28"/>
      <c r="K37" s="24">
        <v>399</v>
      </c>
      <c r="L37" s="26"/>
      <c r="M37" s="29">
        <f t="shared" ref="M37:M42" si="5">K37/G37*1000</f>
        <v>237.5</v>
      </c>
    </row>
    <row r="38" spans="1:14" ht="21" customHeight="1">
      <c r="A38" s="21" t="s">
        <v>8</v>
      </c>
      <c r="B38" s="157" t="s">
        <v>53</v>
      </c>
      <c r="C38" s="24">
        <v>478</v>
      </c>
      <c r="D38" s="52"/>
      <c r="E38" s="25">
        <v>1642</v>
      </c>
      <c r="F38" s="26"/>
      <c r="G38" s="24">
        <v>1642</v>
      </c>
      <c r="H38" s="26"/>
      <c r="I38" s="27">
        <f t="shared" si="4"/>
        <v>100</v>
      </c>
      <c r="J38" s="28"/>
      <c r="K38" s="24">
        <v>365</v>
      </c>
      <c r="L38" s="26"/>
      <c r="M38" s="29">
        <f t="shared" si="5"/>
        <v>222.28989037758831</v>
      </c>
    </row>
    <row r="39" spans="1:14" ht="21" customHeight="1">
      <c r="A39" s="21" t="s">
        <v>8</v>
      </c>
      <c r="B39" s="69">
        <v>2</v>
      </c>
      <c r="C39" s="24">
        <v>507</v>
      </c>
      <c r="D39" s="52"/>
      <c r="E39" s="25">
        <v>1592</v>
      </c>
      <c r="F39" s="26"/>
      <c r="G39" s="24">
        <v>1592</v>
      </c>
      <c r="H39" s="26"/>
      <c r="I39" s="27">
        <f t="shared" si="4"/>
        <v>100</v>
      </c>
      <c r="J39" s="28"/>
      <c r="K39" s="24">
        <v>338</v>
      </c>
      <c r="L39" s="26"/>
      <c r="M39" s="29">
        <f t="shared" si="5"/>
        <v>212.31155778894473</v>
      </c>
    </row>
    <row r="40" spans="1:14" ht="21" customHeight="1">
      <c r="A40" s="21" t="s">
        <v>8</v>
      </c>
      <c r="B40" s="69">
        <v>3</v>
      </c>
      <c r="C40" s="24">
        <v>481</v>
      </c>
      <c r="D40" s="52"/>
      <c r="E40" s="25">
        <v>1564</v>
      </c>
      <c r="F40" s="26"/>
      <c r="G40" s="24">
        <v>1564</v>
      </c>
      <c r="H40" s="26"/>
      <c r="I40" s="27">
        <f t="shared" si="4"/>
        <v>100</v>
      </c>
      <c r="J40" s="28"/>
      <c r="K40" s="24">
        <v>341</v>
      </c>
      <c r="L40" s="26"/>
      <c r="M40" s="29">
        <f t="shared" si="5"/>
        <v>218.03069053708441</v>
      </c>
      <c r="N40" s="31"/>
    </row>
    <row r="41" spans="1:14" ht="21" customHeight="1">
      <c r="A41" s="21" t="s">
        <v>8</v>
      </c>
      <c r="B41" s="69">
        <v>4</v>
      </c>
      <c r="C41" s="24">
        <v>477</v>
      </c>
      <c r="D41" s="52"/>
      <c r="E41" s="25">
        <v>1558</v>
      </c>
      <c r="F41" s="26"/>
      <c r="G41" s="24">
        <v>1558</v>
      </c>
      <c r="H41" s="26"/>
      <c r="I41" s="27">
        <f t="shared" si="4"/>
        <v>100</v>
      </c>
      <c r="J41" s="28"/>
      <c r="K41" s="24">
        <v>357</v>
      </c>
      <c r="L41" s="26"/>
      <c r="M41" s="24">
        <f t="shared" si="5"/>
        <v>229.13992297817714</v>
      </c>
      <c r="N41" s="31"/>
    </row>
    <row r="42" spans="1:14" ht="21" customHeight="1">
      <c r="A42" s="21" t="s">
        <v>8</v>
      </c>
      <c r="B42" s="69">
        <v>5</v>
      </c>
      <c r="C42" s="24">
        <v>472</v>
      </c>
      <c r="D42" s="52"/>
      <c r="E42" s="25">
        <v>1518</v>
      </c>
      <c r="F42" s="26"/>
      <c r="G42" s="24">
        <v>1518</v>
      </c>
      <c r="H42" s="26"/>
      <c r="I42" s="27">
        <f t="shared" si="4"/>
        <v>100</v>
      </c>
      <c r="J42" s="28"/>
      <c r="K42" s="24">
        <v>332</v>
      </c>
      <c r="L42" s="26"/>
      <c r="M42" s="24">
        <f t="shared" si="5"/>
        <v>218.70882740447959</v>
      </c>
      <c r="N42" s="31"/>
    </row>
    <row r="43" spans="1:14" ht="21" customHeight="1">
      <c r="A43" s="59"/>
      <c r="B43" s="71">
        <v>6</v>
      </c>
      <c r="C43" s="58" t="s">
        <v>33</v>
      </c>
      <c r="D43" s="57"/>
      <c r="E43" s="34"/>
      <c r="F43" s="35"/>
      <c r="G43" s="33"/>
      <c r="H43" s="35"/>
      <c r="I43" s="36"/>
      <c r="J43" s="37"/>
      <c r="K43" s="33"/>
      <c r="L43" s="35"/>
      <c r="M43" s="33"/>
      <c r="N43" s="49"/>
    </row>
    <row r="44" spans="1:14" ht="21" customHeight="1">
      <c r="A44" s="21" t="s">
        <v>25</v>
      </c>
      <c r="B44" s="157" t="s">
        <v>52</v>
      </c>
      <c r="C44" s="24">
        <f t="shared" ref="C44:C49" si="6">SUM(C37,C26,C15,C4)</f>
        <v>14302</v>
      </c>
      <c r="D44" s="52"/>
      <c r="E44" s="25">
        <f t="shared" ref="E44:E50" si="7">SUM(E37,E26,E15,E4)</f>
        <v>48236</v>
      </c>
      <c r="F44" s="26"/>
      <c r="G44" s="24">
        <f t="shared" ref="G44:G50" si="8">SUM(G37,G26,G15,G4)</f>
        <v>48057</v>
      </c>
      <c r="H44" s="26"/>
      <c r="I44" s="27">
        <f t="shared" ref="I44:I51" si="9">ROUND(G44/E44*100,2)</f>
        <v>99.63</v>
      </c>
      <c r="J44" s="28"/>
      <c r="K44" s="24">
        <f t="shared" ref="K44:K50" si="10">SUM(K37,K26,K15,K4)</f>
        <v>23441</v>
      </c>
      <c r="L44" s="26"/>
      <c r="M44" s="29">
        <f t="shared" ref="M44:M50" si="11">K44/G44*1000</f>
        <v>487.77493393262165</v>
      </c>
    </row>
    <row r="45" spans="1:14" ht="21" customHeight="1">
      <c r="A45" s="21" t="s">
        <v>8</v>
      </c>
      <c r="B45" s="157" t="s">
        <v>53</v>
      </c>
      <c r="C45" s="24">
        <f t="shared" si="6"/>
        <v>14725</v>
      </c>
      <c r="D45" s="52"/>
      <c r="E45" s="25">
        <f t="shared" si="7"/>
        <v>48784</v>
      </c>
      <c r="F45" s="26"/>
      <c r="G45" s="24">
        <f t="shared" si="8"/>
        <v>48600</v>
      </c>
      <c r="H45" s="26"/>
      <c r="I45" s="27">
        <f t="shared" si="9"/>
        <v>99.62</v>
      </c>
      <c r="J45" s="28"/>
      <c r="K45" s="24">
        <f t="shared" si="10"/>
        <v>24179</v>
      </c>
      <c r="L45" s="26"/>
      <c r="M45" s="29">
        <f t="shared" si="11"/>
        <v>497.51028806584361</v>
      </c>
    </row>
    <row r="46" spans="1:14" ht="21" customHeight="1">
      <c r="A46" s="21" t="s">
        <v>8</v>
      </c>
      <c r="B46" s="69">
        <v>2</v>
      </c>
      <c r="C46" s="24">
        <f t="shared" si="6"/>
        <v>15122</v>
      </c>
      <c r="D46" s="52"/>
      <c r="E46" s="25">
        <f t="shared" si="7"/>
        <v>49548</v>
      </c>
      <c r="F46" s="26"/>
      <c r="G46" s="24">
        <f t="shared" si="8"/>
        <v>49366</v>
      </c>
      <c r="H46" s="26"/>
      <c r="I46" s="27">
        <f t="shared" si="9"/>
        <v>99.63</v>
      </c>
      <c r="J46" s="28"/>
      <c r="K46" s="24">
        <f t="shared" si="10"/>
        <v>24325</v>
      </c>
      <c r="L46" s="26"/>
      <c r="M46" s="29">
        <f t="shared" si="11"/>
        <v>492.74804521330475</v>
      </c>
    </row>
    <row r="47" spans="1:14">
      <c r="A47" s="21" t="s">
        <v>8</v>
      </c>
      <c r="B47" s="69">
        <v>3</v>
      </c>
      <c r="C47" s="24">
        <f t="shared" si="6"/>
        <v>15521</v>
      </c>
      <c r="D47" s="52"/>
      <c r="E47" s="25">
        <f t="shared" si="7"/>
        <v>50035</v>
      </c>
      <c r="F47" s="26"/>
      <c r="G47" s="24">
        <f t="shared" si="8"/>
        <v>49911</v>
      </c>
      <c r="H47" s="26"/>
      <c r="I47" s="27">
        <f t="shared" si="9"/>
        <v>99.75</v>
      </c>
      <c r="J47" s="28"/>
      <c r="K47" s="24">
        <f t="shared" si="10"/>
        <v>25587</v>
      </c>
      <c r="L47" s="26"/>
      <c r="M47" s="29">
        <f t="shared" si="11"/>
        <v>512.65252148824914</v>
      </c>
      <c r="N47" s="31"/>
    </row>
    <row r="48" spans="1:14">
      <c r="A48" s="21" t="s">
        <v>8</v>
      </c>
      <c r="B48" s="69">
        <v>4</v>
      </c>
      <c r="C48" s="24">
        <f t="shared" si="6"/>
        <v>15920</v>
      </c>
      <c r="D48" s="52"/>
      <c r="E48" s="25">
        <f t="shared" si="7"/>
        <v>50559</v>
      </c>
      <c r="F48" s="26"/>
      <c r="G48" s="24">
        <f t="shared" si="8"/>
        <v>50433</v>
      </c>
      <c r="H48" s="26"/>
      <c r="I48" s="27">
        <f t="shared" si="9"/>
        <v>99.75</v>
      </c>
      <c r="J48" s="28"/>
      <c r="K48" s="24">
        <f t="shared" si="10"/>
        <v>26286</v>
      </c>
      <c r="L48" s="26"/>
      <c r="M48" s="24">
        <f t="shared" si="11"/>
        <v>521.20635298316574</v>
      </c>
      <c r="N48" s="31"/>
    </row>
    <row r="49" spans="1:14">
      <c r="A49" s="21" t="s">
        <v>8</v>
      </c>
      <c r="B49" s="69">
        <v>5</v>
      </c>
      <c r="C49" s="24">
        <f t="shared" si="6"/>
        <v>16118</v>
      </c>
      <c r="D49" s="52"/>
      <c r="E49" s="25">
        <f t="shared" si="7"/>
        <v>50954</v>
      </c>
      <c r="F49" s="26"/>
      <c r="G49" s="24">
        <f t="shared" si="8"/>
        <v>50829</v>
      </c>
      <c r="H49" s="26"/>
      <c r="I49" s="27">
        <f t="shared" si="9"/>
        <v>99.75</v>
      </c>
      <c r="J49" s="28"/>
      <c r="K49" s="24">
        <f t="shared" si="10"/>
        <v>25568</v>
      </c>
      <c r="L49" s="26"/>
      <c r="M49" s="24">
        <f t="shared" si="11"/>
        <v>503.01992956776644</v>
      </c>
      <c r="N49" s="31"/>
    </row>
    <row r="50" spans="1:14">
      <c r="A50" s="21" t="s">
        <v>8</v>
      </c>
      <c r="B50" s="69">
        <v>6</v>
      </c>
      <c r="C50" s="24">
        <v>16573</v>
      </c>
      <c r="D50" s="52"/>
      <c r="E50" s="25">
        <f t="shared" si="7"/>
        <v>51494</v>
      </c>
      <c r="F50" s="26"/>
      <c r="G50" s="24">
        <f t="shared" si="8"/>
        <v>51352</v>
      </c>
      <c r="H50" s="26"/>
      <c r="I50" s="27">
        <f t="shared" si="9"/>
        <v>99.72</v>
      </c>
      <c r="J50" s="28"/>
      <c r="K50" s="24">
        <f t="shared" si="10"/>
        <v>26979</v>
      </c>
      <c r="L50" s="26"/>
      <c r="M50" s="24">
        <f t="shared" si="11"/>
        <v>525.37389001402096</v>
      </c>
      <c r="N50" s="60"/>
    </row>
    <row r="51" spans="1:14">
      <c r="A51" s="21" t="s">
        <v>8</v>
      </c>
      <c r="B51" s="69">
        <v>7</v>
      </c>
      <c r="C51" s="24">
        <v>16883</v>
      </c>
      <c r="D51" s="52"/>
      <c r="E51" s="25">
        <v>51647</v>
      </c>
      <c r="F51" s="26"/>
      <c r="G51" s="24">
        <v>51603</v>
      </c>
      <c r="H51" s="26"/>
      <c r="I51" s="27">
        <f t="shared" si="9"/>
        <v>99.91</v>
      </c>
      <c r="J51" s="28"/>
      <c r="K51" s="24">
        <v>26303</v>
      </c>
      <c r="L51" s="26"/>
      <c r="M51" s="24">
        <v>510</v>
      </c>
      <c r="N51" s="60"/>
    </row>
    <row r="52" spans="1:14">
      <c r="A52" s="21" t="s">
        <v>8</v>
      </c>
      <c r="B52" s="69">
        <v>8</v>
      </c>
      <c r="C52" s="24">
        <v>17253</v>
      </c>
      <c r="D52" s="52"/>
      <c r="E52" s="25">
        <v>51698</v>
      </c>
      <c r="F52" s="26"/>
      <c r="G52" s="24">
        <v>51654</v>
      </c>
      <c r="H52" s="26"/>
      <c r="I52" s="27">
        <v>99.9</v>
      </c>
      <c r="J52" s="28"/>
      <c r="K52" s="24">
        <v>27180</v>
      </c>
      <c r="L52" s="26"/>
      <c r="M52" s="24">
        <v>526</v>
      </c>
      <c r="N52" s="60"/>
    </row>
    <row r="53" spans="1:14">
      <c r="A53" s="64"/>
      <c r="B53" s="69">
        <v>9</v>
      </c>
      <c r="C53" s="24">
        <v>17586</v>
      </c>
      <c r="D53" s="52"/>
      <c r="E53" s="25">
        <v>52175</v>
      </c>
      <c r="F53" s="26"/>
      <c r="G53" s="24">
        <v>52131</v>
      </c>
      <c r="H53" s="26"/>
      <c r="I53" s="27">
        <v>99.9</v>
      </c>
      <c r="J53" s="28"/>
      <c r="K53" s="24">
        <v>27675</v>
      </c>
      <c r="L53" s="26"/>
      <c r="M53" s="24">
        <v>526</v>
      </c>
      <c r="N53" s="60"/>
    </row>
    <row r="54" spans="1:14" ht="18" thickBot="1">
      <c r="A54" s="64"/>
      <c r="B54" s="69">
        <v>10</v>
      </c>
      <c r="C54" s="45"/>
      <c r="D54" s="52"/>
      <c r="E54" s="25"/>
      <c r="F54" s="24"/>
      <c r="G54" s="25"/>
      <c r="H54" s="24"/>
      <c r="I54" s="65"/>
      <c r="J54" s="27"/>
      <c r="K54" s="25"/>
      <c r="L54" s="24"/>
      <c r="M54" s="25"/>
      <c r="N54" s="60"/>
    </row>
    <row r="55" spans="1:14">
      <c r="A55" s="46"/>
      <c r="B55" s="46"/>
      <c r="C55" s="31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7" t="s">
        <v>26</v>
      </c>
    </row>
    <row r="56" spans="1:14">
      <c r="N56" s="158" t="s">
        <v>51</v>
      </c>
    </row>
  </sheetData>
  <phoneticPr fontId="8"/>
  <printOptions gridLinesSet="0"/>
  <pageMargins left="0.86614173228346458" right="0.6692913385826772" top="0.78" bottom="0.26" header="0.51181102362204722" footer="0.21"/>
  <pageSetup paperSize="9" scale="76" orientation="portrait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workbookViewId="0">
      <selection activeCell="A2" sqref="A2"/>
    </sheetView>
  </sheetViews>
  <sheetFormatPr defaultRowHeight="13.5"/>
  <cols>
    <col min="1" max="1" width="16.875" customWidth="1"/>
    <col min="2" max="2" width="6.375" customWidth="1"/>
    <col min="3" max="3" width="11.75" customWidth="1"/>
    <col min="4" max="4" width="3.75" customWidth="1"/>
    <col min="5" max="5" width="11.75" customWidth="1"/>
    <col min="6" max="6" width="3.75" customWidth="1"/>
    <col min="7" max="7" width="11.75" customWidth="1"/>
    <col min="8" max="8" width="3.75" customWidth="1"/>
    <col min="9" max="9" width="8.75" customWidth="1"/>
    <col min="10" max="10" width="3.75" customWidth="1"/>
    <col min="11" max="11" width="11.75" customWidth="1"/>
    <col min="12" max="12" width="3.75" customWidth="1"/>
    <col min="13" max="13" width="11.75" customWidth="1"/>
    <col min="14" max="14" width="3.75" customWidth="1"/>
  </cols>
  <sheetData>
    <row r="1" spans="1:14" ht="18" thickBot="1">
      <c r="A1" s="2" t="s">
        <v>0</v>
      </c>
      <c r="B1" s="3"/>
      <c r="C1" s="4"/>
      <c r="D1" s="4"/>
      <c r="E1" s="4"/>
      <c r="F1" s="4"/>
      <c r="G1" s="4"/>
      <c r="H1" s="3"/>
      <c r="I1" s="4"/>
      <c r="J1" s="3"/>
      <c r="K1" s="4"/>
      <c r="L1" s="3"/>
      <c r="M1" s="3"/>
      <c r="N1" s="4"/>
    </row>
    <row r="2" spans="1:14" ht="17.25">
      <c r="A2" s="48" t="s">
        <v>1</v>
      </c>
      <c r="B2" s="5" t="s">
        <v>2</v>
      </c>
      <c r="C2" s="1" t="s">
        <v>3</v>
      </c>
      <c r="D2" s="1"/>
      <c r="E2" s="6" t="s">
        <v>3</v>
      </c>
      <c r="F2" s="7"/>
      <c r="G2" s="8" t="s">
        <v>4</v>
      </c>
      <c r="H2" s="9"/>
      <c r="I2" s="1" t="s">
        <v>5</v>
      </c>
      <c r="J2" s="10"/>
      <c r="K2" s="1" t="s">
        <v>6</v>
      </c>
      <c r="L2" s="10"/>
      <c r="M2" s="11" t="s">
        <v>7</v>
      </c>
      <c r="N2" s="12"/>
    </row>
    <row r="3" spans="1:14" ht="17.25">
      <c r="A3" s="13" t="s">
        <v>8</v>
      </c>
      <c r="B3" s="13" t="s">
        <v>8</v>
      </c>
      <c r="C3" s="14" t="s">
        <v>9</v>
      </c>
      <c r="D3" s="15"/>
      <c r="E3" s="16" t="s">
        <v>10</v>
      </c>
      <c r="F3" s="17"/>
      <c r="G3" s="18" t="s">
        <v>8</v>
      </c>
      <c r="H3" s="17"/>
      <c r="I3" s="18"/>
      <c r="J3" s="17"/>
      <c r="K3" s="19" t="s">
        <v>11</v>
      </c>
      <c r="L3" s="20"/>
      <c r="M3" s="19" t="s">
        <v>12</v>
      </c>
      <c r="N3" s="19"/>
    </row>
    <row r="4" spans="1:14" ht="17.25">
      <c r="A4" s="21" t="s">
        <v>13</v>
      </c>
      <c r="B4" s="155" t="s">
        <v>50</v>
      </c>
      <c r="C4" s="23" t="s">
        <v>14</v>
      </c>
      <c r="D4" s="24" t="s">
        <v>15</v>
      </c>
      <c r="E4" s="25">
        <v>21537</v>
      </c>
      <c r="F4" s="26" t="s">
        <v>16</v>
      </c>
      <c r="G4" s="24">
        <v>21502</v>
      </c>
      <c r="H4" s="26" t="s">
        <v>16</v>
      </c>
      <c r="I4" s="27">
        <f>G4/E4*100</f>
        <v>99.837488972465991</v>
      </c>
      <c r="J4" s="28" t="s">
        <v>17</v>
      </c>
      <c r="K4" s="24">
        <v>7445</v>
      </c>
      <c r="L4" s="26" t="s">
        <v>18</v>
      </c>
      <c r="M4" s="29">
        <f t="shared" ref="M4:M13" si="0">K4/G4*1000</f>
        <v>346.2468607571389</v>
      </c>
      <c r="N4" s="3"/>
    </row>
    <row r="5" spans="1:14" ht="17.25">
      <c r="A5" s="21" t="s">
        <v>8</v>
      </c>
      <c r="B5" s="22">
        <v>50</v>
      </c>
      <c r="C5" s="24">
        <v>9707</v>
      </c>
      <c r="D5" s="24"/>
      <c r="E5" s="25">
        <v>35854</v>
      </c>
      <c r="F5" s="26"/>
      <c r="G5" s="24">
        <v>35625</v>
      </c>
      <c r="H5" s="26"/>
      <c r="I5" s="27">
        <f t="shared" ref="I5:I17" si="1">ROUND(G5/E5*100,2)</f>
        <v>99.36</v>
      </c>
      <c r="J5" s="28"/>
      <c r="K5" s="24">
        <v>9527</v>
      </c>
      <c r="L5" s="26"/>
      <c r="M5" s="29">
        <f t="shared" si="0"/>
        <v>267.42456140350879</v>
      </c>
      <c r="N5" s="3"/>
    </row>
    <row r="6" spans="1:14" ht="17.25">
      <c r="A6" s="21" t="s">
        <v>8</v>
      </c>
      <c r="B6" s="22">
        <v>51</v>
      </c>
      <c r="C6" s="24">
        <v>9987</v>
      </c>
      <c r="D6" s="24"/>
      <c r="E6" s="25">
        <v>36615</v>
      </c>
      <c r="F6" s="26"/>
      <c r="G6" s="24">
        <v>36386</v>
      </c>
      <c r="H6" s="26"/>
      <c r="I6" s="27">
        <f t="shared" si="1"/>
        <v>99.37</v>
      </c>
      <c r="J6" s="28"/>
      <c r="K6" s="24">
        <v>13482</v>
      </c>
      <c r="L6" s="26"/>
      <c r="M6" s="29">
        <f t="shared" si="0"/>
        <v>370.52712581762216</v>
      </c>
      <c r="N6" s="3"/>
    </row>
    <row r="7" spans="1:14" ht="17.25">
      <c r="A7" s="21" t="s">
        <v>8</v>
      </c>
      <c r="B7" s="22">
        <v>52</v>
      </c>
      <c r="C7" s="24">
        <v>10136</v>
      </c>
      <c r="D7" s="24"/>
      <c r="E7" s="25">
        <v>37488</v>
      </c>
      <c r="F7" s="26"/>
      <c r="G7" s="24">
        <v>37263</v>
      </c>
      <c r="H7" s="26"/>
      <c r="I7" s="27">
        <f t="shared" si="1"/>
        <v>99.4</v>
      </c>
      <c r="J7" s="28"/>
      <c r="K7" s="24">
        <v>14258</v>
      </c>
      <c r="L7" s="26"/>
      <c r="M7" s="29">
        <f t="shared" si="0"/>
        <v>382.6315648230148</v>
      </c>
      <c r="N7" s="3"/>
    </row>
    <row r="8" spans="1:14" ht="17.25">
      <c r="A8" s="21" t="s">
        <v>8</v>
      </c>
      <c r="B8" s="22">
        <v>53</v>
      </c>
      <c r="C8" s="24">
        <v>10458</v>
      </c>
      <c r="D8" s="24"/>
      <c r="E8" s="25">
        <v>38168</v>
      </c>
      <c r="F8" s="26"/>
      <c r="G8" s="24">
        <v>37962</v>
      </c>
      <c r="H8" s="26"/>
      <c r="I8" s="27">
        <f t="shared" si="1"/>
        <v>99.46</v>
      </c>
      <c r="J8" s="28"/>
      <c r="K8" s="24">
        <v>15689</v>
      </c>
      <c r="L8" s="26"/>
      <c r="M8" s="29">
        <f t="shared" si="0"/>
        <v>413.28170275538696</v>
      </c>
      <c r="N8" s="3"/>
    </row>
    <row r="9" spans="1:14" ht="17.25">
      <c r="A9" s="21" t="s">
        <v>8</v>
      </c>
      <c r="B9" s="22">
        <v>54</v>
      </c>
      <c r="C9" s="24">
        <v>10748</v>
      </c>
      <c r="D9" s="24"/>
      <c r="E9" s="25">
        <v>39085</v>
      </c>
      <c r="F9" s="26"/>
      <c r="G9" s="24">
        <v>38879</v>
      </c>
      <c r="H9" s="26"/>
      <c r="I9" s="27">
        <f t="shared" si="1"/>
        <v>99.47</v>
      </c>
      <c r="J9" s="28"/>
      <c r="K9" s="24">
        <v>13904</v>
      </c>
      <c r="L9" s="26"/>
      <c r="M9" s="29">
        <f t="shared" si="0"/>
        <v>357.62236683042261</v>
      </c>
      <c r="N9" s="3"/>
    </row>
    <row r="10" spans="1:14" ht="17.25">
      <c r="A10" s="21" t="s">
        <v>8</v>
      </c>
      <c r="B10" s="22">
        <v>55</v>
      </c>
      <c r="C10" s="24">
        <v>11062</v>
      </c>
      <c r="D10" s="24"/>
      <c r="E10" s="25">
        <v>40388</v>
      </c>
      <c r="F10" s="26"/>
      <c r="G10" s="24">
        <v>40235</v>
      </c>
      <c r="H10" s="26"/>
      <c r="I10" s="27">
        <f t="shared" si="1"/>
        <v>99.62</v>
      </c>
      <c r="J10" s="28"/>
      <c r="K10" s="24">
        <v>13929</v>
      </c>
      <c r="L10" s="26"/>
      <c r="M10" s="29">
        <f t="shared" si="0"/>
        <v>346.19112712812228</v>
      </c>
      <c r="N10" s="3"/>
    </row>
    <row r="11" spans="1:14" ht="17.25">
      <c r="A11" s="21" t="s">
        <v>8</v>
      </c>
      <c r="B11" s="22">
        <v>56</v>
      </c>
      <c r="C11" s="24">
        <v>11308</v>
      </c>
      <c r="D11" s="24"/>
      <c r="E11" s="25">
        <v>40922</v>
      </c>
      <c r="F11" s="26"/>
      <c r="G11" s="24">
        <v>40779</v>
      </c>
      <c r="H11" s="26"/>
      <c r="I11" s="27">
        <f t="shared" si="1"/>
        <v>99.65</v>
      </c>
      <c r="J11" s="28"/>
      <c r="K11" s="24">
        <v>15536</v>
      </c>
      <c r="L11" s="26"/>
      <c r="M11" s="29">
        <f t="shared" si="0"/>
        <v>380.98040658181907</v>
      </c>
      <c r="N11" s="3"/>
    </row>
    <row r="12" spans="1:14" ht="17.25">
      <c r="A12" s="21" t="s">
        <v>8</v>
      </c>
      <c r="B12" s="22">
        <v>57</v>
      </c>
      <c r="C12" s="24">
        <v>11542</v>
      </c>
      <c r="D12" s="24"/>
      <c r="E12" s="25">
        <v>41570</v>
      </c>
      <c r="F12" s="26"/>
      <c r="G12" s="24">
        <v>41342</v>
      </c>
      <c r="H12" s="26"/>
      <c r="I12" s="27">
        <f t="shared" si="1"/>
        <v>99.45</v>
      </c>
      <c r="J12" s="28"/>
      <c r="K12" s="24">
        <v>15192</v>
      </c>
      <c r="L12" s="26"/>
      <c r="M12" s="29">
        <f t="shared" si="0"/>
        <v>367.4713366552175</v>
      </c>
      <c r="N12" s="3"/>
    </row>
    <row r="13" spans="1:14" ht="17.25">
      <c r="A13" s="21" t="s">
        <v>8</v>
      </c>
      <c r="B13" s="22">
        <v>58</v>
      </c>
      <c r="C13" s="24">
        <v>11961</v>
      </c>
      <c r="D13" s="24"/>
      <c r="E13" s="25">
        <v>42813</v>
      </c>
      <c r="F13" s="26"/>
      <c r="G13" s="24">
        <v>42585</v>
      </c>
      <c r="H13" s="26"/>
      <c r="I13" s="27">
        <f t="shared" si="1"/>
        <v>99.47</v>
      </c>
      <c r="J13" s="28"/>
      <c r="K13" s="24">
        <v>16533</v>
      </c>
      <c r="L13" s="26"/>
      <c r="M13" s="29">
        <f t="shared" si="0"/>
        <v>388.23529411764707</v>
      </c>
      <c r="N13" s="3"/>
    </row>
    <row r="14" spans="1:14" ht="17.25">
      <c r="A14" s="21" t="s">
        <v>8</v>
      </c>
      <c r="B14" s="22">
        <v>59</v>
      </c>
      <c r="C14" s="24">
        <v>12171</v>
      </c>
      <c r="D14" s="24"/>
      <c r="E14" s="25">
        <v>43240</v>
      </c>
      <c r="F14" s="26"/>
      <c r="G14" s="24">
        <v>42981</v>
      </c>
      <c r="H14" s="26"/>
      <c r="I14" s="27">
        <f>ROUND(G14/E14*100,2)</f>
        <v>99.4</v>
      </c>
      <c r="J14" s="28"/>
      <c r="K14" s="24">
        <v>18268</v>
      </c>
      <c r="L14" s="26"/>
      <c r="M14" s="24">
        <f>K14/G14*1000</f>
        <v>425.02501105139481</v>
      </c>
      <c r="N14" s="31"/>
    </row>
    <row r="15" spans="1:14" ht="17.25">
      <c r="A15" s="21" t="s">
        <v>8</v>
      </c>
      <c r="B15" s="22">
        <v>60</v>
      </c>
      <c r="C15" s="24">
        <v>12689</v>
      </c>
      <c r="D15" s="52"/>
      <c r="E15" s="25">
        <v>43964</v>
      </c>
      <c r="F15" s="53"/>
      <c r="G15" s="24">
        <v>43692</v>
      </c>
      <c r="H15" s="53"/>
      <c r="I15" s="27">
        <f t="shared" si="1"/>
        <v>99.38</v>
      </c>
      <c r="J15" s="54"/>
      <c r="K15" s="24">
        <v>17621</v>
      </c>
      <c r="L15" s="55"/>
      <c r="M15" s="24">
        <f>K15/G15*1000</f>
        <v>403.30037535475606</v>
      </c>
      <c r="N15" s="31"/>
    </row>
    <row r="16" spans="1:14" s="3" customFormat="1" ht="21" customHeight="1">
      <c r="A16" s="21"/>
      <c r="B16" s="22">
        <v>61</v>
      </c>
      <c r="C16" s="24">
        <v>12839</v>
      </c>
      <c r="D16" s="52"/>
      <c r="E16" s="25">
        <v>44645</v>
      </c>
      <c r="F16" s="53"/>
      <c r="G16" s="24">
        <v>44428</v>
      </c>
      <c r="H16" s="53"/>
      <c r="I16" s="27">
        <f t="shared" si="1"/>
        <v>99.51</v>
      </c>
      <c r="J16" s="54"/>
      <c r="K16" s="24">
        <v>18235</v>
      </c>
      <c r="L16" s="55"/>
      <c r="M16" s="24">
        <f>K16/G16*1000</f>
        <v>410.43936256414878</v>
      </c>
      <c r="N16" s="56"/>
    </row>
    <row r="17" spans="1:14" ht="17.25">
      <c r="A17" s="62"/>
      <c r="B17" s="71">
        <v>62</v>
      </c>
      <c r="C17" s="24">
        <v>13002</v>
      </c>
      <c r="E17" s="25">
        <v>45007</v>
      </c>
      <c r="F17" s="62"/>
      <c r="G17" s="24">
        <v>44821</v>
      </c>
      <c r="H17" s="62"/>
      <c r="I17" s="27">
        <f t="shared" si="1"/>
        <v>99.59</v>
      </c>
      <c r="J17" s="62"/>
      <c r="K17" s="24">
        <v>18490</v>
      </c>
      <c r="L17" s="62"/>
      <c r="M17" s="29">
        <f>K17/G17*1000</f>
        <v>412.52984092278172</v>
      </c>
    </row>
    <row r="18" spans="1:14" ht="17.25">
      <c r="A18" s="39" t="s">
        <v>19</v>
      </c>
      <c r="B18" s="155" t="s">
        <v>50</v>
      </c>
      <c r="C18" s="40">
        <v>168</v>
      </c>
      <c r="D18" s="40"/>
      <c r="E18" s="41">
        <v>692</v>
      </c>
      <c r="F18" s="42"/>
      <c r="G18" s="40">
        <v>692</v>
      </c>
      <c r="H18" s="42"/>
      <c r="I18" s="43">
        <f t="shared" ref="I18:I46" si="2">ROUND(G18/E18*100,2)</f>
        <v>100</v>
      </c>
      <c r="J18" s="44"/>
      <c r="K18" s="40">
        <v>1925</v>
      </c>
      <c r="L18" s="42"/>
      <c r="M18" s="40" t="s">
        <v>20</v>
      </c>
      <c r="N18" s="61"/>
    </row>
    <row r="19" spans="1:14" ht="17.25">
      <c r="A19" s="21" t="s">
        <v>8</v>
      </c>
      <c r="B19" s="22">
        <v>50</v>
      </c>
      <c r="C19" s="24">
        <v>151</v>
      </c>
      <c r="D19" s="24"/>
      <c r="E19" s="25">
        <v>584</v>
      </c>
      <c r="F19" s="26"/>
      <c r="G19" s="24">
        <v>584</v>
      </c>
      <c r="H19" s="26"/>
      <c r="I19" s="27">
        <f t="shared" si="2"/>
        <v>100</v>
      </c>
      <c r="J19" s="28"/>
      <c r="K19" s="24">
        <v>2003</v>
      </c>
      <c r="L19" s="26"/>
      <c r="M19" s="29" t="s">
        <v>20</v>
      </c>
      <c r="N19" s="3"/>
    </row>
    <row r="20" spans="1:14" ht="17.25">
      <c r="A20" s="21" t="s">
        <v>8</v>
      </c>
      <c r="B20" s="22">
        <v>51</v>
      </c>
      <c r="C20" s="24">
        <v>180</v>
      </c>
      <c r="D20" s="24"/>
      <c r="E20" s="25">
        <v>665</v>
      </c>
      <c r="F20" s="26"/>
      <c r="G20" s="24">
        <v>665</v>
      </c>
      <c r="H20" s="26"/>
      <c r="I20" s="27">
        <f t="shared" si="2"/>
        <v>100</v>
      </c>
      <c r="J20" s="28"/>
      <c r="K20" s="24">
        <v>2143</v>
      </c>
      <c r="L20" s="26"/>
      <c r="M20" s="29" t="s">
        <v>20</v>
      </c>
      <c r="N20" s="3"/>
    </row>
    <row r="21" spans="1:14" ht="17.25">
      <c r="A21" s="21" t="s">
        <v>8</v>
      </c>
      <c r="B21" s="22">
        <v>52</v>
      </c>
      <c r="C21" s="24">
        <v>166</v>
      </c>
      <c r="D21" s="24"/>
      <c r="E21" s="25">
        <v>632</v>
      </c>
      <c r="F21" s="26"/>
      <c r="G21" s="24">
        <v>632</v>
      </c>
      <c r="H21" s="26"/>
      <c r="I21" s="27">
        <f t="shared" si="2"/>
        <v>100</v>
      </c>
      <c r="J21" s="28"/>
      <c r="K21" s="24">
        <v>2120</v>
      </c>
      <c r="L21" s="26"/>
      <c r="M21" s="29" t="s">
        <v>20</v>
      </c>
      <c r="N21" s="3"/>
    </row>
    <row r="22" spans="1:14" ht="17.25">
      <c r="A22" s="21" t="s">
        <v>8</v>
      </c>
      <c r="B22" s="22">
        <v>53</v>
      </c>
      <c r="C22" s="24">
        <v>179</v>
      </c>
      <c r="D22" s="24"/>
      <c r="E22" s="25">
        <v>643</v>
      </c>
      <c r="F22" s="26"/>
      <c r="G22" s="24">
        <v>643</v>
      </c>
      <c r="H22" s="26"/>
      <c r="I22" s="27">
        <f t="shared" si="2"/>
        <v>100</v>
      </c>
      <c r="J22" s="28"/>
      <c r="K22" s="24">
        <v>1942</v>
      </c>
      <c r="L22" s="26"/>
      <c r="M22" s="29" t="s">
        <v>20</v>
      </c>
      <c r="N22" s="3"/>
    </row>
    <row r="23" spans="1:14" ht="17.25">
      <c r="A23" s="21" t="s">
        <v>8</v>
      </c>
      <c r="B23" s="22">
        <v>54</v>
      </c>
      <c r="C23" s="24">
        <v>198</v>
      </c>
      <c r="D23" s="24"/>
      <c r="E23" s="25">
        <v>693</v>
      </c>
      <c r="F23" s="26"/>
      <c r="G23" s="24">
        <v>693</v>
      </c>
      <c r="H23" s="26"/>
      <c r="I23" s="27">
        <f t="shared" si="2"/>
        <v>100</v>
      </c>
      <c r="J23" s="28"/>
      <c r="K23" s="24">
        <v>1871</v>
      </c>
      <c r="L23" s="26"/>
      <c r="M23" s="29" t="s">
        <v>20</v>
      </c>
      <c r="N23" s="3"/>
    </row>
    <row r="24" spans="1:14" ht="17.25">
      <c r="A24" s="21" t="s">
        <v>8</v>
      </c>
      <c r="B24" s="22">
        <v>55</v>
      </c>
      <c r="C24" s="24">
        <v>258</v>
      </c>
      <c r="D24" s="24"/>
      <c r="E24" s="25">
        <v>500</v>
      </c>
      <c r="F24" s="26"/>
      <c r="G24" s="24">
        <v>500</v>
      </c>
      <c r="H24" s="26"/>
      <c r="I24" s="27">
        <f t="shared" si="2"/>
        <v>100</v>
      </c>
      <c r="J24" s="28"/>
      <c r="K24" s="24">
        <v>1934</v>
      </c>
      <c r="L24" s="26"/>
      <c r="M24" s="29" t="s">
        <v>20</v>
      </c>
      <c r="N24" s="3"/>
    </row>
    <row r="25" spans="1:14" ht="17.25">
      <c r="A25" s="21" t="s">
        <v>8</v>
      </c>
      <c r="B25" s="22">
        <v>56</v>
      </c>
      <c r="C25" s="24">
        <v>285</v>
      </c>
      <c r="D25" s="24"/>
      <c r="E25" s="25">
        <v>508</v>
      </c>
      <c r="F25" s="26"/>
      <c r="G25" s="24">
        <v>508</v>
      </c>
      <c r="H25" s="26"/>
      <c r="I25" s="27">
        <f t="shared" si="2"/>
        <v>100</v>
      </c>
      <c r="J25" s="28"/>
      <c r="K25" s="24">
        <v>1986</v>
      </c>
      <c r="L25" s="26"/>
      <c r="M25" s="29" t="s">
        <v>20</v>
      </c>
      <c r="N25" s="3"/>
    </row>
    <row r="26" spans="1:14" ht="17.25">
      <c r="A26" s="21" t="s">
        <v>8</v>
      </c>
      <c r="B26" s="22">
        <v>57</v>
      </c>
      <c r="C26" s="24">
        <v>224</v>
      </c>
      <c r="D26" s="24"/>
      <c r="E26" s="25">
        <v>503</v>
      </c>
      <c r="F26" s="26"/>
      <c r="G26" s="24">
        <v>503</v>
      </c>
      <c r="H26" s="26"/>
      <c r="I26" s="27">
        <f t="shared" si="2"/>
        <v>100</v>
      </c>
      <c r="J26" s="28"/>
      <c r="K26" s="24">
        <v>1723</v>
      </c>
      <c r="L26" s="26"/>
      <c r="M26" s="29" t="s">
        <v>20</v>
      </c>
      <c r="N26" s="3"/>
    </row>
    <row r="27" spans="1:14" ht="17.25">
      <c r="A27" s="21" t="s">
        <v>8</v>
      </c>
      <c r="B27" s="22">
        <v>58</v>
      </c>
      <c r="C27" s="24">
        <v>242</v>
      </c>
      <c r="D27" s="24"/>
      <c r="E27" s="25">
        <v>533</v>
      </c>
      <c r="F27" s="26"/>
      <c r="G27" s="24">
        <v>533</v>
      </c>
      <c r="H27" s="26"/>
      <c r="I27" s="27">
        <f t="shared" si="2"/>
        <v>100</v>
      </c>
      <c r="J27" s="28"/>
      <c r="K27" s="24">
        <v>1787</v>
      </c>
      <c r="L27" s="26"/>
      <c r="M27" s="29" t="s">
        <v>20</v>
      </c>
      <c r="N27" s="3"/>
    </row>
    <row r="28" spans="1:14" ht="17.25">
      <c r="A28" s="21" t="s">
        <v>8</v>
      </c>
      <c r="B28" s="22">
        <v>59</v>
      </c>
      <c r="C28" s="24">
        <v>245</v>
      </c>
      <c r="D28" s="24"/>
      <c r="E28" s="25">
        <v>553</v>
      </c>
      <c r="F28" s="26"/>
      <c r="G28" s="24">
        <v>553</v>
      </c>
      <c r="H28" s="26"/>
      <c r="I28" s="27">
        <f t="shared" si="2"/>
        <v>100</v>
      </c>
      <c r="J28" s="28"/>
      <c r="K28" s="24">
        <v>1721</v>
      </c>
      <c r="L28" s="26"/>
      <c r="M28" s="24" t="s">
        <v>20</v>
      </c>
      <c r="N28" s="31"/>
    </row>
    <row r="29" spans="1:14" ht="17.25">
      <c r="A29" s="21" t="s">
        <v>8</v>
      </c>
      <c r="B29" s="22">
        <v>60</v>
      </c>
      <c r="C29" s="24">
        <v>339</v>
      </c>
      <c r="D29" s="24"/>
      <c r="E29" s="25">
        <v>570</v>
      </c>
      <c r="F29" s="26"/>
      <c r="G29" s="24">
        <v>570</v>
      </c>
      <c r="H29" s="26"/>
      <c r="I29" s="27">
        <f t="shared" si="2"/>
        <v>100</v>
      </c>
      <c r="J29" s="28"/>
      <c r="K29" s="24">
        <v>2397</v>
      </c>
      <c r="L29" s="26"/>
      <c r="M29" s="24" t="s">
        <v>20</v>
      </c>
      <c r="N29" s="31"/>
    </row>
    <row r="30" spans="1:14" ht="17.25">
      <c r="A30" s="21"/>
      <c r="B30" s="22">
        <v>61</v>
      </c>
      <c r="C30" s="24">
        <v>367</v>
      </c>
      <c r="D30" s="52"/>
      <c r="E30" s="25">
        <v>613</v>
      </c>
      <c r="F30" s="26"/>
      <c r="G30" s="24">
        <v>613</v>
      </c>
      <c r="H30" s="26"/>
      <c r="I30" s="27">
        <f t="shared" si="2"/>
        <v>100</v>
      </c>
      <c r="J30" s="28"/>
      <c r="K30" s="24">
        <v>2148</v>
      </c>
      <c r="L30" s="26"/>
      <c r="M30" s="24" t="s">
        <v>20</v>
      </c>
      <c r="N30" s="31"/>
    </row>
    <row r="31" spans="1:14" s="3" customFormat="1" ht="21" customHeight="1">
      <c r="A31" s="59"/>
      <c r="B31" s="32">
        <v>62</v>
      </c>
      <c r="C31" s="33">
        <v>383</v>
      </c>
      <c r="D31" s="57"/>
      <c r="E31" s="34">
        <v>634</v>
      </c>
      <c r="F31" s="35"/>
      <c r="G31" s="33">
        <v>634</v>
      </c>
      <c r="H31" s="35"/>
      <c r="I31" s="36">
        <f t="shared" si="2"/>
        <v>100</v>
      </c>
      <c r="J31" s="37"/>
      <c r="K31" s="33">
        <v>2151</v>
      </c>
      <c r="L31" s="35"/>
      <c r="M31" s="33" t="s">
        <v>20</v>
      </c>
      <c r="N31" s="49"/>
    </row>
    <row r="32" spans="1:14" ht="17.25">
      <c r="A32" s="21" t="s">
        <v>21</v>
      </c>
      <c r="B32" s="155" t="s">
        <v>50</v>
      </c>
      <c r="C32" s="24">
        <v>113</v>
      </c>
      <c r="D32" s="24"/>
      <c r="E32" s="25">
        <v>340</v>
      </c>
      <c r="F32" s="26"/>
      <c r="G32" s="24">
        <v>340</v>
      </c>
      <c r="H32" s="26"/>
      <c r="I32" s="27">
        <f t="shared" si="2"/>
        <v>100</v>
      </c>
      <c r="J32" s="28"/>
      <c r="K32" s="24">
        <v>2354</v>
      </c>
      <c r="L32" s="26"/>
      <c r="M32" s="29" t="s">
        <v>20</v>
      </c>
      <c r="N32" s="3"/>
    </row>
    <row r="33" spans="1:14" ht="17.25">
      <c r="A33" s="21" t="s">
        <v>8</v>
      </c>
      <c r="B33" s="22">
        <v>50</v>
      </c>
      <c r="C33" s="24">
        <v>95</v>
      </c>
      <c r="D33" s="24"/>
      <c r="E33" s="25">
        <v>400</v>
      </c>
      <c r="F33" s="26"/>
      <c r="G33" s="24">
        <v>400</v>
      </c>
      <c r="H33" s="26"/>
      <c r="I33" s="27">
        <f t="shared" si="2"/>
        <v>100</v>
      </c>
      <c r="J33" s="28"/>
      <c r="K33" s="24">
        <v>2056</v>
      </c>
      <c r="L33" s="26"/>
      <c r="M33" s="29" t="s">
        <v>20</v>
      </c>
      <c r="N33" s="3"/>
    </row>
    <row r="34" spans="1:14" ht="17.25">
      <c r="A34" s="21" t="s">
        <v>8</v>
      </c>
      <c r="B34" s="22">
        <v>51</v>
      </c>
      <c r="C34" s="24">
        <v>115</v>
      </c>
      <c r="D34" s="24"/>
      <c r="E34" s="25">
        <v>429</v>
      </c>
      <c r="F34" s="26"/>
      <c r="G34" s="24">
        <v>429</v>
      </c>
      <c r="H34" s="26"/>
      <c r="I34" s="27">
        <f t="shared" si="2"/>
        <v>100</v>
      </c>
      <c r="J34" s="28"/>
      <c r="K34" s="24">
        <v>1408</v>
      </c>
      <c r="L34" s="26"/>
      <c r="M34" s="29" t="s">
        <v>20</v>
      </c>
      <c r="N34" s="3"/>
    </row>
    <row r="35" spans="1:14" ht="17.25">
      <c r="A35" s="21" t="s">
        <v>8</v>
      </c>
      <c r="B35" s="22">
        <v>52</v>
      </c>
      <c r="C35" s="24">
        <v>123</v>
      </c>
      <c r="D35" s="24"/>
      <c r="E35" s="25">
        <v>441</v>
      </c>
      <c r="F35" s="26"/>
      <c r="G35" s="24">
        <v>441</v>
      </c>
      <c r="H35" s="26"/>
      <c r="I35" s="27">
        <f t="shared" si="2"/>
        <v>100</v>
      </c>
      <c r="J35" s="28"/>
      <c r="K35" s="24">
        <v>1425</v>
      </c>
      <c r="L35" s="26"/>
      <c r="M35" s="29" t="s">
        <v>20</v>
      </c>
      <c r="N35" s="3"/>
    </row>
    <row r="36" spans="1:14" ht="17.25">
      <c r="A36" s="21" t="s">
        <v>8</v>
      </c>
      <c r="B36" s="22">
        <v>53</v>
      </c>
      <c r="C36" s="24">
        <v>126</v>
      </c>
      <c r="D36" s="24"/>
      <c r="E36" s="25">
        <v>474</v>
      </c>
      <c r="F36" s="26"/>
      <c r="G36" s="24">
        <v>474</v>
      </c>
      <c r="H36" s="26"/>
      <c r="I36" s="27">
        <f t="shared" si="2"/>
        <v>100</v>
      </c>
      <c r="J36" s="28"/>
      <c r="K36" s="24">
        <v>1337</v>
      </c>
      <c r="L36" s="26"/>
      <c r="M36" s="29" t="s">
        <v>20</v>
      </c>
      <c r="N36" s="3"/>
    </row>
    <row r="37" spans="1:14" ht="17.25">
      <c r="A37" s="21" t="s">
        <v>8</v>
      </c>
      <c r="B37" s="22">
        <v>54</v>
      </c>
      <c r="C37" s="24">
        <v>144</v>
      </c>
      <c r="D37" s="24"/>
      <c r="E37" s="25">
        <v>514</v>
      </c>
      <c r="F37" s="26"/>
      <c r="G37" s="24">
        <v>514</v>
      </c>
      <c r="H37" s="26"/>
      <c r="I37" s="27">
        <f t="shared" si="2"/>
        <v>100</v>
      </c>
      <c r="J37" s="28"/>
      <c r="K37" s="24">
        <v>1373</v>
      </c>
      <c r="L37" s="26"/>
      <c r="M37" s="29" t="s">
        <v>20</v>
      </c>
      <c r="N37" s="3"/>
    </row>
    <row r="38" spans="1:14" ht="17.25">
      <c r="A38" s="21" t="s">
        <v>8</v>
      </c>
      <c r="B38" s="22">
        <v>55</v>
      </c>
      <c r="C38" s="24">
        <v>138</v>
      </c>
      <c r="D38" s="24"/>
      <c r="E38" s="25">
        <v>327</v>
      </c>
      <c r="F38" s="26"/>
      <c r="G38" s="24">
        <v>327</v>
      </c>
      <c r="H38" s="26"/>
      <c r="I38" s="27">
        <f t="shared" si="2"/>
        <v>100</v>
      </c>
      <c r="J38" s="28"/>
      <c r="K38" s="24">
        <v>1389</v>
      </c>
      <c r="L38" s="26"/>
      <c r="M38" s="29" t="s">
        <v>20</v>
      </c>
      <c r="N38" s="3"/>
    </row>
    <row r="39" spans="1:14" ht="17.25">
      <c r="A39" s="21" t="s">
        <v>8</v>
      </c>
      <c r="B39" s="22">
        <v>56</v>
      </c>
      <c r="C39" s="24">
        <v>137</v>
      </c>
      <c r="D39" s="24"/>
      <c r="E39" s="25">
        <v>336</v>
      </c>
      <c r="F39" s="26"/>
      <c r="G39" s="24">
        <v>336</v>
      </c>
      <c r="H39" s="26"/>
      <c r="I39" s="27">
        <f t="shared" si="2"/>
        <v>100</v>
      </c>
      <c r="J39" s="28"/>
      <c r="K39" s="24">
        <v>1397</v>
      </c>
      <c r="L39" s="26"/>
      <c r="M39" s="29" t="s">
        <v>20</v>
      </c>
      <c r="N39" s="3"/>
    </row>
    <row r="40" spans="1:14" ht="17.25">
      <c r="A40" s="21" t="s">
        <v>8</v>
      </c>
      <c r="B40" s="22">
        <v>57</v>
      </c>
      <c r="C40" s="24">
        <v>148</v>
      </c>
      <c r="D40" s="24"/>
      <c r="E40" s="25">
        <v>361</v>
      </c>
      <c r="F40" s="26"/>
      <c r="G40" s="24">
        <v>361</v>
      </c>
      <c r="H40" s="26"/>
      <c r="I40" s="27">
        <f t="shared" si="2"/>
        <v>100</v>
      </c>
      <c r="J40" s="28"/>
      <c r="K40" s="24">
        <v>1430</v>
      </c>
      <c r="L40" s="26"/>
      <c r="M40" s="29" t="s">
        <v>20</v>
      </c>
      <c r="N40" s="3"/>
    </row>
    <row r="41" spans="1:14" ht="17.25">
      <c r="A41" s="21" t="s">
        <v>8</v>
      </c>
      <c r="B41" s="22">
        <v>58</v>
      </c>
      <c r="C41" s="24">
        <v>155</v>
      </c>
      <c r="D41" s="24"/>
      <c r="E41" s="25">
        <v>366</v>
      </c>
      <c r="F41" s="26"/>
      <c r="G41" s="24">
        <v>366</v>
      </c>
      <c r="H41" s="26"/>
      <c r="I41" s="27">
        <f t="shared" si="2"/>
        <v>100</v>
      </c>
      <c r="J41" s="28"/>
      <c r="K41" s="24">
        <v>1658</v>
      </c>
      <c r="L41" s="26"/>
      <c r="M41" s="29" t="s">
        <v>20</v>
      </c>
      <c r="N41" s="3"/>
    </row>
    <row r="42" spans="1:14" ht="17.25">
      <c r="A42" s="21" t="s">
        <v>8</v>
      </c>
      <c r="B42" s="22">
        <v>59</v>
      </c>
      <c r="C42" s="24">
        <v>170</v>
      </c>
      <c r="D42" s="24"/>
      <c r="E42" s="25">
        <v>382</v>
      </c>
      <c r="F42" s="26"/>
      <c r="G42" s="24">
        <v>382</v>
      </c>
      <c r="H42" s="26"/>
      <c r="I42" s="27">
        <f t="shared" si="2"/>
        <v>100</v>
      </c>
      <c r="J42" s="28"/>
      <c r="K42" s="24">
        <v>1726</v>
      </c>
      <c r="L42" s="26"/>
      <c r="M42" s="24" t="s">
        <v>20</v>
      </c>
      <c r="N42" s="3"/>
    </row>
    <row r="43" spans="1:14" ht="17.25">
      <c r="A43" s="21" t="s">
        <v>8</v>
      </c>
      <c r="B43" s="22">
        <v>60</v>
      </c>
      <c r="C43" s="24">
        <v>166</v>
      </c>
      <c r="D43" s="24"/>
      <c r="E43" s="25">
        <v>361</v>
      </c>
      <c r="F43" s="26"/>
      <c r="G43" s="24">
        <v>361</v>
      </c>
      <c r="H43" s="26"/>
      <c r="I43" s="27">
        <f t="shared" si="2"/>
        <v>100</v>
      </c>
      <c r="J43" s="28"/>
      <c r="K43" s="24">
        <v>2216</v>
      </c>
      <c r="L43" s="26"/>
      <c r="M43" s="24" t="s">
        <v>20</v>
      </c>
      <c r="N43" s="3"/>
    </row>
    <row r="44" spans="1:14" ht="17.25">
      <c r="A44" s="21"/>
      <c r="B44" s="22">
        <v>61</v>
      </c>
      <c r="C44" s="24">
        <v>170</v>
      </c>
      <c r="D44" s="52"/>
      <c r="E44" s="25">
        <v>364</v>
      </c>
      <c r="F44" s="26"/>
      <c r="G44" s="24">
        <v>364</v>
      </c>
      <c r="H44" s="26"/>
      <c r="I44" s="27">
        <f t="shared" si="2"/>
        <v>100</v>
      </c>
      <c r="J44" s="28"/>
      <c r="K44" s="24">
        <v>2052</v>
      </c>
      <c r="L44" s="26"/>
      <c r="M44" s="24" t="s">
        <v>20</v>
      </c>
      <c r="N44" s="31"/>
    </row>
    <row r="45" spans="1:14" s="3" customFormat="1" ht="21" customHeight="1">
      <c r="A45" s="59"/>
      <c r="B45" s="32">
        <v>62</v>
      </c>
      <c r="C45" s="33">
        <v>176</v>
      </c>
      <c r="D45" s="57"/>
      <c r="E45" s="34">
        <v>364</v>
      </c>
      <c r="F45" s="35"/>
      <c r="G45" s="33">
        <v>364</v>
      </c>
      <c r="H45" s="35"/>
      <c r="I45" s="36">
        <f t="shared" si="2"/>
        <v>100</v>
      </c>
      <c r="J45" s="37"/>
      <c r="K45" s="33">
        <v>2058</v>
      </c>
      <c r="L45" s="35"/>
      <c r="M45" s="33" t="s">
        <v>20</v>
      </c>
      <c r="N45" s="49"/>
    </row>
    <row r="46" spans="1:14" ht="17.25">
      <c r="A46" s="21" t="s">
        <v>22</v>
      </c>
      <c r="B46" s="155" t="s">
        <v>50</v>
      </c>
      <c r="C46" s="24">
        <v>1848</v>
      </c>
      <c r="D46" s="24"/>
      <c r="E46" s="25">
        <v>6710</v>
      </c>
      <c r="F46" s="26"/>
      <c r="G46" s="24">
        <v>6516</v>
      </c>
      <c r="H46" s="26"/>
      <c r="I46" s="27">
        <f t="shared" si="2"/>
        <v>97.11</v>
      </c>
      <c r="J46" s="28"/>
      <c r="K46" s="24">
        <v>711</v>
      </c>
      <c r="L46" s="26"/>
      <c r="M46" s="29">
        <f>K46/G46*1000</f>
        <v>109.11602209944752</v>
      </c>
      <c r="N46" s="3"/>
    </row>
    <row r="47" spans="1:14" ht="17.25">
      <c r="A47" s="17" t="s">
        <v>8</v>
      </c>
      <c r="B47" s="32">
        <v>50</v>
      </c>
      <c r="C47" s="38" t="s">
        <v>23</v>
      </c>
      <c r="D47" s="38"/>
      <c r="E47" s="34"/>
      <c r="F47" s="35"/>
      <c r="G47" s="33"/>
      <c r="H47" s="35"/>
      <c r="I47" s="36"/>
      <c r="J47" s="37"/>
      <c r="K47" s="33"/>
      <c r="L47" s="35"/>
      <c r="M47" s="33"/>
      <c r="N47" s="49"/>
    </row>
    <row r="48" spans="1:14" ht="17.25">
      <c r="A48" s="39" t="s">
        <v>24</v>
      </c>
      <c r="B48" s="155" t="s">
        <v>50</v>
      </c>
      <c r="C48" s="40">
        <v>2276</v>
      </c>
      <c r="D48" s="40"/>
      <c r="E48" s="41">
        <v>9382</v>
      </c>
      <c r="F48" s="42"/>
      <c r="G48" s="40">
        <v>9382</v>
      </c>
      <c r="H48" s="42"/>
      <c r="I48" s="43">
        <f t="shared" ref="I48:I75" si="3">ROUND(G48/E48*100,2)</f>
        <v>100</v>
      </c>
      <c r="J48" s="44"/>
      <c r="K48" s="40">
        <v>1310</v>
      </c>
      <c r="L48" s="42"/>
      <c r="M48" s="40">
        <f t="shared" ref="M48:M75" si="4">K48/G48*1000</f>
        <v>139.62907695587296</v>
      </c>
      <c r="N48" s="3"/>
    </row>
    <row r="49" spans="1:14" ht="17.25">
      <c r="A49" s="21" t="s">
        <v>8</v>
      </c>
      <c r="B49" s="22">
        <v>50</v>
      </c>
      <c r="C49" s="24">
        <v>659</v>
      </c>
      <c r="D49" s="24"/>
      <c r="E49" s="25">
        <v>2213</v>
      </c>
      <c r="F49" s="26"/>
      <c r="G49" s="24">
        <v>2213</v>
      </c>
      <c r="H49" s="26"/>
      <c r="I49" s="27">
        <f t="shared" si="3"/>
        <v>100</v>
      </c>
      <c r="J49" s="28"/>
      <c r="K49" s="24">
        <v>380</v>
      </c>
      <c r="L49" s="26"/>
      <c r="M49" s="29">
        <f t="shared" si="4"/>
        <v>171.71260732037956</v>
      </c>
      <c r="N49" s="3"/>
    </row>
    <row r="50" spans="1:14" ht="17.25">
      <c r="A50" s="21" t="s">
        <v>8</v>
      </c>
      <c r="B50" s="22">
        <v>51</v>
      </c>
      <c r="C50" s="24">
        <v>665</v>
      </c>
      <c r="D50" s="24"/>
      <c r="E50" s="25">
        <v>2225</v>
      </c>
      <c r="F50" s="26"/>
      <c r="G50" s="24">
        <v>2225</v>
      </c>
      <c r="H50" s="26"/>
      <c r="I50" s="27">
        <f t="shared" si="3"/>
        <v>100</v>
      </c>
      <c r="J50" s="28"/>
      <c r="K50" s="24">
        <v>593</v>
      </c>
      <c r="L50" s="26"/>
      <c r="M50" s="29">
        <f t="shared" si="4"/>
        <v>266.5168539325843</v>
      </c>
      <c r="N50" s="3"/>
    </row>
    <row r="51" spans="1:14" ht="17.25">
      <c r="A51" s="30" t="s">
        <v>8</v>
      </c>
      <c r="B51" s="22">
        <v>52</v>
      </c>
      <c r="C51" s="24">
        <v>700</v>
      </c>
      <c r="D51" s="24"/>
      <c r="E51" s="25">
        <v>2262</v>
      </c>
      <c r="F51" s="26"/>
      <c r="G51" s="24">
        <v>2262</v>
      </c>
      <c r="H51" s="26"/>
      <c r="I51" s="27">
        <f t="shared" si="3"/>
        <v>100</v>
      </c>
      <c r="J51" s="28"/>
      <c r="K51" s="24">
        <v>618</v>
      </c>
      <c r="L51" s="26"/>
      <c r="M51" s="29">
        <f t="shared" si="4"/>
        <v>273.20954907161803</v>
      </c>
      <c r="N51" s="3"/>
    </row>
    <row r="52" spans="1:14" ht="17.25">
      <c r="A52" s="21" t="s">
        <v>8</v>
      </c>
      <c r="B52" s="22">
        <v>53</v>
      </c>
      <c r="C52" s="24">
        <v>710</v>
      </c>
      <c r="D52" s="24"/>
      <c r="E52" s="25">
        <v>2350</v>
      </c>
      <c r="F52" s="26"/>
      <c r="G52" s="24">
        <v>2350</v>
      </c>
      <c r="H52" s="26"/>
      <c r="I52" s="27">
        <f t="shared" si="3"/>
        <v>100</v>
      </c>
      <c r="J52" s="28"/>
      <c r="K52" s="24">
        <v>548</v>
      </c>
      <c r="L52" s="26"/>
      <c r="M52" s="29">
        <f t="shared" si="4"/>
        <v>233.19148936170211</v>
      </c>
      <c r="N52" s="3"/>
    </row>
    <row r="53" spans="1:14" ht="17.25">
      <c r="A53" s="21" t="s">
        <v>8</v>
      </c>
      <c r="B53" s="22">
        <v>54</v>
      </c>
      <c r="C53" s="24">
        <v>709</v>
      </c>
      <c r="D53" s="24"/>
      <c r="E53" s="25">
        <v>2466</v>
      </c>
      <c r="F53" s="26"/>
      <c r="G53" s="24">
        <v>2466</v>
      </c>
      <c r="H53" s="26"/>
      <c r="I53" s="27">
        <f t="shared" si="3"/>
        <v>100</v>
      </c>
      <c r="J53" s="28"/>
      <c r="K53" s="24">
        <v>523</v>
      </c>
      <c r="L53" s="26"/>
      <c r="M53" s="29">
        <f t="shared" si="4"/>
        <v>212.08434712084349</v>
      </c>
      <c r="N53" s="3"/>
    </row>
    <row r="54" spans="1:14" ht="17.25">
      <c r="A54" s="21" t="s">
        <v>8</v>
      </c>
      <c r="B54" s="22">
        <v>55</v>
      </c>
      <c r="C54" s="24">
        <v>663</v>
      </c>
      <c r="D54" s="24"/>
      <c r="E54" s="25">
        <v>2332</v>
      </c>
      <c r="F54" s="26"/>
      <c r="G54" s="24">
        <v>2332</v>
      </c>
      <c r="H54" s="26"/>
      <c r="I54" s="27">
        <f t="shared" si="3"/>
        <v>100</v>
      </c>
      <c r="J54" s="28"/>
      <c r="K54" s="24">
        <v>528</v>
      </c>
      <c r="L54" s="26"/>
      <c r="M54" s="29">
        <f t="shared" si="4"/>
        <v>226.41509433962264</v>
      </c>
      <c r="N54" s="3"/>
    </row>
    <row r="55" spans="1:14" ht="17.25">
      <c r="A55" s="21" t="s">
        <v>8</v>
      </c>
      <c r="B55" s="22">
        <v>56</v>
      </c>
      <c r="C55" s="24">
        <v>669</v>
      </c>
      <c r="D55" s="24"/>
      <c r="E55" s="25">
        <v>2333</v>
      </c>
      <c r="F55" s="26"/>
      <c r="G55" s="24">
        <v>2333</v>
      </c>
      <c r="H55" s="26"/>
      <c r="I55" s="27">
        <f t="shared" si="3"/>
        <v>100</v>
      </c>
      <c r="J55" s="28"/>
      <c r="K55" s="24">
        <v>515</v>
      </c>
      <c r="L55" s="26"/>
      <c r="M55" s="29">
        <f t="shared" si="4"/>
        <v>220.74582083154738</v>
      </c>
      <c r="N55" s="3"/>
    </row>
    <row r="56" spans="1:14" ht="17.25">
      <c r="A56" s="21" t="s">
        <v>8</v>
      </c>
      <c r="B56" s="22">
        <v>57</v>
      </c>
      <c r="C56" s="24">
        <v>661</v>
      </c>
      <c r="D56" s="24"/>
      <c r="E56" s="25">
        <v>2290</v>
      </c>
      <c r="F56" s="26"/>
      <c r="G56" s="24">
        <v>2290</v>
      </c>
      <c r="H56" s="26"/>
      <c r="I56" s="27">
        <f t="shared" si="3"/>
        <v>100</v>
      </c>
      <c r="J56" s="28"/>
      <c r="K56" s="24">
        <v>443</v>
      </c>
      <c r="L56" s="26"/>
      <c r="M56" s="29">
        <f t="shared" si="4"/>
        <v>193.44978165938863</v>
      </c>
      <c r="N56" s="3"/>
    </row>
    <row r="57" spans="1:14" ht="17.25">
      <c r="A57" s="21" t="s">
        <v>8</v>
      </c>
      <c r="B57" s="22">
        <v>58</v>
      </c>
      <c r="C57" s="24">
        <v>469</v>
      </c>
      <c r="D57" s="24"/>
      <c r="E57" s="25">
        <v>1601</v>
      </c>
      <c r="F57" s="26"/>
      <c r="G57" s="24">
        <v>1601</v>
      </c>
      <c r="H57" s="26"/>
      <c r="I57" s="27">
        <f t="shared" si="3"/>
        <v>100</v>
      </c>
      <c r="J57" s="28"/>
      <c r="K57" s="24">
        <v>305</v>
      </c>
      <c r="L57" s="26"/>
      <c r="M57" s="29">
        <f t="shared" si="4"/>
        <v>190.50593379138039</v>
      </c>
      <c r="N57" s="3"/>
    </row>
    <row r="58" spans="1:14" ht="17.25">
      <c r="A58" s="21" t="s">
        <v>8</v>
      </c>
      <c r="B58" s="22">
        <v>59</v>
      </c>
      <c r="C58" s="24">
        <v>474</v>
      </c>
      <c r="D58" s="24"/>
      <c r="E58" s="25">
        <v>1615</v>
      </c>
      <c r="F58" s="26"/>
      <c r="G58" s="24">
        <v>1615</v>
      </c>
      <c r="H58" s="26"/>
      <c r="I58" s="27">
        <f t="shared" si="3"/>
        <v>100</v>
      </c>
      <c r="J58" s="28"/>
      <c r="K58" s="24">
        <v>349</v>
      </c>
      <c r="L58" s="26"/>
      <c r="M58" s="29">
        <f t="shared" si="4"/>
        <v>216.09907120743034</v>
      </c>
      <c r="N58" s="3"/>
    </row>
    <row r="59" spans="1:14" ht="17.25">
      <c r="A59" s="21" t="s">
        <v>8</v>
      </c>
      <c r="B59" s="22">
        <v>60</v>
      </c>
      <c r="C59" s="24">
        <v>464</v>
      </c>
      <c r="D59" s="24"/>
      <c r="E59" s="25">
        <v>1681</v>
      </c>
      <c r="F59" s="26"/>
      <c r="G59" s="24">
        <v>1681</v>
      </c>
      <c r="H59" s="26"/>
      <c r="I59" s="27">
        <f t="shared" si="3"/>
        <v>100</v>
      </c>
      <c r="J59" s="28"/>
      <c r="K59" s="24">
        <v>414</v>
      </c>
      <c r="L59" s="26"/>
      <c r="M59" s="24">
        <f t="shared" si="4"/>
        <v>246.2819750148721</v>
      </c>
      <c r="N59" s="31"/>
    </row>
    <row r="60" spans="1:14" ht="17.25">
      <c r="A60" s="21"/>
      <c r="B60" s="22">
        <v>61</v>
      </c>
      <c r="C60" s="24">
        <v>467</v>
      </c>
      <c r="D60" s="52"/>
      <c r="E60" s="25">
        <v>1682</v>
      </c>
      <c r="F60" s="26"/>
      <c r="G60" s="24">
        <v>1682</v>
      </c>
      <c r="H60" s="26"/>
      <c r="I60" s="27">
        <f t="shared" si="3"/>
        <v>100</v>
      </c>
      <c r="J60" s="28"/>
      <c r="K60" s="24">
        <v>405</v>
      </c>
      <c r="L60" s="26"/>
      <c r="M60" s="24">
        <f t="shared" si="4"/>
        <v>240.7847800237812</v>
      </c>
      <c r="N60" s="31"/>
    </row>
    <row r="61" spans="1:14" s="3" customFormat="1" ht="21" customHeight="1">
      <c r="A61" s="59"/>
      <c r="B61" s="32">
        <v>62</v>
      </c>
      <c r="C61" s="33">
        <v>468</v>
      </c>
      <c r="D61" s="57"/>
      <c r="E61" s="34">
        <v>1680</v>
      </c>
      <c r="F61" s="35"/>
      <c r="G61" s="33">
        <v>1680</v>
      </c>
      <c r="H61" s="35"/>
      <c r="I61" s="36">
        <f t="shared" si="3"/>
        <v>100</v>
      </c>
      <c r="J61" s="37"/>
      <c r="K61" s="33">
        <v>401</v>
      </c>
      <c r="L61" s="35"/>
      <c r="M61" s="33">
        <f t="shared" si="4"/>
        <v>238.6904761904762</v>
      </c>
      <c r="N61" s="49"/>
    </row>
    <row r="62" spans="1:14" ht="17.25">
      <c r="A62" s="21" t="s">
        <v>25</v>
      </c>
      <c r="B62" s="155" t="s">
        <v>50</v>
      </c>
      <c r="C62" s="24">
        <v>4405</v>
      </c>
      <c r="D62" s="24"/>
      <c r="E62" s="25">
        <v>38661</v>
      </c>
      <c r="F62" s="26"/>
      <c r="G62" s="24">
        <v>38432</v>
      </c>
      <c r="H62" s="26"/>
      <c r="I62" s="27">
        <f t="shared" si="3"/>
        <v>99.41</v>
      </c>
      <c r="J62" s="28"/>
      <c r="K62" s="24">
        <v>13745</v>
      </c>
      <c r="L62" s="26"/>
      <c r="M62" s="29">
        <f t="shared" si="4"/>
        <v>357.64467110741049</v>
      </c>
      <c r="N62" s="3"/>
    </row>
    <row r="63" spans="1:14" ht="17.25">
      <c r="A63" s="21" t="s">
        <v>8</v>
      </c>
      <c r="B63" s="22">
        <v>50</v>
      </c>
      <c r="C63" s="24">
        <f t="shared" ref="C63:C71" si="5">C5+C19+C33+C49</f>
        <v>10612</v>
      </c>
      <c r="D63" s="24"/>
      <c r="E63" s="25">
        <f t="shared" ref="E63:E71" si="6">E5+E19+E33+E49</f>
        <v>39051</v>
      </c>
      <c r="F63" s="26"/>
      <c r="G63" s="24">
        <f t="shared" ref="G63:G71" si="7">G5+G19+G33+G49</f>
        <v>38822</v>
      </c>
      <c r="H63" s="26"/>
      <c r="I63" s="27">
        <f t="shared" si="3"/>
        <v>99.41</v>
      </c>
      <c r="J63" s="28"/>
      <c r="K63" s="24">
        <f t="shared" ref="K63:K71" si="8">K5+K19+K33+K49</f>
        <v>13966</v>
      </c>
      <c r="L63" s="26"/>
      <c r="M63" s="29">
        <f t="shared" si="4"/>
        <v>359.74447478233992</v>
      </c>
      <c r="N63" s="3"/>
    </row>
    <row r="64" spans="1:14" ht="17.25">
      <c r="A64" s="21" t="s">
        <v>8</v>
      </c>
      <c r="B64" s="22">
        <v>51</v>
      </c>
      <c r="C64" s="24">
        <f t="shared" si="5"/>
        <v>10947</v>
      </c>
      <c r="D64" s="24"/>
      <c r="E64" s="25">
        <f t="shared" si="6"/>
        <v>39934</v>
      </c>
      <c r="F64" s="26"/>
      <c r="G64" s="24">
        <f t="shared" si="7"/>
        <v>39705</v>
      </c>
      <c r="H64" s="26"/>
      <c r="I64" s="27">
        <f t="shared" si="3"/>
        <v>99.43</v>
      </c>
      <c r="J64" s="28"/>
      <c r="K64" s="24">
        <f t="shared" si="8"/>
        <v>17626</v>
      </c>
      <c r="L64" s="26"/>
      <c r="M64" s="29">
        <f t="shared" si="4"/>
        <v>443.92393905049744</v>
      </c>
      <c r="N64" s="3"/>
    </row>
    <row r="65" spans="1:14" ht="17.25">
      <c r="A65" s="21" t="s">
        <v>8</v>
      </c>
      <c r="B65" s="22">
        <v>52</v>
      </c>
      <c r="C65" s="24">
        <f t="shared" si="5"/>
        <v>11125</v>
      </c>
      <c r="D65" s="24"/>
      <c r="E65" s="25">
        <f t="shared" si="6"/>
        <v>40823</v>
      </c>
      <c r="F65" s="26"/>
      <c r="G65" s="24">
        <f t="shared" si="7"/>
        <v>40598</v>
      </c>
      <c r="H65" s="26"/>
      <c r="I65" s="27">
        <f t="shared" si="3"/>
        <v>99.45</v>
      </c>
      <c r="J65" s="28"/>
      <c r="K65" s="24">
        <f t="shared" si="8"/>
        <v>18421</v>
      </c>
      <c r="L65" s="26"/>
      <c r="M65" s="29">
        <f t="shared" si="4"/>
        <v>453.74156362382382</v>
      </c>
      <c r="N65" s="3"/>
    </row>
    <row r="66" spans="1:14" ht="17.25">
      <c r="A66" s="21" t="s">
        <v>8</v>
      </c>
      <c r="B66" s="22">
        <v>53</v>
      </c>
      <c r="C66" s="24">
        <f t="shared" si="5"/>
        <v>11473</v>
      </c>
      <c r="D66" s="24"/>
      <c r="E66" s="25">
        <f t="shared" si="6"/>
        <v>41635</v>
      </c>
      <c r="F66" s="26"/>
      <c r="G66" s="24">
        <f t="shared" si="7"/>
        <v>41429</v>
      </c>
      <c r="H66" s="26"/>
      <c r="I66" s="27">
        <f t="shared" si="3"/>
        <v>99.51</v>
      </c>
      <c r="J66" s="28"/>
      <c r="K66" s="24">
        <f t="shared" si="8"/>
        <v>19516</v>
      </c>
      <c r="L66" s="26"/>
      <c r="M66" s="29">
        <f t="shared" si="4"/>
        <v>471.07098892080427</v>
      </c>
      <c r="N66" s="3"/>
    </row>
    <row r="67" spans="1:14" ht="17.25">
      <c r="A67" s="21" t="s">
        <v>8</v>
      </c>
      <c r="B67" s="22">
        <v>54</v>
      </c>
      <c r="C67" s="24">
        <f t="shared" si="5"/>
        <v>11799</v>
      </c>
      <c r="D67" s="24"/>
      <c r="E67" s="25">
        <f t="shared" si="6"/>
        <v>42758</v>
      </c>
      <c r="F67" s="26"/>
      <c r="G67" s="24">
        <f t="shared" si="7"/>
        <v>42552</v>
      </c>
      <c r="H67" s="26"/>
      <c r="I67" s="27">
        <f t="shared" si="3"/>
        <v>99.52</v>
      </c>
      <c r="J67" s="28"/>
      <c r="K67" s="24">
        <f t="shared" si="8"/>
        <v>17671</v>
      </c>
      <c r="L67" s="26"/>
      <c r="M67" s="29">
        <f t="shared" si="4"/>
        <v>415.28012784357958</v>
      </c>
      <c r="N67" s="3"/>
    </row>
    <row r="68" spans="1:14" ht="17.25">
      <c r="A68" s="21" t="s">
        <v>8</v>
      </c>
      <c r="B68" s="22">
        <v>55</v>
      </c>
      <c r="C68" s="24">
        <f t="shared" si="5"/>
        <v>12121</v>
      </c>
      <c r="D68" s="24"/>
      <c r="E68" s="25">
        <f t="shared" si="6"/>
        <v>43547</v>
      </c>
      <c r="F68" s="26"/>
      <c r="G68" s="24">
        <f t="shared" si="7"/>
        <v>43394</v>
      </c>
      <c r="H68" s="26"/>
      <c r="I68" s="27">
        <f t="shared" si="3"/>
        <v>99.65</v>
      </c>
      <c r="J68" s="28"/>
      <c r="K68" s="24">
        <f t="shared" si="8"/>
        <v>17780</v>
      </c>
      <c r="L68" s="26"/>
      <c r="M68" s="29">
        <f t="shared" si="4"/>
        <v>409.73406461722817</v>
      </c>
      <c r="N68" s="3"/>
    </row>
    <row r="69" spans="1:14" ht="17.25">
      <c r="A69" s="21" t="s">
        <v>8</v>
      </c>
      <c r="B69" s="22">
        <v>56</v>
      </c>
      <c r="C69" s="24">
        <f t="shared" si="5"/>
        <v>12399</v>
      </c>
      <c r="D69" s="24"/>
      <c r="E69" s="25">
        <f t="shared" si="6"/>
        <v>44099</v>
      </c>
      <c r="F69" s="26"/>
      <c r="G69" s="24">
        <f t="shared" si="7"/>
        <v>43956</v>
      </c>
      <c r="H69" s="26"/>
      <c r="I69" s="27">
        <f t="shared" si="3"/>
        <v>99.68</v>
      </c>
      <c r="J69" s="28"/>
      <c r="K69" s="24">
        <f t="shared" si="8"/>
        <v>19434</v>
      </c>
      <c r="L69" s="26"/>
      <c r="M69" s="29">
        <f t="shared" si="4"/>
        <v>442.12394212394213</v>
      </c>
      <c r="N69" s="3"/>
    </row>
    <row r="70" spans="1:14" ht="17.25">
      <c r="A70" s="21" t="s">
        <v>8</v>
      </c>
      <c r="B70" s="22">
        <v>57</v>
      </c>
      <c r="C70" s="24">
        <f t="shared" si="5"/>
        <v>12575</v>
      </c>
      <c r="D70" s="24"/>
      <c r="E70" s="25">
        <f t="shared" si="6"/>
        <v>44724</v>
      </c>
      <c r="F70" s="26"/>
      <c r="G70" s="24">
        <f t="shared" si="7"/>
        <v>44496</v>
      </c>
      <c r="H70" s="26"/>
      <c r="I70" s="27">
        <f t="shared" si="3"/>
        <v>99.49</v>
      </c>
      <c r="J70" s="28"/>
      <c r="K70" s="24">
        <f t="shared" si="8"/>
        <v>18788</v>
      </c>
      <c r="L70" s="26"/>
      <c r="M70" s="29">
        <f t="shared" si="4"/>
        <v>422.24020136641491</v>
      </c>
      <c r="N70" s="3"/>
    </row>
    <row r="71" spans="1:14" ht="17.25">
      <c r="A71" s="21" t="s">
        <v>8</v>
      </c>
      <c r="B71" s="22">
        <v>58</v>
      </c>
      <c r="C71" s="24">
        <f t="shared" si="5"/>
        <v>12827</v>
      </c>
      <c r="D71" s="24"/>
      <c r="E71" s="25">
        <f t="shared" si="6"/>
        <v>45313</v>
      </c>
      <c r="F71" s="26"/>
      <c r="G71" s="24">
        <f t="shared" si="7"/>
        <v>45085</v>
      </c>
      <c r="H71" s="26"/>
      <c r="I71" s="27">
        <f t="shared" si="3"/>
        <v>99.5</v>
      </c>
      <c r="J71" s="28"/>
      <c r="K71" s="24">
        <f t="shared" si="8"/>
        <v>20283</v>
      </c>
      <c r="L71" s="26"/>
      <c r="M71" s="29">
        <f t="shared" si="4"/>
        <v>449.88355328823332</v>
      </c>
      <c r="N71" s="3"/>
    </row>
    <row r="72" spans="1:14" ht="17.25">
      <c r="A72" s="21" t="s">
        <v>8</v>
      </c>
      <c r="B72" s="22">
        <v>59</v>
      </c>
      <c r="C72" s="24">
        <f>C15+C28+C42+C58</f>
        <v>13578</v>
      </c>
      <c r="D72" s="24"/>
      <c r="E72" s="25">
        <f>E15+E28+E42+E58</f>
        <v>46514</v>
      </c>
      <c r="F72" s="26"/>
      <c r="G72" s="24">
        <f>G15+G28+G42+G58</f>
        <v>46242</v>
      </c>
      <c r="H72" s="26"/>
      <c r="I72" s="27">
        <f t="shared" si="3"/>
        <v>99.42</v>
      </c>
      <c r="J72" s="28"/>
      <c r="K72" s="24">
        <f>K15+K28+K42+K58</f>
        <v>21417</v>
      </c>
      <c r="L72" s="26"/>
      <c r="M72" s="24">
        <f t="shared" si="4"/>
        <v>463.15038276891141</v>
      </c>
      <c r="N72" s="31"/>
    </row>
    <row r="73" spans="1:14" ht="17.25">
      <c r="A73" s="21" t="s">
        <v>8</v>
      </c>
      <c r="B73" s="22">
        <v>60</v>
      </c>
      <c r="C73" s="24">
        <f>SUM(C63,C51,C39,C27)</f>
        <v>11691</v>
      </c>
      <c r="D73" s="24"/>
      <c r="E73" s="25">
        <f>SUM(E63,E51,E39,E27)</f>
        <v>42182</v>
      </c>
      <c r="F73" s="26"/>
      <c r="G73" s="24">
        <f>SUM(G63,G51,G39,G27)</f>
        <v>41953</v>
      </c>
      <c r="H73" s="26"/>
      <c r="I73" s="27">
        <f t="shared" si="3"/>
        <v>99.46</v>
      </c>
      <c r="J73" s="28"/>
      <c r="K73" s="24">
        <f>SUM(K63,K51,K39,K27)</f>
        <v>17768</v>
      </c>
      <c r="L73" s="26"/>
      <c r="M73" s="24">
        <f t="shared" si="4"/>
        <v>423.52155984077422</v>
      </c>
      <c r="N73" s="31"/>
    </row>
    <row r="74" spans="1:14" ht="17.25">
      <c r="A74" s="21"/>
      <c r="B74" s="22">
        <v>61</v>
      </c>
      <c r="C74" s="24">
        <f>SUM(C65,C54,C43,C33)</f>
        <v>12049</v>
      </c>
      <c r="D74" s="52"/>
      <c r="E74" s="25">
        <f>SUM(E65,E54,E43,E33)</f>
        <v>43916</v>
      </c>
      <c r="F74" s="26"/>
      <c r="G74" s="24">
        <f>SUM(G65,G54,G43,G33)</f>
        <v>43691</v>
      </c>
      <c r="H74" s="26"/>
      <c r="I74" s="27">
        <f t="shared" si="3"/>
        <v>99.49</v>
      </c>
      <c r="J74" s="28"/>
      <c r="K74" s="24">
        <f>SUM(K65,K54,K43,K33)</f>
        <v>23221</v>
      </c>
      <c r="L74" s="26"/>
      <c r="M74" s="24">
        <f t="shared" si="4"/>
        <v>531.48245634112288</v>
      </c>
      <c r="N74" s="31"/>
    </row>
    <row r="75" spans="1:14" s="3" customFormat="1" ht="21" customHeight="1" thickBot="1">
      <c r="A75" s="62"/>
      <c r="B75" s="22">
        <v>62</v>
      </c>
      <c r="C75" s="24">
        <v>14029</v>
      </c>
      <c r="D75" s="52"/>
      <c r="E75" s="25">
        <v>47685</v>
      </c>
      <c r="F75" s="26"/>
      <c r="G75" s="24">
        <v>47499</v>
      </c>
      <c r="H75" s="26"/>
      <c r="I75" s="27">
        <f t="shared" si="3"/>
        <v>99.61</v>
      </c>
      <c r="J75" s="28"/>
      <c r="K75" s="24">
        <v>23100</v>
      </c>
      <c r="L75" s="26"/>
      <c r="M75" s="29">
        <f t="shared" si="4"/>
        <v>486.3260279163772</v>
      </c>
    </row>
    <row r="76" spans="1:14" ht="17.25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47" t="s">
        <v>26</v>
      </c>
    </row>
    <row r="77" spans="1:14">
      <c r="N77" s="156" t="s">
        <v>51</v>
      </c>
    </row>
  </sheetData>
  <phoneticPr fontId="8"/>
  <printOptions gridLinesSet="0"/>
  <pageMargins left="0.78700000000000003" right="0.78700000000000003" top="0.98399999999999999" bottom="0.98399999999999999" header="0.5" footer="0.5"/>
  <pageSetup paperSize="9" scale="71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統計書</vt:lpstr>
      <vt:lpstr>S63～</vt:lpstr>
      <vt:lpstr>S63~H9</vt:lpstr>
      <vt:lpstr>S49~62</vt:lpstr>
      <vt:lpstr>'S63～'!Print_Area</vt:lpstr>
      <vt:lpstr>'S63~H9'!Print_Area</vt:lpstr>
      <vt:lpstr>'S63～'!Print_Titles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竹内　こずえ</cp:lastModifiedBy>
  <cp:lastPrinted>2020-08-03T05:31:50Z</cp:lastPrinted>
  <dcterms:created xsi:type="dcterms:W3CDTF">2014-03-17T05:22:47Z</dcterms:created>
  <dcterms:modified xsi:type="dcterms:W3CDTF">2024-10-24T01:12:04Z</dcterms:modified>
</cp:coreProperties>
</file>