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9585" yWindow="-15" windowWidth="9660" windowHeight="12150"/>
  </bookViews>
  <sheets>
    <sheet name="統計書用" sheetId="3" r:id="rId1"/>
    <sheet name="R元～" sheetId="6" r:id="rId2"/>
    <sheet name="Ｈ21～H30年度" sheetId="5" r:id="rId3"/>
    <sheet name="Ｈ11～Ｈ20年度" sheetId="4" r:id="rId4"/>
    <sheet name="H元～H10年度" sheetId="2" r:id="rId5"/>
    <sheet name="昭和61～63年度" sheetId="1" r:id="rId6"/>
  </sheets>
  <calcPr calcId="162913"/>
</workbook>
</file>

<file path=xl/calcChain.xml><?xml version="1.0" encoding="utf-8"?>
<calcChain xmlns="http://schemas.openxmlformats.org/spreadsheetml/2006/main">
  <c r="O21" i="6" l="1"/>
  <c r="P21" i="6"/>
  <c r="Q21" i="6"/>
  <c r="O22" i="6"/>
  <c r="P22" i="6"/>
  <c r="Q22" i="6"/>
  <c r="O23" i="6"/>
  <c r="P23" i="6"/>
  <c r="Q23" i="6"/>
  <c r="O24" i="6"/>
  <c r="P24" i="6"/>
  <c r="Q24" i="6"/>
  <c r="P20" i="6"/>
  <c r="Q20" i="6"/>
  <c r="O20" i="6"/>
  <c r="N24" i="6"/>
  <c r="K24" i="6"/>
  <c r="H24" i="6"/>
  <c r="E24" i="6"/>
  <c r="N23" i="6"/>
  <c r="K23" i="6"/>
  <c r="H23" i="6"/>
  <c r="E23" i="6"/>
  <c r="N22" i="6"/>
  <c r="K22" i="6"/>
  <c r="H22" i="6"/>
  <c r="E22" i="6"/>
  <c r="N21" i="6"/>
  <c r="K21" i="6"/>
  <c r="H21" i="6"/>
  <c r="E21" i="6"/>
  <c r="N20" i="6"/>
  <c r="K20" i="6"/>
  <c r="H20" i="6"/>
  <c r="E20" i="6"/>
  <c r="N16" i="6"/>
  <c r="K16" i="6"/>
  <c r="H16" i="6"/>
  <c r="E16" i="6"/>
  <c r="N15" i="6"/>
  <c r="K15" i="6"/>
  <c r="H15" i="6"/>
  <c r="E15" i="6"/>
  <c r="N14" i="6"/>
  <c r="K14" i="6"/>
  <c r="H14" i="6"/>
  <c r="E14" i="6"/>
  <c r="N13" i="6"/>
  <c r="K13" i="6"/>
  <c r="H13" i="6"/>
  <c r="E13" i="6"/>
  <c r="N12" i="6"/>
  <c r="K12" i="6"/>
  <c r="H12" i="6"/>
  <c r="E12" i="6"/>
  <c r="N8" i="6"/>
  <c r="K8" i="6"/>
  <c r="H8" i="6"/>
  <c r="E8" i="6"/>
  <c r="N7" i="6"/>
  <c r="K7" i="6"/>
  <c r="H7" i="6"/>
  <c r="E7" i="6"/>
  <c r="N6" i="6"/>
  <c r="K6" i="6"/>
  <c r="H6" i="6"/>
  <c r="E6" i="6"/>
  <c r="N5" i="6"/>
  <c r="K5" i="6"/>
  <c r="H5" i="6"/>
  <c r="E5" i="6"/>
  <c r="N4" i="6"/>
  <c r="K4" i="6"/>
  <c r="H4" i="6"/>
  <c r="E4" i="6"/>
  <c r="P36" i="5" l="1"/>
  <c r="P37" i="5"/>
  <c r="P35" i="5"/>
  <c r="O37" i="5"/>
  <c r="O36" i="5"/>
  <c r="O35" i="5"/>
  <c r="N36" i="5" l="1"/>
  <c r="K36" i="5"/>
  <c r="H36" i="5"/>
  <c r="E36" i="5"/>
  <c r="N23" i="5"/>
  <c r="K23" i="5"/>
  <c r="H23" i="5"/>
  <c r="E23" i="5"/>
  <c r="N11" i="5"/>
  <c r="K11" i="5"/>
  <c r="H11" i="5"/>
  <c r="E11" i="5"/>
  <c r="P34" i="5" l="1"/>
  <c r="O34" i="5"/>
  <c r="P33" i="5"/>
  <c r="O33" i="5"/>
  <c r="P32" i="5"/>
  <c r="O32" i="5"/>
  <c r="P31" i="5"/>
  <c r="O31" i="5"/>
  <c r="P30" i="5"/>
  <c r="O30" i="5"/>
  <c r="N37" i="5"/>
  <c r="N35" i="5"/>
  <c r="N34" i="5"/>
  <c r="N33" i="5"/>
  <c r="N32" i="5"/>
  <c r="N31" i="5"/>
  <c r="N30" i="5"/>
  <c r="K37" i="5"/>
  <c r="K35" i="5"/>
  <c r="K34" i="5"/>
  <c r="K33" i="5"/>
  <c r="K32" i="5"/>
  <c r="K31" i="5"/>
  <c r="K30" i="5"/>
  <c r="H37" i="5"/>
  <c r="H35" i="5"/>
  <c r="H34" i="5"/>
  <c r="H33" i="5"/>
  <c r="H32" i="5"/>
  <c r="H31" i="5"/>
  <c r="H30" i="5"/>
  <c r="E37" i="5"/>
  <c r="E35" i="5"/>
  <c r="E34" i="5"/>
  <c r="E33" i="5"/>
  <c r="E32" i="5"/>
  <c r="E31" i="5"/>
  <c r="E30" i="5"/>
  <c r="N24" i="5"/>
  <c r="N22" i="5"/>
  <c r="N21" i="5"/>
  <c r="N20" i="5"/>
  <c r="N19" i="5"/>
  <c r="N18" i="5"/>
  <c r="N17" i="5"/>
  <c r="K24" i="5"/>
  <c r="K22" i="5"/>
  <c r="K21" i="5"/>
  <c r="K20" i="5"/>
  <c r="K19" i="5"/>
  <c r="K18" i="5"/>
  <c r="K17" i="5"/>
  <c r="H24" i="5"/>
  <c r="H22" i="5"/>
  <c r="H21" i="5"/>
  <c r="H20" i="5"/>
  <c r="H19" i="5"/>
  <c r="H18" i="5"/>
  <c r="H17" i="5"/>
  <c r="E24" i="5"/>
  <c r="Q37" i="5" s="1"/>
  <c r="E22" i="5"/>
  <c r="E21" i="5"/>
  <c r="E20" i="5"/>
  <c r="E19" i="5"/>
  <c r="E18" i="5"/>
  <c r="E17" i="5"/>
  <c r="N10" i="5"/>
  <c r="N9" i="5"/>
  <c r="N8" i="5"/>
  <c r="N7" i="5"/>
  <c r="N6" i="5"/>
  <c r="N5" i="5"/>
  <c r="N4" i="5"/>
  <c r="K10" i="5"/>
  <c r="K9" i="5"/>
  <c r="K8" i="5"/>
  <c r="K7" i="5"/>
  <c r="K6" i="5"/>
  <c r="K5" i="5"/>
  <c r="K4" i="5"/>
  <c r="H10" i="5"/>
  <c r="H9" i="5"/>
  <c r="H8" i="5"/>
  <c r="H7" i="5"/>
  <c r="H6" i="5"/>
  <c r="H5" i="5"/>
  <c r="H4" i="5"/>
  <c r="E10" i="5"/>
  <c r="E9" i="5"/>
  <c r="E8" i="5"/>
  <c r="E7" i="5"/>
  <c r="E6" i="5"/>
  <c r="E5" i="5"/>
  <c r="E4" i="5"/>
  <c r="Q36" i="5" l="1"/>
  <c r="Q30" i="5"/>
  <c r="Q34" i="5"/>
  <c r="Q35" i="5"/>
  <c r="Q32" i="5"/>
  <c r="Q31" i="5"/>
  <c r="Q33" i="5"/>
  <c r="P39" i="4"/>
  <c r="O39" i="4"/>
  <c r="N39" i="4"/>
  <c r="V46" i="2"/>
  <c r="U46" i="2"/>
  <c r="T46" i="2"/>
  <c r="P12" i="1"/>
  <c r="M12" i="1"/>
  <c r="G12" i="1"/>
  <c r="D12" i="1"/>
  <c r="D6" i="1"/>
  <c r="G6" i="1"/>
  <c r="J6" i="1"/>
  <c r="M6" i="1"/>
  <c r="P6" i="1"/>
  <c r="P11" i="1"/>
  <c r="M11" i="1"/>
  <c r="G11" i="1"/>
  <c r="D11" i="1"/>
  <c r="D5" i="1"/>
  <c r="G5" i="1"/>
  <c r="J5" i="1"/>
  <c r="M5" i="1"/>
  <c r="P5" i="1"/>
  <c r="P4" i="1"/>
  <c r="M4" i="1"/>
  <c r="J4" i="1"/>
  <c r="G4" i="1"/>
  <c r="D4" i="1"/>
  <c r="V32" i="2"/>
  <c r="P32" i="2"/>
  <c r="J32" i="2"/>
  <c r="P7" i="2"/>
  <c r="D32" i="2"/>
  <c r="V31" i="2"/>
  <c r="P31" i="2"/>
  <c r="J31" i="2"/>
  <c r="P6" i="2"/>
  <c r="D31" i="2"/>
  <c r="V30" i="2"/>
  <c r="P30" i="2"/>
  <c r="J30" i="2"/>
  <c r="P5" i="2"/>
  <c r="D30" i="2"/>
  <c r="V29" i="2"/>
  <c r="P29" i="2"/>
  <c r="J29" i="2"/>
  <c r="P4" i="2"/>
  <c r="D29" i="2"/>
  <c r="D4" i="2"/>
  <c r="S4" i="2"/>
  <c r="V4" i="2"/>
  <c r="G29" i="2"/>
  <c r="M4" i="2"/>
  <c r="D5" i="2"/>
  <c r="S5" i="2"/>
  <c r="V5" i="2"/>
  <c r="G30" i="2"/>
  <c r="M5" i="2"/>
  <c r="D6" i="2"/>
  <c r="S6" i="2"/>
  <c r="V6" i="2"/>
  <c r="G31" i="2"/>
  <c r="M6" i="2"/>
  <c r="D7" i="2"/>
  <c r="S7" i="2"/>
  <c r="V7" i="2"/>
  <c r="G32" i="2"/>
  <c r="M7" i="2"/>
</calcChain>
</file>

<file path=xl/sharedStrings.xml><?xml version="1.0" encoding="utf-8"?>
<sst xmlns="http://schemas.openxmlformats.org/spreadsheetml/2006/main" count="462" uniqueCount="104">
  <si>
    <t>★図書館の利用状況（貸出冊数）</t>
  </si>
  <si>
    <t>（単位：冊）</t>
  </si>
  <si>
    <t>年度</t>
  </si>
  <si>
    <t>本　　館</t>
  </si>
  <si>
    <t>玉　川　分　室</t>
  </si>
  <si>
    <t>泉　野　分　室</t>
  </si>
  <si>
    <t>湖　東　分　室</t>
  </si>
  <si>
    <t>米　沢　分　室</t>
  </si>
  <si>
    <t>　</t>
  </si>
  <si>
    <t>児童</t>
  </si>
  <si>
    <t>一般</t>
  </si>
  <si>
    <t>計</t>
  </si>
  <si>
    <t>昭和６１年度</t>
  </si>
  <si>
    <t>昭和６２年度</t>
  </si>
  <si>
    <t>昭和６３年度</t>
  </si>
  <si>
    <t>金　沢　分　室</t>
  </si>
  <si>
    <t>豊　平　分　室</t>
  </si>
  <si>
    <t>北　山　分　室</t>
  </si>
  <si>
    <t>移 動 図 書 館 車</t>
  </si>
  <si>
    <t>　　　　合　　　計</t>
  </si>
  <si>
    <t>－</t>
  </si>
  <si>
    <t>平成２年度</t>
  </si>
  <si>
    <t>資料：図書館</t>
  </si>
  <si>
    <t>※平成１５年度より分室が毎日開館となる。</t>
    <rPh sb="1" eb="3">
      <t>ヘイセイ</t>
    </rPh>
    <rPh sb="5" eb="7">
      <t>ネンド</t>
    </rPh>
    <rPh sb="9" eb="11">
      <t>ブンシツ</t>
    </rPh>
    <rPh sb="12" eb="14">
      <t>マイニチ</t>
    </rPh>
    <rPh sb="14" eb="16">
      <t>カイカン</t>
    </rPh>
    <phoneticPr fontId="8"/>
  </si>
  <si>
    <t>平成元年度</t>
    <phoneticPr fontId="8"/>
  </si>
  <si>
    <t>平成３年度</t>
  </si>
  <si>
    <t>平成４年度</t>
  </si>
  <si>
    <t>平成５年度</t>
  </si>
  <si>
    <t>平成６年度</t>
  </si>
  <si>
    <t>平成７年度</t>
  </si>
  <si>
    <t>平成８年度</t>
  </si>
  <si>
    <t>平成９年度</t>
  </si>
  <si>
    <t>平成１０年度</t>
  </si>
  <si>
    <t>平成１１年度</t>
  </si>
  <si>
    <t>平成１２年度</t>
  </si>
  <si>
    <t>平成１３年度</t>
  </si>
  <si>
    <t>平成１４年度</t>
  </si>
  <si>
    <t>平成１５年度</t>
  </si>
  <si>
    <t>平成１６年度</t>
  </si>
  <si>
    <t>平成１７年度</t>
  </si>
  <si>
    <t>本館</t>
    <phoneticPr fontId="8"/>
  </si>
  <si>
    <t>玉川分室</t>
    <phoneticPr fontId="8"/>
  </si>
  <si>
    <t>泉野分室</t>
    <phoneticPr fontId="8"/>
  </si>
  <si>
    <t>湖東分室</t>
    <phoneticPr fontId="8"/>
  </si>
  <si>
    <t>米沢分室</t>
    <phoneticPr fontId="8"/>
  </si>
  <si>
    <t>中大塩分室</t>
    <rPh sb="0" eb="3">
      <t>ナカオオシオ</t>
    </rPh>
    <rPh sb="3" eb="5">
      <t>ブンシツ</t>
    </rPh>
    <phoneticPr fontId="8"/>
  </si>
  <si>
    <t>豊平分室</t>
    <phoneticPr fontId="8"/>
  </si>
  <si>
    <t>北山分室</t>
    <phoneticPr fontId="8"/>
  </si>
  <si>
    <t>移動図書館車</t>
    <phoneticPr fontId="8"/>
  </si>
  <si>
    <t>宮川分室</t>
    <rPh sb="0" eb="1">
      <t>ミヤ</t>
    </rPh>
    <rPh sb="1" eb="2">
      <t>カワ</t>
    </rPh>
    <phoneticPr fontId="8"/>
  </si>
  <si>
    <t>中大塩分室</t>
    <rPh sb="0" eb="1">
      <t>ナカ</t>
    </rPh>
    <rPh sb="1" eb="2">
      <t>ダイ</t>
    </rPh>
    <rPh sb="2" eb="3">
      <t>シオ</t>
    </rPh>
    <phoneticPr fontId="8"/>
  </si>
  <si>
    <t>合計</t>
    <phoneticPr fontId="8"/>
  </si>
  <si>
    <t>ちの分室</t>
    <rPh sb="2" eb="4">
      <t>ブンシツ</t>
    </rPh>
    <phoneticPr fontId="8"/>
  </si>
  <si>
    <t>市民館図書室</t>
    <rPh sb="0" eb="3">
      <t>シミンカン</t>
    </rPh>
    <rPh sb="3" eb="6">
      <t>トショシツ</t>
    </rPh>
    <phoneticPr fontId="8"/>
  </si>
  <si>
    <t>※平成１５年度に宮川分室・中大塩分室が開館、平成16年度にちの分室が開館、平成17年度に市民館図書室が開館した。</t>
    <rPh sb="1" eb="3">
      <t>ヘイセイ</t>
    </rPh>
    <rPh sb="5" eb="7">
      <t>ネンド</t>
    </rPh>
    <rPh sb="8" eb="10">
      <t>ミヤガワ</t>
    </rPh>
    <rPh sb="10" eb="12">
      <t>ブンシツ</t>
    </rPh>
    <rPh sb="13" eb="14">
      <t>ナカ</t>
    </rPh>
    <rPh sb="14" eb="16">
      <t>オオシオ</t>
    </rPh>
    <rPh sb="16" eb="18">
      <t>ブンシツ</t>
    </rPh>
    <rPh sb="19" eb="21">
      <t>カイカン</t>
    </rPh>
    <rPh sb="22" eb="24">
      <t>ヘイセイ</t>
    </rPh>
    <rPh sb="26" eb="28">
      <t>ネンド</t>
    </rPh>
    <rPh sb="31" eb="33">
      <t>ブンシツ</t>
    </rPh>
    <rPh sb="34" eb="36">
      <t>カイカン</t>
    </rPh>
    <rPh sb="37" eb="39">
      <t>ヘイセイ</t>
    </rPh>
    <rPh sb="41" eb="42">
      <t>ネン</t>
    </rPh>
    <rPh sb="42" eb="43">
      <t>ド</t>
    </rPh>
    <rPh sb="44" eb="47">
      <t>シミンカン</t>
    </rPh>
    <rPh sb="47" eb="50">
      <t>トショシツ</t>
    </rPh>
    <rPh sb="51" eb="53">
      <t>カイカン</t>
    </rPh>
    <phoneticPr fontId="8"/>
  </si>
  <si>
    <t>※平成7年度で移動図書館車は廃止。</t>
    <rPh sb="1" eb="3">
      <t>ヘイセイ</t>
    </rPh>
    <rPh sb="4" eb="6">
      <t>ネンド</t>
    </rPh>
    <rPh sb="7" eb="9">
      <t>イドウ</t>
    </rPh>
    <rPh sb="9" eb="12">
      <t>トショカン</t>
    </rPh>
    <rPh sb="12" eb="13">
      <t>シャ</t>
    </rPh>
    <rPh sb="14" eb="16">
      <t>ハイシ</t>
    </rPh>
    <phoneticPr fontId="8"/>
  </si>
  <si>
    <t>平成１８年度</t>
  </si>
  <si>
    <t>平成１９年度</t>
  </si>
  <si>
    <t>合計</t>
    <phoneticPr fontId="8"/>
  </si>
  <si>
    <t>平成２０年度</t>
  </si>
  <si>
    <t>平成２１年度</t>
  </si>
  <si>
    <t>米沢分室</t>
    <phoneticPr fontId="8"/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</si>
  <si>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</si>
  <si>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</si>
  <si>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</si>
  <si>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</si>
  <si>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</si>
  <si>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</si>
  <si>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</si>
  <si>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</si>
  <si>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</si>
  <si>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</si>
  <si>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※平成15年度より分室が毎日開館となる。</t>
    <rPh sb="1" eb="3">
      <t>ヘイセイ</t>
    </rPh>
    <rPh sb="5" eb="7">
      <t>ネンド</t>
    </rPh>
    <rPh sb="9" eb="11">
      <t>ブンシツ</t>
    </rPh>
    <rPh sb="12" eb="14">
      <t>マイニチ</t>
    </rPh>
    <rPh sb="14" eb="16">
      <t>カイカン</t>
    </rPh>
    <phoneticPr fontId="8"/>
  </si>
  <si>
    <t>※平成15年度に宮川分室・中大塩分室が開館、平成16年度にちの分室が開館、平成17年度に市民館図書室が開館した。</t>
    <rPh sb="1" eb="3">
      <t>ヘイセイ</t>
    </rPh>
    <rPh sb="5" eb="7">
      <t>ネンド</t>
    </rPh>
    <rPh sb="8" eb="10">
      <t>ミヤガワ</t>
    </rPh>
    <rPh sb="10" eb="12">
      <t>ブンシツ</t>
    </rPh>
    <rPh sb="13" eb="14">
      <t>ナカ</t>
    </rPh>
    <rPh sb="14" eb="16">
      <t>オオシオ</t>
    </rPh>
    <rPh sb="16" eb="18">
      <t>ブンシツ</t>
    </rPh>
    <rPh sb="19" eb="21">
      <t>カイカン</t>
    </rPh>
    <rPh sb="22" eb="24">
      <t>ヘイセイ</t>
    </rPh>
    <rPh sb="26" eb="28">
      <t>ネンド</t>
    </rPh>
    <rPh sb="31" eb="33">
      <t>ブンシツ</t>
    </rPh>
    <rPh sb="34" eb="36">
      <t>カイカン</t>
    </rPh>
    <rPh sb="37" eb="39">
      <t>ヘイセイ</t>
    </rPh>
    <rPh sb="41" eb="42">
      <t>ネン</t>
    </rPh>
    <rPh sb="42" eb="43">
      <t>ド</t>
    </rPh>
    <rPh sb="44" eb="47">
      <t>シミンカン</t>
    </rPh>
    <rPh sb="47" eb="50">
      <t>トショシツ</t>
    </rPh>
    <rPh sb="51" eb="53">
      <t>カイカン</t>
    </rPh>
    <phoneticPr fontId="8"/>
  </si>
  <si>
    <t>本館</t>
    <phoneticPr fontId="8"/>
  </si>
  <si>
    <t>平成11年度</t>
    <phoneticPr fontId="8"/>
  </si>
  <si>
    <t>豊平分室</t>
    <phoneticPr fontId="8"/>
  </si>
  <si>
    <t>玉川分室</t>
    <phoneticPr fontId="8"/>
  </si>
  <si>
    <t>泉野分室</t>
    <phoneticPr fontId="8"/>
  </si>
  <si>
    <t>平成11年度</t>
    <phoneticPr fontId="8"/>
  </si>
  <si>
    <t>湖東分室</t>
    <phoneticPr fontId="8"/>
  </si>
  <si>
    <t>北山分室</t>
    <phoneticPr fontId="8"/>
  </si>
  <si>
    <t>平成11年度</t>
    <phoneticPr fontId="8"/>
  </si>
  <si>
    <t>資料：茅野市図書館</t>
    <rPh sb="3" eb="6">
      <t>チノシ</t>
    </rPh>
    <rPh sb="6" eb="9">
      <t>トショカン</t>
    </rPh>
    <phoneticPr fontId="8"/>
  </si>
  <si>
    <t>本館</t>
    <phoneticPr fontId="8"/>
  </si>
  <si>
    <t>米沢分室</t>
    <phoneticPr fontId="8"/>
  </si>
  <si>
    <t>豊平分室</t>
    <phoneticPr fontId="8"/>
  </si>
  <si>
    <t>玉川分室</t>
    <phoneticPr fontId="8"/>
  </si>
  <si>
    <t>泉野分室</t>
    <phoneticPr fontId="8"/>
  </si>
  <si>
    <t>金沢分室</t>
    <phoneticPr fontId="8"/>
  </si>
  <si>
    <t>湖東分室</t>
    <phoneticPr fontId="8"/>
  </si>
  <si>
    <t>北山分室</t>
    <phoneticPr fontId="8"/>
  </si>
  <si>
    <t>合計</t>
    <phoneticPr fontId="8"/>
  </si>
  <si>
    <t>区　分</t>
    <rPh sb="0" eb="1">
      <t>ク</t>
    </rPh>
    <rPh sb="2" eb="3">
      <t>ブン</t>
    </rPh>
    <phoneticPr fontId="8"/>
  </si>
  <si>
    <t>年　度</t>
    <phoneticPr fontId="8"/>
  </si>
  <si>
    <t>【茅野市】</t>
    <rPh sb="1" eb="4">
      <t>チノシ</t>
    </rPh>
    <phoneticPr fontId="8"/>
  </si>
  <si>
    <t>30</t>
    <phoneticPr fontId="8"/>
  </si>
  <si>
    <t>(単位:冊)</t>
    <rPh sb="1" eb="3">
      <t>タンイ</t>
    </rPh>
    <rPh sb="4" eb="5">
      <t>サツ</t>
    </rPh>
    <phoneticPr fontId="8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</si>
  <si>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8"/>
  </si>
  <si>
    <t>2</t>
    <phoneticPr fontId="8"/>
  </si>
  <si>
    <t>令和元年度</t>
  </si>
  <si>
    <t>3</t>
  </si>
  <si>
    <t>平成30年度</t>
    <rPh sb="0" eb="2">
      <t>ヘイセイ</t>
    </rPh>
    <rPh sb="4" eb="6">
      <t>ネンド</t>
    </rPh>
    <phoneticPr fontId="9"/>
  </si>
  <si>
    <t>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</si>
</sst>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6"/>
      <name val="明朝"/>
      <family val="1"/>
      <charset val="128"/>
    </font>
    <font>
      <sz val="14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76" fontId="5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0" fontId="3" fillId="0" borderId="0"/>
    <xf numFmtId="0" fontId="1" fillId="0" borderId="0"/>
  </cellStyleXfs>
  <cellXfs count="375">
    <xf numFmtId="0" fontId="0" fillId="0" borderId="0" xfId="0"/>
    <xf numFmtId="49" fontId="2" fillId="0" borderId="0" xfId="6" quotePrefix="1" applyNumberFormat="1" applyFont="1" applyAlignment="1">
      <alignment horizontal="left" vertical="top"/>
    </xf>
    <xf numFmtId="0" fontId="3" fillId="0" borderId="0" xfId="6"/>
    <xf numFmtId="3" fontId="3" fillId="0" borderId="3" xfId="6" applyNumberFormat="1" applyBorder="1" applyAlignment="1">
      <alignment horizontal="right"/>
    </xf>
    <xf numFmtId="3" fontId="3" fillId="0" borderId="0" xfId="6" applyNumberFormat="1" applyBorder="1" applyAlignment="1">
      <alignment horizontal="right"/>
    </xf>
    <xf numFmtId="0" fontId="3" fillId="0" borderId="0" xfId="6" applyBorder="1"/>
    <xf numFmtId="49" fontId="3" fillId="0" borderId="0" xfId="6" applyNumberFormat="1"/>
    <xf numFmtId="3" fontId="3" fillId="0" borderId="0" xfId="6" applyNumberFormat="1" applyAlignment="1">
      <alignment horizontal="right"/>
    </xf>
    <xf numFmtId="38" fontId="4" fillId="0" borderId="0" xfId="5" quotePrefix="1" applyFont="1" applyAlignment="1">
      <alignment horizontal="left" vertical="top"/>
    </xf>
    <xf numFmtId="38" fontId="4" fillId="0" borderId="0" xfId="5" applyFont="1"/>
    <xf numFmtId="38" fontId="4" fillId="0" borderId="0" xfId="5" applyFont="1" applyAlignment="1">
      <alignment horizontal="right"/>
    </xf>
    <xf numFmtId="38" fontId="4" fillId="0" borderId="4" xfId="5" applyFont="1" applyBorder="1" applyAlignment="1">
      <alignment horizontal="center" vertical="top"/>
    </xf>
    <xf numFmtId="38" fontId="4" fillId="0" borderId="5" xfId="5" quotePrefix="1" applyFont="1" applyBorder="1" applyAlignment="1">
      <alignment horizontal="centerContinuous"/>
    </xf>
    <xf numFmtId="38" fontId="4" fillId="0" borderId="5" xfId="5" applyFont="1" applyBorder="1" applyAlignment="1">
      <alignment horizontal="centerContinuous"/>
    </xf>
    <xf numFmtId="38" fontId="4" fillId="0" borderId="6" xfId="5" quotePrefix="1" applyFont="1" applyBorder="1" applyAlignment="1">
      <alignment horizontal="centerContinuous"/>
    </xf>
    <xf numFmtId="38" fontId="4" fillId="0" borderId="7" xfId="5" applyFont="1" applyBorder="1" applyAlignment="1">
      <alignment horizontal="center" vertical="top"/>
    </xf>
    <xf numFmtId="38" fontId="4" fillId="0" borderId="7" xfId="5" applyFont="1" applyBorder="1" applyAlignment="1">
      <alignment horizontal="distributed"/>
    </xf>
    <xf numFmtId="38" fontId="4" fillId="0" borderId="7" xfId="5" applyFont="1" applyBorder="1" applyAlignment="1">
      <alignment horizontal="center"/>
    </xf>
    <xf numFmtId="38" fontId="4" fillId="0" borderId="8" xfId="5" applyFont="1" applyBorder="1" applyAlignment="1">
      <alignment horizontal="center"/>
    </xf>
    <xf numFmtId="38" fontId="4" fillId="0" borderId="3" xfId="5" quotePrefix="1" applyFont="1" applyBorder="1" applyAlignment="1">
      <alignment horizontal="center" vertical="top"/>
    </xf>
    <xf numFmtId="38" fontId="4" fillId="0" borderId="3" xfId="5" applyFont="1" applyBorder="1" applyAlignment="1">
      <alignment horizontal="right"/>
    </xf>
    <xf numFmtId="38" fontId="4" fillId="0" borderId="0" xfId="5" applyFont="1" applyBorder="1" applyAlignment="1">
      <alignment horizontal="right"/>
    </xf>
    <xf numFmtId="38" fontId="4" fillId="0" borderId="3" xfId="5" applyFont="1" applyBorder="1" applyAlignment="1">
      <alignment horizontal="center"/>
    </xf>
    <xf numFmtId="38" fontId="4" fillId="0" borderId="4" xfId="5" applyFont="1" applyBorder="1" applyAlignment="1">
      <alignment horizontal="distributed"/>
    </xf>
    <xf numFmtId="38" fontId="4" fillId="0" borderId="5" xfId="5" applyFont="1" applyBorder="1" applyAlignment="1">
      <alignment horizontal="left"/>
    </xf>
    <xf numFmtId="38" fontId="4" fillId="0" borderId="5" xfId="5" quotePrefix="1" applyFont="1" applyBorder="1" applyAlignment="1">
      <alignment horizontal="left"/>
    </xf>
    <xf numFmtId="38" fontId="4" fillId="0" borderId="7" xfId="5" applyFont="1" applyBorder="1" applyAlignment="1">
      <alignment horizontal="left"/>
    </xf>
    <xf numFmtId="38" fontId="4" fillId="0" borderId="3" xfId="5" applyFont="1" applyBorder="1"/>
    <xf numFmtId="49" fontId="3" fillId="0" borderId="9" xfId="6" applyNumberFormat="1" applyBorder="1"/>
    <xf numFmtId="0" fontId="3" fillId="0" borderId="9" xfId="6" applyBorder="1"/>
    <xf numFmtId="49" fontId="9" fillId="0" borderId="0" xfId="6" quotePrefix="1" applyNumberFormat="1" applyFont="1" applyAlignment="1">
      <alignment horizontal="left" vertical="top"/>
    </xf>
    <xf numFmtId="0" fontId="10" fillId="0" borderId="0" xfId="6" applyFont="1"/>
    <xf numFmtId="0" fontId="10" fillId="0" borderId="0" xfId="6" applyFont="1" applyBorder="1"/>
    <xf numFmtId="49" fontId="10" fillId="0" borderId="0" xfId="6" applyNumberFormat="1" applyFont="1"/>
    <xf numFmtId="49" fontId="9" fillId="0" borderId="0" xfId="6" applyNumberFormat="1" applyFont="1"/>
    <xf numFmtId="49" fontId="3" fillId="0" borderId="0" xfId="6" applyNumberFormat="1" applyBorder="1"/>
    <xf numFmtId="0" fontId="3" fillId="0" borderId="0" xfId="6" quotePrefix="1" applyBorder="1" applyAlignment="1">
      <alignment horizontal="right"/>
    </xf>
    <xf numFmtId="49" fontId="2" fillId="0" borderId="0" xfId="6" applyNumberFormat="1" applyFont="1" applyBorder="1"/>
    <xf numFmtId="3" fontId="10" fillId="0" borderId="10" xfId="6" applyNumberFormat="1" applyFont="1" applyBorder="1" applyAlignment="1">
      <alignment horizontal="right"/>
    </xf>
    <xf numFmtId="3" fontId="10" fillId="0" borderId="11" xfId="6" applyNumberFormat="1" applyFont="1" applyBorder="1" applyAlignment="1">
      <alignment horizontal="right"/>
    </xf>
    <xf numFmtId="3" fontId="10" fillId="0" borderId="12" xfId="6" applyNumberFormat="1" applyFont="1" applyBorder="1" applyAlignment="1">
      <alignment horizontal="right"/>
    </xf>
    <xf numFmtId="3" fontId="10" fillId="0" borderId="13" xfId="6" applyNumberFormat="1" applyFont="1" applyBorder="1" applyAlignment="1">
      <alignment horizontal="right"/>
    </xf>
    <xf numFmtId="0" fontId="10" fillId="0" borderId="12" xfId="6" applyFont="1" applyBorder="1" applyAlignment="1">
      <alignment horizontal="distributed"/>
    </xf>
    <xf numFmtId="0" fontId="10" fillId="0" borderId="13" xfId="6" applyFont="1" applyBorder="1" applyAlignment="1">
      <alignment horizontal="center"/>
    </xf>
    <xf numFmtId="3" fontId="10" fillId="0" borderId="14" xfId="6" applyNumberFormat="1" applyFont="1" applyBorder="1" applyAlignment="1">
      <alignment horizontal="right"/>
    </xf>
    <xf numFmtId="3" fontId="10" fillId="0" borderId="15" xfId="6" applyNumberFormat="1" applyFont="1" applyBorder="1" applyAlignment="1">
      <alignment horizontal="right"/>
    </xf>
    <xf numFmtId="3" fontId="10" fillId="0" borderId="16" xfId="6" applyNumberFormat="1" applyFont="1" applyBorder="1" applyAlignment="1">
      <alignment horizontal="right"/>
    </xf>
    <xf numFmtId="0" fontId="10" fillId="0" borderId="17" xfId="6" applyFont="1" applyBorder="1" applyAlignment="1">
      <alignment horizontal="distributed"/>
    </xf>
    <xf numFmtId="3" fontId="10" fillId="0" borderId="18" xfId="6" applyNumberFormat="1" applyFont="1" applyBorder="1" applyAlignment="1">
      <alignment horizontal="right"/>
    </xf>
    <xf numFmtId="3" fontId="10" fillId="0" borderId="19" xfId="6" applyNumberFormat="1" applyFont="1" applyBorder="1" applyAlignment="1">
      <alignment horizontal="right"/>
    </xf>
    <xf numFmtId="3" fontId="10" fillId="0" borderId="17" xfId="6" applyNumberFormat="1" applyFont="1" applyBorder="1" applyAlignment="1">
      <alignment horizontal="right"/>
    </xf>
    <xf numFmtId="3" fontId="10" fillId="0" borderId="20" xfId="6" applyNumberFormat="1" applyFont="1" applyBorder="1" applyAlignment="1">
      <alignment horizontal="right"/>
    </xf>
    <xf numFmtId="3" fontId="10" fillId="0" borderId="21" xfId="6" applyNumberFormat="1" applyFont="1" applyBorder="1" applyAlignment="1">
      <alignment horizontal="right"/>
    </xf>
    <xf numFmtId="3" fontId="3" fillId="0" borderId="10" xfId="6" applyNumberFormat="1" applyBorder="1" applyAlignment="1">
      <alignment horizontal="right"/>
    </xf>
    <xf numFmtId="3" fontId="3" fillId="0" borderId="20" xfId="6" applyNumberFormat="1" applyBorder="1" applyAlignment="1">
      <alignment horizontal="right"/>
    </xf>
    <xf numFmtId="0" fontId="3" fillId="0" borderId="12" xfId="6" applyBorder="1" applyAlignment="1">
      <alignment horizontal="distributed"/>
    </xf>
    <xf numFmtId="0" fontId="3" fillId="0" borderId="21" xfId="6" applyBorder="1" applyAlignment="1">
      <alignment horizontal="center"/>
    </xf>
    <xf numFmtId="3" fontId="3" fillId="0" borderId="22" xfId="6" applyNumberFormat="1" applyBorder="1" applyAlignment="1">
      <alignment horizontal="right"/>
    </xf>
    <xf numFmtId="3" fontId="3" fillId="0" borderId="23" xfId="6" applyNumberFormat="1" applyBorder="1" applyAlignment="1">
      <alignment horizontal="right"/>
    </xf>
    <xf numFmtId="3" fontId="3" fillId="0" borderId="14" xfId="6" applyNumberFormat="1" applyBorder="1" applyAlignment="1">
      <alignment horizontal="right"/>
    </xf>
    <xf numFmtId="3" fontId="3" fillId="0" borderId="24" xfId="6" applyNumberFormat="1" applyBorder="1" applyAlignment="1">
      <alignment horizontal="right"/>
    </xf>
    <xf numFmtId="0" fontId="3" fillId="0" borderId="25" xfId="6" applyBorder="1"/>
    <xf numFmtId="0" fontId="3" fillId="0" borderId="13" xfId="6" applyBorder="1" applyAlignment="1">
      <alignment horizontal="center"/>
    </xf>
    <xf numFmtId="3" fontId="3" fillId="0" borderId="15" xfId="6" applyNumberFormat="1" applyBorder="1" applyAlignment="1">
      <alignment horizontal="right"/>
    </xf>
    <xf numFmtId="3" fontId="3" fillId="0" borderId="11" xfId="6" applyNumberFormat="1" applyBorder="1" applyAlignment="1">
      <alignment horizontal="right"/>
    </xf>
    <xf numFmtId="3" fontId="3" fillId="0" borderId="26" xfId="6" applyNumberFormat="1" applyBorder="1" applyAlignment="1">
      <alignment horizontal="right"/>
    </xf>
    <xf numFmtId="0" fontId="3" fillId="0" borderId="10" xfId="6" applyBorder="1"/>
    <xf numFmtId="0" fontId="3" fillId="0" borderId="22" xfId="6" applyBorder="1"/>
    <xf numFmtId="3" fontId="3" fillId="0" borderId="12" xfId="6" applyNumberFormat="1" applyBorder="1" applyAlignment="1">
      <alignment horizontal="right"/>
    </xf>
    <xf numFmtId="49" fontId="3" fillId="0" borderId="27" xfId="6" quotePrefix="1" applyNumberFormat="1" applyFont="1" applyBorder="1" applyAlignment="1">
      <alignment horizontal="center"/>
    </xf>
    <xf numFmtId="49" fontId="3" fillId="0" borderId="28" xfId="6" applyNumberFormat="1" applyBorder="1" applyAlignment="1">
      <alignment horizontal="center"/>
    </xf>
    <xf numFmtId="49" fontId="3" fillId="0" borderId="29" xfId="6" applyNumberFormat="1" applyBorder="1" applyAlignment="1">
      <alignment horizontal="center"/>
    </xf>
    <xf numFmtId="49" fontId="3" fillId="0" borderId="30" xfId="6" quotePrefix="1" applyNumberFormat="1" applyFont="1" applyBorder="1" applyAlignment="1">
      <alignment horizontal="left"/>
    </xf>
    <xf numFmtId="49" fontId="3" fillId="0" borderId="28" xfId="6" quotePrefix="1" applyNumberFormat="1" applyBorder="1" applyAlignment="1">
      <alignment horizontal="center"/>
    </xf>
    <xf numFmtId="0" fontId="3" fillId="0" borderId="31" xfId="6" applyBorder="1" applyAlignment="1">
      <alignment horizontal="distributed"/>
    </xf>
    <xf numFmtId="3" fontId="3" fillId="0" borderId="32" xfId="6" applyNumberFormat="1" applyBorder="1" applyAlignment="1">
      <alignment horizontal="right"/>
    </xf>
    <xf numFmtId="3" fontId="3" fillId="0" borderId="16" xfId="6" applyNumberFormat="1" applyBorder="1" applyAlignment="1">
      <alignment horizontal="right"/>
    </xf>
    <xf numFmtId="3" fontId="3" fillId="0" borderId="33" xfId="6" applyNumberFormat="1" applyBorder="1" applyAlignment="1">
      <alignment horizontal="right"/>
    </xf>
    <xf numFmtId="0" fontId="3" fillId="0" borderId="17" xfId="6" applyBorder="1" applyAlignment="1">
      <alignment horizontal="distributed"/>
    </xf>
    <xf numFmtId="3" fontId="3" fillId="0" borderId="18" xfId="6" applyNumberFormat="1" applyBorder="1" applyAlignment="1">
      <alignment horizontal="right"/>
    </xf>
    <xf numFmtId="3" fontId="3" fillId="0" borderId="19" xfId="6" applyNumberFormat="1" applyBorder="1" applyAlignment="1">
      <alignment horizontal="right"/>
    </xf>
    <xf numFmtId="3" fontId="3" fillId="0" borderId="34" xfId="6" applyNumberFormat="1" applyBorder="1" applyAlignment="1">
      <alignment horizontal="right"/>
    </xf>
    <xf numFmtId="3" fontId="3" fillId="0" borderId="17" xfId="6" applyNumberFormat="1" applyBorder="1" applyAlignment="1">
      <alignment horizontal="right"/>
    </xf>
    <xf numFmtId="3" fontId="3" fillId="0" borderId="13" xfId="6" applyNumberFormat="1" applyBorder="1" applyAlignment="1">
      <alignment horizontal="right"/>
    </xf>
    <xf numFmtId="0" fontId="3" fillId="0" borderId="19" xfId="6" applyBorder="1"/>
    <xf numFmtId="0" fontId="3" fillId="0" borderId="11" xfId="6" applyBorder="1"/>
    <xf numFmtId="0" fontId="3" fillId="0" borderId="34" xfId="6" applyBorder="1"/>
    <xf numFmtId="0" fontId="3" fillId="0" borderId="26" xfId="6" applyBorder="1"/>
    <xf numFmtId="49" fontId="10" fillId="0" borderId="0" xfId="6" quotePrefix="1" applyNumberFormat="1" applyFont="1" applyAlignment="1">
      <alignment horizontal="left" vertical="top"/>
    </xf>
    <xf numFmtId="0" fontId="13" fillId="0" borderId="0" xfId="6" applyFont="1" applyAlignment="1">
      <alignment horizontal="right"/>
    </xf>
    <xf numFmtId="0" fontId="12" fillId="0" borderId="0" xfId="6" applyFont="1" applyBorder="1" applyAlignment="1">
      <alignment vertical="center"/>
    </xf>
    <xf numFmtId="0" fontId="12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1" fillId="0" borderId="0" xfId="6" applyFont="1" applyBorder="1" applyAlignment="1">
      <alignment vertical="center"/>
    </xf>
    <xf numFmtId="0" fontId="11" fillId="0" borderId="0" xfId="6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3" fontId="11" fillId="0" borderId="0" xfId="6" applyNumberFormat="1" applyFont="1" applyBorder="1" applyAlignment="1">
      <alignment horizontal="right" vertical="center"/>
    </xf>
    <xf numFmtId="49" fontId="11" fillId="0" borderId="9" xfId="6" applyNumberFormat="1" applyFont="1" applyBorder="1" applyAlignment="1">
      <alignment vertical="center"/>
    </xf>
    <xf numFmtId="3" fontId="11" fillId="0" borderId="9" xfId="6" applyNumberFormat="1" applyFont="1" applyBorder="1" applyAlignment="1">
      <alignment vertical="center"/>
    </xf>
    <xf numFmtId="3" fontId="11" fillId="0" borderId="0" xfId="6" applyNumberFormat="1" applyFont="1" applyBorder="1" applyAlignment="1">
      <alignment vertical="center"/>
    </xf>
    <xf numFmtId="3" fontId="11" fillId="0" borderId="0" xfId="6" applyNumberFormat="1" applyFont="1" applyBorder="1" applyAlignment="1">
      <alignment horizontal="center" vertical="center"/>
    </xf>
    <xf numFmtId="0" fontId="11" fillId="0" borderId="35" xfId="6" applyFont="1" applyBorder="1" applyAlignment="1">
      <alignment horizontal="distributed" vertical="center" justifyLastLine="1"/>
    </xf>
    <xf numFmtId="0" fontId="11" fillId="0" borderId="36" xfId="6" applyFont="1" applyBorder="1" applyAlignment="1">
      <alignment horizontal="distributed" vertical="center" justifyLastLine="1"/>
    </xf>
    <xf numFmtId="0" fontId="11" fillId="0" borderId="37" xfId="6" applyFont="1" applyBorder="1" applyAlignment="1">
      <alignment horizontal="distributed" vertical="center" justifyLastLine="1"/>
    </xf>
    <xf numFmtId="3" fontId="11" fillId="0" borderId="35" xfId="6" applyNumberFormat="1" applyFont="1" applyBorder="1" applyAlignment="1">
      <alignment horizontal="distributed" vertical="center" justifyLastLine="1"/>
    </xf>
    <xf numFmtId="3" fontId="11" fillId="0" borderId="36" xfId="6" applyNumberFormat="1" applyFont="1" applyBorder="1" applyAlignment="1">
      <alignment horizontal="distributed" vertical="center" justifyLastLine="1"/>
    </xf>
    <xf numFmtId="3" fontId="11" fillId="0" borderId="37" xfId="6" applyNumberFormat="1" applyFont="1" applyBorder="1" applyAlignment="1">
      <alignment horizontal="distributed" vertical="center" justifyLastLine="1"/>
    </xf>
    <xf numFmtId="3" fontId="11" fillId="0" borderId="38" xfId="6" applyNumberFormat="1" applyFont="1" applyBorder="1" applyAlignment="1">
      <alignment horizontal="distributed" vertical="center" justifyLastLine="1"/>
    </xf>
    <xf numFmtId="3" fontId="10" fillId="0" borderId="39" xfId="6" applyNumberFormat="1" applyFont="1" applyBorder="1" applyAlignment="1">
      <alignment horizontal="right"/>
    </xf>
    <xf numFmtId="3" fontId="10" fillId="0" borderId="40" xfId="6" applyNumberFormat="1" applyFont="1" applyBorder="1" applyAlignment="1">
      <alignment horizontal="right"/>
    </xf>
    <xf numFmtId="3" fontId="10" fillId="0" borderId="41" xfId="6" applyNumberFormat="1" applyFont="1" applyBorder="1" applyAlignment="1">
      <alignment horizontal="right"/>
    </xf>
    <xf numFmtId="49" fontId="3" fillId="0" borderId="25" xfId="6" quotePrefix="1" applyNumberFormat="1" applyBorder="1" applyAlignment="1">
      <alignment horizontal="center"/>
    </xf>
    <xf numFmtId="3" fontId="10" fillId="0" borderId="31" xfId="6" applyNumberFormat="1" applyFont="1" applyBorder="1" applyAlignment="1">
      <alignment horizontal="right"/>
    </xf>
    <xf numFmtId="49" fontId="14" fillId="0" borderId="0" xfId="6" quotePrefix="1" applyNumberFormat="1" applyFont="1" applyAlignment="1">
      <alignment horizontal="left" vertical="top"/>
    </xf>
    <xf numFmtId="0" fontId="14" fillId="0" borderId="0" xfId="6" applyFont="1"/>
    <xf numFmtId="49" fontId="14" fillId="0" borderId="0" xfId="6" applyNumberFormat="1" applyFont="1"/>
    <xf numFmtId="49" fontId="3" fillId="0" borderId="0" xfId="6" quotePrefix="1" applyNumberFormat="1" applyFont="1" applyAlignment="1">
      <alignment horizontal="left" vertical="top"/>
    </xf>
    <xf numFmtId="0" fontId="1" fillId="0" borderId="0" xfId="6" applyFont="1"/>
    <xf numFmtId="0" fontId="15" fillId="0" borderId="0" xfId="6" applyFont="1"/>
    <xf numFmtId="0" fontId="11" fillId="0" borderId="42" xfId="6" applyFont="1" applyBorder="1" applyAlignment="1">
      <alignment horizontal="distributed" justifyLastLine="1"/>
    </xf>
    <xf numFmtId="0" fontId="11" fillId="0" borderId="43" xfId="6" applyFont="1" applyBorder="1" applyAlignment="1">
      <alignment horizontal="distributed" justifyLastLine="1"/>
    </xf>
    <xf numFmtId="0" fontId="11" fillId="0" borderId="44" xfId="6" applyFont="1" applyBorder="1" applyAlignment="1">
      <alignment horizontal="distributed" justifyLastLine="1"/>
    </xf>
    <xf numFmtId="0" fontId="15" fillId="0" borderId="0" xfId="6" applyFont="1" applyBorder="1" applyAlignment="1">
      <alignment horizontal="distributed"/>
    </xf>
    <xf numFmtId="0" fontId="15" fillId="0" borderId="0" xfId="6" applyFont="1" applyBorder="1" applyAlignment="1">
      <alignment horizontal="center"/>
    </xf>
    <xf numFmtId="49" fontId="15" fillId="0" borderId="45" xfId="6" quotePrefix="1" applyNumberFormat="1" applyFont="1" applyBorder="1" applyAlignment="1">
      <alignment horizontal="center"/>
    </xf>
    <xf numFmtId="3" fontId="15" fillId="0" borderId="46" xfId="6" applyNumberFormat="1" applyFont="1" applyBorder="1" applyAlignment="1">
      <alignment horizontal="right"/>
    </xf>
    <xf numFmtId="3" fontId="15" fillId="0" borderId="47" xfId="6" applyNumberFormat="1" applyFont="1" applyBorder="1" applyAlignment="1">
      <alignment horizontal="right"/>
    </xf>
    <xf numFmtId="3" fontId="15" fillId="0" borderId="48" xfId="6" applyNumberFormat="1" applyFont="1" applyBorder="1" applyAlignment="1">
      <alignment horizontal="right"/>
    </xf>
    <xf numFmtId="3" fontId="11" fillId="0" borderId="46" xfId="6" applyNumberFormat="1" applyFont="1" applyBorder="1" applyAlignment="1">
      <alignment horizontal="right"/>
    </xf>
    <xf numFmtId="3" fontId="11" fillId="0" borderId="47" xfId="6" applyNumberFormat="1" applyFont="1" applyBorder="1" applyAlignment="1">
      <alignment horizontal="right"/>
    </xf>
    <xf numFmtId="3" fontId="11" fillId="0" borderId="48" xfId="6" applyNumberFormat="1" applyFont="1" applyBorder="1" applyAlignment="1">
      <alignment horizontal="right"/>
    </xf>
    <xf numFmtId="3" fontId="15" fillId="0" borderId="0" xfId="6" applyNumberFormat="1" applyFont="1" applyBorder="1" applyAlignment="1">
      <alignment horizontal="right"/>
    </xf>
    <xf numFmtId="49" fontId="15" fillId="0" borderId="49" xfId="6" quotePrefix="1" applyNumberFormat="1" applyFont="1" applyBorder="1" applyAlignment="1">
      <alignment horizontal="center"/>
    </xf>
    <xf numFmtId="3" fontId="15" fillId="0" borderId="19" xfId="6" applyNumberFormat="1" applyFont="1" applyBorder="1" applyAlignment="1">
      <alignment horizontal="right"/>
    </xf>
    <xf numFmtId="3" fontId="15" fillId="0" borderId="10" xfId="6" applyNumberFormat="1" applyFont="1" applyBorder="1" applyAlignment="1">
      <alignment horizontal="right"/>
    </xf>
    <xf numFmtId="3" fontId="15" fillId="0" borderId="11" xfId="6" applyNumberFormat="1" applyFont="1" applyBorder="1" applyAlignment="1">
      <alignment horizontal="right"/>
    </xf>
    <xf numFmtId="3" fontId="11" fillId="0" borderId="19" xfId="6" applyNumberFormat="1" applyFont="1" applyBorder="1" applyAlignment="1">
      <alignment horizontal="right"/>
    </xf>
    <xf numFmtId="3" fontId="11" fillId="0" borderId="10" xfId="6" applyNumberFormat="1" applyFont="1" applyBorder="1" applyAlignment="1">
      <alignment horizontal="right"/>
    </xf>
    <xf numFmtId="3" fontId="11" fillId="0" borderId="11" xfId="6" applyNumberFormat="1" applyFont="1" applyBorder="1" applyAlignment="1">
      <alignment horizontal="right"/>
    </xf>
    <xf numFmtId="3" fontId="11" fillId="0" borderId="0" xfId="6" applyNumberFormat="1" applyFont="1" applyBorder="1" applyAlignment="1">
      <alignment horizontal="right"/>
    </xf>
    <xf numFmtId="49" fontId="15" fillId="0" borderId="50" xfId="6" quotePrefix="1" applyNumberFormat="1" applyFont="1" applyBorder="1" applyAlignment="1">
      <alignment horizontal="center"/>
    </xf>
    <xf numFmtId="49" fontId="15" fillId="0" borderId="30" xfId="6" quotePrefix="1" applyNumberFormat="1" applyFont="1" applyBorder="1" applyAlignment="1">
      <alignment horizontal="left"/>
    </xf>
    <xf numFmtId="3" fontId="15" fillId="0" borderId="34" xfId="6" applyNumberFormat="1" applyFont="1" applyBorder="1" applyAlignment="1">
      <alignment horizontal="right"/>
    </xf>
    <xf numFmtId="3" fontId="15" fillId="0" borderId="22" xfId="6" applyNumberFormat="1" applyFont="1" applyBorder="1" applyAlignment="1">
      <alignment horizontal="right"/>
    </xf>
    <xf numFmtId="3" fontId="15" fillId="0" borderId="26" xfId="6" applyNumberFormat="1" applyFont="1" applyBorder="1" applyAlignment="1">
      <alignment horizontal="right"/>
    </xf>
    <xf numFmtId="0" fontId="15" fillId="0" borderId="0" xfId="6" applyFont="1" applyBorder="1"/>
    <xf numFmtId="49" fontId="11" fillId="0" borderId="0" xfId="6" quotePrefix="1" applyNumberFormat="1" applyFont="1" applyAlignment="1">
      <alignment horizontal="left" vertical="top"/>
    </xf>
    <xf numFmtId="49" fontId="15" fillId="0" borderId="0" xfId="6" applyNumberFormat="1" applyFont="1" applyBorder="1"/>
    <xf numFmtId="0" fontId="15" fillId="0" borderId="42" xfId="6" applyFont="1" applyBorder="1" applyAlignment="1">
      <alignment horizontal="distributed" justifyLastLine="1"/>
    </xf>
    <xf numFmtId="0" fontId="15" fillId="0" borderId="43" xfId="6" applyFont="1" applyBorder="1" applyAlignment="1">
      <alignment horizontal="distributed" justifyLastLine="1"/>
    </xf>
    <xf numFmtId="0" fontId="15" fillId="0" borderId="44" xfId="6" applyFont="1" applyBorder="1" applyAlignment="1">
      <alignment horizontal="distributed" justifyLastLine="1"/>
    </xf>
    <xf numFmtId="3" fontId="11" fillId="0" borderId="17" xfId="6" applyNumberFormat="1" applyFont="1" applyBorder="1" applyAlignment="1">
      <alignment horizontal="right"/>
    </xf>
    <xf numFmtId="3" fontId="11" fillId="0" borderId="12" xfId="6" applyNumberFormat="1" applyFont="1" applyBorder="1" applyAlignment="1">
      <alignment horizontal="right"/>
    </xf>
    <xf numFmtId="3" fontId="11" fillId="0" borderId="13" xfId="6" applyNumberFormat="1" applyFont="1" applyBorder="1" applyAlignment="1">
      <alignment horizontal="right"/>
    </xf>
    <xf numFmtId="0" fontId="15" fillId="0" borderId="0" xfId="6" quotePrefix="1" applyFont="1" applyBorder="1" applyAlignment="1">
      <alignment horizontal="right"/>
    </xf>
    <xf numFmtId="0" fontId="15" fillId="0" borderId="51" xfId="6" applyFont="1" applyBorder="1" applyAlignment="1">
      <alignment horizontal="distributed" justifyLastLine="1"/>
    </xf>
    <xf numFmtId="0" fontId="15" fillId="0" borderId="52" xfId="6" applyFont="1" applyBorder="1" applyAlignment="1">
      <alignment horizontal="distributed" justifyLastLine="1"/>
    </xf>
    <xf numFmtId="3" fontId="15" fillId="0" borderId="53" xfId="6" applyNumberFormat="1" applyFont="1" applyBorder="1" applyAlignment="1">
      <alignment horizontal="right"/>
    </xf>
    <xf numFmtId="3" fontId="15" fillId="0" borderId="54" xfId="6" applyNumberFormat="1" applyFont="1" applyBorder="1" applyAlignment="1">
      <alignment horizontal="right"/>
    </xf>
    <xf numFmtId="3" fontId="15" fillId="0" borderId="16" xfId="6" applyNumberFormat="1" applyFont="1" applyBorder="1" applyAlignment="1">
      <alignment horizontal="right"/>
    </xf>
    <xf numFmtId="3" fontId="15" fillId="0" borderId="20" xfId="6" applyNumberFormat="1" applyFont="1" applyBorder="1" applyAlignment="1">
      <alignment horizontal="right"/>
    </xf>
    <xf numFmtId="0" fontId="15" fillId="0" borderId="19" xfId="6" applyFont="1" applyBorder="1"/>
    <xf numFmtId="0" fontId="15" fillId="0" borderId="10" xfId="6" applyFont="1" applyBorder="1"/>
    <xf numFmtId="0" fontId="15" fillId="0" borderId="11" xfId="6" applyFont="1" applyBorder="1"/>
    <xf numFmtId="3" fontId="11" fillId="0" borderId="16" xfId="6" applyNumberFormat="1" applyFont="1" applyBorder="1" applyAlignment="1">
      <alignment horizontal="right"/>
    </xf>
    <xf numFmtId="3" fontId="11" fillId="0" borderId="20" xfId="6" applyNumberFormat="1" applyFont="1" applyBorder="1" applyAlignment="1">
      <alignment horizontal="right"/>
    </xf>
    <xf numFmtId="3" fontId="11" fillId="0" borderId="31" xfId="6" applyNumberFormat="1" applyFont="1" applyBorder="1" applyAlignment="1">
      <alignment horizontal="right"/>
    </xf>
    <xf numFmtId="3" fontId="11" fillId="0" borderId="21" xfId="6" applyNumberFormat="1" applyFont="1" applyBorder="1" applyAlignment="1">
      <alignment horizontal="right"/>
    </xf>
    <xf numFmtId="0" fontId="15" fillId="0" borderId="34" xfId="6" applyFont="1" applyBorder="1"/>
    <xf numFmtId="0" fontId="15" fillId="0" borderId="22" xfId="6" applyFont="1" applyBorder="1"/>
    <xf numFmtId="0" fontId="15" fillId="0" borderId="26" xfId="6" applyFont="1" applyBorder="1"/>
    <xf numFmtId="3" fontId="15" fillId="0" borderId="33" xfId="6" applyNumberFormat="1" applyFont="1" applyBorder="1" applyAlignment="1">
      <alignment horizontal="right"/>
    </xf>
    <xf numFmtId="3" fontId="15" fillId="0" borderId="23" xfId="6" applyNumberFormat="1" applyFont="1" applyBorder="1" applyAlignment="1">
      <alignment horizontal="right"/>
    </xf>
    <xf numFmtId="0" fontId="16" fillId="0" borderId="0" xfId="6" applyFont="1"/>
    <xf numFmtId="49" fontId="16" fillId="0" borderId="0" xfId="6" applyNumberFormat="1" applyFont="1" applyBorder="1"/>
    <xf numFmtId="0" fontId="16" fillId="0" borderId="0" xfId="6" applyFont="1" applyBorder="1"/>
    <xf numFmtId="49" fontId="17" fillId="0" borderId="0" xfId="6" applyNumberFormat="1" applyFont="1"/>
    <xf numFmtId="0" fontId="17" fillId="0" borderId="0" xfId="6" applyFont="1"/>
    <xf numFmtId="49" fontId="1" fillId="0" borderId="0" xfId="6" quotePrefix="1" applyNumberFormat="1" applyFont="1" applyAlignment="1">
      <alignment horizontal="left" vertical="top"/>
    </xf>
    <xf numFmtId="49" fontId="15" fillId="0" borderId="0" xfId="6" applyNumberFormat="1" applyFont="1"/>
    <xf numFmtId="0" fontId="17" fillId="0" borderId="0" xfId="6" quotePrefix="1" applyFont="1" applyBorder="1" applyAlignment="1">
      <alignment horizontal="right" vertical="center"/>
    </xf>
    <xf numFmtId="49" fontId="11" fillId="0" borderId="0" xfId="6" applyNumberFormat="1" applyFont="1" applyBorder="1" applyAlignment="1">
      <alignment vertical="center"/>
    </xf>
    <xf numFmtId="3" fontId="11" fillId="0" borderId="0" xfId="6" applyNumberFormat="1" applyFont="1" applyFill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Alignment="1">
      <alignment vertical="center"/>
    </xf>
    <xf numFmtId="49" fontId="11" fillId="0" borderId="67" xfId="6" applyNumberFormat="1" applyFont="1" applyBorder="1" applyAlignment="1">
      <alignment horizontal="right" vertical="center" justifyLastLine="1"/>
    </xf>
    <xf numFmtId="0" fontId="1" fillId="0" borderId="68" xfId="7" applyFont="1" applyBorder="1" applyAlignment="1">
      <alignment vertical="center" justifyLastLine="1"/>
    </xf>
    <xf numFmtId="0" fontId="15" fillId="0" borderId="0" xfId="6" applyFont="1" applyAlignment="1">
      <alignment vertical="center"/>
    </xf>
    <xf numFmtId="0" fontId="11" fillId="0" borderId="42" xfId="6" applyFont="1" applyBorder="1" applyAlignment="1">
      <alignment horizontal="distributed" vertical="center" justifyLastLine="1"/>
    </xf>
    <xf numFmtId="0" fontId="11" fillId="0" borderId="43" xfId="6" applyFont="1" applyBorder="1" applyAlignment="1">
      <alignment horizontal="distributed" vertical="center" justifyLastLine="1"/>
    </xf>
    <xf numFmtId="0" fontId="11" fillId="0" borderId="44" xfId="6" applyFont="1" applyBorder="1" applyAlignment="1">
      <alignment horizontal="distributed" vertical="center" justifyLastLine="1"/>
    </xf>
    <xf numFmtId="0" fontId="15" fillId="0" borderId="0" xfId="6" applyFont="1" applyBorder="1" applyAlignment="1">
      <alignment horizontal="distributed" vertical="center"/>
    </xf>
    <xf numFmtId="0" fontId="15" fillId="0" borderId="0" xfId="6" applyFont="1" applyBorder="1" applyAlignment="1">
      <alignment horizontal="center" vertical="center"/>
    </xf>
    <xf numFmtId="49" fontId="15" fillId="0" borderId="50" xfId="6" quotePrefix="1" applyNumberFormat="1" applyFont="1" applyBorder="1" applyAlignment="1">
      <alignment horizontal="center" vertical="center"/>
    </xf>
    <xf numFmtId="3" fontId="11" fillId="0" borderId="17" xfId="6" applyNumberFormat="1" applyFont="1" applyBorder="1" applyAlignment="1">
      <alignment horizontal="right" vertical="center"/>
    </xf>
    <xf numFmtId="3" fontId="11" fillId="0" borderId="12" xfId="6" applyNumberFormat="1" applyFont="1" applyBorder="1" applyAlignment="1">
      <alignment horizontal="right" vertical="center"/>
    </xf>
    <xf numFmtId="3" fontId="11" fillId="0" borderId="13" xfId="6" applyNumberFormat="1" applyFont="1" applyBorder="1" applyAlignment="1">
      <alignment horizontal="right" vertical="center"/>
    </xf>
    <xf numFmtId="0" fontId="0" fillId="0" borderId="50" xfId="6" quotePrefix="1" applyNumberFormat="1" applyFont="1" applyBorder="1" applyAlignment="1">
      <alignment horizontal="center" vertical="center"/>
    </xf>
    <xf numFmtId="0" fontId="0" fillId="0" borderId="49" xfId="6" quotePrefix="1" applyNumberFormat="1" applyFont="1" applyBorder="1" applyAlignment="1">
      <alignment horizontal="center" vertical="center"/>
    </xf>
    <xf numFmtId="3" fontId="11" fillId="0" borderId="19" xfId="6" applyNumberFormat="1" applyFont="1" applyBorder="1" applyAlignment="1">
      <alignment horizontal="right" vertical="center"/>
    </xf>
    <xf numFmtId="3" fontId="11" fillId="0" borderId="10" xfId="6" applyNumberFormat="1" applyFont="1" applyBorder="1" applyAlignment="1">
      <alignment horizontal="right" vertical="center"/>
    </xf>
    <xf numFmtId="3" fontId="11" fillId="0" borderId="11" xfId="6" applyNumberFormat="1" applyFont="1" applyBorder="1" applyAlignment="1">
      <alignment horizontal="right" vertical="center"/>
    </xf>
    <xf numFmtId="3" fontId="15" fillId="0" borderId="17" xfId="6" applyNumberFormat="1" applyFont="1" applyBorder="1" applyAlignment="1">
      <alignment horizontal="right" vertical="center"/>
    </xf>
    <xf numFmtId="3" fontId="15" fillId="0" borderId="12" xfId="6" applyNumberFormat="1" applyFont="1" applyBorder="1" applyAlignment="1">
      <alignment horizontal="right" vertical="center"/>
    </xf>
    <xf numFmtId="3" fontId="15" fillId="0" borderId="13" xfId="6" applyNumberFormat="1" applyFont="1" applyBorder="1" applyAlignment="1">
      <alignment horizontal="right" vertical="center"/>
    </xf>
    <xf numFmtId="3" fontId="15" fillId="0" borderId="0" xfId="6" applyNumberFormat="1" applyFont="1" applyBorder="1" applyAlignment="1">
      <alignment horizontal="right" vertical="center"/>
    </xf>
    <xf numFmtId="0" fontId="15" fillId="0" borderId="0" xfId="6" applyFont="1" applyBorder="1" applyAlignment="1">
      <alignment vertical="center"/>
    </xf>
    <xf numFmtId="49" fontId="11" fillId="0" borderId="0" xfId="6" quotePrefix="1" applyNumberFormat="1" applyFont="1" applyAlignment="1">
      <alignment horizontal="left" vertical="center"/>
    </xf>
    <xf numFmtId="49" fontId="15" fillId="0" borderId="0" xfId="6" applyNumberFormat="1" applyFont="1" applyBorder="1" applyAlignment="1">
      <alignment vertical="center"/>
    </xf>
    <xf numFmtId="0" fontId="15" fillId="0" borderId="42" xfId="6" applyFont="1" applyBorder="1" applyAlignment="1">
      <alignment horizontal="distributed" vertical="center" justifyLastLine="1"/>
    </xf>
    <xf numFmtId="0" fontId="15" fillId="0" borderId="43" xfId="6" applyFont="1" applyBorder="1" applyAlignment="1">
      <alignment horizontal="distributed" vertical="center" justifyLastLine="1"/>
    </xf>
    <xf numFmtId="0" fontId="15" fillId="0" borderId="44" xfId="6" applyFont="1" applyBorder="1" applyAlignment="1">
      <alignment horizontal="distributed" vertical="center" justifyLastLine="1"/>
    </xf>
    <xf numFmtId="0" fontId="15" fillId="0" borderId="0" xfId="6" quotePrefix="1" applyFont="1" applyBorder="1" applyAlignment="1">
      <alignment horizontal="right" vertical="center"/>
    </xf>
    <xf numFmtId="0" fontId="15" fillId="0" borderId="51" xfId="6" applyFont="1" applyBorder="1" applyAlignment="1">
      <alignment horizontal="distributed" vertical="center" justifyLastLine="1"/>
    </xf>
    <xf numFmtId="0" fontId="15" fillId="0" borderId="52" xfId="6" applyFont="1" applyBorder="1" applyAlignment="1">
      <alignment horizontal="distributed" vertical="center" justifyLastLine="1"/>
    </xf>
    <xf numFmtId="3" fontId="11" fillId="0" borderId="31" xfId="6" applyNumberFormat="1" applyFont="1" applyBorder="1" applyAlignment="1">
      <alignment horizontal="right" vertical="center"/>
    </xf>
    <xf numFmtId="3" fontId="11" fillId="0" borderId="21" xfId="6" applyNumberFormat="1" applyFont="1" applyBorder="1" applyAlignment="1">
      <alignment horizontal="right" vertical="center"/>
    </xf>
    <xf numFmtId="3" fontId="11" fillId="0" borderId="20" xfId="6" applyNumberFormat="1" applyFont="1" applyBorder="1" applyAlignment="1">
      <alignment horizontal="right" vertical="center"/>
    </xf>
    <xf numFmtId="3" fontId="15" fillId="0" borderId="21" xfId="6" applyNumberFormat="1" applyFont="1" applyBorder="1" applyAlignment="1">
      <alignment horizontal="right" vertical="center"/>
    </xf>
    <xf numFmtId="38" fontId="11" fillId="0" borderId="17" xfId="5" applyFont="1" applyBorder="1" applyAlignment="1">
      <alignment horizontal="right" vertical="center"/>
    </xf>
    <xf numFmtId="38" fontId="11" fillId="0" borderId="12" xfId="5" applyFont="1" applyBorder="1" applyAlignment="1">
      <alignment horizontal="right" vertical="center"/>
    </xf>
    <xf numFmtId="38" fontId="11" fillId="0" borderId="13" xfId="5" applyFont="1" applyBorder="1" applyAlignment="1">
      <alignment horizontal="right" vertical="center"/>
    </xf>
    <xf numFmtId="38" fontId="11" fillId="0" borderId="19" xfId="5" applyFont="1" applyBorder="1" applyAlignment="1">
      <alignment horizontal="right" vertical="center"/>
    </xf>
    <xf numFmtId="38" fontId="11" fillId="0" borderId="10" xfId="5" applyFont="1" applyBorder="1" applyAlignment="1">
      <alignment horizontal="right" vertical="center"/>
    </xf>
    <xf numFmtId="38" fontId="11" fillId="0" borderId="11" xfId="5" applyFont="1" applyBorder="1" applyAlignment="1">
      <alignment horizontal="right" vertical="center"/>
    </xf>
    <xf numFmtId="38" fontId="11" fillId="0" borderId="17" xfId="5" applyFont="1" applyFill="1" applyBorder="1" applyAlignment="1">
      <alignment horizontal="right" vertical="center"/>
    </xf>
    <xf numFmtId="38" fontId="11" fillId="0" borderId="12" xfId="5" applyFont="1" applyFill="1" applyBorder="1" applyAlignment="1">
      <alignment horizontal="right" vertical="center"/>
    </xf>
    <xf numFmtId="38" fontId="11" fillId="0" borderId="13" xfId="5" applyFont="1" applyFill="1" applyBorder="1" applyAlignment="1">
      <alignment horizontal="right" vertical="center"/>
    </xf>
    <xf numFmtId="38" fontId="11" fillId="0" borderId="21" xfId="5" applyFont="1" applyBorder="1" applyAlignment="1">
      <alignment horizontal="right" vertical="center"/>
    </xf>
    <xf numFmtId="3" fontId="11" fillId="0" borderId="69" xfId="6" applyNumberFormat="1" applyFont="1" applyBorder="1" applyAlignment="1">
      <alignment horizontal="distributed" vertical="center" justifyLastLine="1"/>
    </xf>
    <xf numFmtId="38" fontId="11" fillId="0" borderId="70" xfId="5" applyFont="1" applyBorder="1" applyAlignment="1">
      <alignment horizontal="right" vertical="center"/>
    </xf>
    <xf numFmtId="3" fontId="11" fillId="0" borderId="72" xfId="6" applyNumberFormat="1" applyFont="1" applyBorder="1" applyAlignment="1">
      <alignment horizontal="distributed" vertical="center" justifyLastLine="1"/>
    </xf>
    <xf numFmtId="38" fontId="11" fillId="0" borderId="73" xfId="5" applyFont="1" applyBorder="1" applyAlignment="1">
      <alignment horizontal="right" vertical="center"/>
    </xf>
    <xf numFmtId="0" fontId="11" fillId="0" borderId="50" xfId="6" applyNumberFormat="1" applyFont="1" applyFill="1" applyBorder="1" applyAlignment="1">
      <alignment horizontal="center" vertical="center"/>
    </xf>
    <xf numFmtId="0" fontId="11" fillId="0" borderId="49" xfId="6" applyNumberFormat="1" applyFont="1" applyBorder="1" applyAlignment="1">
      <alignment horizontal="center" vertical="center"/>
    </xf>
    <xf numFmtId="0" fontId="11" fillId="0" borderId="0" xfId="6" applyFont="1" applyAlignment="1">
      <alignment horizontal="right" vertical="center"/>
    </xf>
    <xf numFmtId="3" fontId="15" fillId="0" borderId="11" xfId="6" applyNumberFormat="1" applyFont="1" applyBorder="1" applyAlignment="1">
      <alignment horizontal="right" vertical="center"/>
    </xf>
    <xf numFmtId="3" fontId="11" fillId="0" borderId="16" xfId="6" applyNumberFormat="1" applyFont="1" applyBorder="1" applyAlignment="1">
      <alignment horizontal="right" vertical="center"/>
    </xf>
    <xf numFmtId="3" fontId="15" fillId="0" borderId="31" xfId="6" applyNumberFormat="1" applyFont="1" applyBorder="1" applyAlignment="1">
      <alignment horizontal="right" vertical="center"/>
    </xf>
    <xf numFmtId="0" fontId="11" fillId="0" borderId="74" xfId="6" applyFont="1" applyBorder="1" applyAlignment="1">
      <alignment horizontal="distributed" vertical="center" justifyLastLine="1"/>
    </xf>
    <xf numFmtId="3" fontId="11" fillId="0" borderId="75" xfId="6" applyNumberFormat="1" applyFont="1" applyBorder="1" applyAlignment="1">
      <alignment horizontal="right" vertical="center"/>
    </xf>
    <xf numFmtId="3" fontId="11" fillId="0" borderId="76" xfId="6" applyNumberFormat="1" applyFont="1" applyBorder="1" applyAlignment="1">
      <alignment horizontal="right" vertical="center"/>
    </xf>
    <xf numFmtId="3" fontId="15" fillId="0" borderId="75" xfId="6" applyNumberFormat="1" applyFont="1" applyBorder="1" applyAlignment="1">
      <alignment horizontal="right" vertical="center"/>
    </xf>
    <xf numFmtId="0" fontId="11" fillId="0" borderId="28" xfId="6" applyNumberFormat="1" applyFont="1" applyFill="1" applyBorder="1" applyAlignment="1">
      <alignment horizontal="center" vertical="center"/>
    </xf>
    <xf numFmtId="38" fontId="11" fillId="0" borderId="19" xfId="5" applyFont="1" applyFill="1" applyBorder="1" applyAlignment="1">
      <alignment horizontal="right" vertical="center"/>
    </xf>
    <xf numFmtId="38" fontId="11" fillId="0" borderId="10" xfId="5" applyFont="1" applyFill="1" applyBorder="1" applyAlignment="1">
      <alignment horizontal="right" vertical="center"/>
    </xf>
    <xf numFmtId="38" fontId="11" fillId="0" borderId="79" xfId="5" applyFont="1" applyFill="1" applyBorder="1" applyAlignment="1">
      <alignment horizontal="right" vertical="center"/>
    </xf>
    <xf numFmtId="38" fontId="11" fillId="0" borderId="11" xfId="5" applyFont="1" applyFill="1" applyBorder="1" applyAlignment="1">
      <alignment horizontal="right" vertical="center"/>
    </xf>
    <xf numFmtId="38" fontId="11" fillId="0" borderId="80" xfId="5" applyFont="1" applyBorder="1" applyAlignment="1">
      <alignment horizontal="right" vertical="center"/>
    </xf>
    <xf numFmtId="38" fontId="11" fillId="0" borderId="81" xfId="5" applyFont="1" applyBorder="1" applyAlignment="1">
      <alignment horizontal="right" vertical="center"/>
    </xf>
    <xf numFmtId="38" fontId="11" fillId="0" borderId="79" xfId="5" applyFont="1" applyBorder="1" applyAlignment="1">
      <alignment horizontal="right" vertical="center"/>
    </xf>
    <xf numFmtId="38" fontId="11" fillId="0" borderId="84" xfId="5" applyFont="1" applyBorder="1" applyAlignment="1">
      <alignment horizontal="right" vertical="center"/>
    </xf>
    <xf numFmtId="38" fontId="11" fillId="0" borderId="20" xfId="5" applyFont="1" applyBorder="1" applyAlignment="1">
      <alignment horizontal="right" vertical="center"/>
    </xf>
    <xf numFmtId="0" fontId="0" fillId="0" borderId="28" xfId="6" quotePrefix="1" applyNumberFormat="1" applyFont="1" applyBorder="1" applyAlignment="1">
      <alignment horizontal="center" vertical="center"/>
    </xf>
    <xf numFmtId="38" fontId="11" fillId="0" borderId="76" xfId="5" applyFont="1" applyBorder="1" applyAlignment="1">
      <alignment horizontal="right" vertical="center"/>
    </xf>
    <xf numFmtId="38" fontId="11" fillId="0" borderId="16" xfId="5" applyFont="1" applyBorder="1" applyAlignment="1">
      <alignment horizontal="right" vertical="center"/>
    </xf>
    <xf numFmtId="0" fontId="0" fillId="0" borderId="29" xfId="6" quotePrefix="1" applyNumberFormat="1" applyFont="1" applyBorder="1" applyAlignment="1">
      <alignment horizontal="center" vertical="center"/>
    </xf>
    <xf numFmtId="0" fontId="1" fillId="0" borderId="0" xfId="6" applyFont="1" applyAlignment="1">
      <alignment horizontal="right"/>
    </xf>
    <xf numFmtId="38" fontId="11" fillId="0" borderId="34" xfId="5" applyFont="1" applyFill="1" applyBorder="1" applyAlignment="1">
      <alignment horizontal="right" vertical="center"/>
    </xf>
    <xf numFmtId="38" fontId="11" fillId="0" borderId="22" xfId="5" applyFont="1" applyFill="1" applyBorder="1" applyAlignment="1">
      <alignment horizontal="right" vertical="center"/>
    </xf>
    <xf numFmtId="38" fontId="11" fillId="0" borderId="26" xfId="5" applyFont="1" applyFill="1" applyBorder="1" applyAlignment="1">
      <alignment horizontal="right" vertical="center"/>
    </xf>
    <xf numFmtId="38" fontId="11" fillId="0" borderId="82" xfId="5" applyFont="1" applyFill="1" applyBorder="1" applyAlignment="1">
      <alignment horizontal="right" vertical="center"/>
    </xf>
    <xf numFmtId="38" fontId="11" fillId="0" borderId="83" xfId="5" applyFont="1" applyFill="1" applyBorder="1" applyAlignment="1">
      <alignment horizontal="right" vertical="center"/>
    </xf>
    <xf numFmtId="38" fontId="11" fillId="0" borderId="23" xfId="5" applyFont="1" applyFill="1" applyBorder="1" applyAlignment="1">
      <alignment horizontal="right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Alignment="1">
      <alignment vertical="center"/>
    </xf>
    <xf numFmtId="49" fontId="11" fillId="0" borderId="49" xfId="6" applyNumberFormat="1" applyFont="1" applyFill="1" applyBorder="1" applyAlignment="1">
      <alignment horizontal="center" vertical="center"/>
    </xf>
    <xf numFmtId="38" fontId="11" fillId="0" borderId="84" xfId="5" applyFont="1" applyFill="1" applyBorder="1" applyAlignment="1">
      <alignment horizontal="right" vertical="center"/>
    </xf>
    <xf numFmtId="38" fontId="11" fillId="0" borderId="20" xfId="5" applyFont="1" applyFill="1" applyBorder="1" applyAlignment="1">
      <alignment horizontal="right" vertical="center"/>
    </xf>
    <xf numFmtId="0" fontId="11" fillId="0" borderId="78" xfId="6" applyNumberFormat="1" applyFont="1" applyFill="1" applyBorder="1" applyAlignment="1">
      <alignment horizontal="center" vertical="center"/>
    </xf>
    <xf numFmtId="0" fontId="11" fillId="0" borderId="49" xfId="6" applyNumberFormat="1" applyFont="1" applyFill="1" applyBorder="1" applyAlignment="1">
      <alignment horizontal="center" vertical="center"/>
    </xf>
    <xf numFmtId="38" fontId="11" fillId="0" borderId="39" xfId="5" applyFont="1" applyFill="1" applyBorder="1" applyAlignment="1">
      <alignment horizontal="right" vertical="center"/>
    </xf>
    <xf numFmtId="38" fontId="11" fillId="0" borderId="40" xfId="5" applyFont="1" applyFill="1" applyBorder="1" applyAlignment="1">
      <alignment horizontal="right" vertical="center"/>
    </xf>
    <xf numFmtId="38" fontId="11" fillId="0" borderId="41" xfId="5" applyFont="1" applyFill="1" applyBorder="1" applyAlignment="1">
      <alignment horizontal="right" vertical="center"/>
    </xf>
    <xf numFmtId="49" fontId="11" fillId="0" borderId="85" xfId="6" applyNumberFormat="1" applyFont="1" applyFill="1" applyBorder="1" applyAlignment="1">
      <alignment horizontal="center" vertical="center"/>
    </xf>
    <xf numFmtId="49" fontId="11" fillId="0" borderId="86" xfId="6" applyNumberFormat="1" applyFont="1" applyFill="1" applyBorder="1" applyAlignment="1">
      <alignment horizontal="center" vertical="center"/>
    </xf>
    <xf numFmtId="38" fontId="11" fillId="0" borderId="87" xfId="5" applyFont="1" applyFill="1" applyBorder="1" applyAlignment="1">
      <alignment horizontal="right" vertical="center"/>
    </xf>
    <xf numFmtId="38" fontId="11" fillId="0" borderId="88" xfId="5" applyFont="1" applyFill="1" applyBorder="1" applyAlignment="1">
      <alignment horizontal="right" vertical="center"/>
    </xf>
    <xf numFmtId="38" fontId="11" fillId="0" borderId="89" xfId="5" applyFont="1" applyFill="1" applyBorder="1" applyAlignment="1">
      <alignment horizontal="right" vertical="center"/>
    </xf>
    <xf numFmtId="0" fontId="11" fillId="0" borderId="62" xfId="6" quotePrefix="1" applyFont="1" applyBorder="1" applyAlignment="1">
      <alignment horizontal="distributed" vertical="center" justifyLastLine="1"/>
    </xf>
    <xf numFmtId="0" fontId="11" fillId="0" borderId="5" xfId="6" quotePrefix="1" applyFont="1" applyBorder="1" applyAlignment="1">
      <alignment horizontal="distributed" vertical="center" justifyLastLine="1"/>
    </xf>
    <xf numFmtId="0" fontId="11" fillId="0" borderId="6" xfId="6" quotePrefix="1" applyFont="1" applyBorder="1" applyAlignment="1">
      <alignment horizontal="distributed" vertical="center" justifyLastLine="1"/>
    </xf>
    <xf numFmtId="0" fontId="11" fillId="0" borderId="63" xfId="6" quotePrefix="1" applyFont="1" applyBorder="1" applyAlignment="1">
      <alignment horizontal="distributed" vertical="center" justifyLastLine="1"/>
    </xf>
    <xf numFmtId="0" fontId="11" fillId="0" borderId="64" xfId="6" quotePrefix="1" applyFont="1" applyBorder="1" applyAlignment="1">
      <alignment horizontal="distributed" vertical="center" justifyLastLine="1"/>
    </xf>
    <xf numFmtId="0" fontId="11" fillId="0" borderId="65" xfId="6" quotePrefix="1" applyFont="1" applyBorder="1" applyAlignment="1">
      <alignment horizontal="distributed" vertical="center" justifyLastLine="1"/>
    </xf>
    <xf numFmtId="0" fontId="11" fillId="0" borderId="0" xfId="6" quotePrefix="1" applyFont="1" applyBorder="1" applyAlignment="1">
      <alignment horizontal="distributed" vertical="center" indent="2"/>
    </xf>
    <xf numFmtId="0" fontId="11" fillId="0" borderId="63" xfId="6" applyFont="1" applyBorder="1" applyAlignment="1">
      <alignment horizontal="distributed" vertical="center" justifyLastLine="1"/>
    </xf>
    <xf numFmtId="3" fontId="11" fillId="0" borderId="62" xfId="6" applyNumberFormat="1" applyFont="1" applyBorder="1" applyAlignment="1">
      <alignment horizontal="distributed" vertical="center" justifyLastLine="1"/>
    </xf>
    <xf numFmtId="3" fontId="11" fillId="0" borderId="5" xfId="6" quotePrefix="1" applyNumberFormat="1" applyFont="1" applyBorder="1" applyAlignment="1">
      <alignment horizontal="distributed" vertical="center" justifyLastLine="1"/>
    </xf>
    <xf numFmtId="3" fontId="11" fillId="0" borderId="71" xfId="6" applyNumberFormat="1" applyFont="1" applyBorder="1" applyAlignment="1">
      <alignment horizontal="distributed" vertical="center" justifyLastLine="1"/>
    </xf>
    <xf numFmtId="0" fontId="1" fillId="0" borderId="5" xfId="7" applyFont="1" applyBorder="1" applyAlignment="1">
      <alignment horizontal="distributed" vertical="center" justifyLastLine="1"/>
    </xf>
    <xf numFmtId="0" fontId="1" fillId="0" borderId="66" xfId="7" applyFont="1" applyBorder="1" applyAlignment="1">
      <alignment horizontal="distributed" vertical="center" justifyLastLine="1"/>
    </xf>
    <xf numFmtId="3" fontId="11" fillId="0" borderId="63" xfId="6" quotePrefix="1" applyNumberFormat="1" applyFont="1" applyBorder="1" applyAlignment="1">
      <alignment horizontal="distributed" vertical="center" justifyLastLine="1"/>
    </xf>
    <xf numFmtId="3" fontId="11" fillId="0" borderId="64" xfId="6" quotePrefix="1" applyNumberFormat="1" applyFont="1" applyBorder="1" applyAlignment="1">
      <alignment horizontal="distributed" vertical="center" justifyLastLine="1"/>
    </xf>
    <xf numFmtId="3" fontId="11" fillId="0" borderId="65" xfId="6" quotePrefix="1" applyNumberFormat="1" applyFont="1" applyBorder="1" applyAlignment="1">
      <alignment horizontal="distributed" vertical="center" justifyLastLine="1"/>
    </xf>
    <xf numFmtId="3" fontId="11" fillId="0" borderId="62" xfId="6" quotePrefix="1" applyNumberFormat="1" applyFont="1" applyBorder="1" applyAlignment="1">
      <alignment horizontal="distributed" vertical="center" justifyLastLine="1"/>
    </xf>
    <xf numFmtId="3" fontId="11" fillId="0" borderId="6" xfId="6" quotePrefix="1" applyNumberFormat="1" applyFont="1" applyBorder="1" applyAlignment="1">
      <alignment horizontal="distributed" vertical="center" justifyLastLine="1"/>
    </xf>
    <xf numFmtId="3" fontId="1" fillId="0" borderId="5" xfId="7" applyNumberFormat="1" applyFont="1" applyBorder="1" applyAlignment="1">
      <alignment horizontal="distributed" vertical="center" justifyLastLine="1"/>
    </xf>
    <xf numFmtId="3" fontId="1" fillId="0" borderId="6" xfId="7" applyNumberFormat="1" applyFont="1" applyBorder="1" applyAlignment="1">
      <alignment horizontal="distributed" vertical="center" justifyLastLine="1"/>
    </xf>
    <xf numFmtId="3" fontId="11" fillId="0" borderId="0" xfId="6" quotePrefix="1" applyNumberFormat="1" applyFont="1" applyBorder="1" applyAlignment="1">
      <alignment horizontal="distributed" vertical="center" indent="2"/>
    </xf>
    <xf numFmtId="0" fontId="11" fillId="0" borderId="55" xfId="6" quotePrefix="1" applyFont="1" applyBorder="1" applyAlignment="1">
      <alignment horizontal="distributed" vertical="center" justifyLastLine="1"/>
    </xf>
    <xf numFmtId="0" fontId="11" fillId="0" borderId="56" xfId="6" quotePrefix="1" applyFont="1" applyBorder="1" applyAlignment="1">
      <alignment horizontal="distributed" vertical="center" justifyLastLine="1"/>
    </xf>
    <xf numFmtId="0" fontId="11" fillId="0" borderId="57" xfId="6" quotePrefix="1" applyFont="1" applyBorder="1" applyAlignment="1">
      <alignment horizontal="distributed" vertical="center" justifyLastLine="1"/>
    </xf>
    <xf numFmtId="0" fontId="15" fillId="0" borderId="0" xfId="6" quotePrefix="1" applyFont="1" applyBorder="1" applyAlignment="1">
      <alignment horizontal="distributed" vertical="center"/>
    </xf>
    <xf numFmtId="0" fontId="15" fillId="0" borderId="55" xfId="6" quotePrefix="1" applyFont="1" applyBorder="1" applyAlignment="1">
      <alignment horizontal="distributed" vertical="center" justifyLastLine="1"/>
    </xf>
    <xf numFmtId="0" fontId="15" fillId="0" borderId="56" xfId="6" quotePrefix="1" applyFont="1" applyBorder="1" applyAlignment="1">
      <alignment horizontal="distributed" vertical="center" justifyLastLine="1"/>
    </xf>
    <xf numFmtId="0" fontId="15" fillId="0" borderId="57" xfId="6" quotePrefix="1" applyFont="1" applyBorder="1" applyAlignment="1">
      <alignment horizontal="distributed" vertical="center" justifyLastLine="1"/>
    </xf>
    <xf numFmtId="49" fontId="11" fillId="0" borderId="60" xfId="6" applyNumberFormat="1" applyFont="1" applyBorder="1" applyAlignment="1">
      <alignment horizontal="distributed" vertical="center" justifyLastLine="1"/>
    </xf>
    <xf numFmtId="0" fontId="15" fillId="0" borderId="61" xfId="0" applyFont="1" applyBorder="1" applyAlignment="1">
      <alignment horizontal="distributed" vertical="center" justifyLastLine="1"/>
    </xf>
    <xf numFmtId="0" fontId="11" fillId="0" borderId="55" xfId="6" applyFont="1" applyBorder="1" applyAlignment="1">
      <alignment horizontal="distributed" vertical="center" justifyLastLine="1"/>
    </xf>
    <xf numFmtId="0" fontId="15" fillId="0" borderId="55" xfId="6" applyFont="1" applyBorder="1" applyAlignment="1">
      <alignment horizontal="distributed" vertical="center" justifyLastLine="1"/>
    </xf>
    <xf numFmtId="0" fontId="15" fillId="0" borderId="56" xfId="6" applyFont="1" applyBorder="1" applyAlignment="1">
      <alignment horizontal="distributed" vertical="center" justifyLastLine="1"/>
    </xf>
    <xf numFmtId="0" fontId="15" fillId="0" borderId="57" xfId="6" applyFont="1" applyBorder="1" applyAlignment="1">
      <alignment horizontal="distributed" vertical="center" justifyLastLine="1"/>
    </xf>
    <xf numFmtId="0" fontId="15" fillId="0" borderId="58" xfId="6" applyFont="1" applyBorder="1" applyAlignment="1">
      <alignment horizontal="distributed" vertical="center" justifyLastLine="1"/>
    </xf>
    <xf numFmtId="0" fontId="15" fillId="0" borderId="59" xfId="6" applyFont="1" applyBorder="1" applyAlignment="1">
      <alignment horizontal="distributed" vertical="center" justifyLastLine="1"/>
    </xf>
    <xf numFmtId="0" fontId="11" fillId="0" borderId="77" xfId="6" quotePrefix="1" applyFont="1" applyBorder="1" applyAlignment="1">
      <alignment horizontal="distributed" vertical="center" justifyLastLine="1"/>
    </xf>
    <xf numFmtId="49" fontId="11" fillId="0" borderId="60" xfId="6" applyNumberFormat="1" applyFont="1" applyBorder="1" applyAlignment="1">
      <alignment horizontal="distributed" vertical="center" indent="1" justifyLastLine="1"/>
    </xf>
    <xf numFmtId="0" fontId="15" fillId="0" borderId="61" xfId="0" applyFont="1" applyBorder="1" applyAlignment="1">
      <alignment horizontal="distributed" vertical="center" indent="1" justifyLastLine="1"/>
    </xf>
    <xf numFmtId="0" fontId="11" fillId="0" borderId="55" xfId="6" quotePrefix="1" applyFont="1" applyBorder="1" applyAlignment="1">
      <alignment horizontal="distributed" indent="2" justifyLastLine="1"/>
    </xf>
    <xf numFmtId="0" fontId="11" fillId="0" borderId="56" xfId="6" quotePrefix="1" applyFont="1" applyBorder="1" applyAlignment="1">
      <alignment horizontal="distributed" indent="2" justifyLastLine="1"/>
    </xf>
    <xf numFmtId="0" fontId="11" fillId="0" borderId="57" xfId="6" quotePrefix="1" applyFont="1" applyBorder="1" applyAlignment="1">
      <alignment horizontal="distributed" indent="2" justifyLastLine="1"/>
    </xf>
    <xf numFmtId="0" fontId="15" fillId="0" borderId="0" xfId="6" quotePrefix="1" applyFont="1" applyBorder="1" applyAlignment="1">
      <alignment horizontal="distributed" indent="2"/>
    </xf>
    <xf numFmtId="0" fontId="15" fillId="0" borderId="55" xfId="6" quotePrefix="1" applyFont="1" applyBorder="1" applyAlignment="1">
      <alignment horizontal="distributed" indent="2" justifyLastLine="1"/>
    </xf>
    <xf numFmtId="0" fontId="15" fillId="0" borderId="56" xfId="6" quotePrefix="1" applyFont="1" applyBorder="1" applyAlignment="1">
      <alignment horizontal="distributed" indent="2" justifyLastLine="1"/>
    </xf>
    <xf numFmtId="0" fontId="15" fillId="0" borderId="57" xfId="6" quotePrefix="1" applyFont="1" applyBorder="1" applyAlignment="1">
      <alignment horizontal="distributed" indent="2" justifyLastLine="1"/>
    </xf>
    <xf numFmtId="0" fontId="11" fillId="0" borderId="55" xfId="6" applyFont="1" applyBorder="1" applyAlignment="1">
      <alignment horizontal="distributed" indent="2" justifyLastLine="1"/>
    </xf>
    <xf numFmtId="49" fontId="17" fillId="0" borderId="0" xfId="6" applyNumberFormat="1" applyFont="1" applyAlignment="1">
      <alignment horizontal="left" wrapText="1"/>
    </xf>
    <xf numFmtId="0" fontId="15" fillId="0" borderId="55" xfId="6" applyFont="1" applyBorder="1" applyAlignment="1">
      <alignment horizontal="distributed" indent="2" justifyLastLine="1"/>
    </xf>
    <xf numFmtId="0" fontId="15" fillId="0" borderId="56" xfId="6" applyFont="1" applyBorder="1" applyAlignment="1">
      <alignment horizontal="distributed" indent="2" justifyLastLine="1"/>
    </xf>
    <xf numFmtId="0" fontId="15" fillId="0" borderId="57" xfId="6" applyFont="1" applyBorder="1" applyAlignment="1">
      <alignment horizontal="distributed" indent="2" justifyLastLine="1"/>
    </xf>
    <xf numFmtId="0" fontId="15" fillId="0" borderId="58" xfId="6" applyFont="1" applyBorder="1" applyAlignment="1">
      <alignment horizontal="distributed" indent="2" justifyLastLine="1"/>
    </xf>
    <xf numFmtId="0" fontId="15" fillId="0" borderId="59" xfId="6" applyFont="1" applyBorder="1" applyAlignment="1">
      <alignment horizontal="distributed" indent="2" justifyLastLine="1"/>
    </xf>
    <xf numFmtId="49" fontId="9" fillId="0" borderId="0" xfId="6" applyNumberFormat="1" applyFont="1" applyAlignment="1">
      <alignment horizontal="left" wrapText="1"/>
    </xf>
    <xf numFmtId="0" fontId="3" fillId="0" borderId="55" xfId="6" applyFont="1" applyBorder="1" applyAlignment="1">
      <alignment horizontal="distributed" indent="2"/>
    </xf>
    <xf numFmtId="0" fontId="3" fillId="0" borderId="56" xfId="6" applyFont="1" applyBorder="1" applyAlignment="1">
      <alignment horizontal="distributed" indent="2"/>
    </xf>
    <xf numFmtId="0" fontId="3" fillId="0" borderId="57" xfId="6" applyFont="1" applyBorder="1" applyAlignment="1">
      <alignment horizontal="distributed" indent="2"/>
    </xf>
    <xf numFmtId="0" fontId="3" fillId="0" borderId="55" xfId="6" quotePrefix="1" applyFont="1" applyBorder="1" applyAlignment="1">
      <alignment horizontal="distributed" indent="2"/>
    </xf>
    <xf numFmtId="0" fontId="3" fillId="0" borderId="56" xfId="6" quotePrefix="1" applyFont="1" applyBorder="1" applyAlignment="1">
      <alignment horizontal="distributed" indent="2"/>
    </xf>
    <xf numFmtId="0" fontId="3" fillId="0" borderId="57" xfId="6" quotePrefix="1" applyFont="1" applyBorder="1" applyAlignment="1">
      <alignment horizontal="distributed" indent="2"/>
    </xf>
    <xf numFmtId="0" fontId="10" fillId="0" borderId="55" xfId="6" quotePrefix="1" applyFont="1" applyBorder="1" applyAlignment="1">
      <alignment horizontal="distributed" indent="2"/>
    </xf>
    <xf numFmtId="0" fontId="10" fillId="0" borderId="56" xfId="6" quotePrefix="1" applyFont="1" applyBorder="1" applyAlignment="1">
      <alignment horizontal="distributed" indent="2"/>
    </xf>
    <xf numFmtId="0" fontId="10" fillId="0" borderId="57" xfId="6" quotePrefix="1" applyFont="1" applyBorder="1" applyAlignment="1">
      <alignment horizontal="distributed" indent="2"/>
    </xf>
    <xf numFmtId="0" fontId="3" fillId="0" borderId="55" xfId="6" quotePrefix="1" applyBorder="1" applyAlignment="1">
      <alignment horizontal="distributed" indent="2"/>
    </xf>
    <xf numFmtId="0" fontId="3" fillId="0" borderId="56" xfId="6" quotePrefix="1" applyBorder="1" applyAlignment="1">
      <alignment horizontal="distributed" indent="2"/>
    </xf>
    <xf numFmtId="0" fontId="3" fillId="0" borderId="57" xfId="6" quotePrefix="1" applyBorder="1" applyAlignment="1">
      <alignment horizontal="distributed" indent="2"/>
    </xf>
    <xf numFmtId="0" fontId="3" fillId="0" borderId="58" xfId="6" applyFont="1" applyBorder="1" applyAlignment="1">
      <alignment horizontal="distributed" indent="2"/>
    </xf>
    <xf numFmtId="0" fontId="3" fillId="0" borderId="59" xfId="6" applyFont="1" applyBorder="1" applyAlignment="1">
      <alignment horizontal="distributed" indent="2"/>
    </xf>
    <xf numFmtId="49" fontId="10" fillId="0" borderId="60" xfId="6" applyNumberFormat="1" applyFont="1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10" fillId="0" borderId="55" xfId="6" applyFont="1" applyBorder="1" applyAlignment="1">
      <alignment horizontal="distributed" indent="2"/>
    </xf>
    <xf numFmtId="49" fontId="11" fillId="0" borderId="86" xfId="6" applyNumberFormat="1" applyFont="1" applyBorder="1" applyAlignment="1">
      <alignment horizontal="center" vertical="center"/>
    </xf>
    <xf numFmtId="38" fontId="11" fillId="0" borderId="87" xfId="5" applyFont="1" applyBorder="1" applyAlignment="1">
      <alignment horizontal="right" vertical="center"/>
    </xf>
    <xf numFmtId="38" fontId="11" fillId="0" borderId="88" xfId="5" applyFont="1" applyBorder="1" applyAlignment="1">
      <alignment horizontal="right" vertical="center"/>
    </xf>
    <xf numFmtId="38" fontId="11" fillId="0" borderId="89" xfId="5" applyFont="1" applyBorder="1" applyAlignment="1">
      <alignment horizontal="right" vertical="center"/>
    </xf>
    <xf numFmtId="38" fontId="11" fillId="0" borderId="90" xfId="5" applyFont="1" applyBorder="1" applyAlignment="1">
      <alignment horizontal="right" vertical="center"/>
    </xf>
    <xf numFmtId="38" fontId="11" fillId="0" borderId="91" xfId="5" applyFont="1" applyBorder="1" applyAlignment="1">
      <alignment horizontal="right" vertical="center"/>
    </xf>
    <xf numFmtId="38" fontId="11" fillId="0" borderId="92" xfId="5" applyFont="1" applyBorder="1" applyAlignment="1">
      <alignment horizontal="right" vertical="center"/>
    </xf>
    <xf numFmtId="0" fontId="11" fillId="0" borderId="85" xfId="6" applyNumberFormat="1" applyFont="1" applyFill="1" applyBorder="1" applyAlignment="1">
      <alignment horizontal="center" vertical="center"/>
    </xf>
    <xf numFmtId="38" fontId="11" fillId="0" borderId="93" xfId="5" applyFont="1" applyFill="1" applyBorder="1" applyAlignment="1">
      <alignment horizontal="right" vertical="center"/>
    </xf>
    <xf numFmtId="38" fontId="11" fillId="0" borderId="94" xfId="5" applyFont="1" applyFill="1" applyBorder="1" applyAlignment="1">
      <alignment horizontal="right" vertical="center"/>
    </xf>
    <xf numFmtId="49" fontId="11" fillId="0" borderId="50" xfId="6" applyNumberFormat="1" applyFont="1" applyFill="1" applyBorder="1" applyAlignment="1">
      <alignment horizontal="center" vertical="center"/>
    </xf>
    <xf numFmtId="38" fontId="11" fillId="0" borderId="92" xfId="5" applyFont="1" applyFill="1" applyBorder="1" applyAlignment="1">
      <alignment horizontal="right" vertical="center"/>
    </xf>
    <xf numFmtId="0" fontId="11" fillId="0" borderId="86" xfId="6" applyNumberFormat="1" applyFont="1" applyFill="1" applyBorder="1" applyAlignment="1">
      <alignment horizontal="center" vertical="center"/>
    </xf>
    <xf numFmtId="38" fontId="11" fillId="0" borderId="90" xfId="5" applyFont="1" applyFill="1" applyBorder="1" applyAlignment="1">
      <alignment horizontal="right" vertical="center"/>
    </xf>
    <xf numFmtId="38" fontId="11" fillId="0" borderId="91" xfId="5" applyFont="1" applyFill="1" applyBorder="1" applyAlignment="1">
      <alignment horizontal="right" vertical="center"/>
    </xf>
    <xf numFmtId="0" fontId="11" fillId="0" borderId="59" xfId="6" quotePrefix="1" applyFont="1" applyBorder="1" applyAlignment="1">
      <alignment horizontal="distributed" vertical="center" justifyLastLine="1"/>
    </xf>
    <xf numFmtId="0" fontId="11" fillId="0" borderId="52" xfId="6" applyFont="1" applyBorder="1" applyAlignment="1">
      <alignment horizontal="distributed" vertical="center" justifyLastLine="1"/>
    </xf>
    <xf numFmtId="0" fontId="15" fillId="0" borderId="59" xfId="6" quotePrefix="1" applyFont="1" applyBorder="1" applyAlignment="1">
      <alignment horizontal="distributed" vertical="center" justifyLastLine="1"/>
    </xf>
    <xf numFmtId="38" fontId="11" fillId="0" borderId="21" xfId="5" applyFont="1" applyFill="1" applyBorder="1" applyAlignment="1">
      <alignment horizontal="right" vertical="center"/>
    </xf>
    <xf numFmtId="38" fontId="11" fillId="0" borderId="14" xfId="5" applyFont="1" applyFill="1" applyBorder="1" applyAlignment="1">
      <alignment horizontal="right" vertical="center"/>
    </xf>
    <xf numFmtId="38" fontId="11" fillId="0" borderId="95" xfId="5" applyFont="1" applyFill="1" applyBorder="1" applyAlignment="1">
      <alignment horizontal="right" vertical="center"/>
    </xf>
    <xf numFmtId="38" fontId="11" fillId="0" borderId="24" xfId="5" applyFont="1" applyFill="1" applyBorder="1" applyAlignment="1">
      <alignment horizontal="right" vertical="center"/>
    </xf>
    <xf numFmtId="0" fontId="11" fillId="0" borderId="96" xfId="6" quotePrefix="1" applyFont="1" applyBorder="1" applyAlignment="1">
      <alignment horizontal="distributed" vertical="center" justifyLastLine="1"/>
    </xf>
    <xf numFmtId="0" fontId="11" fillId="0" borderId="38" xfId="6" applyFont="1" applyBorder="1" applyAlignment="1">
      <alignment horizontal="distributed" vertical="center" justifyLastLine="1"/>
    </xf>
    <xf numFmtId="3" fontId="11" fillId="0" borderId="66" xfId="6" quotePrefix="1" applyNumberFormat="1" applyFont="1" applyBorder="1" applyAlignment="1">
      <alignment horizontal="distributed" vertical="center" justifyLastLine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00000080" xfId="6"/>
    <cellStyle name="標準_P64図書館の利用状況（貸出冊数）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95250" y="371475"/>
          <a:ext cx="847725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12</xdr:row>
      <xdr:rowOff>0</xdr:rowOff>
    </xdr:to>
    <xdr:cxnSp macro="">
      <xdr:nvCxnSpPr>
        <xdr:cNvPr id="6" name="直線コネクタ 5"/>
        <xdr:cNvCxnSpPr/>
      </xdr:nvCxnSpPr>
      <xdr:spPr>
        <a:xfrm flipH="1" flipV="1">
          <a:off x="838200" y="371475"/>
          <a:ext cx="8667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21</xdr:row>
      <xdr:rowOff>0</xdr:rowOff>
    </xdr:to>
    <xdr:cxnSp macro="">
      <xdr:nvCxnSpPr>
        <xdr:cNvPr id="7" name="直線コネクタ 6"/>
        <xdr:cNvCxnSpPr/>
      </xdr:nvCxnSpPr>
      <xdr:spPr>
        <a:xfrm flipH="1" flipV="1">
          <a:off x="838200" y="371475"/>
          <a:ext cx="8667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9"/>
  <sheetViews>
    <sheetView showGridLines="0" tabSelected="1" workbookViewId="0">
      <selection activeCell="B1" sqref="B1"/>
    </sheetView>
  </sheetViews>
  <sheetFormatPr defaultRowHeight="17.25"/>
  <cols>
    <col min="1" max="1" width="1.25" style="31" customWidth="1"/>
    <col min="2" max="2" width="11.125" style="33" customWidth="1"/>
    <col min="3" max="3" width="7.125" style="31" bestFit="1" customWidth="1"/>
    <col min="4" max="5" width="8.125" style="31" bestFit="1" customWidth="1"/>
    <col min="6" max="12" width="6.25" style="31" customWidth="1"/>
    <col min="13" max="13" width="7.125" style="31" bestFit="1" customWidth="1"/>
    <col min="14" max="14" width="7.125" style="31" customWidth="1"/>
    <col min="15" max="15" width="7.125" style="31" bestFit="1" customWidth="1"/>
    <col min="16" max="16" width="8.125" style="31" bestFit="1" customWidth="1"/>
    <col min="17" max="17" width="8.125" style="31" customWidth="1"/>
    <col min="18" max="18" width="10.375" style="31" customWidth="1"/>
    <col min="19" max="19" width="10.25" style="31" customWidth="1"/>
    <col min="20" max="20" width="10.375" style="31" customWidth="1"/>
    <col min="21" max="22" width="9.875" style="31" customWidth="1"/>
    <col min="23" max="23" width="11.125" style="31" customWidth="1"/>
    <col min="24" max="25" width="9.875" style="31" customWidth="1"/>
    <col min="26" max="26" width="11.125" style="31" customWidth="1"/>
    <col min="27" max="28" width="9.875" style="31" customWidth="1"/>
    <col min="29" max="29" width="11.125" style="31" customWidth="1"/>
    <col min="30" max="31" width="9.875" style="31" customWidth="1"/>
    <col min="32" max="35" width="11.125" style="31" customWidth="1"/>
    <col min="36" max="16384" width="9" style="31"/>
  </cols>
  <sheetData>
    <row r="1" spans="2:26" ht="18" thickBot="1">
      <c r="B1" s="88" t="s">
        <v>0</v>
      </c>
      <c r="N1" s="89" t="s">
        <v>1</v>
      </c>
      <c r="Q1" s="89"/>
      <c r="R1" s="32"/>
      <c r="S1" s="32"/>
      <c r="T1" s="32"/>
      <c r="U1" s="32"/>
      <c r="V1" s="32"/>
      <c r="W1" s="32"/>
      <c r="X1" s="32"/>
      <c r="Y1" s="32"/>
      <c r="Z1" s="32"/>
    </row>
    <row r="2" spans="2:26" s="95" customFormat="1" ht="15" customHeight="1">
      <c r="B2" s="185" t="s">
        <v>93</v>
      </c>
      <c r="C2" s="279" t="s">
        <v>84</v>
      </c>
      <c r="D2" s="280"/>
      <c r="E2" s="281"/>
      <c r="F2" s="286" t="s">
        <v>52</v>
      </c>
      <c r="G2" s="283"/>
      <c r="H2" s="284"/>
      <c r="I2" s="282" t="s">
        <v>49</v>
      </c>
      <c r="J2" s="283"/>
      <c r="K2" s="284"/>
      <c r="L2" s="282" t="s">
        <v>85</v>
      </c>
      <c r="M2" s="283"/>
      <c r="N2" s="372"/>
      <c r="O2" s="285"/>
      <c r="P2" s="285"/>
      <c r="Q2" s="285"/>
      <c r="R2" s="94"/>
      <c r="S2" s="94"/>
      <c r="T2" s="94"/>
      <c r="U2" s="94"/>
      <c r="V2" s="94"/>
      <c r="W2" s="94"/>
      <c r="X2" s="94"/>
      <c r="Y2" s="94"/>
      <c r="Z2" s="94"/>
    </row>
    <row r="3" spans="2:26" s="95" customFormat="1" ht="15" customHeight="1">
      <c r="B3" s="186" t="s">
        <v>94</v>
      </c>
      <c r="C3" s="101" t="s">
        <v>9</v>
      </c>
      <c r="D3" s="102" t="s">
        <v>10</v>
      </c>
      <c r="E3" s="103" t="s">
        <v>11</v>
      </c>
      <c r="F3" s="101" t="s">
        <v>9</v>
      </c>
      <c r="G3" s="102" t="s">
        <v>10</v>
      </c>
      <c r="H3" s="103" t="s">
        <v>11</v>
      </c>
      <c r="I3" s="101" t="s">
        <v>9</v>
      </c>
      <c r="J3" s="102" t="s">
        <v>10</v>
      </c>
      <c r="K3" s="103" t="s">
        <v>11</v>
      </c>
      <c r="L3" s="101" t="s">
        <v>9</v>
      </c>
      <c r="M3" s="102" t="s">
        <v>10</v>
      </c>
      <c r="N3" s="373" t="s">
        <v>11</v>
      </c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2:26" s="184" customFormat="1" ht="15" customHeight="1">
      <c r="B4" s="233" t="s">
        <v>102</v>
      </c>
      <c r="C4" s="225">
        <v>41580</v>
      </c>
      <c r="D4" s="226">
        <v>191998</v>
      </c>
      <c r="E4" s="227">
        <v>233578</v>
      </c>
      <c r="F4" s="225">
        <v>1869</v>
      </c>
      <c r="G4" s="226">
        <v>1139</v>
      </c>
      <c r="H4" s="227">
        <v>3008</v>
      </c>
      <c r="I4" s="225">
        <v>1414</v>
      </c>
      <c r="J4" s="226">
        <v>1464</v>
      </c>
      <c r="K4" s="227">
        <v>2878</v>
      </c>
      <c r="L4" s="225">
        <v>1340</v>
      </c>
      <c r="M4" s="226">
        <v>1104</v>
      </c>
      <c r="N4" s="368">
        <v>2444</v>
      </c>
      <c r="O4" s="182"/>
      <c r="P4" s="182"/>
      <c r="Q4" s="182"/>
      <c r="R4" s="183"/>
      <c r="S4" s="183"/>
      <c r="T4" s="183"/>
      <c r="U4" s="183"/>
      <c r="V4" s="183"/>
      <c r="W4" s="183"/>
      <c r="X4" s="183"/>
      <c r="Y4" s="183"/>
      <c r="Z4" s="183"/>
    </row>
    <row r="5" spans="2:26" s="184" customFormat="1" ht="15" customHeight="1">
      <c r="B5" s="233" t="s">
        <v>100</v>
      </c>
      <c r="C5" s="225">
        <v>41226</v>
      </c>
      <c r="D5" s="226">
        <v>188158</v>
      </c>
      <c r="E5" s="227">
        <v>229384</v>
      </c>
      <c r="F5" s="225">
        <v>1155</v>
      </c>
      <c r="G5" s="226">
        <v>787</v>
      </c>
      <c r="H5" s="227">
        <v>1942</v>
      </c>
      <c r="I5" s="225">
        <v>1038</v>
      </c>
      <c r="J5" s="226">
        <v>1320</v>
      </c>
      <c r="K5" s="227">
        <v>2358</v>
      </c>
      <c r="L5" s="225">
        <v>1077</v>
      </c>
      <c r="M5" s="226">
        <v>859</v>
      </c>
      <c r="N5" s="368">
        <v>1936</v>
      </c>
      <c r="O5" s="182"/>
      <c r="P5" s="182"/>
      <c r="Q5" s="182"/>
      <c r="R5" s="183"/>
      <c r="S5" s="183"/>
      <c r="T5" s="183"/>
      <c r="U5" s="183"/>
      <c r="V5" s="183"/>
      <c r="W5" s="183"/>
      <c r="X5" s="183"/>
      <c r="Y5" s="183"/>
      <c r="Z5" s="183"/>
    </row>
    <row r="6" spans="2:26" s="184" customFormat="1" ht="15" customHeight="1">
      <c r="B6" s="243">
        <v>2</v>
      </c>
      <c r="C6" s="244">
        <v>32392</v>
      </c>
      <c r="D6" s="245">
        <v>163924</v>
      </c>
      <c r="E6" s="246">
        <v>196316</v>
      </c>
      <c r="F6" s="244">
        <v>486</v>
      </c>
      <c r="G6" s="245">
        <v>527</v>
      </c>
      <c r="H6" s="246">
        <v>1013</v>
      </c>
      <c r="I6" s="244">
        <v>461</v>
      </c>
      <c r="J6" s="245">
        <v>699</v>
      </c>
      <c r="K6" s="246">
        <v>1160</v>
      </c>
      <c r="L6" s="244">
        <v>325</v>
      </c>
      <c r="M6" s="245">
        <v>563</v>
      </c>
      <c r="N6" s="268">
        <v>888</v>
      </c>
      <c r="O6" s="182"/>
      <c r="P6" s="182"/>
      <c r="Q6" s="182"/>
      <c r="R6" s="183"/>
      <c r="S6" s="183"/>
      <c r="T6" s="183"/>
      <c r="U6" s="183"/>
      <c r="V6" s="183"/>
      <c r="W6" s="183"/>
      <c r="X6" s="183"/>
      <c r="Y6" s="183"/>
      <c r="Z6" s="183"/>
    </row>
    <row r="7" spans="2:26" s="184" customFormat="1" ht="15" customHeight="1">
      <c r="B7" s="234">
        <v>3</v>
      </c>
      <c r="C7" s="222">
        <v>42826</v>
      </c>
      <c r="D7" s="223">
        <v>182267</v>
      </c>
      <c r="E7" s="224">
        <v>225093</v>
      </c>
      <c r="F7" s="222">
        <v>359</v>
      </c>
      <c r="G7" s="223">
        <v>386</v>
      </c>
      <c r="H7" s="224">
        <v>745</v>
      </c>
      <c r="I7" s="222">
        <v>569</v>
      </c>
      <c r="J7" s="223">
        <v>549</v>
      </c>
      <c r="K7" s="224">
        <v>1118</v>
      </c>
      <c r="L7" s="244">
        <v>265</v>
      </c>
      <c r="M7" s="245">
        <v>759</v>
      </c>
      <c r="N7" s="268">
        <v>1024</v>
      </c>
      <c r="O7" s="182"/>
      <c r="P7" s="182"/>
      <c r="Q7" s="182"/>
      <c r="R7" s="183"/>
      <c r="S7" s="183"/>
      <c r="T7" s="183"/>
      <c r="U7" s="183"/>
      <c r="V7" s="183"/>
      <c r="W7" s="183"/>
      <c r="X7" s="183"/>
      <c r="Y7" s="183"/>
      <c r="Z7" s="183"/>
    </row>
    <row r="8" spans="2:26" s="92" customFormat="1" ht="15" customHeight="1">
      <c r="B8" s="266">
        <v>4</v>
      </c>
      <c r="C8" s="244">
        <v>38119</v>
      </c>
      <c r="D8" s="245">
        <v>167482</v>
      </c>
      <c r="E8" s="247">
        <v>205601</v>
      </c>
      <c r="F8" s="244">
        <v>349</v>
      </c>
      <c r="G8" s="245">
        <v>615</v>
      </c>
      <c r="H8" s="247">
        <v>964</v>
      </c>
      <c r="I8" s="244">
        <v>251</v>
      </c>
      <c r="J8" s="245">
        <v>390</v>
      </c>
      <c r="K8" s="247">
        <v>641</v>
      </c>
      <c r="L8" s="244">
        <v>458</v>
      </c>
      <c r="M8" s="245">
        <v>631</v>
      </c>
      <c r="N8" s="268">
        <v>1089</v>
      </c>
      <c r="O8" s="96"/>
      <c r="P8" s="96"/>
      <c r="Q8" s="96"/>
      <c r="R8" s="93"/>
      <c r="S8" s="93"/>
      <c r="T8" s="93"/>
      <c r="U8" s="93"/>
      <c r="V8" s="93"/>
      <c r="W8" s="93"/>
      <c r="X8" s="93"/>
      <c r="Y8" s="93"/>
      <c r="Z8" s="93"/>
    </row>
    <row r="9" spans="2:26" s="184" customFormat="1" ht="15" customHeight="1" thickBot="1">
      <c r="B9" s="269">
        <v>5</v>
      </c>
      <c r="C9" s="258">
        <v>40243</v>
      </c>
      <c r="D9" s="259">
        <v>171135</v>
      </c>
      <c r="E9" s="260">
        <v>211378</v>
      </c>
      <c r="F9" s="258">
        <v>718</v>
      </c>
      <c r="G9" s="259">
        <v>548</v>
      </c>
      <c r="H9" s="260">
        <v>1266</v>
      </c>
      <c r="I9" s="258">
        <v>192</v>
      </c>
      <c r="J9" s="259">
        <v>481</v>
      </c>
      <c r="K9" s="260">
        <v>673</v>
      </c>
      <c r="L9" s="258">
        <v>674</v>
      </c>
      <c r="M9" s="259">
        <v>417</v>
      </c>
      <c r="N9" s="263">
        <v>1091</v>
      </c>
      <c r="O9" s="182"/>
      <c r="P9" s="182"/>
      <c r="Q9" s="182"/>
      <c r="R9" s="183"/>
      <c r="S9" s="183"/>
      <c r="T9" s="183"/>
      <c r="U9" s="183"/>
      <c r="V9" s="183"/>
      <c r="W9" s="183"/>
      <c r="X9" s="183"/>
      <c r="Y9" s="183"/>
      <c r="Z9" s="183"/>
    </row>
    <row r="10" spans="2:26" s="92" customFormat="1" ht="3.75" customHeight="1" thickBot="1">
      <c r="B10" s="181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3"/>
      <c r="S10" s="93"/>
      <c r="T10" s="93"/>
      <c r="U10" s="93"/>
      <c r="V10" s="93"/>
      <c r="W10" s="93"/>
      <c r="X10" s="93"/>
      <c r="Y10" s="93"/>
      <c r="Z10" s="93"/>
    </row>
    <row r="11" spans="2:26" s="95" customFormat="1" ht="15" customHeight="1">
      <c r="B11" s="185" t="s">
        <v>93</v>
      </c>
      <c r="C11" s="292" t="s">
        <v>86</v>
      </c>
      <c r="D11" s="293"/>
      <c r="E11" s="294"/>
      <c r="F11" s="295" t="s">
        <v>87</v>
      </c>
      <c r="G11" s="288"/>
      <c r="H11" s="296"/>
      <c r="I11" s="287" t="s">
        <v>88</v>
      </c>
      <c r="J11" s="297"/>
      <c r="K11" s="298"/>
      <c r="L11" s="295" t="s">
        <v>89</v>
      </c>
      <c r="M11" s="288"/>
      <c r="N11" s="374"/>
      <c r="O11" s="299"/>
      <c r="P11" s="299"/>
      <c r="Q11" s="299"/>
      <c r="R11" s="94"/>
      <c r="S11" s="94"/>
      <c r="T11" s="94"/>
      <c r="U11" s="94"/>
      <c r="V11" s="94"/>
      <c r="W11" s="94"/>
    </row>
    <row r="12" spans="2:26" s="95" customFormat="1" ht="15" customHeight="1">
      <c r="B12" s="186" t="s">
        <v>94</v>
      </c>
      <c r="C12" s="104" t="s">
        <v>9</v>
      </c>
      <c r="D12" s="105" t="s">
        <v>10</v>
      </c>
      <c r="E12" s="106" t="s">
        <v>11</v>
      </c>
      <c r="F12" s="104" t="s">
        <v>9</v>
      </c>
      <c r="G12" s="105" t="s">
        <v>10</v>
      </c>
      <c r="H12" s="106" t="s">
        <v>11</v>
      </c>
      <c r="I12" s="104" t="s">
        <v>9</v>
      </c>
      <c r="J12" s="105" t="s">
        <v>10</v>
      </c>
      <c r="K12" s="106" t="s">
        <v>11</v>
      </c>
      <c r="L12" s="104" t="s">
        <v>9</v>
      </c>
      <c r="M12" s="105" t="s">
        <v>10</v>
      </c>
      <c r="N12" s="107" t="s">
        <v>11</v>
      </c>
      <c r="O12" s="100"/>
      <c r="P12" s="100"/>
      <c r="Q12" s="100"/>
      <c r="R12" s="94"/>
      <c r="S12" s="94"/>
      <c r="T12" s="94"/>
      <c r="U12" s="94"/>
      <c r="V12" s="94"/>
      <c r="W12" s="94"/>
    </row>
    <row r="13" spans="2:26" s="92" customFormat="1" ht="15" customHeight="1">
      <c r="B13" s="233" t="s">
        <v>102</v>
      </c>
      <c r="C13" s="222">
        <v>957</v>
      </c>
      <c r="D13" s="223">
        <v>890</v>
      </c>
      <c r="E13" s="224">
        <v>1847</v>
      </c>
      <c r="F13" s="222">
        <v>2388</v>
      </c>
      <c r="G13" s="223">
        <v>862</v>
      </c>
      <c r="H13" s="224">
        <v>3250</v>
      </c>
      <c r="I13" s="222">
        <v>1328</v>
      </c>
      <c r="J13" s="223">
        <v>1118</v>
      </c>
      <c r="K13" s="224">
        <v>2446</v>
      </c>
      <c r="L13" s="222">
        <v>852</v>
      </c>
      <c r="M13" s="223">
        <v>738</v>
      </c>
      <c r="N13" s="228">
        <v>1590</v>
      </c>
      <c r="O13" s="96"/>
      <c r="P13" s="96"/>
      <c r="Q13" s="96"/>
      <c r="R13" s="93"/>
      <c r="S13" s="93"/>
      <c r="T13" s="93"/>
      <c r="U13" s="93"/>
      <c r="V13" s="93"/>
      <c r="W13" s="93"/>
    </row>
    <row r="14" spans="2:26" s="92" customFormat="1" ht="15" customHeight="1">
      <c r="B14" s="233" t="s">
        <v>100</v>
      </c>
      <c r="C14" s="222">
        <v>1077</v>
      </c>
      <c r="D14" s="223">
        <v>736</v>
      </c>
      <c r="E14" s="224">
        <v>1813</v>
      </c>
      <c r="F14" s="222">
        <v>2228</v>
      </c>
      <c r="G14" s="223">
        <v>766</v>
      </c>
      <c r="H14" s="224">
        <v>2994</v>
      </c>
      <c r="I14" s="222">
        <v>1132</v>
      </c>
      <c r="J14" s="223">
        <v>723</v>
      </c>
      <c r="K14" s="224">
        <v>1855</v>
      </c>
      <c r="L14" s="222">
        <v>1043</v>
      </c>
      <c r="M14" s="223">
        <v>814</v>
      </c>
      <c r="N14" s="228">
        <v>1857</v>
      </c>
      <c r="O14" s="96"/>
      <c r="P14" s="96"/>
      <c r="Q14" s="96"/>
      <c r="R14" s="93"/>
      <c r="S14" s="93"/>
      <c r="T14" s="93"/>
      <c r="U14" s="93"/>
      <c r="V14" s="93"/>
      <c r="W14" s="93"/>
    </row>
    <row r="15" spans="2:26" s="92" customFormat="1" ht="15" customHeight="1">
      <c r="B15" s="243">
        <v>2</v>
      </c>
      <c r="C15" s="248">
        <v>597</v>
      </c>
      <c r="D15" s="223">
        <v>700</v>
      </c>
      <c r="E15" s="249">
        <v>1297</v>
      </c>
      <c r="F15" s="248">
        <v>1398</v>
      </c>
      <c r="G15" s="223">
        <v>573</v>
      </c>
      <c r="H15" s="249">
        <v>1971</v>
      </c>
      <c r="I15" s="248">
        <v>637</v>
      </c>
      <c r="J15" s="223">
        <v>373</v>
      </c>
      <c r="K15" s="249">
        <v>1010</v>
      </c>
      <c r="L15" s="248">
        <v>331</v>
      </c>
      <c r="M15" s="223">
        <v>370</v>
      </c>
      <c r="N15" s="252">
        <v>701</v>
      </c>
      <c r="O15" s="96"/>
      <c r="P15" s="96"/>
      <c r="Q15" s="96"/>
      <c r="R15" s="93"/>
      <c r="S15" s="93"/>
      <c r="T15" s="93"/>
      <c r="U15" s="93"/>
      <c r="V15" s="93"/>
      <c r="W15" s="93"/>
    </row>
    <row r="16" spans="2:26" s="92" customFormat="1" ht="15" customHeight="1">
      <c r="B16" s="234">
        <v>3</v>
      </c>
      <c r="C16" s="222">
        <v>433</v>
      </c>
      <c r="D16" s="223">
        <v>750</v>
      </c>
      <c r="E16" s="224">
        <v>1183</v>
      </c>
      <c r="F16" s="222">
        <v>1077</v>
      </c>
      <c r="G16" s="223">
        <v>573</v>
      </c>
      <c r="H16" s="224">
        <v>1650</v>
      </c>
      <c r="I16" s="222">
        <v>323</v>
      </c>
      <c r="J16" s="223">
        <v>456</v>
      </c>
      <c r="K16" s="224">
        <v>779</v>
      </c>
      <c r="L16" s="222">
        <v>226</v>
      </c>
      <c r="M16" s="223">
        <v>350</v>
      </c>
      <c r="N16" s="252">
        <v>576</v>
      </c>
      <c r="O16" s="96"/>
      <c r="P16" s="96"/>
      <c r="Q16" s="96"/>
      <c r="R16" s="93"/>
      <c r="S16" s="93"/>
      <c r="T16" s="93"/>
      <c r="U16" s="93"/>
      <c r="V16" s="93"/>
      <c r="W16" s="93"/>
    </row>
    <row r="17" spans="2:23" s="92" customFormat="1" ht="15" customHeight="1">
      <c r="B17" s="266">
        <v>4</v>
      </c>
      <c r="C17" s="244">
        <v>396</v>
      </c>
      <c r="D17" s="245">
        <v>526</v>
      </c>
      <c r="E17" s="247">
        <v>922</v>
      </c>
      <c r="F17" s="244">
        <v>1057</v>
      </c>
      <c r="G17" s="245">
        <v>798</v>
      </c>
      <c r="H17" s="247">
        <v>1855</v>
      </c>
      <c r="I17" s="244">
        <v>341</v>
      </c>
      <c r="J17" s="245">
        <v>619</v>
      </c>
      <c r="K17" s="247">
        <v>960</v>
      </c>
      <c r="L17" s="244">
        <v>273</v>
      </c>
      <c r="M17" s="245">
        <v>438</v>
      </c>
      <c r="N17" s="268">
        <v>711</v>
      </c>
      <c r="O17" s="96"/>
      <c r="P17" s="96"/>
      <c r="Q17" s="96"/>
      <c r="R17" s="93"/>
      <c r="S17" s="93"/>
      <c r="T17" s="93"/>
      <c r="U17" s="93"/>
      <c r="V17" s="93"/>
      <c r="W17" s="93"/>
    </row>
    <row r="18" spans="2:23" s="184" customFormat="1" ht="15" customHeight="1" thickBot="1">
      <c r="B18" s="269">
        <v>5</v>
      </c>
      <c r="C18" s="258">
        <v>419</v>
      </c>
      <c r="D18" s="259">
        <v>464</v>
      </c>
      <c r="E18" s="260">
        <v>883</v>
      </c>
      <c r="F18" s="258">
        <v>1036</v>
      </c>
      <c r="G18" s="259">
        <v>666</v>
      </c>
      <c r="H18" s="260">
        <v>1702</v>
      </c>
      <c r="I18" s="258">
        <v>373</v>
      </c>
      <c r="J18" s="259">
        <v>489</v>
      </c>
      <c r="K18" s="260">
        <v>862</v>
      </c>
      <c r="L18" s="258">
        <v>427</v>
      </c>
      <c r="M18" s="259">
        <v>522</v>
      </c>
      <c r="N18" s="263">
        <v>949</v>
      </c>
      <c r="O18" s="182"/>
      <c r="P18" s="182"/>
      <c r="Q18" s="182"/>
      <c r="R18" s="183"/>
      <c r="S18" s="183"/>
      <c r="T18" s="183"/>
      <c r="U18" s="183"/>
      <c r="V18" s="183"/>
      <c r="W18" s="183"/>
    </row>
    <row r="19" spans="2:23" s="92" customFormat="1" ht="3.75" customHeight="1" thickBot="1"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9"/>
      <c r="P19" s="99"/>
      <c r="Q19" s="99"/>
      <c r="R19" s="93"/>
      <c r="S19" s="93"/>
      <c r="T19" s="93"/>
      <c r="U19" s="93"/>
      <c r="V19" s="93"/>
      <c r="W19" s="93"/>
    </row>
    <row r="20" spans="2:23" s="95" customFormat="1" ht="15" customHeight="1">
      <c r="B20" s="185" t="s">
        <v>93</v>
      </c>
      <c r="C20" s="292" t="s">
        <v>90</v>
      </c>
      <c r="D20" s="293"/>
      <c r="E20" s="294"/>
      <c r="F20" s="292" t="s">
        <v>91</v>
      </c>
      <c r="G20" s="293"/>
      <c r="H20" s="294"/>
      <c r="I20" s="292" t="s">
        <v>50</v>
      </c>
      <c r="J20" s="293"/>
      <c r="K20" s="294"/>
      <c r="L20" s="287" t="s">
        <v>53</v>
      </c>
      <c r="M20" s="288"/>
      <c r="N20" s="288"/>
      <c r="O20" s="289" t="s">
        <v>92</v>
      </c>
      <c r="P20" s="290"/>
      <c r="Q20" s="291"/>
      <c r="R20" s="94"/>
      <c r="S20" s="94"/>
      <c r="T20" s="94"/>
    </row>
    <row r="21" spans="2:23" s="95" customFormat="1" ht="15" customHeight="1">
      <c r="B21" s="186" t="s">
        <v>94</v>
      </c>
      <c r="C21" s="104" t="s">
        <v>9</v>
      </c>
      <c r="D21" s="105" t="s">
        <v>10</v>
      </c>
      <c r="E21" s="106" t="s">
        <v>11</v>
      </c>
      <c r="F21" s="104" t="s">
        <v>9</v>
      </c>
      <c r="G21" s="105" t="s">
        <v>10</v>
      </c>
      <c r="H21" s="106" t="s">
        <v>11</v>
      </c>
      <c r="I21" s="104" t="s">
        <v>9</v>
      </c>
      <c r="J21" s="105" t="s">
        <v>10</v>
      </c>
      <c r="K21" s="106" t="s">
        <v>11</v>
      </c>
      <c r="L21" s="104" t="s">
        <v>9</v>
      </c>
      <c r="M21" s="105" t="s">
        <v>10</v>
      </c>
      <c r="N21" s="229" t="s">
        <v>11</v>
      </c>
      <c r="O21" s="231" t="s">
        <v>9</v>
      </c>
      <c r="P21" s="105" t="s">
        <v>10</v>
      </c>
      <c r="Q21" s="107" t="s">
        <v>11</v>
      </c>
      <c r="R21" s="94"/>
      <c r="S21" s="94"/>
      <c r="T21" s="94"/>
    </row>
    <row r="22" spans="2:23" s="91" customFormat="1" ht="15" customHeight="1">
      <c r="B22" s="233" t="s">
        <v>102</v>
      </c>
      <c r="C22" s="219">
        <v>991</v>
      </c>
      <c r="D22" s="220">
        <v>1400</v>
      </c>
      <c r="E22" s="221">
        <v>2391</v>
      </c>
      <c r="F22" s="219">
        <v>932</v>
      </c>
      <c r="G22" s="220">
        <v>1152</v>
      </c>
      <c r="H22" s="221">
        <v>2084</v>
      </c>
      <c r="I22" s="219">
        <v>1794</v>
      </c>
      <c r="J22" s="220">
        <v>1975</v>
      </c>
      <c r="K22" s="221">
        <v>3769</v>
      </c>
      <c r="L22" s="219">
        <v>1777</v>
      </c>
      <c r="M22" s="220">
        <v>7165</v>
      </c>
      <c r="N22" s="230">
        <v>8942</v>
      </c>
      <c r="O22" s="232">
        <v>57222</v>
      </c>
      <c r="P22" s="220">
        <v>211005</v>
      </c>
      <c r="Q22" s="228">
        <v>268227</v>
      </c>
      <c r="R22" s="90"/>
      <c r="S22" s="90"/>
      <c r="T22" s="90"/>
    </row>
    <row r="23" spans="2:23" s="91" customFormat="1" ht="15" customHeight="1">
      <c r="B23" s="233" t="s">
        <v>100</v>
      </c>
      <c r="C23" s="219">
        <v>743</v>
      </c>
      <c r="D23" s="220">
        <v>1426</v>
      </c>
      <c r="E23" s="221">
        <v>2169</v>
      </c>
      <c r="F23" s="219">
        <v>691</v>
      </c>
      <c r="G23" s="220">
        <v>844</v>
      </c>
      <c r="H23" s="221">
        <v>1535</v>
      </c>
      <c r="I23" s="219">
        <v>1126</v>
      </c>
      <c r="J23" s="220">
        <v>1532</v>
      </c>
      <c r="K23" s="221">
        <v>2658</v>
      </c>
      <c r="L23" s="219">
        <v>1474</v>
      </c>
      <c r="M23" s="220">
        <v>6151</v>
      </c>
      <c r="N23" s="230">
        <v>7625</v>
      </c>
      <c r="O23" s="232">
        <v>54010</v>
      </c>
      <c r="P23" s="220">
        <v>204116</v>
      </c>
      <c r="Q23" s="228">
        <v>258126</v>
      </c>
      <c r="R23" s="90"/>
      <c r="S23" s="90"/>
      <c r="T23" s="90"/>
    </row>
    <row r="24" spans="2:23" s="91" customFormat="1" ht="15" customHeight="1">
      <c r="B24" s="243">
        <v>2</v>
      </c>
      <c r="C24" s="222">
        <v>401</v>
      </c>
      <c r="D24" s="223">
        <v>693</v>
      </c>
      <c r="E24" s="250">
        <v>1094</v>
      </c>
      <c r="F24" s="222">
        <v>246</v>
      </c>
      <c r="G24" s="223">
        <v>386</v>
      </c>
      <c r="H24" s="250">
        <v>632</v>
      </c>
      <c r="I24" s="222">
        <v>710</v>
      </c>
      <c r="J24" s="223">
        <v>1073</v>
      </c>
      <c r="K24" s="250">
        <v>1783</v>
      </c>
      <c r="L24" s="222">
        <v>848</v>
      </c>
      <c r="M24" s="223">
        <v>3753</v>
      </c>
      <c r="N24" s="250">
        <v>4601</v>
      </c>
      <c r="O24" s="251">
        <v>38832</v>
      </c>
      <c r="P24" s="223">
        <v>173634</v>
      </c>
      <c r="Q24" s="252">
        <v>212466</v>
      </c>
      <c r="R24" s="90"/>
      <c r="S24" s="90"/>
      <c r="T24" s="90"/>
    </row>
    <row r="25" spans="2:23" s="91" customFormat="1" ht="15" customHeight="1">
      <c r="B25" s="234">
        <v>3</v>
      </c>
      <c r="C25" s="222">
        <v>376</v>
      </c>
      <c r="D25" s="223">
        <v>1001</v>
      </c>
      <c r="E25" s="224">
        <v>1377</v>
      </c>
      <c r="F25" s="222">
        <v>347</v>
      </c>
      <c r="G25" s="223">
        <v>488</v>
      </c>
      <c r="H25" s="224">
        <v>835</v>
      </c>
      <c r="I25" s="222">
        <v>493</v>
      </c>
      <c r="J25" s="223">
        <v>844</v>
      </c>
      <c r="K25" s="224">
        <v>1337</v>
      </c>
      <c r="L25" s="222">
        <v>576</v>
      </c>
      <c r="M25" s="223">
        <v>3527</v>
      </c>
      <c r="N25" s="250">
        <v>4103</v>
      </c>
      <c r="O25" s="251">
        <v>47870</v>
      </c>
      <c r="P25" s="223">
        <v>191950</v>
      </c>
      <c r="Q25" s="252">
        <v>239820</v>
      </c>
      <c r="R25" s="90"/>
      <c r="S25" s="90"/>
      <c r="T25" s="90"/>
    </row>
    <row r="26" spans="2:23" s="91" customFormat="1" ht="15" customHeight="1">
      <c r="B26" s="266">
        <v>4</v>
      </c>
      <c r="C26" s="244">
        <v>272</v>
      </c>
      <c r="D26" s="245">
        <v>1005</v>
      </c>
      <c r="E26" s="247">
        <v>1277</v>
      </c>
      <c r="F26" s="244">
        <v>216</v>
      </c>
      <c r="G26" s="245">
        <v>411</v>
      </c>
      <c r="H26" s="247">
        <v>627</v>
      </c>
      <c r="I26" s="244">
        <v>727</v>
      </c>
      <c r="J26" s="245">
        <v>769</v>
      </c>
      <c r="K26" s="247">
        <v>1496</v>
      </c>
      <c r="L26" s="244">
        <v>435</v>
      </c>
      <c r="M26" s="245">
        <v>3493</v>
      </c>
      <c r="N26" s="246">
        <v>3928</v>
      </c>
      <c r="O26" s="267">
        <v>42894</v>
      </c>
      <c r="P26" s="245">
        <v>177177</v>
      </c>
      <c r="Q26" s="268">
        <v>220071</v>
      </c>
      <c r="R26" s="90"/>
      <c r="S26" s="90"/>
      <c r="T26" s="90"/>
    </row>
    <row r="27" spans="2:23" s="265" customFormat="1" ht="15" customHeight="1" thickBot="1">
      <c r="B27" s="269">
        <v>5</v>
      </c>
      <c r="C27" s="258">
        <v>674</v>
      </c>
      <c r="D27" s="259">
        <v>1140</v>
      </c>
      <c r="E27" s="260">
        <v>1814</v>
      </c>
      <c r="F27" s="258">
        <v>190</v>
      </c>
      <c r="G27" s="259">
        <v>299</v>
      </c>
      <c r="H27" s="260">
        <v>489</v>
      </c>
      <c r="I27" s="258">
        <v>372</v>
      </c>
      <c r="J27" s="259">
        <v>1028</v>
      </c>
      <c r="K27" s="260">
        <v>1400</v>
      </c>
      <c r="L27" s="258">
        <v>613</v>
      </c>
      <c r="M27" s="259">
        <v>3559</v>
      </c>
      <c r="N27" s="261">
        <v>4172</v>
      </c>
      <c r="O27" s="262">
        <v>45931</v>
      </c>
      <c r="P27" s="259">
        <v>180748</v>
      </c>
      <c r="Q27" s="263">
        <v>226679</v>
      </c>
      <c r="R27" s="264"/>
      <c r="S27" s="264"/>
      <c r="T27" s="264"/>
    </row>
    <row r="28" spans="2:23" s="177" customFormat="1" ht="12">
      <c r="B28" s="176"/>
      <c r="Q28" s="180" t="s">
        <v>83</v>
      </c>
    </row>
    <row r="29" spans="2:23">
      <c r="Q29" s="235" t="s">
        <v>95</v>
      </c>
    </row>
  </sheetData>
  <mergeCells count="15">
    <mergeCell ref="L20:N20"/>
    <mergeCell ref="O20:Q20"/>
    <mergeCell ref="C11:E11"/>
    <mergeCell ref="F11:H11"/>
    <mergeCell ref="C20:E20"/>
    <mergeCell ref="F20:H20"/>
    <mergeCell ref="I20:K20"/>
    <mergeCell ref="I11:K11"/>
    <mergeCell ref="L11:N11"/>
    <mergeCell ref="O11:Q11"/>
    <mergeCell ref="C2:E2"/>
    <mergeCell ref="I2:K2"/>
    <mergeCell ref="L2:N2"/>
    <mergeCell ref="O2:Q2"/>
    <mergeCell ref="F2:H2"/>
  </mergeCells>
  <phoneticPr fontId="8"/>
  <printOptions gridLinesSet="0"/>
  <pageMargins left="0.25" right="0.25" top="0.75" bottom="0.75" header="0.3" footer="0.3"/>
  <pageSetup paperSize="9" scale="84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5"/>
  <sheetViews>
    <sheetView showGridLines="0" workbookViewId="0">
      <selection activeCell="P23" sqref="P23"/>
    </sheetView>
  </sheetViews>
  <sheetFormatPr defaultRowHeight="13.5"/>
  <cols>
    <col min="1" max="1" width="1.25" style="118" customWidth="1"/>
    <col min="2" max="2" width="16.125" style="179" customWidth="1"/>
    <col min="3" max="3" width="7.625" style="179" customWidth="1"/>
    <col min="4" max="5" width="8.125" style="179" customWidth="1"/>
    <col min="6" max="8" width="7.625" style="179" customWidth="1"/>
    <col min="9" max="14" width="7.625" style="118" customWidth="1"/>
    <col min="15" max="17" width="8.25" style="118" customWidth="1"/>
    <col min="18" max="20" width="9" style="118"/>
    <col min="21" max="21" width="10.25" style="118" bestFit="1" customWidth="1"/>
    <col min="22" max="23" width="9" style="118"/>
    <col min="24" max="24" width="11.125" style="118" customWidth="1"/>
    <col min="25" max="26" width="9.875" style="118" customWidth="1"/>
    <col min="27" max="27" width="11.125" style="118" customWidth="1"/>
    <col min="28" max="29" width="9.875" style="118" customWidth="1"/>
    <col min="30" max="30" width="11.125" style="118" customWidth="1"/>
    <col min="31" max="32" width="9.875" style="118" customWidth="1"/>
    <col min="33" max="36" width="11.125" style="118" customWidth="1"/>
    <col min="37" max="16384" width="9" style="118"/>
  </cols>
  <sheetData>
    <row r="1" spans="2:27" s="117" customFormat="1" ht="18" thickBot="1">
      <c r="B1" s="116" t="s">
        <v>0</v>
      </c>
      <c r="C1" s="178"/>
      <c r="D1" s="178"/>
      <c r="E1" s="178"/>
      <c r="F1" s="178"/>
      <c r="G1" s="178"/>
      <c r="H1" s="178"/>
      <c r="N1" s="257" t="s">
        <v>97</v>
      </c>
    </row>
    <row r="2" spans="2:27" s="187" customFormat="1" ht="13.5" customHeight="1">
      <c r="B2" s="307" t="s">
        <v>2</v>
      </c>
      <c r="C2" s="300" t="s">
        <v>40</v>
      </c>
      <c r="D2" s="301"/>
      <c r="E2" s="302"/>
      <c r="F2" s="309" t="s">
        <v>52</v>
      </c>
      <c r="G2" s="301"/>
      <c r="H2" s="302"/>
      <c r="I2" s="300" t="s">
        <v>49</v>
      </c>
      <c r="J2" s="301"/>
      <c r="K2" s="302"/>
      <c r="L2" s="300" t="s">
        <v>44</v>
      </c>
      <c r="M2" s="301"/>
      <c r="N2" s="365"/>
      <c r="O2" s="303"/>
      <c r="P2" s="303"/>
      <c r="Q2" s="303"/>
    </row>
    <row r="3" spans="2:27" s="187" customFormat="1" ht="13.5" customHeight="1">
      <c r="B3" s="308"/>
      <c r="C3" s="188" t="s">
        <v>9</v>
      </c>
      <c r="D3" s="189" t="s">
        <v>10</v>
      </c>
      <c r="E3" s="190" t="s">
        <v>11</v>
      </c>
      <c r="F3" s="188" t="s">
        <v>9</v>
      </c>
      <c r="G3" s="189" t="s">
        <v>10</v>
      </c>
      <c r="H3" s="190" t="s">
        <v>11</v>
      </c>
      <c r="I3" s="188" t="s">
        <v>9</v>
      </c>
      <c r="J3" s="189" t="s">
        <v>10</v>
      </c>
      <c r="K3" s="190" t="s">
        <v>11</v>
      </c>
      <c r="L3" s="188" t="s">
        <v>9</v>
      </c>
      <c r="M3" s="189" t="s">
        <v>10</v>
      </c>
      <c r="N3" s="366" t="s">
        <v>11</v>
      </c>
      <c r="O3" s="191"/>
      <c r="P3" s="191"/>
      <c r="Q3" s="192"/>
    </row>
    <row r="4" spans="2:27" s="92" customFormat="1" ht="15" customHeight="1">
      <c r="B4" s="266" t="s">
        <v>98</v>
      </c>
      <c r="C4" s="244">
        <v>41226</v>
      </c>
      <c r="D4" s="245">
        <v>188158</v>
      </c>
      <c r="E4" s="247">
        <f t="shared" ref="E4:E8" si="0">C4+D4</f>
        <v>229384</v>
      </c>
      <c r="F4" s="244">
        <v>1155</v>
      </c>
      <c r="G4" s="245">
        <v>787</v>
      </c>
      <c r="H4" s="247">
        <f t="shared" ref="H4:H8" si="1">F4+G4</f>
        <v>1942</v>
      </c>
      <c r="I4" s="244">
        <v>1038</v>
      </c>
      <c r="J4" s="245">
        <v>1320</v>
      </c>
      <c r="K4" s="247">
        <f t="shared" ref="K4:K8" si="2">I4+J4</f>
        <v>2358</v>
      </c>
      <c r="L4" s="244">
        <v>1077</v>
      </c>
      <c r="M4" s="245">
        <v>859</v>
      </c>
      <c r="N4" s="268">
        <f t="shared" ref="N4:N8" si="3">L4+M4</f>
        <v>1936</v>
      </c>
      <c r="O4" s="96"/>
      <c r="P4" s="96"/>
      <c r="Q4" s="96"/>
      <c r="R4" s="93"/>
      <c r="S4" s="93"/>
      <c r="T4" s="93"/>
      <c r="U4" s="93"/>
      <c r="V4" s="93"/>
      <c r="W4" s="93"/>
      <c r="X4" s="93"/>
      <c r="Y4" s="93"/>
      <c r="Z4" s="93"/>
    </row>
    <row r="5" spans="2:27" s="184" customFormat="1" ht="15" customHeight="1">
      <c r="B5" s="266" t="s">
        <v>99</v>
      </c>
      <c r="C5" s="244">
        <v>32392</v>
      </c>
      <c r="D5" s="245">
        <v>163924</v>
      </c>
      <c r="E5" s="247">
        <f t="shared" si="0"/>
        <v>196316</v>
      </c>
      <c r="F5" s="244">
        <v>486</v>
      </c>
      <c r="G5" s="245">
        <v>527</v>
      </c>
      <c r="H5" s="247">
        <f t="shared" si="1"/>
        <v>1013</v>
      </c>
      <c r="I5" s="244">
        <v>461</v>
      </c>
      <c r="J5" s="245">
        <v>699</v>
      </c>
      <c r="K5" s="247">
        <f t="shared" si="2"/>
        <v>1160</v>
      </c>
      <c r="L5" s="244">
        <v>325</v>
      </c>
      <c r="M5" s="245">
        <v>563</v>
      </c>
      <c r="N5" s="268">
        <f t="shared" si="3"/>
        <v>888</v>
      </c>
      <c r="O5" s="182"/>
      <c r="P5" s="182"/>
      <c r="Q5" s="182"/>
      <c r="R5" s="183"/>
      <c r="S5" s="183"/>
      <c r="T5" s="183"/>
      <c r="U5" s="183"/>
      <c r="V5" s="183"/>
      <c r="W5" s="183"/>
      <c r="X5" s="183"/>
      <c r="Y5" s="183"/>
      <c r="Z5" s="183"/>
    </row>
    <row r="6" spans="2:27" s="184" customFormat="1" ht="15" customHeight="1">
      <c r="B6" s="266" t="s">
        <v>101</v>
      </c>
      <c r="C6" s="244">
        <v>42826</v>
      </c>
      <c r="D6" s="245">
        <v>182267</v>
      </c>
      <c r="E6" s="247">
        <f t="shared" si="0"/>
        <v>225093</v>
      </c>
      <c r="F6" s="244">
        <v>359</v>
      </c>
      <c r="G6" s="245">
        <v>386</v>
      </c>
      <c r="H6" s="247">
        <f t="shared" si="1"/>
        <v>745</v>
      </c>
      <c r="I6" s="244">
        <v>569</v>
      </c>
      <c r="J6" s="245">
        <v>549</v>
      </c>
      <c r="K6" s="247">
        <f t="shared" si="2"/>
        <v>1118</v>
      </c>
      <c r="L6" s="244">
        <v>265</v>
      </c>
      <c r="M6" s="245">
        <v>759</v>
      </c>
      <c r="N6" s="268">
        <f t="shared" si="3"/>
        <v>1024</v>
      </c>
      <c r="O6" s="182"/>
      <c r="P6" s="182"/>
      <c r="Q6" s="182"/>
      <c r="R6" s="183"/>
      <c r="S6" s="183"/>
      <c r="T6" s="183"/>
      <c r="U6" s="183"/>
      <c r="V6" s="183"/>
      <c r="W6" s="183"/>
      <c r="X6" s="183"/>
      <c r="Y6" s="183"/>
      <c r="Z6" s="183"/>
    </row>
    <row r="7" spans="2:27" s="184" customFormat="1" ht="15" customHeight="1">
      <c r="B7" s="274">
        <v>4</v>
      </c>
      <c r="C7" s="271">
        <v>38119</v>
      </c>
      <c r="D7" s="272">
        <v>167482</v>
      </c>
      <c r="E7" s="273">
        <f t="shared" si="0"/>
        <v>205601</v>
      </c>
      <c r="F7" s="271">
        <v>349</v>
      </c>
      <c r="G7" s="272">
        <v>615</v>
      </c>
      <c r="H7" s="273">
        <f t="shared" si="1"/>
        <v>964</v>
      </c>
      <c r="I7" s="271">
        <v>251</v>
      </c>
      <c r="J7" s="272">
        <v>390</v>
      </c>
      <c r="K7" s="273">
        <f t="shared" si="2"/>
        <v>641</v>
      </c>
      <c r="L7" s="271">
        <v>458</v>
      </c>
      <c r="M7" s="272">
        <v>631</v>
      </c>
      <c r="N7" s="359">
        <f t="shared" si="3"/>
        <v>1089</v>
      </c>
      <c r="O7" s="182"/>
      <c r="P7" s="182"/>
      <c r="Q7" s="182"/>
      <c r="R7" s="183"/>
      <c r="S7" s="183"/>
      <c r="T7" s="183"/>
      <c r="U7" s="183"/>
      <c r="V7" s="183"/>
      <c r="W7" s="183"/>
      <c r="X7" s="183"/>
      <c r="Y7" s="183"/>
      <c r="Z7" s="183"/>
    </row>
    <row r="8" spans="2:27" s="184" customFormat="1" ht="15" customHeight="1" thickBot="1">
      <c r="B8" s="275" t="s">
        <v>103</v>
      </c>
      <c r="C8" s="276">
        <v>40243</v>
      </c>
      <c r="D8" s="277">
        <v>171135</v>
      </c>
      <c r="E8" s="278">
        <f t="shared" si="0"/>
        <v>211378</v>
      </c>
      <c r="F8" s="276">
        <v>718</v>
      </c>
      <c r="G8" s="277">
        <v>548</v>
      </c>
      <c r="H8" s="278">
        <f t="shared" si="1"/>
        <v>1266</v>
      </c>
      <c r="I8" s="276">
        <v>192</v>
      </c>
      <c r="J8" s="277">
        <v>481</v>
      </c>
      <c r="K8" s="278">
        <f t="shared" si="2"/>
        <v>673</v>
      </c>
      <c r="L8" s="276">
        <v>674</v>
      </c>
      <c r="M8" s="277">
        <v>417</v>
      </c>
      <c r="N8" s="361">
        <f t="shared" si="3"/>
        <v>1091</v>
      </c>
      <c r="O8" s="182"/>
      <c r="P8" s="182"/>
      <c r="Q8" s="182"/>
      <c r="R8" s="183"/>
      <c r="S8" s="183"/>
      <c r="T8" s="183"/>
      <c r="U8" s="183"/>
      <c r="V8" s="183"/>
      <c r="W8" s="183"/>
      <c r="X8" s="183"/>
      <c r="Y8" s="183"/>
      <c r="Z8" s="183"/>
    </row>
    <row r="9" spans="2:27" s="187" customFormat="1" ht="6.75" customHeight="1" thickBot="1">
      <c r="B9" s="207"/>
      <c r="C9" s="207"/>
      <c r="D9" s="207"/>
      <c r="E9" s="207"/>
      <c r="F9" s="208"/>
      <c r="G9" s="208"/>
      <c r="H9" s="208"/>
      <c r="I9" s="208"/>
      <c r="J9" s="208"/>
      <c r="K9" s="208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</row>
    <row r="10" spans="2:27" s="187" customFormat="1" ht="13.5" customHeight="1">
      <c r="B10" s="307" t="s">
        <v>2</v>
      </c>
      <c r="C10" s="300" t="s">
        <v>46</v>
      </c>
      <c r="D10" s="301"/>
      <c r="E10" s="302"/>
      <c r="F10" s="304" t="s">
        <v>41</v>
      </c>
      <c r="G10" s="305"/>
      <c r="H10" s="306"/>
      <c r="I10" s="304" t="s">
        <v>42</v>
      </c>
      <c r="J10" s="305"/>
      <c r="K10" s="306"/>
      <c r="L10" s="304" t="s">
        <v>15</v>
      </c>
      <c r="M10" s="305"/>
      <c r="N10" s="367"/>
      <c r="O10" s="303"/>
      <c r="P10" s="303"/>
      <c r="Q10" s="303"/>
    </row>
    <row r="11" spans="2:27" s="187" customFormat="1" ht="13.5" customHeight="1">
      <c r="B11" s="308"/>
      <c r="C11" s="188" t="s">
        <v>9</v>
      </c>
      <c r="D11" s="189" t="s">
        <v>10</v>
      </c>
      <c r="E11" s="190" t="s">
        <v>11</v>
      </c>
      <c r="F11" s="209" t="s">
        <v>9</v>
      </c>
      <c r="G11" s="210" t="s">
        <v>10</v>
      </c>
      <c r="H11" s="211" t="s">
        <v>11</v>
      </c>
      <c r="I11" s="209" t="s">
        <v>9</v>
      </c>
      <c r="J11" s="210" t="s">
        <v>10</v>
      </c>
      <c r="K11" s="211" t="s">
        <v>11</v>
      </c>
      <c r="L11" s="209" t="s">
        <v>9</v>
      </c>
      <c r="M11" s="210" t="s">
        <v>10</v>
      </c>
      <c r="N11" s="214" t="s">
        <v>11</v>
      </c>
      <c r="O11" s="191"/>
      <c r="P11" s="191"/>
      <c r="Q11" s="192"/>
    </row>
    <row r="12" spans="2:27" s="92" customFormat="1" ht="15" customHeight="1">
      <c r="B12" s="266" t="s">
        <v>98</v>
      </c>
      <c r="C12" s="244">
        <v>1077</v>
      </c>
      <c r="D12" s="245">
        <v>736</v>
      </c>
      <c r="E12" s="247">
        <f t="shared" ref="E12:E16" si="4">C12+D12</f>
        <v>1813</v>
      </c>
      <c r="F12" s="244">
        <v>2228</v>
      </c>
      <c r="G12" s="245">
        <v>766</v>
      </c>
      <c r="H12" s="247">
        <f t="shared" ref="H12:H16" si="5">F12+G12</f>
        <v>2994</v>
      </c>
      <c r="I12" s="244">
        <v>1132</v>
      </c>
      <c r="J12" s="245">
        <v>723</v>
      </c>
      <c r="K12" s="247">
        <f t="shared" ref="K12:K16" si="6">I12+J12</f>
        <v>1855</v>
      </c>
      <c r="L12" s="244">
        <v>1043</v>
      </c>
      <c r="M12" s="245">
        <v>814</v>
      </c>
      <c r="N12" s="268">
        <f t="shared" ref="N12:N16" si="7">L12+M12</f>
        <v>1857</v>
      </c>
      <c r="O12" s="96"/>
      <c r="P12" s="96"/>
      <c r="Q12" s="96"/>
      <c r="R12" s="93"/>
      <c r="S12" s="93"/>
      <c r="T12" s="93"/>
      <c r="U12" s="93"/>
      <c r="V12" s="93"/>
      <c r="W12" s="93"/>
    </row>
    <row r="13" spans="2:27" s="184" customFormat="1" ht="15" customHeight="1">
      <c r="B13" s="266" t="s">
        <v>99</v>
      </c>
      <c r="C13" s="244">
        <v>597</v>
      </c>
      <c r="D13" s="245">
        <v>700</v>
      </c>
      <c r="E13" s="247">
        <f t="shared" si="4"/>
        <v>1297</v>
      </c>
      <c r="F13" s="244">
        <v>1398</v>
      </c>
      <c r="G13" s="245">
        <v>573</v>
      </c>
      <c r="H13" s="247">
        <f t="shared" si="5"/>
        <v>1971</v>
      </c>
      <c r="I13" s="244">
        <v>637</v>
      </c>
      <c r="J13" s="245">
        <v>373</v>
      </c>
      <c r="K13" s="247">
        <f t="shared" si="6"/>
        <v>1010</v>
      </c>
      <c r="L13" s="244">
        <v>331</v>
      </c>
      <c r="M13" s="245">
        <v>370</v>
      </c>
      <c r="N13" s="268">
        <f t="shared" si="7"/>
        <v>701</v>
      </c>
      <c r="O13" s="182"/>
      <c r="P13" s="182"/>
      <c r="Q13" s="182"/>
      <c r="R13" s="183"/>
      <c r="S13" s="183"/>
      <c r="T13" s="183"/>
      <c r="U13" s="183"/>
      <c r="V13" s="183"/>
      <c r="W13" s="183"/>
    </row>
    <row r="14" spans="2:27" s="184" customFormat="1" ht="15" customHeight="1">
      <c r="B14" s="274" t="s">
        <v>101</v>
      </c>
      <c r="C14" s="271">
        <v>433</v>
      </c>
      <c r="D14" s="272">
        <v>750</v>
      </c>
      <c r="E14" s="273">
        <f t="shared" si="4"/>
        <v>1183</v>
      </c>
      <c r="F14" s="271">
        <v>1077</v>
      </c>
      <c r="G14" s="272">
        <v>573</v>
      </c>
      <c r="H14" s="273">
        <f t="shared" si="5"/>
        <v>1650</v>
      </c>
      <c r="I14" s="271">
        <v>323</v>
      </c>
      <c r="J14" s="272">
        <v>456</v>
      </c>
      <c r="K14" s="273">
        <f t="shared" si="6"/>
        <v>779</v>
      </c>
      <c r="L14" s="271">
        <v>226</v>
      </c>
      <c r="M14" s="272">
        <v>350</v>
      </c>
      <c r="N14" s="359">
        <f t="shared" si="7"/>
        <v>576</v>
      </c>
      <c r="O14" s="182"/>
      <c r="P14" s="182"/>
      <c r="Q14" s="182"/>
      <c r="R14" s="183"/>
      <c r="S14" s="183"/>
      <c r="T14" s="183"/>
      <c r="U14" s="183"/>
      <c r="V14" s="183"/>
      <c r="W14" s="183"/>
    </row>
    <row r="15" spans="2:27" s="187" customFormat="1">
      <c r="B15" s="360">
        <v>4</v>
      </c>
      <c r="C15" s="225">
        <v>396</v>
      </c>
      <c r="D15" s="226">
        <v>526</v>
      </c>
      <c r="E15" s="227">
        <f t="shared" si="4"/>
        <v>922</v>
      </c>
      <c r="F15" s="225">
        <v>1057</v>
      </c>
      <c r="G15" s="226">
        <v>798</v>
      </c>
      <c r="H15" s="227">
        <f t="shared" si="5"/>
        <v>1855</v>
      </c>
      <c r="I15" s="225">
        <v>341</v>
      </c>
      <c r="J15" s="226">
        <v>619</v>
      </c>
      <c r="K15" s="227">
        <f t="shared" si="6"/>
        <v>960</v>
      </c>
      <c r="L15" s="225">
        <v>273</v>
      </c>
      <c r="M15" s="226">
        <v>438</v>
      </c>
      <c r="N15" s="368">
        <f t="shared" si="7"/>
        <v>711</v>
      </c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</row>
    <row r="16" spans="2:27" s="187" customFormat="1" ht="14.25" thickBot="1">
      <c r="B16" s="275" t="s">
        <v>103</v>
      </c>
      <c r="C16" s="276">
        <v>419</v>
      </c>
      <c r="D16" s="277">
        <v>464</v>
      </c>
      <c r="E16" s="278">
        <f t="shared" si="4"/>
        <v>883</v>
      </c>
      <c r="F16" s="276">
        <v>1036</v>
      </c>
      <c r="G16" s="277">
        <v>666</v>
      </c>
      <c r="H16" s="278">
        <f t="shared" si="5"/>
        <v>1702</v>
      </c>
      <c r="I16" s="276">
        <v>373</v>
      </c>
      <c r="J16" s="277">
        <v>489</v>
      </c>
      <c r="K16" s="278">
        <f t="shared" si="6"/>
        <v>862</v>
      </c>
      <c r="L16" s="276">
        <v>427</v>
      </c>
      <c r="M16" s="277">
        <v>522</v>
      </c>
      <c r="N16" s="361">
        <f t="shared" si="7"/>
        <v>949</v>
      </c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</row>
    <row r="17" spans="2:23" s="187" customFormat="1" ht="13.5" customHeight="1" thickBot="1">
      <c r="B17" s="207"/>
      <c r="C17" s="207"/>
      <c r="D17" s="207"/>
      <c r="E17" s="207"/>
      <c r="F17" s="208"/>
      <c r="G17" s="208"/>
      <c r="H17" s="208"/>
      <c r="I17" s="208"/>
      <c r="J17" s="208"/>
      <c r="K17" s="208"/>
      <c r="L17" s="206"/>
      <c r="M17" s="206"/>
      <c r="N17" s="206"/>
      <c r="R17" s="212"/>
    </row>
    <row r="18" spans="2:23" s="187" customFormat="1" ht="13.5" customHeight="1">
      <c r="B18" s="307" t="s">
        <v>2</v>
      </c>
      <c r="C18" s="304" t="s">
        <v>43</v>
      </c>
      <c r="D18" s="305"/>
      <c r="E18" s="306"/>
      <c r="F18" s="304" t="s">
        <v>47</v>
      </c>
      <c r="G18" s="305"/>
      <c r="H18" s="306"/>
      <c r="I18" s="310" t="s">
        <v>45</v>
      </c>
      <c r="J18" s="311"/>
      <c r="K18" s="312"/>
      <c r="L18" s="309" t="s">
        <v>53</v>
      </c>
      <c r="M18" s="301"/>
      <c r="N18" s="315"/>
      <c r="O18" s="313" t="s">
        <v>51</v>
      </c>
      <c r="P18" s="311"/>
      <c r="Q18" s="314"/>
    </row>
    <row r="19" spans="2:23" s="187" customFormat="1" ht="13.5" customHeight="1">
      <c r="B19" s="308"/>
      <c r="C19" s="209" t="s">
        <v>9</v>
      </c>
      <c r="D19" s="210" t="s">
        <v>10</v>
      </c>
      <c r="E19" s="211" t="s">
        <v>11</v>
      </c>
      <c r="F19" s="209" t="s">
        <v>9</v>
      </c>
      <c r="G19" s="210" t="s">
        <v>10</v>
      </c>
      <c r="H19" s="211" t="s">
        <v>11</v>
      </c>
      <c r="I19" s="209" t="s">
        <v>9</v>
      </c>
      <c r="J19" s="210" t="s">
        <v>10</v>
      </c>
      <c r="K19" s="211" t="s">
        <v>11</v>
      </c>
      <c r="L19" s="188" t="s">
        <v>9</v>
      </c>
      <c r="M19" s="189" t="s">
        <v>10</v>
      </c>
      <c r="N19" s="239" t="s">
        <v>11</v>
      </c>
      <c r="O19" s="213" t="s">
        <v>9</v>
      </c>
      <c r="P19" s="210" t="s">
        <v>10</v>
      </c>
      <c r="Q19" s="214" t="s">
        <v>11</v>
      </c>
    </row>
    <row r="20" spans="2:23" s="265" customFormat="1" ht="15" customHeight="1">
      <c r="B20" s="266" t="s">
        <v>98</v>
      </c>
      <c r="C20" s="244">
        <v>743</v>
      </c>
      <c r="D20" s="245">
        <v>1426</v>
      </c>
      <c r="E20" s="247">
        <f t="shared" ref="E20:E24" si="8">C20+D20</f>
        <v>2169</v>
      </c>
      <c r="F20" s="244">
        <v>691</v>
      </c>
      <c r="G20" s="245">
        <v>844</v>
      </c>
      <c r="H20" s="247">
        <f t="shared" ref="H20:H24" si="9">F20+G20</f>
        <v>1535</v>
      </c>
      <c r="I20" s="244">
        <v>1126</v>
      </c>
      <c r="J20" s="245">
        <v>1532</v>
      </c>
      <c r="K20" s="247">
        <f t="shared" ref="K20:K24" si="10">I20+J20</f>
        <v>2658</v>
      </c>
      <c r="L20" s="244">
        <v>1474</v>
      </c>
      <c r="M20" s="245">
        <v>6151</v>
      </c>
      <c r="N20" s="246">
        <f t="shared" ref="N20:N24" si="11">L20+M20</f>
        <v>7625</v>
      </c>
      <c r="O20" s="370">
        <f>C4+F4+I4+L4+C12+F12+I12+L12+C20+F20+I20+L20</f>
        <v>54010</v>
      </c>
      <c r="P20" s="369">
        <f t="shared" ref="P20:Q20" si="12">D4+G4+J4+M4+D12+G12+J12+M12+D20+G20+J20+M20</f>
        <v>204116</v>
      </c>
      <c r="Q20" s="371">
        <f t="shared" si="12"/>
        <v>258126</v>
      </c>
      <c r="R20" s="264"/>
      <c r="S20" s="264"/>
      <c r="T20" s="264"/>
    </row>
    <row r="21" spans="2:23" s="173" customFormat="1">
      <c r="B21" s="270">
        <v>2</v>
      </c>
      <c r="C21" s="244">
        <v>401</v>
      </c>
      <c r="D21" s="245">
        <v>693</v>
      </c>
      <c r="E21" s="247">
        <f t="shared" si="8"/>
        <v>1094</v>
      </c>
      <c r="F21" s="244">
        <v>246</v>
      </c>
      <c r="G21" s="245">
        <v>386</v>
      </c>
      <c r="H21" s="247">
        <f t="shared" si="9"/>
        <v>632</v>
      </c>
      <c r="I21" s="244">
        <v>710</v>
      </c>
      <c r="J21" s="245">
        <v>1073</v>
      </c>
      <c r="K21" s="247">
        <f t="shared" si="10"/>
        <v>1783</v>
      </c>
      <c r="L21" s="244">
        <v>848</v>
      </c>
      <c r="M21" s="245">
        <v>3753</v>
      </c>
      <c r="N21" s="246">
        <f t="shared" si="11"/>
        <v>4601</v>
      </c>
      <c r="O21" s="267">
        <f t="shared" ref="O21:O24" si="13">C5+F5+I5+L5+C13+F13+I13+L13+C21+F21+I21+L21</f>
        <v>38832</v>
      </c>
      <c r="P21" s="245">
        <f t="shared" ref="P21:P24" si="14">D5+G5+J5+M5+D13+G13+J13+M13+D21+G21+J21+M21</f>
        <v>173634</v>
      </c>
      <c r="Q21" s="268">
        <f t="shared" ref="Q21:Q24" si="15">E5+H5+K5+N5+E13+H13+K13+N13+E21+H21+K21+N21</f>
        <v>212466</v>
      </c>
      <c r="R21" s="177"/>
      <c r="S21" s="177"/>
      <c r="T21" s="177"/>
      <c r="U21" s="177"/>
      <c r="V21" s="177"/>
      <c r="W21" s="177"/>
    </row>
    <row r="22" spans="2:23" s="173" customFormat="1">
      <c r="B22" s="270">
        <v>3</v>
      </c>
      <c r="C22" s="244">
        <v>376</v>
      </c>
      <c r="D22" s="245">
        <v>1001</v>
      </c>
      <c r="E22" s="247">
        <f t="shared" si="8"/>
        <v>1377</v>
      </c>
      <c r="F22" s="244">
        <v>347</v>
      </c>
      <c r="G22" s="245">
        <v>488</v>
      </c>
      <c r="H22" s="247">
        <f t="shared" si="9"/>
        <v>835</v>
      </c>
      <c r="I22" s="244">
        <v>493</v>
      </c>
      <c r="J22" s="245">
        <v>844</v>
      </c>
      <c r="K22" s="247">
        <f t="shared" si="10"/>
        <v>1337</v>
      </c>
      <c r="L22" s="244">
        <v>576</v>
      </c>
      <c r="M22" s="245">
        <v>3527</v>
      </c>
      <c r="N22" s="246">
        <f t="shared" si="11"/>
        <v>4103</v>
      </c>
      <c r="O22" s="267">
        <f t="shared" si="13"/>
        <v>47870</v>
      </c>
      <c r="P22" s="245">
        <f t="shared" si="14"/>
        <v>191950</v>
      </c>
      <c r="Q22" s="268">
        <f t="shared" si="15"/>
        <v>239820</v>
      </c>
      <c r="R22" s="177"/>
      <c r="S22" s="177"/>
      <c r="T22" s="177"/>
      <c r="U22" s="177"/>
      <c r="V22" s="177"/>
      <c r="W22" s="177"/>
    </row>
    <row r="23" spans="2:23">
      <c r="B23" s="357">
        <v>4</v>
      </c>
      <c r="C23" s="271">
        <v>272</v>
      </c>
      <c r="D23" s="272">
        <v>1005</v>
      </c>
      <c r="E23" s="273">
        <f t="shared" si="8"/>
        <v>1277</v>
      </c>
      <c r="F23" s="271">
        <v>216</v>
      </c>
      <c r="G23" s="272">
        <v>411</v>
      </c>
      <c r="H23" s="273">
        <f t="shared" si="9"/>
        <v>627</v>
      </c>
      <c r="I23" s="271">
        <v>727</v>
      </c>
      <c r="J23" s="272">
        <v>769</v>
      </c>
      <c r="K23" s="273">
        <f t="shared" si="10"/>
        <v>1496</v>
      </c>
      <c r="L23" s="271">
        <v>435</v>
      </c>
      <c r="M23" s="272">
        <v>3493</v>
      </c>
      <c r="N23" s="358">
        <f t="shared" si="11"/>
        <v>3928</v>
      </c>
      <c r="O23" s="267">
        <f t="shared" si="13"/>
        <v>42894</v>
      </c>
      <c r="P23" s="245">
        <f t="shared" si="14"/>
        <v>177177</v>
      </c>
      <c r="Q23" s="268">
        <f t="shared" si="15"/>
        <v>220071</v>
      </c>
    </row>
    <row r="24" spans="2:23" ht="14.25" thickBot="1">
      <c r="B24" s="362">
        <v>5</v>
      </c>
      <c r="C24" s="276">
        <v>674</v>
      </c>
      <c r="D24" s="277">
        <v>1140</v>
      </c>
      <c r="E24" s="278">
        <f t="shared" si="8"/>
        <v>1814</v>
      </c>
      <c r="F24" s="276">
        <v>190</v>
      </c>
      <c r="G24" s="277">
        <v>299</v>
      </c>
      <c r="H24" s="278">
        <f t="shared" si="9"/>
        <v>489</v>
      </c>
      <c r="I24" s="276">
        <v>372</v>
      </c>
      <c r="J24" s="277">
        <v>1028</v>
      </c>
      <c r="K24" s="278">
        <f t="shared" si="10"/>
        <v>1400</v>
      </c>
      <c r="L24" s="276">
        <v>613</v>
      </c>
      <c r="M24" s="277">
        <v>3559</v>
      </c>
      <c r="N24" s="363">
        <f t="shared" si="11"/>
        <v>4172</v>
      </c>
      <c r="O24" s="364">
        <f t="shared" si="13"/>
        <v>45931</v>
      </c>
      <c r="P24" s="277">
        <f t="shared" si="14"/>
        <v>180748</v>
      </c>
      <c r="Q24" s="361">
        <f t="shared" si="15"/>
        <v>226679</v>
      </c>
    </row>
    <row r="25" spans="2:23">
      <c r="B25" s="176"/>
      <c r="C25" s="176"/>
      <c r="D25" s="176"/>
      <c r="E25" s="176"/>
      <c r="F25" s="176"/>
      <c r="G25" s="176"/>
      <c r="H25" s="176"/>
      <c r="I25" s="177"/>
      <c r="J25" s="177"/>
      <c r="K25" s="177"/>
      <c r="L25" s="177"/>
      <c r="M25" s="177"/>
      <c r="N25" s="177"/>
      <c r="Q25" s="235" t="s">
        <v>95</v>
      </c>
    </row>
  </sheetData>
  <mergeCells count="18">
    <mergeCell ref="B18:B19"/>
    <mergeCell ref="C18:E18"/>
    <mergeCell ref="F18:H18"/>
    <mergeCell ref="I18:K18"/>
    <mergeCell ref="L18:N18"/>
    <mergeCell ref="O18:Q18"/>
    <mergeCell ref="B10:B11"/>
    <mergeCell ref="C10:E10"/>
    <mergeCell ref="F10:H10"/>
    <mergeCell ref="I10:K10"/>
    <mergeCell ref="L10:N10"/>
    <mergeCell ref="O10:Q10"/>
    <mergeCell ref="B2:B3"/>
    <mergeCell ref="C2:E2"/>
    <mergeCell ref="F2:H2"/>
    <mergeCell ref="I2:K2"/>
    <mergeCell ref="L2:N2"/>
    <mergeCell ref="O2:Q2"/>
  </mergeCells>
  <phoneticPr fontId="18"/>
  <printOptions gridLinesSet="0"/>
  <pageMargins left="0.86614173228346458" right="0.6692913385826772" top="0.98425196850393704" bottom="0.98425196850393704" header="0.51181102362204722" footer="0.51181102362204722"/>
  <pageSetup paperSize="9" scale="55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showGridLines="0" workbookViewId="0">
      <selection activeCell="B1" sqref="B1"/>
    </sheetView>
  </sheetViews>
  <sheetFormatPr defaultRowHeight="13.5"/>
  <cols>
    <col min="1" max="1" width="1.25" style="118" customWidth="1"/>
    <col min="2" max="2" width="16.125" style="179" customWidth="1"/>
    <col min="3" max="3" width="7.625" style="179" customWidth="1"/>
    <col min="4" max="5" width="8.125" style="179" customWidth="1"/>
    <col min="6" max="8" width="7.625" style="179" customWidth="1"/>
    <col min="9" max="15" width="7.625" style="118" customWidth="1"/>
    <col min="16" max="17" width="8.125" style="118" customWidth="1"/>
    <col min="18" max="20" width="9" style="118"/>
    <col min="21" max="21" width="10.25" style="118" bestFit="1" customWidth="1"/>
    <col min="22" max="23" width="9" style="118"/>
    <col min="24" max="24" width="11.125" style="118" customWidth="1"/>
    <col min="25" max="26" width="9.875" style="118" customWidth="1"/>
    <col min="27" max="27" width="11.125" style="118" customWidth="1"/>
    <col min="28" max="29" width="9.875" style="118" customWidth="1"/>
    <col min="30" max="30" width="11.125" style="118" customWidth="1"/>
    <col min="31" max="32" width="9.875" style="118" customWidth="1"/>
    <col min="33" max="36" width="11.125" style="118" customWidth="1"/>
    <col min="37" max="16384" width="9" style="118"/>
  </cols>
  <sheetData>
    <row r="1" spans="2:27" s="117" customFormat="1" ht="18" thickBot="1">
      <c r="B1" s="116" t="s">
        <v>0</v>
      </c>
      <c r="C1" s="178"/>
      <c r="D1" s="178"/>
      <c r="E1" s="178"/>
      <c r="F1" s="178"/>
      <c r="G1" s="178"/>
      <c r="H1" s="178"/>
      <c r="N1" s="257" t="s">
        <v>97</v>
      </c>
    </row>
    <row r="2" spans="2:27" s="187" customFormat="1" ht="13.5" customHeight="1">
      <c r="B2" s="307" t="s">
        <v>2</v>
      </c>
      <c r="C2" s="300" t="s">
        <v>74</v>
      </c>
      <c r="D2" s="301"/>
      <c r="E2" s="302"/>
      <c r="F2" s="309" t="s">
        <v>52</v>
      </c>
      <c r="G2" s="301"/>
      <c r="H2" s="302"/>
      <c r="I2" s="300" t="s">
        <v>49</v>
      </c>
      <c r="J2" s="301"/>
      <c r="K2" s="302"/>
      <c r="L2" s="300" t="s">
        <v>61</v>
      </c>
      <c r="M2" s="301"/>
      <c r="N2" s="302"/>
      <c r="O2" s="303"/>
      <c r="P2" s="303"/>
      <c r="Q2" s="303"/>
    </row>
    <row r="3" spans="2:27" s="187" customFormat="1" ht="13.5" customHeight="1">
      <c r="B3" s="308"/>
      <c r="C3" s="188" t="s">
        <v>9</v>
      </c>
      <c r="D3" s="189" t="s">
        <v>10</v>
      </c>
      <c r="E3" s="190" t="s">
        <v>11</v>
      </c>
      <c r="F3" s="188" t="s">
        <v>9</v>
      </c>
      <c r="G3" s="189" t="s">
        <v>10</v>
      </c>
      <c r="H3" s="190" t="s">
        <v>11</v>
      </c>
      <c r="I3" s="188" t="s">
        <v>9</v>
      </c>
      <c r="J3" s="189" t="s">
        <v>10</v>
      </c>
      <c r="K3" s="190" t="s">
        <v>11</v>
      </c>
      <c r="L3" s="188" t="s">
        <v>9</v>
      </c>
      <c r="M3" s="189" t="s">
        <v>10</v>
      </c>
      <c r="N3" s="190" t="s">
        <v>11</v>
      </c>
      <c r="O3" s="191"/>
      <c r="P3" s="191"/>
      <c r="Q3" s="192"/>
    </row>
    <row r="4" spans="2:27" s="187" customFormat="1" ht="13.5" customHeight="1">
      <c r="B4" s="193" t="s">
        <v>71</v>
      </c>
      <c r="C4" s="194">
        <v>54820</v>
      </c>
      <c r="D4" s="195">
        <v>216700</v>
      </c>
      <c r="E4" s="196">
        <f>SUM(C4:D4)</f>
        <v>271520</v>
      </c>
      <c r="F4" s="194">
        <v>3834</v>
      </c>
      <c r="G4" s="195">
        <v>2659</v>
      </c>
      <c r="H4" s="196">
        <f>SUM(F4:G4)</f>
        <v>6493</v>
      </c>
      <c r="I4" s="194">
        <v>2388</v>
      </c>
      <c r="J4" s="195">
        <v>1402</v>
      </c>
      <c r="K4" s="196">
        <f>SUM(I4:J4)</f>
        <v>3790</v>
      </c>
      <c r="L4" s="194">
        <v>3111</v>
      </c>
      <c r="M4" s="195">
        <v>2002</v>
      </c>
      <c r="N4" s="196">
        <f>SUM(L4:M4)</f>
        <v>5113</v>
      </c>
      <c r="O4" s="96"/>
      <c r="P4" s="96"/>
      <c r="Q4" s="96"/>
    </row>
    <row r="5" spans="2:27" s="187" customFormat="1" ht="13.5" customHeight="1">
      <c r="B5" s="197">
        <v>22</v>
      </c>
      <c r="C5" s="194">
        <v>50970</v>
      </c>
      <c r="D5" s="195">
        <v>198976</v>
      </c>
      <c r="E5" s="196">
        <f t="shared" ref="E5:E10" si="0">SUM(C5:D5)</f>
        <v>249946</v>
      </c>
      <c r="F5" s="194">
        <v>4560</v>
      </c>
      <c r="G5" s="195">
        <v>2737</v>
      </c>
      <c r="H5" s="196">
        <f t="shared" ref="H5:H10" si="1">SUM(F5:G5)</f>
        <v>7297</v>
      </c>
      <c r="I5" s="194">
        <v>2337</v>
      </c>
      <c r="J5" s="195">
        <v>1244</v>
      </c>
      <c r="K5" s="196">
        <f t="shared" ref="K5:K10" si="2">SUM(I5:J5)</f>
        <v>3581</v>
      </c>
      <c r="L5" s="194">
        <v>3305</v>
      </c>
      <c r="M5" s="195">
        <v>1644</v>
      </c>
      <c r="N5" s="196">
        <f t="shared" ref="N5:N10" si="3">SUM(L5:M5)</f>
        <v>4949</v>
      </c>
      <c r="O5" s="96"/>
      <c r="P5" s="96"/>
      <c r="Q5" s="96"/>
    </row>
    <row r="6" spans="2:27" s="187" customFormat="1" ht="13.5" customHeight="1">
      <c r="B6" s="198">
        <v>23</v>
      </c>
      <c r="C6" s="199">
        <v>45271</v>
      </c>
      <c r="D6" s="200">
        <v>197833</v>
      </c>
      <c r="E6" s="201">
        <f t="shared" si="0"/>
        <v>243104</v>
      </c>
      <c r="F6" s="199">
        <v>3750</v>
      </c>
      <c r="G6" s="200">
        <v>2090</v>
      </c>
      <c r="H6" s="201">
        <f t="shared" si="1"/>
        <v>5840</v>
      </c>
      <c r="I6" s="199">
        <v>2317</v>
      </c>
      <c r="J6" s="200">
        <v>1389</v>
      </c>
      <c r="K6" s="201">
        <f t="shared" si="2"/>
        <v>3706</v>
      </c>
      <c r="L6" s="199">
        <v>2383</v>
      </c>
      <c r="M6" s="200">
        <v>1619</v>
      </c>
      <c r="N6" s="201">
        <f t="shared" si="3"/>
        <v>4002</v>
      </c>
      <c r="O6" s="96"/>
      <c r="P6" s="96"/>
      <c r="Q6" s="96"/>
    </row>
    <row r="7" spans="2:27" s="187" customFormat="1" ht="13.5" customHeight="1">
      <c r="B7" s="197">
        <v>24</v>
      </c>
      <c r="C7" s="202">
        <v>47733</v>
      </c>
      <c r="D7" s="203">
        <v>199508</v>
      </c>
      <c r="E7" s="204">
        <f t="shared" si="0"/>
        <v>247241</v>
      </c>
      <c r="F7" s="202">
        <v>2948</v>
      </c>
      <c r="G7" s="203">
        <v>2274</v>
      </c>
      <c r="H7" s="204">
        <f t="shared" si="1"/>
        <v>5222</v>
      </c>
      <c r="I7" s="202">
        <v>2272</v>
      </c>
      <c r="J7" s="203">
        <v>1553</v>
      </c>
      <c r="K7" s="204">
        <f t="shared" si="2"/>
        <v>3825</v>
      </c>
      <c r="L7" s="202">
        <v>3141</v>
      </c>
      <c r="M7" s="203">
        <v>1312</v>
      </c>
      <c r="N7" s="204">
        <f t="shared" si="3"/>
        <v>4453</v>
      </c>
      <c r="O7" s="96"/>
      <c r="P7" s="96"/>
      <c r="Q7" s="96"/>
    </row>
    <row r="8" spans="2:27" s="187" customFormat="1" ht="13.5" customHeight="1">
      <c r="B8" s="198">
        <v>25</v>
      </c>
      <c r="C8" s="202">
        <v>46658</v>
      </c>
      <c r="D8" s="203">
        <v>203064</v>
      </c>
      <c r="E8" s="204">
        <f t="shared" si="0"/>
        <v>249722</v>
      </c>
      <c r="F8" s="202">
        <v>2732</v>
      </c>
      <c r="G8" s="203">
        <v>2036</v>
      </c>
      <c r="H8" s="204">
        <f t="shared" si="1"/>
        <v>4768</v>
      </c>
      <c r="I8" s="202">
        <v>2255</v>
      </c>
      <c r="J8" s="203">
        <v>966</v>
      </c>
      <c r="K8" s="204">
        <f t="shared" si="2"/>
        <v>3221</v>
      </c>
      <c r="L8" s="202">
        <v>2803</v>
      </c>
      <c r="M8" s="203">
        <v>1384</v>
      </c>
      <c r="N8" s="204">
        <f t="shared" si="3"/>
        <v>4187</v>
      </c>
      <c r="O8" s="96"/>
      <c r="P8" s="96"/>
      <c r="Q8" s="96"/>
    </row>
    <row r="9" spans="2:27" s="187" customFormat="1" ht="13.5" customHeight="1">
      <c r="B9" s="197">
        <v>26</v>
      </c>
      <c r="C9" s="202">
        <v>43757</v>
      </c>
      <c r="D9" s="203">
        <v>195205</v>
      </c>
      <c r="E9" s="204">
        <f t="shared" si="0"/>
        <v>238962</v>
      </c>
      <c r="F9" s="202">
        <v>2197</v>
      </c>
      <c r="G9" s="203">
        <v>1765</v>
      </c>
      <c r="H9" s="204">
        <f t="shared" si="1"/>
        <v>3962</v>
      </c>
      <c r="I9" s="202">
        <v>1849</v>
      </c>
      <c r="J9" s="203">
        <v>1540</v>
      </c>
      <c r="K9" s="204">
        <f t="shared" si="2"/>
        <v>3389</v>
      </c>
      <c r="L9" s="202">
        <v>2040</v>
      </c>
      <c r="M9" s="203">
        <v>947</v>
      </c>
      <c r="N9" s="204">
        <f t="shared" si="3"/>
        <v>2987</v>
      </c>
      <c r="O9" s="96"/>
      <c r="P9" s="96"/>
      <c r="Q9" s="96"/>
    </row>
    <row r="10" spans="2:27" s="187" customFormat="1" ht="13.5" customHeight="1">
      <c r="B10" s="197">
        <v>27</v>
      </c>
      <c r="C10" s="202">
        <v>43216</v>
      </c>
      <c r="D10" s="203">
        <v>191377</v>
      </c>
      <c r="E10" s="204">
        <f t="shared" si="0"/>
        <v>234593</v>
      </c>
      <c r="F10" s="202">
        <v>2482</v>
      </c>
      <c r="G10" s="203">
        <v>1817</v>
      </c>
      <c r="H10" s="204">
        <f t="shared" si="1"/>
        <v>4299</v>
      </c>
      <c r="I10" s="202">
        <v>2578</v>
      </c>
      <c r="J10" s="203">
        <v>1515</v>
      </c>
      <c r="K10" s="204">
        <f t="shared" si="2"/>
        <v>4093</v>
      </c>
      <c r="L10" s="202">
        <v>1910</v>
      </c>
      <c r="M10" s="203">
        <v>701</v>
      </c>
      <c r="N10" s="204">
        <f t="shared" si="3"/>
        <v>2611</v>
      </c>
      <c r="O10" s="205"/>
      <c r="P10" s="205"/>
      <c r="Q10" s="205"/>
      <c r="R10" s="206"/>
    </row>
    <row r="11" spans="2:27" s="187" customFormat="1" ht="13.5" customHeight="1">
      <c r="B11" s="197">
        <v>28</v>
      </c>
      <c r="C11" s="202">
        <v>41306</v>
      </c>
      <c r="D11" s="203">
        <v>183173</v>
      </c>
      <c r="E11" s="204">
        <f t="shared" ref="E11" si="4">SUM(C11:D11)</f>
        <v>224479</v>
      </c>
      <c r="F11" s="202">
        <v>2481</v>
      </c>
      <c r="G11" s="203">
        <v>1241</v>
      </c>
      <c r="H11" s="204">
        <f t="shared" ref="H11" si="5">SUM(F11:G11)</f>
        <v>3722</v>
      </c>
      <c r="I11" s="202">
        <v>1795</v>
      </c>
      <c r="J11" s="203">
        <v>1311</v>
      </c>
      <c r="K11" s="204">
        <f t="shared" ref="K11" si="6">SUM(I11:J11)</f>
        <v>3106</v>
      </c>
      <c r="L11" s="202">
        <v>1255</v>
      </c>
      <c r="M11" s="203">
        <v>916</v>
      </c>
      <c r="N11" s="204">
        <f t="shared" ref="N11" si="7">SUM(L11:M11)</f>
        <v>2171</v>
      </c>
      <c r="O11" s="205"/>
      <c r="P11" s="205"/>
      <c r="Q11" s="205"/>
      <c r="R11" s="206"/>
    </row>
    <row r="12" spans="2:27" s="187" customFormat="1" ht="13.5" customHeight="1">
      <c r="B12" s="253">
        <v>29</v>
      </c>
      <c r="C12" s="244">
        <v>43069</v>
      </c>
      <c r="D12" s="245">
        <v>194363</v>
      </c>
      <c r="E12" s="246">
        <v>237432</v>
      </c>
      <c r="F12" s="244">
        <v>1346</v>
      </c>
      <c r="G12" s="245">
        <v>921</v>
      </c>
      <c r="H12" s="246">
        <v>2267</v>
      </c>
      <c r="I12" s="244">
        <v>1903</v>
      </c>
      <c r="J12" s="245">
        <v>1123</v>
      </c>
      <c r="K12" s="246">
        <v>3026</v>
      </c>
      <c r="L12" s="244">
        <v>1389</v>
      </c>
      <c r="M12" s="245">
        <v>860</v>
      </c>
      <c r="N12" s="247">
        <v>2249</v>
      </c>
      <c r="O12" s="205"/>
      <c r="P12" s="205"/>
      <c r="Q12" s="205"/>
      <c r="R12" s="206"/>
    </row>
    <row r="13" spans="2:27" s="92" customFormat="1" ht="15" customHeight="1" thickBot="1">
      <c r="B13" s="350" t="s">
        <v>96</v>
      </c>
      <c r="C13" s="351">
        <v>41580</v>
      </c>
      <c r="D13" s="352">
        <v>191998</v>
      </c>
      <c r="E13" s="353">
        <v>233578</v>
      </c>
      <c r="F13" s="351">
        <v>1869</v>
      </c>
      <c r="G13" s="352">
        <v>1139</v>
      </c>
      <c r="H13" s="353">
        <v>3008</v>
      </c>
      <c r="I13" s="351">
        <v>1414</v>
      </c>
      <c r="J13" s="352">
        <v>1464</v>
      </c>
      <c r="K13" s="353">
        <v>2878</v>
      </c>
      <c r="L13" s="276">
        <v>1340</v>
      </c>
      <c r="M13" s="277">
        <v>1104</v>
      </c>
      <c r="N13" s="278">
        <v>2444</v>
      </c>
      <c r="O13" s="96"/>
      <c r="P13" s="96"/>
      <c r="Q13" s="96"/>
      <c r="R13" s="93"/>
      <c r="S13" s="93"/>
      <c r="T13" s="93"/>
      <c r="U13" s="93"/>
      <c r="V13" s="93"/>
      <c r="W13" s="93"/>
      <c r="X13" s="93"/>
      <c r="Y13" s="93"/>
      <c r="Z13" s="93"/>
    </row>
    <row r="14" spans="2:27" s="187" customFormat="1" ht="6.75" customHeight="1" thickBot="1">
      <c r="B14" s="207"/>
      <c r="C14" s="207"/>
      <c r="D14" s="207"/>
      <c r="E14" s="207"/>
      <c r="F14" s="208"/>
      <c r="G14" s="208"/>
      <c r="H14" s="208"/>
      <c r="I14" s="208"/>
      <c r="J14" s="208"/>
      <c r="K14" s="208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</row>
    <row r="15" spans="2:27" s="187" customFormat="1" ht="13.5" customHeight="1">
      <c r="B15" s="307" t="s">
        <v>2</v>
      </c>
      <c r="C15" s="300" t="s">
        <v>76</v>
      </c>
      <c r="D15" s="301"/>
      <c r="E15" s="302"/>
      <c r="F15" s="304" t="s">
        <v>77</v>
      </c>
      <c r="G15" s="305"/>
      <c r="H15" s="306"/>
      <c r="I15" s="304" t="s">
        <v>78</v>
      </c>
      <c r="J15" s="305"/>
      <c r="K15" s="306"/>
      <c r="L15" s="304" t="s">
        <v>15</v>
      </c>
      <c r="M15" s="305"/>
      <c r="N15" s="306"/>
      <c r="O15" s="303"/>
      <c r="P15" s="303"/>
      <c r="Q15" s="303"/>
    </row>
    <row r="16" spans="2:27" s="187" customFormat="1" ht="13.5" customHeight="1">
      <c r="B16" s="308"/>
      <c r="C16" s="188" t="s">
        <v>9</v>
      </c>
      <c r="D16" s="189" t="s">
        <v>10</v>
      </c>
      <c r="E16" s="190" t="s">
        <v>11</v>
      </c>
      <c r="F16" s="209" t="s">
        <v>9</v>
      </c>
      <c r="G16" s="210" t="s">
        <v>10</v>
      </c>
      <c r="H16" s="211" t="s">
        <v>11</v>
      </c>
      <c r="I16" s="209" t="s">
        <v>9</v>
      </c>
      <c r="J16" s="210" t="s">
        <v>10</v>
      </c>
      <c r="K16" s="211" t="s">
        <v>11</v>
      </c>
      <c r="L16" s="209" t="s">
        <v>9</v>
      </c>
      <c r="M16" s="210" t="s">
        <v>10</v>
      </c>
      <c r="N16" s="211" t="s">
        <v>11</v>
      </c>
      <c r="O16" s="191"/>
      <c r="P16" s="191"/>
      <c r="Q16" s="192"/>
    </row>
    <row r="17" spans="2:23" s="187" customFormat="1" ht="13.5" customHeight="1">
      <c r="B17" s="193" t="s">
        <v>71</v>
      </c>
      <c r="C17" s="194">
        <v>1170</v>
      </c>
      <c r="D17" s="195">
        <v>996</v>
      </c>
      <c r="E17" s="196">
        <f>SUM(C17:D17)</f>
        <v>2166</v>
      </c>
      <c r="F17" s="194">
        <v>3116</v>
      </c>
      <c r="G17" s="195">
        <v>699</v>
      </c>
      <c r="H17" s="196">
        <f>SUM(F17:G17)</f>
        <v>3815</v>
      </c>
      <c r="I17" s="194">
        <v>2055</v>
      </c>
      <c r="J17" s="195">
        <v>2019</v>
      </c>
      <c r="K17" s="196">
        <f>SUM(I17:J17)</f>
        <v>4074</v>
      </c>
      <c r="L17" s="194">
        <v>2985</v>
      </c>
      <c r="M17" s="195">
        <v>1310</v>
      </c>
      <c r="N17" s="196">
        <f>SUM(L17:M17)</f>
        <v>4295</v>
      </c>
      <c r="O17" s="96"/>
      <c r="P17" s="96"/>
      <c r="Q17" s="96"/>
      <c r="R17" s="206"/>
      <c r="S17" s="206"/>
      <c r="T17" s="206"/>
    </row>
    <row r="18" spans="2:23" s="187" customFormat="1" ht="13.5" customHeight="1">
      <c r="B18" s="197">
        <v>22</v>
      </c>
      <c r="C18" s="194">
        <v>2150</v>
      </c>
      <c r="D18" s="195">
        <v>1173</v>
      </c>
      <c r="E18" s="196">
        <f t="shared" ref="E18:E24" si="8">SUM(C18:D18)</f>
        <v>3323</v>
      </c>
      <c r="F18" s="194">
        <v>2778</v>
      </c>
      <c r="G18" s="195">
        <v>899</v>
      </c>
      <c r="H18" s="196">
        <f t="shared" ref="H18:H24" si="9">SUM(F18:G18)</f>
        <v>3677</v>
      </c>
      <c r="I18" s="194">
        <v>1552</v>
      </c>
      <c r="J18" s="195">
        <v>1874</v>
      </c>
      <c r="K18" s="196">
        <f t="shared" ref="K18:K24" si="10">SUM(I18:J18)</f>
        <v>3426</v>
      </c>
      <c r="L18" s="194">
        <v>2756</v>
      </c>
      <c r="M18" s="195">
        <v>1265</v>
      </c>
      <c r="N18" s="196">
        <f t="shared" ref="N18:N24" si="11">SUM(L18:M18)</f>
        <v>4021</v>
      </c>
      <c r="O18" s="96"/>
      <c r="P18" s="96"/>
      <c r="Q18" s="96"/>
      <c r="R18" s="206"/>
      <c r="S18" s="206"/>
      <c r="T18" s="206"/>
    </row>
    <row r="19" spans="2:23" s="187" customFormat="1" ht="13.5" customHeight="1">
      <c r="B19" s="198">
        <v>23</v>
      </c>
      <c r="C19" s="199">
        <v>1126</v>
      </c>
      <c r="D19" s="200">
        <v>1217</v>
      </c>
      <c r="E19" s="201">
        <f t="shared" si="8"/>
        <v>2343</v>
      </c>
      <c r="F19" s="199">
        <v>3010</v>
      </c>
      <c r="G19" s="200">
        <v>912</v>
      </c>
      <c r="H19" s="201">
        <f t="shared" si="9"/>
        <v>3922</v>
      </c>
      <c r="I19" s="199">
        <v>2587</v>
      </c>
      <c r="J19" s="200">
        <v>1845</v>
      </c>
      <c r="K19" s="201">
        <f t="shared" si="10"/>
        <v>4432</v>
      </c>
      <c r="L19" s="199">
        <v>2977</v>
      </c>
      <c r="M19" s="200">
        <v>1333</v>
      </c>
      <c r="N19" s="201">
        <f t="shared" si="11"/>
        <v>4310</v>
      </c>
      <c r="O19" s="96"/>
      <c r="P19" s="96"/>
      <c r="Q19" s="96"/>
      <c r="R19" s="206"/>
      <c r="S19" s="206"/>
      <c r="T19" s="206"/>
    </row>
    <row r="20" spans="2:23" s="187" customFormat="1" ht="13.5" customHeight="1">
      <c r="B20" s="197">
        <v>24</v>
      </c>
      <c r="C20" s="202">
        <v>1505</v>
      </c>
      <c r="D20" s="203">
        <v>1046</v>
      </c>
      <c r="E20" s="204">
        <f t="shared" si="8"/>
        <v>2551</v>
      </c>
      <c r="F20" s="202">
        <v>4310</v>
      </c>
      <c r="G20" s="203">
        <v>1269</v>
      </c>
      <c r="H20" s="204">
        <f t="shared" si="9"/>
        <v>5579</v>
      </c>
      <c r="I20" s="202">
        <v>1554</v>
      </c>
      <c r="J20" s="203">
        <v>1755</v>
      </c>
      <c r="K20" s="204">
        <f t="shared" si="10"/>
        <v>3309</v>
      </c>
      <c r="L20" s="202">
        <v>3079</v>
      </c>
      <c r="M20" s="203">
        <v>934</v>
      </c>
      <c r="N20" s="204">
        <f t="shared" si="11"/>
        <v>4013</v>
      </c>
      <c r="O20" s="96"/>
      <c r="P20" s="96"/>
      <c r="Q20" s="96"/>
      <c r="R20" s="206"/>
      <c r="S20" s="206"/>
      <c r="T20" s="206"/>
    </row>
    <row r="21" spans="2:23" s="187" customFormat="1" ht="13.5" customHeight="1">
      <c r="B21" s="198">
        <v>25</v>
      </c>
      <c r="C21" s="202">
        <v>841</v>
      </c>
      <c r="D21" s="203">
        <v>815</v>
      </c>
      <c r="E21" s="204">
        <f t="shared" si="8"/>
        <v>1656</v>
      </c>
      <c r="F21" s="202">
        <v>3945</v>
      </c>
      <c r="G21" s="203">
        <v>1130</v>
      </c>
      <c r="H21" s="204">
        <f t="shared" si="9"/>
        <v>5075</v>
      </c>
      <c r="I21" s="202">
        <v>2140</v>
      </c>
      <c r="J21" s="203">
        <v>1415</v>
      </c>
      <c r="K21" s="204">
        <f t="shared" si="10"/>
        <v>3555</v>
      </c>
      <c r="L21" s="202">
        <v>2069</v>
      </c>
      <c r="M21" s="203">
        <v>872</v>
      </c>
      <c r="N21" s="204">
        <f t="shared" si="11"/>
        <v>2941</v>
      </c>
      <c r="O21" s="96"/>
      <c r="P21" s="96"/>
      <c r="Q21" s="96"/>
      <c r="R21" s="206"/>
      <c r="S21" s="206"/>
      <c r="T21" s="206"/>
    </row>
    <row r="22" spans="2:23" s="187" customFormat="1" ht="13.5" customHeight="1">
      <c r="B22" s="197">
        <v>26</v>
      </c>
      <c r="C22" s="202">
        <v>810</v>
      </c>
      <c r="D22" s="203">
        <v>641</v>
      </c>
      <c r="E22" s="204">
        <f t="shared" si="8"/>
        <v>1451</v>
      </c>
      <c r="F22" s="202">
        <v>3096</v>
      </c>
      <c r="G22" s="203">
        <v>1419</v>
      </c>
      <c r="H22" s="204">
        <f t="shared" si="9"/>
        <v>4515</v>
      </c>
      <c r="I22" s="202">
        <v>1332</v>
      </c>
      <c r="J22" s="203">
        <v>1007</v>
      </c>
      <c r="K22" s="204">
        <f t="shared" si="10"/>
        <v>2339</v>
      </c>
      <c r="L22" s="202">
        <v>1516</v>
      </c>
      <c r="M22" s="203">
        <v>679</v>
      </c>
      <c r="N22" s="204">
        <f t="shared" si="11"/>
        <v>2195</v>
      </c>
      <c r="O22" s="96"/>
      <c r="P22" s="96"/>
      <c r="Q22" s="96"/>
      <c r="R22" s="206"/>
      <c r="S22" s="206"/>
      <c r="T22" s="206"/>
    </row>
    <row r="23" spans="2:23" s="187" customFormat="1" ht="13.5" customHeight="1">
      <c r="B23" s="197">
        <v>27</v>
      </c>
      <c r="C23" s="202">
        <v>869</v>
      </c>
      <c r="D23" s="203">
        <v>593</v>
      </c>
      <c r="E23" s="204">
        <f t="shared" ref="E23" si="12">SUM(C23:D23)</f>
        <v>1462</v>
      </c>
      <c r="F23" s="202">
        <v>3025</v>
      </c>
      <c r="G23" s="203">
        <v>1462</v>
      </c>
      <c r="H23" s="204">
        <f t="shared" ref="H23" si="13">SUM(F23:G23)</f>
        <v>4487</v>
      </c>
      <c r="I23" s="202">
        <v>1650</v>
      </c>
      <c r="J23" s="203">
        <v>1243</v>
      </c>
      <c r="K23" s="204">
        <f t="shared" ref="K23" si="14">SUM(I23:J23)</f>
        <v>2893</v>
      </c>
      <c r="L23" s="202">
        <v>1800</v>
      </c>
      <c r="M23" s="203">
        <v>753</v>
      </c>
      <c r="N23" s="204">
        <f t="shared" ref="N23" si="15">SUM(L23:M23)</f>
        <v>2553</v>
      </c>
      <c r="O23" s="205"/>
      <c r="P23" s="205"/>
      <c r="Q23" s="205"/>
      <c r="R23" s="206"/>
      <c r="S23" s="206"/>
      <c r="T23" s="206"/>
    </row>
    <row r="24" spans="2:23" s="187" customFormat="1" ht="13.5" customHeight="1">
      <c r="B24" s="197">
        <v>28</v>
      </c>
      <c r="C24" s="202">
        <v>580</v>
      </c>
      <c r="D24" s="203">
        <v>745</v>
      </c>
      <c r="E24" s="236">
        <f t="shared" si="8"/>
        <v>1325</v>
      </c>
      <c r="F24" s="202">
        <v>2248</v>
      </c>
      <c r="G24" s="203">
        <v>1451</v>
      </c>
      <c r="H24" s="236">
        <f t="shared" si="9"/>
        <v>3699</v>
      </c>
      <c r="I24" s="202">
        <v>1381</v>
      </c>
      <c r="J24" s="203">
        <v>861</v>
      </c>
      <c r="K24" s="236">
        <f t="shared" si="10"/>
        <v>2242</v>
      </c>
      <c r="L24" s="202">
        <v>1062</v>
      </c>
      <c r="M24" s="203">
        <v>771</v>
      </c>
      <c r="N24" s="204">
        <f t="shared" si="11"/>
        <v>1833</v>
      </c>
      <c r="O24" s="205"/>
      <c r="P24" s="205"/>
      <c r="Q24" s="205"/>
      <c r="R24" s="206"/>
      <c r="S24" s="206"/>
      <c r="T24" s="206"/>
    </row>
    <row r="25" spans="2:23" s="187" customFormat="1" ht="13.5" customHeight="1">
      <c r="B25" s="256">
        <v>29</v>
      </c>
      <c r="C25" s="248">
        <v>504</v>
      </c>
      <c r="D25" s="223">
        <v>621</v>
      </c>
      <c r="E25" s="249">
        <v>1125</v>
      </c>
      <c r="F25" s="248">
        <v>2412</v>
      </c>
      <c r="G25" s="223">
        <v>1109</v>
      </c>
      <c r="H25" s="249">
        <v>3521</v>
      </c>
      <c r="I25" s="248">
        <v>1261</v>
      </c>
      <c r="J25" s="223">
        <v>1157</v>
      </c>
      <c r="K25" s="249">
        <v>2418</v>
      </c>
      <c r="L25" s="222">
        <v>1043</v>
      </c>
      <c r="M25" s="223">
        <v>962</v>
      </c>
      <c r="N25" s="224">
        <v>2005</v>
      </c>
      <c r="O25" s="205"/>
      <c r="P25" s="205"/>
      <c r="Q25" s="205"/>
      <c r="R25" s="206"/>
      <c r="S25" s="206"/>
      <c r="T25" s="206"/>
    </row>
    <row r="26" spans="2:23" s="92" customFormat="1" ht="15" customHeight="1" thickBot="1">
      <c r="B26" s="350" t="s">
        <v>96</v>
      </c>
      <c r="C26" s="351">
        <v>957</v>
      </c>
      <c r="D26" s="352">
        <v>890</v>
      </c>
      <c r="E26" s="353">
        <v>1847</v>
      </c>
      <c r="F26" s="351">
        <v>2388</v>
      </c>
      <c r="G26" s="352">
        <v>862</v>
      </c>
      <c r="H26" s="353">
        <v>3250</v>
      </c>
      <c r="I26" s="351">
        <v>1328</v>
      </c>
      <c r="J26" s="352">
        <v>1118</v>
      </c>
      <c r="K26" s="353">
        <v>2446</v>
      </c>
      <c r="L26" s="351">
        <v>852</v>
      </c>
      <c r="M26" s="352">
        <v>738</v>
      </c>
      <c r="N26" s="353">
        <v>1590</v>
      </c>
      <c r="O26" s="96"/>
      <c r="P26" s="96"/>
      <c r="Q26" s="96"/>
      <c r="R26" s="93"/>
      <c r="S26" s="93"/>
      <c r="T26" s="93"/>
      <c r="U26" s="93"/>
      <c r="V26" s="93"/>
      <c r="W26" s="93"/>
    </row>
    <row r="27" spans="2:23" s="187" customFormat="1" ht="13.5" customHeight="1" thickBot="1">
      <c r="B27" s="207"/>
      <c r="C27" s="207"/>
      <c r="D27" s="207"/>
      <c r="E27" s="207"/>
      <c r="F27" s="208"/>
      <c r="G27" s="208"/>
      <c r="H27" s="208"/>
      <c r="I27" s="208"/>
      <c r="J27" s="208"/>
      <c r="K27" s="208"/>
      <c r="L27" s="206"/>
      <c r="M27" s="206"/>
      <c r="N27" s="206"/>
      <c r="R27" s="212"/>
    </row>
    <row r="28" spans="2:23" s="187" customFormat="1" ht="13.5" customHeight="1">
      <c r="B28" s="307" t="s">
        <v>2</v>
      </c>
      <c r="C28" s="304" t="s">
        <v>80</v>
      </c>
      <c r="D28" s="305"/>
      <c r="E28" s="306"/>
      <c r="F28" s="304" t="s">
        <v>81</v>
      </c>
      <c r="G28" s="305"/>
      <c r="H28" s="306"/>
      <c r="I28" s="310" t="s">
        <v>45</v>
      </c>
      <c r="J28" s="311"/>
      <c r="K28" s="312"/>
      <c r="L28" s="309" t="s">
        <v>53</v>
      </c>
      <c r="M28" s="301"/>
      <c r="N28" s="315"/>
      <c r="O28" s="313" t="s">
        <v>58</v>
      </c>
      <c r="P28" s="311"/>
      <c r="Q28" s="314"/>
    </row>
    <row r="29" spans="2:23" s="187" customFormat="1" ht="13.5" customHeight="1">
      <c r="B29" s="308"/>
      <c r="C29" s="209" t="s">
        <v>9</v>
      </c>
      <c r="D29" s="210" t="s">
        <v>10</v>
      </c>
      <c r="E29" s="211" t="s">
        <v>11</v>
      </c>
      <c r="F29" s="209" t="s">
        <v>9</v>
      </c>
      <c r="G29" s="210" t="s">
        <v>10</v>
      </c>
      <c r="H29" s="211" t="s">
        <v>11</v>
      </c>
      <c r="I29" s="209" t="s">
        <v>9</v>
      </c>
      <c r="J29" s="210" t="s">
        <v>10</v>
      </c>
      <c r="K29" s="211" t="s">
        <v>11</v>
      </c>
      <c r="L29" s="188" t="s">
        <v>9</v>
      </c>
      <c r="M29" s="189" t="s">
        <v>10</v>
      </c>
      <c r="N29" s="239" t="s">
        <v>11</v>
      </c>
      <c r="O29" s="213" t="s">
        <v>9</v>
      </c>
      <c r="P29" s="210" t="s">
        <v>10</v>
      </c>
      <c r="Q29" s="214" t="s">
        <v>11</v>
      </c>
    </row>
    <row r="30" spans="2:23" s="187" customFormat="1" ht="13.5" customHeight="1">
      <c r="B30" s="193" t="s">
        <v>71</v>
      </c>
      <c r="C30" s="194">
        <v>3283</v>
      </c>
      <c r="D30" s="195">
        <v>2291</v>
      </c>
      <c r="E30" s="196">
        <f>SUM(C30:D30)</f>
        <v>5574</v>
      </c>
      <c r="F30" s="194">
        <v>1964</v>
      </c>
      <c r="G30" s="195">
        <v>1043</v>
      </c>
      <c r="H30" s="196">
        <f>SUM(F30:G30)</f>
        <v>3007</v>
      </c>
      <c r="I30" s="194">
        <v>1674</v>
      </c>
      <c r="J30" s="195">
        <v>1879</v>
      </c>
      <c r="K30" s="196">
        <f>SUM(I30:J30)</f>
        <v>3553</v>
      </c>
      <c r="L30" s="194">
        <v>3658</v>
      </c>
      <c r="M30" s="195">
        <v>14796</v>
      </c>
      <c r="N30" s="240">
        <f>SUM(L30:M30)</f>
        <v>18454</v>
      </c>
      <c r="O30" s="215">
        <f>C4+F4+I4+L4+C17+F17+I17+L17+C30+F30+I30+L30</f>
        <v>84058</v>
      </c>
      <c r="P30" s="195">
        <f>D4+G4+J4+M4+D17+G17+J17+M17+D30+G30+J30+M30</f>
        <v>247796</v>
      </c>
      <c r="Q30" s="216">
        <f>E4+H4+K4+N4+E17+H17+K17+N17+E30+H30+K30+N30</f>
        <v>331854</v>
      </c>
    </row>
    <row r="31" spans="2:23" s="187" customFormat="1" ht="13.5" customHeight="1">
      <c r="B31" s="197">
        <v>22</v>
      </c>
      <c r="C31" s="194">
        <v>2984</v>
      </c>
      <c r="D31" s="195">
        <v>1900</v>
      </c>
      <c r="E31" s="196">
        <f t="shared" ref="E31:E37" si="16">SUM(C31:D31)</f>
        <v>4884</v>
      </c>
      <c r="F31" s="194">
        <v>1708</v>
      </c>
      <c r="G31" s="195">
        <v>1186</v>
      </c>
      <c r="H31" s="196">
        <f t="shared" ref="H31:H37" si="17">SUM(F31:G31)</f>
        <v>2894</v>
      </c>
      <c r="I31" s="194">
        <v>1892</v>
      </c>
      <c r="J31" s="195">
        <v>1943</v>
      </c>
      <c r="K31" s="196">
        <f t="shared" ref="K31:K37" si="18">SUM(I31:J31)</f>
        <v>3835</v>
      </c>
      <c r="L31" s="194">
        <v>3816</v>
      </c>
      <c r="M31" s="195">
        <v>13750</v>
      </c>
      <c r="N31" s="240">
        <f t="shared" ref="N31:N37" si="19">SUM(L31:M31)</f>
        <v>17566</v>
      </c>
      <c r="O31" s="215">
        <f>C5+F5+I5+L5+C18+F18+I18+L18+C31+F31+I31+L31</f>
        <v>80808</v>
      </c>
      <c r="P31" s="195">
        <f>D5+G5+J5+M5+D18+G18+J18+M18+D31+G31+J31+M31</f>
        <v>228591</v>
      </c>
      <c r="Q31" s="216">
        <f>E5+H5+K5+N5+E18+H18+K18+N18+E31+H31+K31+N31</f>
        <v>309399</v>
      </c>
    </row>
    <row r="32" spans="2:23" s="187" customFormat="1" ht="13.5" customHeight="1">
      <c r="B32" s="198">
        <v>23</v>
      </c>
      <c r="C32" s="199">
        <v>1811</v>
      </c>
      <c r="D32" s="200">
        <v>1908</v>
      </c>
      <c r="E32" s="201">
        <f t="shared" si="16"/>
        <v>3719</v>
      </c>
      <c r="F32" s="199">
        <v>1673</v>
      </c>
      <c r="G32" s="200">
        <v>1295</v>
      </c>
      <c r="H32" s="201">
        <f t="shared" si="17"/>
        <v>2968</v>
      </c>
      <c r="I32" s="199">
        <v>2030</v>
      </c>
      <c r="J32" s="200">
        <v>2498</v>
      </c>
      <c r="K32" s="201">
        <f t="shared" si="18"/>
        <v>4528</v>
      </c>
      <c r="L32" s="199">
        <v>5061</v>
      </c>
      <c r="M32" s="200">
        <v>20500</v>
      </c>
      <c r="N32" s="241">
        <f t="shared" si="19"/>
        <v>25561</v>
      </c>
      <c r="O32" s="237">
        <f>C6+F6+I6+L6+C19+F19+I19+L19+C32+F32+I32+L32</f>
        <v>73996</v>
      </c>
      <c r="P32" s="200">
        <f>D6+G6+J6+M6+D19+G19+J19+M19+D32+G32+J32+M32</f>
        <v>234439</v>
      </c>
      <c r="Q32" s="217">
        <f>E6+H6+K6+N6+E19+H19+K19+N19+E32+H32+K32+N32</f>
        <v>308435</v>
      </c>
    </row>
    <row r="33" spans="2:20" s="187" customFormat="1" ht="13.5" customHeight="1">
      <c r="B33" s="197">
        <v>24</v>
      </c>
      <c r="C33" s="202">
        <v>2159</v>
      </c>
      <c r="D33" s="203">
        <v>1766</v>
      </c>
      <c r="E33" s="204">
        <f t="shared" si="16"/>
        <v>3925</v>
      </c>
      <c r="F33" s="202">
        <v>1359</v>
      </c>
      <c r="G33" s="203">
        <v>1241</v>
      </c>
      <c r="H33" s="204">
        <f t="shared" si="17"/>
        <v>2600</v>
      </c>
      <c r="I33" s="202">
        <v>2306</v>
      </c>
      <c r="J33" s="203">
        <v>1940</v>
      </c>
      <c r="K33" s="204">
        <f t="shared" si="18"/>
        <v>4246</v>
      </c>
      <c r="L33" s="202">
        <v>2418</v>
      </c>
      <c r="M33" s="203">
        <v>12744</v>
      </c>
      <c r="N33" s="242">
        <f t="shared" si="19"/>
        <v>15162</v>
      </c>
      <c r="O33" s="238">
        <f>C7+F7+I7+L7+C20+F20+I20+L20+C33+F33+I33+L33</f>
        <v>74784</v>
      </c>
      <c r="P33" s="203">
        <f>D7+G7+J7+M7+D20+G20+J20+M20+D33+G33+J33+M33</f>
        <v>227342</v>
      </c>
      <c r="Q33" s="218">
        <f>E7+H7+K7+N7+E20+H20+K20+N20+E33+H33+K33+N33</f>
        <v>302126</v>
      </c>
    </row>
    <row r="34" spans="2:20" s="187" customFormat="1" ht="13.5" customHeight="1">
      <c r="B34" s="198">
        <v>25</v>
      </c>
      <c r="C34" s="202">
        <v>2663</v>
      </c>
      <c r="D34" s="203">
        <v>1871</v>
      </c>
      <c r="E34" s="204">
        <f t="shared" si="16"/>
        <v>4534</v>
      </c>
      <c r="F34" s="202">
        <v>1419</v>
      </c>
      <c r="G34" s="203">
        <v>976</v>
      </c>
      <c r="H34" s="204">
        <f t="shared" si="17"/>
        <v>2395</v>
      </c>
      <c r="I34" s="202">
        <v>1731</v>
      </c>
      <c r="J34" s="203">
        <v>1951</v>
      </c>
      <c r="K34" s="204">
        <f t="shared" si="18"/>
        <v>3682</v>
      </c>
      <c r="L34" s="202">
        <v>2296</v>
      </c>
      <c r="M34" s="203">
        <v>11518</v>
      </c>
      <c r="N34" s="242">
        <f t="shared" si="19"/>
        <v>13814</v>
      </c>
      <c r="O34" s="238">
        <f>C8+F8+I8+L8+C21+F21+I21+L21+C34+F34+I34+L34</f>
        <v>71552</v>
      </c>
      <c r="P34" s="203">
        <f>D8+G8+J8+M8+D21+G21+J21+M21+D34+G34+J34+M34</f>
        <v>227998</v>
      </c>
      <c r="Q34" s="218">
        <f>E8+H8+K8+N8+E21+H21+K21+N21+E34+H34+K34+N34</f>
        <v>299550</v>
      </c>
    </row>
    <row r="35" spans="2:20" s="187" customFormat="1" ht="13.5" customHeight="1">
      <c r="B35" s="197">
        <v>26</v>
      </c>
      <c r="C35" s="202">
        <v>2396</v>
      </c>
      <c r="D35" s="203">
        <v>1698</v>
      </c>
      <c r="E35" s="204">
        <f t="shared" si="16"/>
        <v>4094</v>
      </c>
      <c r="F35" s="202">
        <v>1079</v>
      </c>
      <c r="G35" s="203">
        <v>957</v>
      </c>
      <c r="H35" s="204">
        <f t="shared" si="17"/>
        <v>2036</v>
      </c>
      <c r="I35" s="202">
        <v>1654</v>
      </c>
      <c r="J35" s="203">
        <v>2313</v>
      </c>
      <c r="K35" s="204">
        <f t="shared" si="18"/>
        <v>3967</v>
      </c>
      <c r="L35" s="202">
        <v>2001</v>
      </c>
      <c r="M35" s="203">
        <v>10053</v>
      </c>
      <c r="N35" s="242">
        <f t="shared" si="19"/>
        <v>12054</v>
      </c>
      <c r="O35" s="238">
        <f>C9+F9+I9+L9+C22+F22+I22+L22+C35+F35+I35+L35</f>
        <v>63727</v>
      </c>
      <c r="P35" s="203">
        <f>D9+G9+J9+M9+D22+G22+J22+M22+D35+G35+J35+M35</f>
        <v>218224</v>
      </c>
      <c r="Q35" s="218">
        <f>E9+H9+K9+N9+E22+H22+K22+N22+E35+H35+K35+N35</f>
        <v>281951</v>
      </c>
    </row>
    <row r="36" spans="2:20" s="187" customFormat="1" ht="13.5" customHeight="1">
      <c r="B36" s="197">
        <v>27</v>
      </c>
      <c r="C36" s="202">
        <v>2083</v>
      </c>
      <c r="D36" s="203">
        <v>1571</v>
      </c>
      <c r="E36" s="204">
        <f t="shared" ref="E36" si="20">SUM(C36:D36)</f>
        <v>3654</v>
      </c>
      <c r="F36" s="202">
        <v>811</v>
      </c>
      <c r="G36" s="203">
        <v>1006</v>
      </c>
      <c r="H36" s="204">
        <f t="shared" ref="H36" si="21">SUM(F36:G36)</f>
        <v>1817</v>
      </c>
      <c r="I36" s="202">
        <v>1535</v>
      </c>
      <c r="J36" s="203">
        <v>2131</v>
      </c>
      <c r="K36" s="204">
        <f t="shared" ref="K36" si="22">SUM(I36:J36)</f>
        <v>3666</v>
      </c>
      <c r="L36" s="202">
        <v>1951</v>
      </c>
      <c r="M36" s="203">
        <v>10297</v>
      </c>
      <c r="N36" s="242">
        <f t="shared" ref="N36" si="23">SUM(L36:M36)</f>
        <v>12248</v>
      </c>
      <c r="O36" s="238">
        <f>C10+F10+I10+L10+C23+F23+I23+L23+C36+F36+I36+L36</f>
        <v>63910</v>
      </c>
      <c r="P36" s="203">
        <f>D10+G10+J10+M10+D23+G23+J23+M23+D36+G36+J36+M36</f>
        <v>214466</v>
      </c>
      <c r="Q36" s="218">
        <f>E10+H10+K10+N10+E23+H23+K23+N23+E36+H36+K36+N36</f>
        <v>278376</v>
      </c>
    </row>
    <row r="37" spans="2:20" s="187" customFormat="1" ht="13.5" customHeight="1">
      <c r="B37" s="197">
        <v>28</v>
      </c>
      <c r="C37" s="202">
        <v>1405</v>
      </c>
      <c r="D37" s="203">
        <v>1193</v>
      </c>
      <c r="E37" s="204">
        <f t="shared" si="16"/>
        <v>2598</v>
      </c>
      <c r="F37" s="202">
        <v>1046</v>
      </c>
      <c r="G37" s="203">
        <v>1093</v>
      </c>
      <c r="H37" s="204">
        <f t="shared" si="17"/>
        <v>2139</v>
      </c>
      <c r="I37" s="202">
        <v>1951</v>
      </c>
      <c r="J37" s="203">
        <v>1978</v>
      </c>
      <c r="K37" s="204">
        <f t="shared" si="18"/>
        <v>3929</v>
      </c>
      <c r="L37" s="202">
        <v>1858</v>
      </c>
      <c r="M37" s="203">
        <v>10076</v>
      </c>
      <c r="N37" s="242">
        <f t="shared" si="19"/>
        <v>11934</v>
      </c>
      <c r="O37" s="238">
        <f>C11+F11+I11+L11+C24+F24+I24+L24+C37+F37+I37+L37</f>
        <v>58368</v>
      </c>
      <c r="P37" s="203">
        <f>D11+G11+J11+M11+D24+G24+J24+M24+D37+G37+J37+M37</f>
        <v>204809</v>
      </c>
      <c r="Q37" s="218">
        <f>E11+H11+K11+N11+E24+H24+K24+N24+E37+H37+K37+N37</f>
        <v>263177</v>
      </c>
    </row>
    <row r="38" spans="2:20" s="91" customFormat="1" ht="15" customHeight="1">
      <c r="B38" s="253">
        <v>29</v>
      </c>
      <c r="C38" s="222">
        <v>1111</v>
      </c>
      <c r="D38" s="223">
        <v>1176</v>
      </c>
      <c r="E38" s="250">
        <v>2287</v>
      </c>
      <c r="F38" s="222">
        <v>1306</v>
      </c>
      <c r="G38" s="223">
        <v>1165</v>
      </c>
      <c r="H38" s="250">
        <v>2471</v>
      </c>
      <c r="I38" s="222">
        <v>1531</v>
      </c>
      <c r="J38" s="223">
        <v>2194</v>
      </c>
      <c r="K38" s="250">
        <v>3725</v>
      </c>
      <c r="L38" s="222">
        <v>1550</v>
      </c>
      <c r="M38" s="223">
        <v>9524</v>
      </c>
      <c r="N38" s="254">
        <v>11074</v>
      </c>
      <c r="O38" s="255">
        <v>58425</v>
      </c>
      <c r="P38" s="223">
        <v>215175</v>
      </c>
      <c r="Q38" s="252">
        <v>273600</v>
      </c>
      <c r="R38" s="90"/>
      <c r="S38" s="90"/>
      <c r="T38" s="90"/>
    </row>
    <row r="39" spans="2:20" s="91" customFormat="1" ht="15" customHeight="1" thickBot="1">
      <c r="B39" s="350" t="s">
        <v>96</v>
      </c>
      <c r="C39" s="351">
        <v>991</v>
      </c>
      <c r="D39" s="352">
        <v>1400</v>
      </c>
      <c r="E39" s="353">
        <v>2391</v>
      </c>
      <c r="F39" s="351">
        <v>932</v>
      </c>
      <c r="G39" s="352">
        <v>1152</v>
      </c>
      <c r="H39" s="353">
        <v>2084</v>
      </c>
      <c r="I39" s="351">
        <v>1794</v>
      </c>
      <c r="J39" s="352">
        <v>1975</v>
      </c>
      <c r="K39" s="353">
        <v>3769</v>
      </c>
      <c r="L39" s="351">
        <v>1777</v>
      </c>
      <c r="M39" s="352">
        <v>7165</v>
      </c>
      <c r="N39" s="354">
        <v>8942</v>
      </c>
      <c r="O39" s="355">
        <v>57222</v>
      </c>
      <c r="P39" s="352">
        <v>211005</v>
      </c>
      <c r="Q39" s="356">
        <v>268227</v>
      </c>
      <c r="R39" s="90"/>
      <c r="S39" s="90"/>
      <c r="T39" s="90"/>
    </row>
    <row r="40" spans="2:20">
      <c r="B40" s="176"/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Q40" s="235" t="s">
        <v>95</v>
      </c>
    </row>
  </sheetData>
  <mergeCells count="18">
    <mergeCell ref="B28:B29"/>
    <mergeCell ref="I28:K28"/>
    <mergeCell ref="F28:H28"/>
    <mergeCell ref="C28:E28"/>
    <mergeCell ref="O28:Q28"/>
    <mergeCell ref="L28:N28"/>
    <mergeCell ref="L2:N2"/>
    <mergeCell ref="O15:Q15"/>
    <mergeCell ref="I15:K15"/>
    <mergeCell ref="B15:B16"/>
    <mergeCell ref="B2:B3"/>
    <mergeCell ref="I2:K2"/>
    <mergeCell ref="C2:E2"/>
    <mergeCell ref="C15:E15"/>
    <mergeCell ref="F15:H15"/>
    <mergeCell ref="L15:N15"/>
    <mergeCell ref="O2:Q2"/>
    <mergeCell ref="F2:H2"/>
  </mergeCells>
  <phoneticPr fontId="8"/>
  <printOptions gridLinesSet="0"/>
  <pageMargins left="0.86614173228346458" right="0.6692913385826772" top="0.98425196850393704" bottom="0.98425196850393704" header="0.51181102362204722" footer="0.51181102362204722"/>
  <pageSetup paperSize="9" scale="55" orientation="portrait" horizontalDpi="4294967292" verticalDpi="4294967292" r:id="rId1"/>
  <headerFooter alignWithMargins="0"/>
  <ignoredErrors>
    <ignoredError sqref="E5:E10 E24 E37 E18:E22 E31:E35" formulaRange="1"/>
    <ignoredError sqref="B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workbookViewId="0">
      <selection activeCell="A2" sqref="A2:A3"/>
    </sheetView>
  </sheetViews>
  <sheetFormatPr defaultRowHeight="14.25"/>
  <cols>
    <col min="1" max="1" width="16.125" style="115" customWidth="1"/>
    <col min="2" max="2" width="9" style="115"/>
    <col min="3" max="4" width="9.125" style="115" customWidth="1"/>
    <col min="5" max="7" width="9" style="115"/>
    <col min="8" max="19" width="9" style="114"/>
    <col min="20" max="20" width="10.25" style="114" bestFit="1" customWidth="1"/>
    <col min="21" max="22" width="9" style="114"/>
    <col min="23" max="23" width="11.125" style="114" customWidth="1"/>
    <col min="24" max="25" width="9.875" style="114" customWidth="1"/>
    <col min="26" max="26" width="11.125" style="114" customWidth="1"/>
    <col min="27" max="28" width="9.875" style="114" customWidth="1"/>
    <col min="29" max="29" width="11.125" style="114" customWidth="1"/>
    <col min="30" max="31" width="9.875" style="114" customWidth="1"/>
    <col min="32" max="35" width="11.125" style="114" customWidth="1"/>
    <col min="36" max="16384" width="9" style="114"/>
  </cols>
  <sheetData>
    <row r="1" spans="1:26" ht="18" thickBot="1">
      <c r="A1" s="116" t="s">
        <v>0</v>
      </c>
      <c r="B1" s="113"/>
      <c r="C1" s="113"/>
      <c r="D1" s="113"/>
      <c r="E1" s="113"/>
      <c r="F1" s="113"/>
      <c r="G1" s="113"/>
      <c r="M1" s="257" t="s">
        <v>97</v>
      </c>
    </row>
    <row r="2" spans="1:26" s="118" customFormat="1" ht="14.25" customHeight="1">
      <c r="A2" s="316" t="s">
        <v>2</v>
      </c>
      <c r="B2" s="318" t="s">
        <v>74</v>
      </c>
      <c r="C2" s="319"/>
      <c r="D2" s="320"/>
      <c r="E2" s="325" t="s">
        <v>52</v>
      </c>
      <c r="F2" s="319"/>
      <c r="G2" s="320"/>
      <c r="H2" s="318" t="s">
        <v>49</v>
      </c>
      <c r="I2" s="319"/>
      <c r="J2" s="320"/>
      <c r="K2" s="318" t="s">
        <v>61</v>
      </c>
      <c r="L2" s="319"/>
      <c r="M2" s="320"/>
      <c r="N2" s="321"/>
      <c r="O2" s="321"/>
      <c r="P2" s="321"/>
    </row>
    <row r="3" spans="1:26" s="118" customFormat="1" ht="13.5">
      <c r="A3" s="317"/>
      <c r="B3" s="119" t="s">
        <v>9</v>
      </c>
      <c r="C3" s="120" t="s">
        <v>10</v>
      </c>
      <c r="D3" s="121" t="s">
        <v>11</v>
      </c>
      <c r="E3" s="119" t="s">
        <v>9</v>
      </c>
      <c r="F3" s="120" t="s">
        <v>10</v>
      </c>
      <c r="G3" s="121" t="s">
        <v>11</v>
      </c>
      <c r="H3" s="119" t="s">
        <v>9</v>
      </c>
      <c r="I3" s="120" t="s">
        <v>10</v>
      </c>
      <c r="J3" s="121" t="s">
        <v>11</v>
      </c>
      <c r="K3" s="119" t="s">
        <v>9</v>
      </c>
      <c r="L3" s="120" t="s">
        <v>10</v>
      </c>
      <c r="M3" s="121" t="s">
        <v>11</v>
      </c>
      <c r="N3" s="122"/>
      <c r="O3" s="122"/>
      <c r="P3" s="123"/>
    </row>
    <row r="4" spans="1:26" s="118" customFormat="1" ht="13.5">
      <c r="A4" s="124" t="s">
        <v>75</v>
      </c>
      <c r="B4" s="125">
        <v>37326</v>
      </c>
      <c r="C4" s="126">
        <v>138842</v>
      </c>
      <c r="D4" s="127">
        <v>176168</v>
      </c>
      <c r="E4" s="128"/>
      <c r="F4" s="129"/>
      <c r="G4" s="130"/>
      <c r="H4" s="125"/>
      <c r="I4" s="126"/>
      <c r="J4" s="127"/>
      <c r="K4" s="125">
        <v>4385</v>
      </c>
      <c r="L4" s="126">
        <v>801</v>
      </c>
      <c r="M4" s="127">
        <v>5186</v>
      </c>
      <c r="N4" s="131"/>
      <c r="O4" s="131"/>
      <c r="P4" s="131"/>
    </row>
    <row r="5" spans="1:26" s="118" customFormat="1" ht="13.5">
      <c r="A5" s="132" t="s">
        <v>62</v>
      </c>
      <c r="B5" s="133">
        <v>33273</v>
      </c>
      <c r="C5" s="134">
        <v>137775</v>
      </c>
      <c r="D5" s="135">
        <v>171048</v>
      </c>
      <c r="E5" s="136"/>
      <c r="F5" s="137"/>
      <c r="G5" s="138"/>
      <c r="H5" s="133"/>
      <c r="I5" s="134"/>
      <c r="J5" s="135"/>
      <c r="K5" s="133">
        <v>4144</v>
      </c>
      <c r="L5" s="134">
        <v>858</v>
      </c>
      <c r="M5" s="135">
        <v>5002</v>
      </c>
      <c r="N5" s="131"/>
      <c r="O5" s="131"/>
      <c r="P5" s="131"/>
    </row>
    <row r="6" spans="1:26" s="118" customFormat="1" ht="13.5">
      <c r="A6" s="132" t="s">
        <v>63</v>
      </c>
      <c r="B6" s="133">
        <v>43497</v>
      </c>
      <c r="C6" s="134">
        <v>155201</v>
      </c>
      <c r="D6" s="135">
        <v>198698</v>
      </c>
      <c r="E6" s="136"/>
      <c r="F6" s="137"/>
      <c r="G6" s="138"/>
      <c r="H6" s="133"/>
      <c r="I6" s="134"/>
      <c r="J6" s="135"/>
      <c r="K6" s="133">
        <v>3486</v>
      </c>
      <c r="L6" s="134">
        <v>741</v>
      </c>
      <c r="M6" s="135">
        <v>4227</v>
      </c>
      <c r="N6" s="131"/>
      <c r="O6" s="131"/>
      <c r="P6" s="131"/>
    </row>
    <row r="7" spans="1:26" s="118" customFormat="1" ht="13.5">
      <c r="A7" s="132" t="s">
        <v>64</v>
      </c>
      <c r="B7" s="136">
        <v>46606</v>
      </c>
      <c r="C7" s="137">
        <v>157242</v>
      </c>
      <c r="D7" s="138">
        <v>203848</v>
      </c>
      <c r="E7" s="136"/>
      <c r="F7" s="137"/>
      <c r="G7" s="138"/>
      <c r="H7" s="133"/>
      <c r="I7" s="134"/>
      <c r="J7" s="135"/>
      <c r="K7" s="136">
        <v>4119</v>
      </c>
      <c r="L7" s="137">
        <v>1206</v>
      </c>
      <c r="M7" s="138">
        <v>5325</v>
      </c>
      <c r="N7" s="139"/>
      <c r="O7" s="139"/>
      <c r="P7" s="139"/>
    </row>
    <row r="8" spans="1:26" s="118" customFormat="1" ht="13.5">
      <c r="A8" s="132" t="s">
        <v>65</v>
      </c>
      <c r="B8" s="136">
        <v>46696</v>
      </c>
      <c r="C8" s="137">
        <v>165962</v>
      </c>
      <c r="D8" s="138">
        <v>212658</v>
      </c>
      <c r="E8" s="136"/>
      <c r="F8" s="137"/>
      <c r="G8" s="138"/>
      <c r="H8" s="133">
        <v>3442</v>
      </c>
      <c r="I8" s="134">
        <v>1550</v>
      </c>
      <c r="J8" s="135">
        <v>4992</v>
      </c>
      <c r="K8" s="136">
        <v>8055</v>
      </c>
      <c r="L8" s="137">
        <v>1900</v>
      </c>
      <c r="M8" s="138">
        <v>9955</v>
      </c>
      <c r="N8" s="139"/>
      <c r="O8" s="139"/>
      <c r="P8" s="139"/>
    </row>
    <row r="9" spans="1:26" s="118" customFormat="1" ht="13.5">
      <c r="A9" s="132" t="s">
        <v>66</v>
      </c>
      <c r="B9" s="136">
        <v>41065</v>
      </c>
      <c r="C9" s="137">
        <v>175145</v>
      </c>
      <c r="D9" s="138">
        <v>216210</v>
      </c>
      <c r="E9" s="136">
        <v>5380</v>
      </c>
      <c r="F9" s="137">
        <v>1567</v>
      </c>
      <c r="G9" s="138">
        <v>6747</v>
      </c>
      <c r="H9" s="133">
        <v>3874</v>
      </c>
      <c r="I9" s="134">
        <v>2089</v>
      </c>
      <c r="J9" s="135">
        <v>5963</v>
      </c>
      <c r="K9" s="136">
        <v>4702</v>
      </c>
      <c r="L9" s="137">
        <v>2044</v>
      </c>
      <c r="M9" s="138">
        <v>6746</v>
      </c>
      <c r="N9" s="139"/>
      <c r="O9" s="139"/>
      <c r="P9" s="139"/>
    </row>
    <row r="10" spans="1:26" s="118" customFormat="1" ht="13.5">
      <c r="A10" s="132" t="s">
        <v>67</v>
      </c>
      <c r="B10" s="136">
        <v>37423</v>
      </c>
      <c r="C10" s="137">
        <v>154814</v>
      </c>
      <c r="D10" s="138">
        <v>192237</v>
      </c>
      <c r="E10" s="136">
        <v>5121</v>
      </c>
      <c r="F10" s="137">
        <v>3165</v>
      </c>
      <c r="G10" s="138">
        <v>8292</v>
      </c>
      <c r="H10" s="136">
        <v>3477</v>
      </c>
      <c r="I10" s="137">
        <v>2515</v>
      </c>
      <c r="J10" s="138">
        <v>5992</v>
      </c>
      <c r="K10" s="136">
        <v>3446</v>
      </c>
      <c r="L10" s="137">
        <v>2339</v>
      </c>
      <c r="M10" s="138">
        <v>5785</v>
      </c>
      <c r="N10" s="139"/>
      <c r="O10" s="139"/>
      <c r="P10" s="139"/>
    </row>
    <row r="11" spans="1:26" s="118" customFormat="1" ht="13.5">
      <c r="A11" s="132" t="s">
        <v>68</v>
      </c>
      <c r="B11" s="136">
        <v>42342</v>
      </c>
      <c r="C11" s="137">
        <v>174108</v>
      </c>
      <c r="D11" s="138">
        <v>216450</v>
      </c>
      <c r="E11" s="136">
        <v>3491</v>
      </c>
      <c r="F11" s="137">
        <v>2270</v>
      </c>
      <c r="G11" s="138">
        <v>6761</v>
      </c>
      <c r="H11" s="136">
        <v>2860</v>
      </c>
      <c r="I11" s="137">
        <v>2244</v>
      </c>
      <c r="J11" s="138">
        <v>5104</v>
      </c>
      <c r="K11" s="136">
        <v>3483</v>
      </c>
      <c r="L11" s="137">
        <v>2223</v>
      </c>
      <c r="M11" s="138">
        <v>5706</v>
      </c>
      <c r="N11" s="139"/>
      <c r="O11" s="139"/>
      <c r="P11" s="139"/>
    </row>
    <row r="12" spans="1:26" s="118" customFormat="1" ht="13.5">
      <c r="A12" s="132" t="s">
        <v>69</v>
      </c>
      <c r="B12" s="136">
        <v>47222</v>
      </c>
      <c r="C12" s="137">
        <v>186213</v>
      </c>
      <c r="D12" s="138">
        <v>233435</v>
      </c>
      <c r="E12" s="136">
        <v>3853</v>
      </c>
      <c r="F12" s="137">
        <v>3035</v>
      </c>
      <c r="G12" s="138">
        <v>6888</v>
      </c>
      <c r="H12" s="136">
        <v>2876</v>
      </c>
      <c r="I12" s="137">
        <v>2330</v>
      </c>
      <c r="J12" s="138">
        <v>5206</v>
      </c>
      <c r="K12" s="136">
        <v>3005</v>
      </c>
      <c r="L12" s="137">
        <v>1975</v>
      </c>
      <c r="M12" s="138">
        <v>4890</v>
      </c>
      <c r="N12" s="139"/>
      <c r="O12" s="139"/>
      <c r="P12" s="139"/>
    </row>
    <row r="13" spans="1:26" s="118" customFormat="1" ht="13.5">
      <c r="A13" s="140" t="s">
        <v>70</v>
      </c>
      <c r="B13" s="151">
        <v>53715</v>
      </c>
      <c r="C13" s="152">
        <v>203832</v>
      </c>
      <c r="D13" s="153">
        <v>257547</v>
      </c>
      <c r="E13" s="151">
        <v>4554</v>
      </c>
      <c r="F13" s="152">
        <v>2934</v>
      </c>
      <c r="G13" s="153">
        <v>7488</v>
      </c>
      <c r="H13" s="151">
        <v>3241</v>
      </c>
      <c r="I13" s="152">
        <v>2239</v>
      </c>
      <c r="J13" s="153">
        <v>5480</v>
      </c>
      <c r="K13" s="151">
        <v>3217</v>
      </c>
      <c r="L13" s="152">
        <v>2447</v>
      </c>
      <c r="M13" s="153">
        <v>5664</v>
      </c>
      <c r="N13" s="139"/>
      <c r="O13" s="139"/>
      <c r="P13" s="139"/>
    </row>
    <row r="14" spans="1:26" s="118" customFormat="1" ht="3.75" customHeight="1" thickBot="1">
      <c r="A14" s="141"/>
      <c r="B14" s="142"/>
      <c r="C14" s="143"/>
      <c r="D14" s="144"/>
      <c r="E14" s="142"/>
      <c r="F14" s="143"/>
      <c r="G14" s="144"/>
      <c r="H14" s="142"/>
      <c r="I14" s="143"/>
      <c r="J14" s="144"/>
      <c r="K14" s="142"/>
      <c r="L14" s="143"/>
      <c r="M14" s="144"/>
      <c r="N14" s="131"/>
      <c r="O14" s="131"/>
      <c r="P14" s="131"/>
      <c r="Q14" s="145"/>
    </row>
    <row r="15" spans="1:26" s="118" customFormat="1" thickBot="1">
      <c r="A15" s="146"/>
      <c r="B15" s="146"/>
      <c r="C15" s="146"/>
      <c r="D15" s="146"/>
      <c r="E15" s="147"/>
      <c r="F15" s="147"/>
      <c r="G15" s="147"/>
      <c r="H15" s="147"/>
      <c r="I15" s="147"/>
      <c r="J15" s="147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s="118" customFormat="1" ht="14.25" customHeight="1">
      <c r="A16" s="316" t="s">
        <v>2</v>
      </c>
      <c r="B16" s="318" t="s">
        <v>76</v>
      </c>
      <c r="C16" s="319"/>
      <c r="D16" s="320"/>
      <c r="E16" s="322" t="s">
        <v>77</v>
      </c>
      <c r="F16" s="323"/>
      <c r="G16" s="324"/>
      <c r="H16" s="322" t="s">
        <v>78</v>
      </c>
      <c r="I16" s="323"/>
      <c r="J16" s="324"/>
      <c r="K16" s="322" t="s">
        <v>15</v>
      </c>
      <c r="L16" s="323"/>
      <c r="M16" s="324"/>
      <c r="N16" s="321"/>
      <c r="O16" s="321"/>
      <c r="P16" s="321"/>
    </row>
    <row r="17" spans="1:26" s="118" customFormat="1" ht="13.5">
      <c r="A17" s="317"/>
      <c r="B17" s="119" t="s">
        <v>9</v>
      </c>
      <c r="C17" s="120" t="s">
        <v>10</v>
      </c>
      <c r="D17" s="121" t="s">
        <v>11</v>
      </c>
      <c r="E17" s="148" t="s">
        <v>9</v>
      </c>
      <c r="F17" s="149" t="s">
        <v>10</v>
      </c>
      <c r="G17" s="150" t="s">
        <v>11</v>
      </c>
      <c r="H17" s="148" t="s">
        <v>9</v>
      </c>
      <c r="I17" s="149" t="s">
        <v>10</v>
      </c>
      <c r="J17" s="150" t="s">
        <v>11</v>
      </c>
      <c r="K17" s="148" t="s">
        <v>9</v>
      </c>
      <c r="L17" s="149" t="s">
        <v>10</v>
      </c>
      <c r="M17" s="150" t="s">
        <v>11</v>
      </c>
      <c r="N17" s="122"/>
      <c r="O17" s="122"/>
      <c r="P17" s="123"/>
    </row>
    <row r="18" spans="1:26" s="118" customFormat="1" ht="13.5">
      <c r="A18" s="124" t="s">
        <v>79</v>
      </c>
      <c r="B18" s="125">
        <v>3985</v>
      </c>
      <c r="C18" s="126">
        <v>396</v>
      </c>
      <c r="D18" s="127">
        <v>4381</v>
      </c>
      <c r="E18" s="125">
        <v>2507</v>
      </c>
      <c r="F18" s="126">
        <v>466</v>
      </c>
      <c r="G18" s="127">
        <v>2973</v>
      </c>
      <c r="H18" s="125">
        <v>2645</v>
      </c>
      <c r="I18" s="126">
        <v>488</v>
      </c>
      <c r="J18" s="127">
        <v>3133</v>
      </c>
      <c r="K18" s="125">
        <v>3809</v>
      </c>
      <c r="L18" s="126">
        <v>581</v>
      </c>
      <c r="M18" s="127">
        <v>4390</v>
      </c>
      <c r="N18" s="131"/>
      <c r="O18" s="131"/>
      <c r="P18" s="131"/>
    </row>
    <row r="19" spans="1:26" s="118" customFormat="1" ht="13.5">
      <c r="A19" s="132" t="s">
        <v>62</v>
      </c>
      <c r="B19" s="133">
        <v>4939</v>
      </c>
      <c r="C19" s="134">
        <v>746</v>
      </c>
      <c r="D19" s="135">
        <v>5685</v>
      </c>
      <c r="E19" s="133">
        <v>1739</v>
      </c>
      <c r="F19" s="134">
        <v>691</v>
      </c>
      <c r="G19" s="135">
        <v>2430</v>
      </c>
      <c r="H19" s="133">
        <v>4095</v>
      </c>
      <c r="I19" s="134">
        <v>1003</v>
      </c>
      <c r="J19" s="135">
        <v>5098</v>
      </c>
      <c r="K19" s="133">
        <v>3155</v>
      </c>
      <c r="L19" s="134">
        <v>585</v>
      </c>
      <c r="M19" s="135">
        <v>3740</v>
      </c>
      <c r="N19" s="131"/>
      <c r="O19" s="131"/>
      <c r="P19" s="131"/>
    </row>
    <row r="20" spans="1:26" s="118" customFormat="1" ht="13.5">
      <c r="A20" s="132" t="s">
        <v>63</v>
      </c>
      <c r="B20" s="133">
        <v>4906</v>
      </c>
      <c r="C20" s="134">
        <v>589</v>
      </c>
      <c r="D20" s="135">
        <v>5495</v>
      </c>
      <c r="E20" s="133">
        <v>6085</v>
      </c>
      <c r="F20" s="134">
        <v>1025</v>
      </c>
      <c r="G20" s="135">
        <v>7110</v>
      </c>
      <c r="H20" s="133">
        <v>4090</v>
      </c>
      <c r="I20" s="134">
        <v>1070</v>
      </c>
      <c r="J20" s="135">
        <v>5160</v>
      </c>
      <c r="K20" s="133">
        <v>2913</v>
      </c>
      <c r="L20" s="134">
        <v>536</v>
      </c>
      <c r="M20" s="135">
        <v>3449</v>
      </c>
      <c r="N20" s="131"/>
      <c r="O20" s="131"/>
      <c r="P20" s="131"/>
    </row>
    <row r="21" spans="1:26" s="118" customFormat="1" ht="13.5">
      <c r="A21" s="132" t="s">
        <v>64</v>
      </c>
      <c r="B21" s="136">
        <v>5634</v>
      </c>
      <c r="C21" s="137">
        <v>490</v>
      </c>
      <c r="D21" s="138">
        <v>6124</v>
      </c>
      <c r="E21" s="136">
        <v>6114</v>
      </c>
      <c r="F21" s="137">
        <v>1097</v>
      </c>
      <c r="G21" s="138">
        <v>7241</v>
      </c>
      <c r="H21" s="136">
        <v>5247</v>
      </c>
      <c r="I21" s="137">
        <v>1706</v>
      </c>
      <c r="J21" s="138">
        <v>6953</v>
      </c>
      <c r="K21" s="136">
        <v>4757</v>
      </c>
      <c r="L21" s="137">
        <v>968</v>
      </c>
      <c r="M21" s="138">
        <v>5725</v>
      </c>
      <c r="N21" s="139"/>
      <c r="O21" s="139"/>
      <c r="P21" s="139"/>
    </row>
    <row r="22" spans="1:26" s="118" customFormat="1" ht="13.5">
      <c r="A22" s="132" t="s">
        <v>65</v>
      </c>
      <c r="B22" s="136">
        <v>7504</v>
      </c>
      <c r="C22" s="137">
        <v>856</v>
      </c>
      <c r="D22" s="138">
        <v>8360</v>
      </c>
      <c r="E22" s="136">
        <v>4747</v>
      </c>
      <c r="F22" s="137">
        <v>1964</v>
      </c>
      <c r="G22" s="138">
        <v>6711</v>
      </c>
      <c r="H22" s="136">
        <v>4385</v>
      </c>
      <c r="I22" s="137">
        <v>1638</v>
      </c>
      <c r="J22" s="138">
        <v>6023</v>
      </c>
      <c r="K22" s="136">
        <v>4855</v>
      </c>
      <c r="L22" s="137">
        <v>1993</v>
      </c>
      <c r="M22" s="138">
        <v>6848</v>
      </c>
      <c r="N22" s="139"/>
      <c r="O22" s="139"/>
      <c r="P22" s="139"/>
    </row>
    <row r="23" spans="1:26" s="118" customFormat="1" ht="13.5">
      <c r="A23" s="132" t="s">
        <v>66</v>
      </c>
      <c r="B23" s="136">
        <v>3534</v>
      </c>
      <c r="C23" s="137">
        <v>1038</v>
      </c>
      <c r="D23" s="138">
        <v>4572</v>
      </c>
      <c r="E23" s="136">
        <v>6234</v>
      </c>
      <c r="F23" s="137">
        <v>1913</v>
      </c>
      <c r="G23" s="138">
        <v>8147</v>
      </c>
      <c r="H23" s="136">
        <v>2979</v>
      </c>
      <c r="I23" s="137">
        <v>1305</v>
      </c>
      <c r="J23" s="138">
        <v>4284</v>
      </c>
      <c r="K23" s="136">
        <v>4144</v>
      </c>
      <c r="L23" s="137">
        <v>1659</v>
      </c>
      <c r="M23" s="138">
        <v>5803</v>
      </c>
      <c r="N23" s="139"/>
      <c r="O23" s="139"/>
      <c r="P23" s="139"/>
    </row>
    <row r="24" spans="1:26" s="118" customFormat="1" ht="13.5">
      <c r="A24" s="132" t="s">
        <v>67</v>
      </c>
      <c r="B24" s="136">
        <v>2015</v>
      </c>
      <c r="C24" s="137">
        <v>788</v>
      </c>
      <c r="D24" s="138">
        <v>2803</v>
      </c>
      <c r="E24" s="136">
        <v>4260</v>
      </c>
      <c r="F24" s="137">
        <v>2488</v>
      </c>
      <c r="G24" s="138">
        <v>6748</v>
      </c>
      <c r="H24" s="136">
        <v>2435</v>
      </c>
      <c r="I24" s="137">
        <v>1329</v>
      </c>
      <c r="J24" s="138">
        <v>3764</v>
      </c>
      <c r="K24" s="136">
        <v>3727</v>
      </c>
      <c r="L24" s="137">
        <v>1976</v>
      </c>
      <c r="M24" s="138">
        <v>5703</v>
      </c>
      <c r="N24" s="139"/>
      <c r="O24" s="139"/>
      <c r="P24" s="139"/>
    </row>
    <row r="25" spans="1:26" s="118" customFormat="1" ht="13.5">
      <c r="A25" s="132" t="s">
        <v>68</v>
      </c>
      <c r="B25" s="136">
        <v>3195</v>
      </c>
      <c r="C25" s="137">
        <v>753</v>
      </c>
      <c r="D25" s="138">
        <v>3948</v>
      </c>
      <c r="E25" s="136">
        <v>3873</v>
      </c>
      <c r="F25" s="137">
        <v>1636</v>
      </c>
      <c r="G25" s="138">
        <v>5509</v>
      </c>
      <c r="H25" s="136">
        <v>2134</v>
      </c>
      <c r="I25" s="137">
        <v>971</v>
      </c>
      <c r="J25" s="138">
        <v>3105</v>
      </c>
      <c r="K25" s="136">
        <v>3137</v>
      </c>
      <c r="L25" s="137">
        <v>2048</v>
      </c>
      <c r="M25" s="138">
        <v>5185</v>
      </c>
      <c r="N25" s="139"/>
      <c r="O25" s="139"/>
      <c r="P25" s="139"/>
    </row>
    <row r="26" spans="1:26" s="118" customFormat="1" ht="13.5">
      <c r="A26" s="132" t="s">
        <v>69</v>
      </c>
      <c r="B26" s="136">
        <v>2819</v>
      </c>
      <c r="C26" s="137">
        <v>971</v>
      </c>
      <c r="D26" s="138">
        <v>3790</v>
      </c>
      <c r="E26" s="136">
        <v>4571</v>
      </c>
      <c r="F26" s="137">
        <v>1400</v>
      </c>
      <c r="G26" s="138">
        <v>5971</v>
      </c>
      <c r="H26" s="136">
        <v>2027</v>
      </c>
      <c r="I26" s="137">
        <v>1108</v>
      </c>
      <c r="J26" s="138">
        <v>3135</v>
      </c>
      <c r="K26" s="136">
        <v>3261</v>
      </c>
      <c r="L26" s="137">
        <v>1828</v>
      </c>
      <c r="M26" s="138">
        <v>5089</v>
      </c>
      <c r="N26" s="139"/>
      <c r="O26" s="139"/>
      <c r="P26" s="139"/>
    </row>
    <row r="27" spans="1:26" s="118" customFormat="1" ht="13.5">
      <c r="A27" s="140" t="s">
        <v>70</v>
      </c>
      <c r="B27" s="151">
        <v>2215</v>
      </c>
      <c r="C27" s="152">
        <v>950</v>
      </c>
      <c r="D27" s="153">
        <v>3165</v>
      </c>
      <c r="E27" s="151">
        <v>4735</v>
      </c>
      <c r="F27" s="152">
        <v>845</v>
      </c>
      <c r="G27" s="153">
        <v>5580</v>
      </c>
      <c r="H27" s="151">
        <v>2339</v>
      </c>
      <c r="I27" s="152">
        <v>1262</v>
      </c>
      <c r="J27" s="153">
        <v>3601</v>
      </c>
      <c r="K27" s="151">
        <v>2782</v>
      </c>
      <c r="L27" s="152">
        <v>1417</v>
      </c>
      <c r="M27" s="153">
        <v>4199</v>
      </c>
      <c r="N27" s="139"/>
      <c r="O27" s="139"/>
      <c r="P27" s="139"/>
    </row>
    <row r="28" spans="1:26" s="118" customFormat="1" ht="3.75" customHeight="1" thickBot="1">
      <c r="A28" s="141"/>
      <c r="B28" s="142"/>
      <c r="C28" s="143"/>
      <c r="D28" s="144"/>
      <c r="E28" s="142"/>
      <c r="F28" s="143"/>
      <c r="G28" s="144"/>
      <c r="H28" s="142"/>
      <c r="I28" s="143"/>
      <c r="J28" s="144"/>
      <c r="K28" s="142"/>
      <c r="L28" s="143"/>
      <c r="M28" s="144"/>
      <c r="N28" s="131"/>
      <c r="O28" s="131"/>
      <c r="P28" s="131"/>
      <c r="Q28" s="145"/>
      <c r="R28" s="145"/>
      <c r="S28" s="145"/>
    </row>
    <row r="29" spans="1:26" s="118" customFormat="1" thickBot="1">
      <c r="A29" s="146"/>
      <c r="B29" s="146"/>
      <c r="C29" s="146"/>
      <c r="D29" s="146"/>
      <c r="E29" s="147"/>
      <c r="F29" s="147"/>
      <c r="G29" s="147"/>
      <c r="H29" s="147"/>
      <c r="I29" s="147"/>
      <c r="J29" s="147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54" t="s">
        <v>22</v>
      </c>
    </row>
    <row r="30" spans="1:26" s="118" customFormat="1" ht="14.25" customHeight="1">
      <c r="A30" s="316" t="s">
        <v>2</v>
      </c>
      <c r="B30" s="322" t="s">
        <v>80</v>
      </c>
      <c r="C30" s="323"/>
      <c r="D30" s="324"/>
      <c r="E30" s="322" t="s">
        <v>81</v>
      </c>
      <c r="F30" s="323"/>
      <c r="G30" s="324"/>
      <c r="H30" s="327" t="s">
        <v>45</v>
      </c>
      <c r="I30" s="328"/>
      <c r="J30" s="329"/>
      <c r="K30" s="325" t="s">
        <v>53</v>
      </c>
      <c r="L30" s="319"/>
      <c r="M30" s="320"/>
      <c r="N30" s="330" t="s">
        <v>58</v>
      </c>
      <c r="O30" s="328"/>
      <c r="P30" s="331"/>
      <c r="Q30" s="154"/>
    </row>
    <row r="31" spans="1:26" s="118" customFormat="1" ht="13.5">
      <c r="A31" s="317"/>
      <c r="B31" s="148" t="s">
        <v>9</v>
      </c>
      <c r="C31" s="149" t="s">
        <v>10</v>
      </c>
      <c r="D31" s="150" t="s">
        <v>11</v>
      </c>
      <c r="E31" s="148" t="s">
        <v>9</v>
      </c>
      <c r="F31" s="149" t="s">
        <v>10</v>
      </c>
      <c r="G31" s="150" t="s">
        <v>11</v>
      </c>
      <c r="H31" s="148" t="s">
        <v>9</v>
      </c>
      <c r="I31" s="149" t="s">
        <v>10</v>
      </c>
      <c r="J31" s="150" t="s">
        <v>11</v>
      </c>
      <c r="K31" s="119" t="s">
        <v>9</v>
      </c>
      <c r="L31" s="120" t="s">
        <v>10</v>
      </c>
      <c r="M31" s="121" t="s">
        <v>11</v>
      </c>
      <c r="N31" s="155" t="s">
        <v>9</v>
      </c>
      <c r="O31" s="149" t="s">
        <v>10</v>
      </c>
      <c r="P31" s="156" t="s">
        <v>11</v>
      </c>
    </row>
    <row r="32" spans="1:26" s="118" customFormat="1" ht="13.5">
      <c r="A32" s="124" t="s">
        <v>82</v>
      </c>
      <c r="B32" s="125">
        <v>2421</v>
      </c>
      <c r="C32" s="126">
        <v>876</v>
      </c>
      <c r="D32" s="127">
        <v>3297</v>
      </c>
      <c r="E32" s="125">
        <v>4874</v>
      </c>
      <c r="F32" s="126">
        <v>812</v>
      </c>
      <c r="G32" s="127">
        <v>5686</v>
      </c>
      <c r="H32" s="125"/>
      <c r="I32" s="126"/>
      <c r="J32" s="127"/>
      <c r="K32" s="128"/>
      <c r="L32" s="129"/>
      <c r="M32" s="130"/>
      <c r="N32" s="157">
        <v>60445</v>
      </c>
      <c r="O32" s="126">
        <v>143327</v>
      </c>
      <c r="P32" s="158">
        <v>203772</v>
      </c>
    </row>
    <row r="33" spans="1:22" s="118" customFormat="1" ht="13.5">
      <c r="A33" s="132" t="s">
        <v>62</v>
      </c>
      <c r="B33" s="133">
        <v>1940</v>
      </c>
      <c r="C33" s="134">
        <v>631</v>
      </c>
      <c r="D33" s="135">
        <v>2571</v>
      </c>
      <c r="E33" s="133">
        <v>4070</v>
      </c>
      <c r="F33" s="134">
        <v>702</v>
      </c>
      <c r="G33" s="135">
        <v>4772</v>
      </c>
      <c r="H33" s="133"/>
      <c r="I33" s="134"/>
      <c r="J33" s="135"/>
      <c r="K33" s="136"/>
      <c r="L33" s="137"/>
      <c r="M33" s="138"/>
      <c r="N33" s="159">
        <v>57355</v>
      </c>
      <c r="O33" s="134">
        <v>142991</v>
      </c>
      <c r="P33" s="160">
        <v>200346</v>
      </c>
    </row>
    <row r="34" spans="1:22" s="118" customFormat="1" ht="13.5">
      <c r="A34" s="132" t="s">
        <v>63</v>
      </c>
      <c r="B34" s="133">
        <v>2799</v>
      </c>
      <c r="C34" s="134">
        <v>313</v>
      </c>
      <c r="D34" s="135">
        <v>3112</v>
      </c>
      <c r="E34" s="133">
        <v>4152</v>
      </c>
      <c r="F34" s="134">
        <v>752</v>
      </c>
      <c r="G34" s="135">
        <v>4904</v>
      </c>
      <c r="H34" s="133"/>
      <c r="I34" s="134"/>
      <c r="J34" s="135"/>
      <c r="K34" s="136"/>
      <c r="L34" s="137"/>
      <c r="M34" s="138"/>
      <c r="N34" s="159">
        <v>71928</v>
      </c>
      <c r="O34" s="134">
        <v>160227</v>
      </c>
      <c r="P34" s="160">
        <v>232155</v>
      </c>
    </row>
    <row r="35" spans="1:22" s="118" customFormat="1" ht="13.5">
      <c r="A35" s="132" t="s">
        <v>64</v>
      </c>
      <c r="B35" s="136">
        <v>2811</v>
      </c>
      <c r="C35" s="137">
        <v>613</v>
      </c>
      <c r="D35" s="138">
        <v>3424</v>
      </c>
      <c r="E35" s="136">
        <v>6033</v>
      </c>
      <c r="F35" s="137">
        <v>1252</v>
      </c>
      <c r="G35" s="138">
        <v>7285</v>
      </c>
      <c r="H35" s="133"/>
      <c r="I35" s="134"/>
      <c r="J35" s="135"/>
      <c r="K35" s="161"/>
      <c r="L35" s="162"/>
      <c r="M35" s="163"/>
      <c r="N35" s="164">
        <v>81351</v>
      </c>
      <c r="O35" s="137">
        <v>164574</v>
      </c>
      <c r="P35" s="165">
        <v>245925</v>
      </c>
    </row>
    <row r="36" spans="1:22" s="118" customFormat="1" ht="13.5">
      <c r="A36" s="132" t="s">
        <v>65</v>
      </c>
      <c r="B36" s="136">
        <v>4467</v>
      </c>
      <c r="C36" s="137">
        <v>1064</v>
      </c>
      <c r="D36" s="138">
        <v>5531</v>
      </c>
      <c r="E36" s="136">
        <v>4326</v>
      </c>
      <c r="F36" s="137">
        <v>2055</v>
      </c>
      <c r="G36" s="138">
        <v>6381</v>
      </c>
      <c r="H36" s="136">
        <v>2989</v>
      </c>
      <c r="I36" s="137">
        <v>1955</v>
      </c>
      <c r="J36" s="138">
        <v>4944</v>
      </c>
      <c r="K36" s="161"/>
      <c r="L36" s="162"/>
      <c r="M36" s="163"/>
      <c r="N36" s="164">
        <v>91466</v>
      </c>
      <c r="O36" s="137">
        <v>180937</v>
      </c>
      <c r="P36" s="165">
        <v>272403</v>
      </c>
    </row>
    <row r="37" spans="1:22" s="118" customFormat="1" ht="13.5">
      <c r="A37" s="132" t="s">
        <v>66</v>
      </c>
      <c r="B37" s="136">
        <v>2884</v>
      </c>
      <c r="C37" s="137">
        <v>988</v>
      </c>
      <c r="D37" s="138">
        <v>3872</v>
      </c>
      <c r="E37" s="136">
        <v>2946</v>
      </c>
      <c r="F37" s="137">
        <v>2709</v>
      </c>
      <c r="G37" s="138">
        <v>5655</v>
      </c>
      <c r="H37" s="136">
        <v>2431</v>
      </c>
      <c r="I37" s="137">
        <v>2367</v>
      </c>
      <c r="J37" s="138">
        <v>4798</v>
      </c>
      <c r="K37" s="161"/>
      <c r="L37" s="162"/>
      <c r="M37" s="163"/>
      <c r="N37" s="164">
        <v>80173</v>
      </c>
      <c r="O37" s="137">
        <v>192824</v>
      </c>
      <c r="P37" s="165">
        <v>272997</v>
      </c>
    </row>
    <row r="38" spans="1:22" s="118" customFormat="1" ht="13.5">
      <c r="A38" s="132" t="s">
        <v>67</v>
      </c>
      <c r="B38" s="136">
        <v>2937</v>
      </c>
      <c r="C38" s="137">
        <v>1369</v>
      </c>
      <c r="D38" s="138">
        <v>4306</v>
      </c>
      <c r="E38" s="136">
        <v>3121</v>
      </c>
      <c r="F38" s="137">
        <v>2970</v>
      </c>
      <c r="G38" s="138">
        <v>6091</v>
      </c>
      <c r="H38" s="136">
        <v>2840</v>
      </c>
      <c r="I38" s="137">
        <v>2540</v>
      </c>
      <c r="J38" s="138">
        <v>5380</v>
      </c>
      <c r="K38" s="136">
        <v>4208</v>
      </c>
      <c r="L38" s="137">
        <v>17707</v>
      </c>
      <c r="M38" s="138">
        <v>21915</v>
      </c>
      <c r="N38" s="164">
        <v>75016</v>
      </c>
      <c r="O38" s="137">
        <v>194000</v>
      </c>
      <c r="P38" s="165">
        <v>269016</v>
      </c>
    </row>
    <row r="39" spans="1:22" s="118" customFormat="1" ht="13.5">
      <c r="A39" s="132" t="s">
        <v>68</v>
      </c>
      <c r="B39" s="136">
        <v>2648</v>
      </c>
      <c r="C39" s="137">
        <v>1405</v>
      </c>
      <c r="D39" s="138">
        <v>4053</v>
      </c>
      <c r="E39" s="136">
        <v>2582</v>
      </c>
      <c r="F39" s="137">
        <v>2168</v>
      </c>
      <c r="G39" s="138">
        <v>4750</v>
      </c>
      <c r="H39" s="136">
        <v>2862</v>
      </c>
      <c r="I39" s="137">
        <v>2610</v>
      </c>
      <c r="J39" s="138">
        <v>5472</v>
      </c>
      <c r="K39" s="136">
        <v>5877</v>
      </c>
      <c r="L39" s="137">
        <v>23648</v>
      </c>
      <c r="M39" s="138">
        <v>29525</v>
      </c>
      <c r="N39" s="164">
        <f>+B11+E11+H11+B25+E25+H25+K11+K25+B39+E39+H39+K39</f>
        <v>78484</v>
      </c>
      <c r="O39" s="137">
        <f>+C11+F11+I11+C25+F25+I25+L11+L25+C39+F39+I39+L39</f>
        <v>216084</v>
      </c>
      <c r="P39" s="165">
        <f>+D11+G11+J11+D25+G25+J25+M11+M25+D39+G39+J39+M39</f>
        <v>295568</v>
      </c>
    </row>
    <row r="40" spans="1:22" s="118" customFormat="1" ht="13.5">
      <c r="A40" s="132" t="s">
        <v>69</v>
      </c>
      <c r="B40" s="136">
        <v>4305</v>
      </c>
      <c r="C40" s="137">
        <v>1848</v>
      </c>
      <c r="D40" s="138">
        <v>6153</v>
      </c>
      <c r="E40" s="136">
        <v>2273</v>
      </c>
      <c r="F40" s="137">
        <v>1285</v>
      </c>
      <c r="G40" s="138">
        <v>3558</v>
      </c>
      <c r="H40" s="136">
        <v>2744</v>
      </c>
      <c r="I40" s="137">
        <v>2640</v>
      </c>
      <c r="J40" s="138">
        <v>5384</v>
      </c>
      <c r="K40" s="136">
        <v>4481</v>
      </c>
      <c r="L40" s="137">
        <v>18130</v>
      </c>
      <c r="M40" s="138">
        <v>22611</v>
      </c>
      <c r="N40" s="136">
        <v>83437</v>
      </c>
      <c r="O40" s="137">
        <v>222763</v>
      </c>
      <c r="P40" s="165">
        <v>306200</v>
      </c>
    </row>
    <row r="41" spans="1:22" s="118" customFormat="1" ht="13.5">
      <c r="A41" s="140" t="s">
        <v>70</v>
      </c>
      <c r="B41" s="151">
        <v>3188</v>
      </c>
      <c r="C41" s="152">
        <v>2047</v>
      </c>
      <c r="D41" s="153">
        <v>5235</v>
      </c>
      <c r="E41" s="151">
        <v>2281</v>
      </c>
      <c r="F41" s="152">
        <v>1056</v>
      </c>
      <c r="G41" s="153">
        <v>3337</v>
      </c>
      <c r="H41" s="151">
        <v>2609</v>
      </c>
      <c r="I41" s="152">
        <v>2181</v>
      </c>
      <c r="J41" s="153">
        <v>4790</v>
      </c>
      <c r="K41" s="151">
        <v>4465</v>
      </c>
      <c r="L41" s="152">
        <v>16237</v>
      </c>
      <c r="M41" s="153">
        <v>20702</v>
      </c>
      <c r="N41" s="166">
        <v>89341</v>
      </c>
      <c r="O41" s="152">
        <v>237447</v>
      </c>
      <c r="P41" s="167">
        <v>326788</v>
      </c>
    </row>
    <row r="42" spans="1:22" s="118" customFormat="1" ht="3.75" customHeight="1" thickBot="1">
      <c r="A42" s="141"/>
      <c r="B42" s="142"/>
      <c r="C42" s="143"/>
      <c r="D42" s="144"/>
      <c r="E42" s="142"/>
      <c r="F42" s="143"/>
      <c r="G42" s="144"/>
      <c r="H42" s="142"/>
      <c r="I42" s="143"/>
      <c r="J42" s="144"/>
      <c r="K42" s="168"/>
      <c r="L42" s="169"/>
      <c r="M42" s="170"/>
      <c r="N42" s="171"/>
      <c r="O42" s="143"/>
      <c r="P42" s="172"/>
    </row>
    <row r="43" spans="1:22" s="173" customFormat="1" ht="12">
      <c r="A43" s="174" t="s">
        <v>55</v>
      </c>
      <c r="B43" s="174"/>
      <c r="C43" s="174"/>
      <c r="D43" s="174"/>
      <c r="E43" s="174"/>
      <c r="F43" s="174"/>
      <c r="G43" s="174"/>
      <c r="H43" s="175"/>
      <c r="I43" s="175"/>
      <c r="J43" s="175"/>
      <c r="K43" s="175"/>
      <c r="L43" s="175"/>
      <c r="M43" s="175"/>
      <c r="N43" s="175"/>
      <c r="O43" s="175"/>
      <c r="P43" s="180" t="s">
        <v>83</v>
      </c>
      <c r="Q43" s="175"/>
      <c r="R43" s="175"/>
      <c r="S43" s="175"/>
      <c r="T43" s="175"/>
      <c r="U43" s="175"/>
      <c r="V43" s="175"/>
    </row>
    <row r="44" spans="1:22" s="173" customFormat="1" ht="13.5">
      <c r="A44" s="176" t="s">
        <v>72</v>
      </c>
      <c r="B44" s="176"/>
      <c r="C44" s="176"/>
      <c r="D44" s="176"/>
      <c r="E44" s="176"/>
      <c r="F44" s="176"/>
      <c r="G44" s="176"/>
      <c r="H44" s="177"/>
      <c r="I44" s="177"/>
      <c r="J44" s="177"/>
      <c r="K44" s="177"/>
      <c r="L44" s="177"/>
      <c r="M44" s="177"/>
      <c r="N44" s="177"/>
      <c r="O44" s="177"/>
      <c r="P44" s="235" t="s">
        <v>95</v>
      </c>
      <c r="Q44" s="177"/>
      <c r="R44" s="177"/>
      <c r="S44" s="177"/>
      <c r="T44" s="177"/>
      <c r="U44" s="177"/>
      <c r="V44" s="177"/>
    </row>
    <row r="45" spans="1:22" s="173" customFormat="1" ht="12">
      <c r="A45" s="326" t="s">
        <v>73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</row>
  </sheetData>
  <mergeCells count="19">
    <mergeCell ref="A45:V45"/>
    <mergeCell ref="H30:J30"/>
    <mergeCell ref="E30:G30"/>
    <mergeCell ref="B30:D30"/>
    <mergeCell ref="N30:P30"/>
    <mergeCell ref="K30:M30"/>
    <mergeCell ref="A30:A31"/>
    <mergeCell ref="A2:A3"/>
    <mergeCell ref="H2:J2"/>
    <mergeCell ref="B2:D2"/>
    <mergeCell ref="N16:P16"/>
    <mergeCell ref="H16:J16"/>
    <mergeCell ref="K16:M16"/>
    <mergeCell ref="N2:P2"/>
    <mergeCell ref="E2:G2"/>
    <mergeCell ref="K2:M2"/>
    <mergeCell ref="B16:D16"/>
    <mergeCell ref="E16:G16"/>
    <mergeCell ref="A16:A17"/>
  </mergeCells>
  <phoneticPr fontId="8"/>
  <printOptions gridLinesSet="0"/>
  <pageMargins left="0.86614173228346458" right="0.6692913385826772" top="0.98425196850393704" bottom="0.98425196850393704" header="0.51181102362204722" footer="0.51181102362204722"/>
  <pageSetup paperSize="9" scale="55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zoomScale="75" workbookViewId="0">
      <selection activeCell="A2" sqref="A2:A3"/>
    </sheetView>
  </sheetViews>
  <sheetFormatPr defaultRowHeight="17.25"/>
  <cols>
    <col min="1" max="1" width="16.125" style="6" customWidth="1"/>
    <col min="2" max="7" width="9" style="6"/>
    <col min="8" max="19" width="9" style="2"/>
    <col min="20" max="20" width="10.25" style="2" bestFit="1" customWidth="1"/>
    <col min="21" max="22" width="9" style="2"/>
    <col min="23" max="23" width="11.125" style="2" customWidth="1"/>
    <col min="24" max="25" width="9.875" style="2" customWidth="1"/>
    <col min="26" max="26" width="11.125" style="2" customWidth="1"/>
    <col min="27" max="28" width="9.875" style="2" customWidth="1"/>
    <col min="29" max="29" width="11.125" style="2" customWidth="1"/>
    <col min="30" max="31" width="9.875" style="2" customWidth="1"/>
    <col min="32" max="35" width="11.125" style="2" customWidth="1"/>
    <col min="36" max="16384" width="9" style="2"/>
  </cols>
  <sheetData>
    <row r="1" spans="1:22" ht="27.95" customHeight="1" thickBot="1">
      <c r="A1" s="1" t="s">
        <v>0</v>
      </c>
      <c r="B1" s="1"/>
      <c r="C1" s="1"/>
      <c r="D1" s="1"/>
      <c r="E1" s="1"/>
      <c r="F1" s="1"/>
      <c r="G1" s="1"/>
      <c r="V1" s="257" t="s">
        <v>97</v>
      </c>
    </row>
    <row r="2" spans="1:22" ht="29.25" customHeight="1">
      <c r="A2" s="347" t="s">
        <v>2</v>
      </c>
      <c r="B2" s="339" t="s">
        <v>40</v>
      </c>
      <c r="C2" s="340"/>
      <c r="D2" s="341"/>
      <c r="E2" s="349" t="s">
        <v>52</v>
      </c>
      <c r="F2" s="340"/>
      <c r="G2" s="341"/>
      <c r="H2" s="339" t="s">
        <v>49</v>
      </c>
      <c r="I2" s="340"/>
      <c r="J2" s="341"/>
      <c r="K2" s="339" t="s">
        <v>44</v>
      </c>
      <c r="L2" s="340"/>
      <c r="M2" s="341"/>
      <c r="N2" s="339" t="s">
        <v>46</v>
      </c>
      <c r="O2" s="340"/>
      <c r="P2" s="341"/>
      <c r="Q2" s="336" t="s">
        <v>41</v>
      </c>
      <c r="R2" s="337"/>
      <c r="S2" s="338"/>
      <c r="T2" s="336" t="s">
        <v>42</v>
      </c>
      <c r="U2" s="337"/>
      <c r="V2" s="338"/>
    </row>
    <row r="3" spans="1:22" ht="29.25" customHeight="1">
      <c r="A3" s="348"/>
      <c r="B3" s="47" t="s">
        <v>9</v>
      </c>
      <c r="C3" s="42" t="s">
        <v>10</v>
      </c>
      <c r="D3" s="43" t="s">
        <v>11</v>
      </c>
      <c r="E3" s="47" t="s">
        <v>9</v>
      </c>
      <c r="F3" s="42" t="s">
        <v>10</v>
      </c>
      <c r="G3" s="43" t="s">
        <v>11</v>
      </c>
      <c r="H3" s="47" t="s">
        <v>9</v>
      </c>
      <c r="I3" s="42" t="s">
        <v>10</v>
      </c>
      <c r="J3" s="43" t="s">
        <v>11</v>
      </c>
      <c r="K3" s="47" t="s">
        <v>9</v>
      </c>
      <c r="L3" s="42" t="s">
        <v>10</v>
      </c>
      <c r="M3" s="43" t="s">
        <v>11</v>
      </c>
      <c r="N3" s="47" t="s">
        <v>9</v>
      </c>
      <c r="O3" s="42" t="s">
        <v>10</v>
      </c>
      <c r="P3" s="43" t="s">
        <v>11</v>
      </c>
      <c r="Q3" s="78" t="s">
        <v>9</v>
      </c>
      <c r="R3" s="55" t="s">
        <v>10</v>
      </c>
      <c r="S3" s="62" t="s">
        <v>11</v>
      </c>
      <c r="T3" s="78" t="s">
        <v>9</v>
      </c>
      <c r="U3" s="55" t="s">
        <v>10</v>
      </c>
      <c r="V3" s="62" t="s">
        <v>11</v>
      </c>
    </row>
    <row r="4" spans="1:22" ht="29.25" customHeight="1">
      <c r="A4" s="69" t="s">
        <v>24</v>
      </c>
      <c r="B4" s="79">
        <v>60753</v>
      </c>
      <c r="C4" s="59">
        <v>80794</v>
      </c>
      <c r="D4" s="63">
        <f>SUM(B4:C4)</f>
        <v>141547</v>
      </c>
      <c r="E4" s="48"/>
      <c r="F4" s="44"/>
      <c r="G4" s="45"/>
      <c r="H4" s="79"/>
      <c r="I4" s="59"/>
      <c r="J4" s="63"/>
      <c r="K4" s="79">
        <v>6573</v>
      </c>
      <c r="L4" s="59">
        <v>535</v>
      </c>
      <c r="M4" s="63">
        <f>SUM(K4:L4)</f>
        <v>7108</v>
      </c>
      <c r="N4" s="79">
        <v>3128</v>
      </c>
      <c r="O4" s="59">
        <v>757</v>
      </c>
      <c r="P4" s="63">
        <f>SUM(N4:O4)</f>
        <v>3885</v>
      </c>
      <c r="Q4" s="79">
        <v>6162</v>
      </c>
      <c r="R4" s="59">
        <v>356</v>
      </c>
      <c r="S4" s="63">
        <f>SUM(Q4:R4)</f>
        <v>6518</v>
      </c>
      <c r="T4" s="79">
        <v>1684</v>
      </c>
      <c r="U4" s="59">
        <v>341</v>
      </c>
      <c r="V4" s="63">
        <f>SUM(T4:U4)</f>
        <v>2025</v>
      </c>
    </row>
    <row r="5" spans="1:22" ht="29.25" customHeight="1">
      <c r="A5" s="73" t="s">
        <v>21</v>
      </c>
      <c r="B5" s="80">
        <v>61114</v>
      </c>
      <c r="C5" s="53">
        <v>74115</v>
      </c>
      <c r="D5" s="64">
        <f>SUM(B5:C5)</f>
        <v>135229</v>
      </c>
      <c r="E5" s="49"/>
      <c r="F5" s="38"/>
      <c r="G5" s="39"/>
      <c r="H5" s="80"/>
      <c r="I5" s="53"/>
      <c r="J5" s="64"/>
      <c r="K5" s="80">
        <v>6717</v>
      </c>
      <c r="L5" s="53">
        <v>495</v>
      </c>
      <c r="M5" s="64">
        <f>SUM(K5:L5)</f>
        <v>7212</v>
      </c>
      <c r="N5" s="80">
        <v>3334</v>
      </c>
      <c r="O5" s="53">
        <v>614</v>
      </c>
      <c r="P5" s="64">
        <f>SUM(N5:O5)</f>
        <v>3948</v>
      </c>
      <c r="Q5" s="80">
        <v>5116</v>
      </c>
      <c r="R5" s="53">
        <v>283</v>
      </c>
      <c r="S5" s="64">
        <f>SUM(Q5:R5)</f>
        <v>5399</v>
      </c>
      <c r="T5" s="80">
        <v>2889</v>
      </c>
      <c r="U5" s="53">
        <v>347</v>
      </c>
      <c r="V5" s="64">
        <f>SUM(T5:U5)</f>
        <v>3236</v>
      </c>
    </row>
    <row r="6" spans="1:22" ht="29.25" customHeight="1">
      <c r="A6" s="73" t="s">
        <v>25</v>
      </c>
      <c r="B6" s="80">
        <v>56900</v>
      </c>
      <c r="C6" s="53">
        <v>77283</v>
      </c>
      <c r="D6" s="64">
        <f>SUM(B6:C6)</f>
        <v>134183</v>
      </c>
      <c r="E6" s="49"/>
      <c r="F6" s="38"/>
      <c r="G6" s="39"/>
      <c r="H6" s="80"/>
      <c r="I6" s="53"/>
      <c r="J6" s="64"/>
      <c r="K6" s="80">
        <v>7232</v>
      </c>
      <c r="L6" s="53">
        <v>378</v>
      </c>
      <c r="M6" s="64">
        <f>SUM(K6:L6)</f>
        <v>7610</v>
      </c>
      <c r="N6" s="80">
        <v>3236</v>
      </c>
      <c r="O6" s="53">
        <v>443</v>
      </c>
      <c r="P6" s="64">
        <f>SUM(N6:O6)</f>
        <v>3679</v>
      </c>
      <c r="Q6" s="80">
        <v>4932</v>
      </c>
      <c r="R6" s="53">
        <v>462</v>
      </c>
      <c r="S6" s="64">
        <f>SUM(Q6:R6)</f>
        <v>5394</v>
      </c>
      <c r="T6" s="80">
        <v>2317</v>
      </c>
      <c r="U6" s="53">
        <v>435</v>
      </c>
      <c r="V6" s="64">
        <f>SUM(T6:U6)</f>
        <v>2752</v>
      </c>
    </row>
    <row r="7" spans="1:22" s="5" customFormat="1" ht="29.25" customHeight="1">
      <c r="A7" s="73" t="s">
        <v>26</v>
      </c>
      <c r="B7" s="80">
        <v>57916</v>
      </c>
      <c r="C7" s="53">
        <v>86100</v>
      </c>
      <c r="D7" s="64">
        <f>SUM(B7:C7)</f>
        <v>144016</v>
      </c>
      <c r="E7" s="49"/>
      <c r="F7" s="38"/>
      <c r="G7" s="39"/>
      <c r="H7" s="80"/>
      <c r="I7" s="53"/>
      <c r="J7" s="64"/>
      <c r="K7" s="80">
        <v>4008</v>
      </c>
      <c r="L7" s="53">
        <v>413</v>
      </c>
      <c r="M7" s="64">
        <f>SUM(K7:L7)</f>
        <v>4421</v>
      </c>
      <c r="N7" s="80">
        <v>2294</v>
      </c>
      <c r="O7" s="53">
        <v>360</v>
      </c>
      <c r="P7" s="64">
        <f>SUM(N7:O7)</f>
        <v>2654</v>
      </c>
      <c r="Q7" s="80">
        <v>2854</v>
      </c>
      <c r="R7" s="53">
        <v>481</v>
      </c>
      <c r="S7" s="64">
        <f>SUM(Q7:R7)</f>
        <v>3335</v>
      </c>
      <c r="T7" s="80">
        <v>1814</v>
      </c>
      <c r="U7" s="53">
        <v>227</v>
      </c>
      <c r="V7" s="64">
        <f>SUM(T7:U7)</f>
        <v>2041</v>
      </c>
    </row>
    <row r="8" spans="1:22" ht="29.25" customHeight="1">
      <c r="A8" s="73" t="s">
        <v>27</v>
      </c>
      <c r="B8" s="80">
        <v>56320</v>
      </c>
      <c r="C8" s="53">
        <v>102442</v>
      </c>
      <c r="D8" s="64">
        <v>158762</v>
      </c>
      <c r="E8" s="49"/>
      <c r="F8" s="38"/>
      <c r="G8" s="39"/>
      <c r="H8" s="80"/>
      <c r="I8" s="53"/>
      <c r="J8" s="64"/>
      <c r="K8" s="80">
        <v>5523</v>
      </c>
      <c r="L8" s="53">
        <v>847</v>
      </c>
      <c r="M8" s="64">
        <v>6370</v>
      </c>
      <c r="N8" s="80">
        <v>2006</v>
      </c>
      <c r="O8" s="53">
        <v>385</v>
      </c>
      <c r="P8" s="64">
        <v>2391</v>
      </c>
      <c r="Q8" s="80">
        <v>3566</v>
      </c>
      <c r="R8" s="53">
        <v>434</v>
      </c>
      <c r="S8" s="64">
        <v>4000</v>
      </c>
      <c r="T8" s="80">
        <v>3070</v>
      </c>
      <c r="U8" s="53">
        <v>271</v>
      </c>
      <c r="V8" s="64">
        <v>3341</v>
      </c>
    </row>
    <row r="9" spans="1:22" ht="29.25" customHeight="1">
      <c r="A9" s="73" t="s">
        <v>28</v>
      </c>
      <c r="B9" s="80">
        <v>41188</v>
      </c>
      <c r="C9" s="53">
        <v>105019</v>
      </c>
      <c r="D9" s="64">
        <v>146207</v>
      </c>
      <c r="E9" s="49"/>
      <c r="F9" s="38"/>
      <c r="G9" s="39"/>
      <c r="H9" s="80"/>
      <c r="I9" s="53"/>
      <c r="J9" s="64"/>
      <c r="K9" s="80">
        <v>5897</v>
      </c>
      <c r="L9" s="53">
        <v>839</v>
      </c>
      <c r="M9" s="64">
        <v>6736</v>
      </c>
      <c r="N9" s="80">
        <v>1243</v>
      </c>
      <c r="O9" s="53">
        <v>216</v>
      </c>
      <c r="P9" s="64">
        <v>1459</v>
      </c>
      <c r="Q9" s="80">
        <v>4736</v>
      </c>
      <c r="R9" s="53">
        <v>434</v>
      </c>
      <c r="S9" s="64">
        <v>5170</v>
      </c>
      <c r="T9" s="80">
        <v>4679</v>
      </c>
      <c r="U9" s="53">
        <v>506</v>
      </c>
      <c r="V9" s="64">
        <v>5185</v>
      </c>
    </row>
    <row r="10" spans="1:22" ht="29.25" customHeight="1">
      <c r="A10" s="73" t="s">
        <v>29</v>
      </c>
      <c r="B10" s="80">
        <v>38236</v>
      </c>
      <c r="C10" s="53">
        <v>110937</v>
      </c>
      <c r="D10" s="64">
        <v>149263</v>
      </c>
      <c r="E10" s="49"/>
      <c r="F10" s="38"/>
      <c r="G10" s="39"/>
      <c r="H10" s="80"/>
      <c r="I10" s="53"/>
      <c r="J10" s="64"/>
      <c r="K10" s="80">
        <v>5777</v>
      </c>
      <c r="L10" s="53">
        <v>893</v>
      </c>
      <c r="M10" s="64">
        <v>6670</v>
      </c>
      <c r="N10" s="80">
        <v>1136</v>
      </c>
      <c r="O10" s="53">
        <v>111</v>
      </c>
      <c r="P10" s="64">
        <v>1247</v>
      </c>
      <c r="Q10" s="80">
        <v>3049</v>
      </c>
      <c r="R10" s="53">
        <v>408</v>
      </c>
      <c r="S10" s="64">
        <v>3457</v>
      </c>
      <c r="T10" s="80">
        <v>4046</v>
      </c>
      <c r="U10" s="53">
        <v>238</v>
      </c>
      <c r="V10" s="64">
        <v>4284</v>
      </c>
    </row>
    <row r="11" spans="1:22" ht="29.25" customHeight="1">
      <c r="A11" s="73" t="s">
        <v>30</v>
      </c>
      <c r="B11" s="80">
        <v>32676</v>
      </c>
      <c r="C11" s="53">
        <v>113288</v>
      </c>
      <c r="D11" s="64">
        <v>145964</v>
      </c>
      <c r="E11" s="49"/>
      <c r="F11" s="38"/>
      <c r="G11" s="39"/>
      <c r="H11" s="80"/>
      <c r="I11" s="53"/>
      <c r="J11" s="64"/>
      <c r="K11" s="80">
        <v>6899</v>
      </c>
      <c r="L11" s="53">
        <v>665</v>
      </c>
      <c r="M11" s="64">
        <v>7564</v>
      </c>
      <c r="N11" s="80">
        <v>3727</v>
      </c>
      <c r="O11" s="53">
        <v>409</v>
      </c>
      <c r="P11" s="64">
        <v>4136</v>
      </c>
      <c r="Q11" s="80">
        <v>2727</v>
      </c>
      <c r="R11" s="53">
        <v>632</v>
      </c>
      <c r="S11" s="64">
        <v>3359</v>
      </c>
      <c r="T11" s="80">
        <v>3456</v>
      </c>
      <c r="U11" s="53">
        <v>292</v>
      </c>
      <c r="V11" s="64">
        <v>3748</v>
      </c>
    </row>
    <row r="12" spans="1:22" ht="29.25" customHeight="1">
      <c r="A12" s="73" t="s">
        <v>31</v>
      </c>
      <c r="B12" s="80">
        <v>29172</v>
      </c>
      <c r="C12" s="53">
        <v>118210</v>
      </c>
      <c r="D12" s="64">
        <v>147382</v>
      </c>
      <c r="E12" s="49"/>
      <c r="F12" s="38"/>
      <c r="G12" s="39"/>
      <c r="H12" s="80"/>
      <c r="I12" s="53"/>
      <c r="J12" s="64"/>
      <c r="K12" s="80">
        <v>5601</v>
      </c>
      <c r="L12" s="53">
        <v>732</v>
      </c>
      <c r="M12" s="64">
        <v>6333</v>
      </c>
      <c r="N12" s="80">
        <v>4697</v>
      </c>
      <c r="O12" s="53">
        <v>412</v>
      </c>
      <c r="P12" s="64">
        <v>5109</v>
      </c>
      <c r="Q12" s="80">
        <v>2045</v>
      </c>
      <c r="R12" s="53">
        <v>430</v>
      </c>
      <c r="S12" s="64">
        <v>2475</v>
      </c>
      <c r="T12" s="80">
        <v>2105</v>
      </c>
      <c r="U12" s="53">
        <v>472</v>
      </c>
      <c r="V12" s="64">
        <v>2577</v>
      </c>
    </row>
    <row r="13" spans="1:22" ht="29.25" customHeight="1">
      <c r="A13" s="73" t="s">
        <v>32</v>
      </c>
      <c r="B13" s="80">
        <v>34212</v>
      </c>
      <c r="C13" s="53">
        <v>125930</v>
      </c>
      <c r="D13" s="64">
        <v>160142</v>
      </c>
      <c r="E13" s="49"/>
      <c r="F13" s="38"/>
      <c r="G13" s="39"/>
      <c r="H13" s="80"/>
      <c r="I13" s="53"/>
      <c r="J13" s="64"/>
      <c r="K13" s="80">
        <v>1878</v>
      </c>
      <c r="L13" s="53">
        <v>825</v>
      </c>
      <c r="M13" s="64">
        <v>2703</v>
      </c>
      <c r="N13" s="80">
        <v>4525</v>
      </c>
      <c r="O13" s="53">
        <v>573</v>
      </c>
      <c r="P13" s="64">
        <v>5098</v>
      </c>
      <c r="Q13" s="80">
        <v>1931</v>
      </c>
      <c r="R13" s="53">
        <v>484</v>
      </c>
      <c r="S13" s="64">
        <v>2415</v>
      </c>
      <c r="T13" s="80">
        <v>3531</v>
      </c>
      <c r="U13" s="53">
        <v>430</v>
      </c>
      <c r="V13" s="64">
        <v>2415</v>
      </c>
    </row>
    <row r="14" spans="1:22" ht="29.25" customHeight="1">
      <c r="A14" s="73" t="s">
        <v>33</v>
      </c>
      <c r="B14" s="80">
        <v>37326</v>
      </c>
      <c r="C14" s="53">
        <v>138842</v>
      </c>
      <c r="D14" s="64">
        <v>176168</v>
      </c>
      <c r="E14" s="49"/>
      <c r="F14" s="38"/>
      <c r="G14" s="39"/>
      <c r="H14" s="80"/>
      <c r="I14" s="53"/>
      <c r="J14" s="64"/>
      <c r="K14" s="80">
        <v>4385</v>
      </c>
      <c r="L14" s="53">
        <v>801</v>
      </c>
      <c r="M14" s="64">
        <v>5186</v>
      </c>
      <c r="N14" s="80">
        <v>3985</v>
      </c>
      <c r="O14" s="53">
        <v>396</v>
      </c>
      <c r="P14" s="64">
        <v>4381</v>
      </c>
      <c r="Q14" s="80">
        <v>2507</v>
      </c>
      <c r="R14" s="53">
        <v>466</v>
      </c>
      <c r="S14" s="64">
        <v>2973</v>
      </c>
      <c r="T14" s="80">
        <v>2645</v>
      </c>
      <c r="U14" s="53">
        <v>488</v>
      </c>
      <c r="V14" s="64">
        <v>3133</v>
      </c>
    </row>
    <row r="15" spans="1:22" ht="29.25" customHeight="1">
      <c r="A15" s="73" t="s">
        <v>34</v>
      </c>
      <c r="B15" s="80">
        <v>33273</v>
      </c>
      <c r="C15" s="53">
        <v>137775</v>
      </c>
      <c r="D15" s="64">
        <v>171048</v>
      </c>
      <c r="E15" s="49"/>
      <c r="F15" s="38"/>
      <c r="G15" s="39"/>
      <c r="H15" s="80"/>
      <c r="I15" s="53"/>
      <c r="J15" s="64"/>
      <c r="K15" s="80">
        <v>4144</v>
      </c>
      <c r="L15" s="53">
        <v>858</v>
      </c>
      <c r="M15" s="64">
        <v>5002</v>
      </c>
      <c r="N15" s="80">
        <v>4939</v>
      </c>
      <c r="O15" s="53">
        <v>746</v>
      </c>
      <c r="P15" s="64">
        <v>5685</v>
      </c>
      <c r="Q15" s="80">
        <v>1739</v>
      </c>
      <c r="R15" s="53">
        <v>691</v>
      </c>
      <c r="S15" s="64">
        <v>2430</v>
      </c>
      <c r="T15" s="80">
        <v>4095</v>
      </c>
      <c r="U15" s="53">
        <v>1003</v>
      </c>
      <c r="V15" s="64">
        <v>5098</v>
      </c>
    </row>
    <row r="16" spans="1:22" ht="29.25" customHeight="1">
      <c r="A16" s="73" t="s">
        <v>35</v>
      </c>
      <c r="B16" s="80">
        <v>43497</v>
      </c>
      <c r="C16" s="53">
        <v>155201</v>
      </c>
      <c r="D16" s="64">
        <v>198698</v>
      </c>
      <c r="E16" s="49"/>
      <c r="F16" s="38"/>
      <c r="G16" s="39"/>
      <c r="H16" s="80"/>
      <c r="I16" s="53"/>
      <c r="J16" s="64"/>
      <c r="K16" s="80">
        <v>3486</v>
      </c>
      <c r="L16" s="53">
        <v>741</v>
      </c>
      <c r="M16" s="64">
        <v>4227</v>
      </c>
      <c r="N16" s="80">
        <v>4906</v>
      </c>
      <c r="O16" s="53">
        <v>589</v>
      </c>
      <c r="P16" s="64">
        <v>5495</v>
      </c>
      <c r="Q16" s="80">
        <v>6085</v>
      </c>
      <c r="R16" s="53">
        <v>1025</v>
      </c>
      <c r="S16" s="64">
        <v>7110</v>
      </c>
      <c r="T16" s="80">
        <v>4090</v>
      </c>
      <c r="U16" s="53">
        <v>1070</v>
      </c>
      <c r="V16" s="64">
        <v>5160</v>
      </c>
    </row>
    <row r="17" spans="1:23" ht="29.25" customHeight="1">
      <c r="A17" s="73" t="s">
        <v>36</v>
      </c>
      <c r="B17" s="49">
        <v>46606</v>
      </c>
      <c r="C17" s="38">
        <v>157242</v>
      </c>
      <c r="D17" s="39">
        <v>203848</v>
      </c>
      <c r="E17" s="49"/>
      <c r="F17" s="38"/>
      <c r="G17" s="39"/>
      <c r="H17" s="80"/>
      <c r="I17" s="53"/>
      <c r="J17" s="64"/>
      <c r="K17" s="49">
        <v>4119</v>
      </c>
      <c r="L17" s="38">
        <v>1206</v>
      </c>
      <c r="M17" s="39">
        <v>5325</v>
      </c>
      <c r="N17" s="49">
        <v>5634</v>
      </c>
      <c r="O17" s="38">
        <v>490</v>
      </c>
      <c r="P17" s="39">
        <v>6124</v>
      </c>
      <c r="Q17" s="49">
        <v>6114</v>
      </c>
      <c r="R17" s="38">
        <v>1097</v>
      </c>
      <c r="S17" s="39">
        <v>7241</v>
      </c>
      <c r="T17" s="49">
        <v>5247</v>
      </c>
      <c r="U17" s="38">
        <v>1706</v>
      </c>
      <c r="V17" s="39">
        <v>6953</v>
      </c>
    </row>
    <row r="18" spans="1:23" ht="29.25" customHeight="1">
      <c r="A18" s="73" t="s">
        <v>37</v>
      </c>
      <c r="B18" s="49">
        <v>46696</v>
      </c>
      <c r="C18" s="38">
        <v>165962</v>
      </c>
      <c r="D18" s="39">
        <v>212658</v>
      </c>
      <c r="E18" s="49"/>
      <c r="F18" s="38"/>
      <c r="G18" s="39"/>
      <c r="H18" s="80">
        <v>3442</v>
      </c>
      <c r="I18" s="53">
        <v>1550</v>
      </c>
      <c r="J18" s="64">
        <v>4992</v>
      </c>
      <c r="K18" s="49">
        <v>8055</v>
      </c>
      <c r="L18" s="38">
        <v>1900</v>
      </c>
      <c r="M18" s="39">
        <v>9955</v>
      </c>
      <c r="N18" s="49">
        <v>7504</v>
      </c>
      <c r="O18" s="38">
        <v>856</v>
      </c>
      <c r="P18" s="39">
        <v>8360</v>
      </c>
      <c r="Q18" s="49">
        <v>4747</v>
      </c>
      <c r="R18" s="38">
        <v>1964</v>
      </c>
      <c r="S18" s="39">
        <v>6711</v>
      </c>
      <c r="T18" s="49">
        <v>4385</v>
      </c>
      <c r="U18" s="38">
        <v>1638</v>
      </c>
      <c r="V18" s="39">
        <v>6023</v>
      </c>
    </row>
    <row r="19" spans="1:23" ht="29.25" customHeight="1">
      <c r="A19" s="73" t="s">
        <v>38</v>
      </c>
      <c r="B19" s="49">
        <v>41065</v>
      </c>
      <c r="C19" s="38">
        <v>175145</v>
      </c>
      <c r="D19" s="39">
        <v>216210</v>
      </c>
      <c r="E19" s="49">
        <v>5380</v>
      </c>
      <c r="F19" s="38">
        <v>1567</v>
      </c>
      <c r="G19" s="39">
        <v>6747</v>
      </c>
      <c r="H19" s="80">
        <v>3874</v>
      </c>
      <c r="I19" s="53">
        <v>2089</v>
      </c>
      <c r="J19" s="64">
        <v>5963</v>
      </c>
      <c r="K19" s="49">
        <v>4702</v>
      </c>
      <c r="L19" s="38">
        <v>2044</v>
      </c>
      <c r="M19" s="39">
        <v>6746</v>
      </c>
      <c r="N19" s="49">
        <v>3534</v>
      </c>
      <c r="O19" s="38">
        <v>1038</v>
      </c>
      <c r="P19" s="39">
        <v>4572</v>
      </c>
      <c r="Q19" s="49">
        <v>6234</v>
      </c>
      <c r="R19" s="38">
        <v>1913</v>
      </c>
      <c r="S19" s="39">
        <v>8147</v>
      </c>
      <c r="T19" s="49">
        <v>2979</v>
      </c>
      <c r="U19" s="38">
        <v>1305</v>
      </c>
      <c r="V19" s="39">
        <v>4284</v>
      </c>
    </row>
    <row r="20" spans="1:23" ht="29.25" customHeight="1">
      <c r="A20" s="73" t="s">
        <v>39</v>
      </c>
      <c r="B20" s="49">
        <v>37423</v>
      </c>
      <c r="C20" s="38">
        <v>154814</v>
      </c>
      <c r="D20" s="39">
        <v>192237</v>
      </c>
      <c r="E20" s="49">
        <v>5121</v>
      </c>
      <c r="F20" s="38">
        <v>3165</v>
      </c>
      <c r="G20" s="39">
        <v>8292</v>
      </c>
      <c r="H20" s="49">
        <v>3477</v>
      </c>
      <c r="I20" s="38">
        <v>2515</v>
      </c>
      <c r="J20" s="39">
        <v>5992</v>
      </c>
      <c r="K20" s="49">
        <v>3446</v>
      </c>
      <c r="L20" s="38">
        <v>2339</v>
      </c>
      <c r="M20" s="39">
        <v>5785</v>
      </c>
      <c r="N20" s="49">
        <v>2015</v>
      </c>
      <c r="O20" s="38">
        <v>788</v>
      </c>
      <c r="P20" s="39">
        <v>2803</v>
      </c>
      <c r="Q20" s="49">
        <v>4260</v>
      </c>
      <c r="R20" s="38">
        <v>2488</v>
      </c>
      <c r="S20" s="39">
        <v>6748</v>
      </c>
      <c r="T20" s="49">
        <v>2435</v>
      </c>
      <c r="U20" s="38">
        <v>1329</v>
      </c>
      <c r="V20" s="39">
        <v>3764</v>
      </c>
    </row>
    <row r="21" spans="1:23" ht="29.25" customHeight="1">
      <c r="A21" s="73" t="s">
        <v>56</v>
      </c>
      <c r="B21" s="49">
        <v>42342</v>
      </c>
      <c r="C21" s="38">
        <v>174108</v>
      </c>
      <c r="D21" s="39">
        <v>216450</v>
      </c>
      <c r="E21" s="49">
        <v>3491</v>
      </c>
      <c r="F21" s="38">
        <v>2270</v>
      </c>
      <c r="G21" s="39">
        <v>6761</v>
      </c>
      <c r="H21" s="49">
        <v>2860</v>
      </c>
      <c r="I21" s="38">
        <v>2244</v>
      </c>
      <c r="J21" s="39">
        <v>5104</v>
      </c>
      <c r="K21" s="49">
        <v>3483</v>
      </c>
      <c r="L21" s="38">
        <v>2223</v>
      </c>
      <c r="M21" s="39">
        <v>5706</v>
      </c>
      <c r="N21" s="49">
        <v>3195</v>
      </c>
      <c r="O21" s="38">
        <v>753</v>
      </c>
      <c r="P21" s="39">
        <v>3948</v>
      </c>
      <c r="Q21" s="49">
        <v>3873</v>
      </c>
      <c r="R21" s="38">
        <v>1636</v>
      </c>
      <c r="S21" s="39">
        <v>5509</v>
      </c>
      <c r="T21" s="49">
        <v>2134</v>
      </c>
      <c r="U21" s="38">
        <v>971</v>
      </c>
      <c r="V21" s="39">
        <v>3105</v>
      </c>
    </row>
    <row r="22" spans="1:23" ht="29.25" customHeight="1">
      <c r="A22" s="73" t="s">
        <v>57</v>
      </c>
      <c r="B22" s="49">
        <v>47222</v>
      </c>
      <c r="C22" s="38">
        <v>186213</v>
      </c>
      <c r="D22" s="39">
        <v>233435</v>
      </c>
      <c r="E22" s="49">
        <v>3853</v>
      </c>
      <c r="F22" s="38">
        <v>3035</v>
      </c>
      <c r="G22" s="39">
        <v>6888</v>
      </c>
      <c r="H22" s="49">
        <v>2876</v>
      </c>
      <c r="I22" s="38">
        <v>2330</v>
      </c>
      <c r="J22" s="39">
        <v>5206</v>
      </c>
      <c r="K22" s="49">
        <v>3005</v>
      </c>
      <c r="L22" s="38">
        <v>1975</v>
      </c>
      <c r="M22" s="39">
        <v>4890</v>
      </c>
      <c r="N22" s="49">
        <v>2819</v>
      </c>
      <c r="O22" s="38">
        <v>971</v>
      </c>
      <c r="P22" s="39">
        <v>3790</v>
      </c>
      <c r="Q22" s="49">
        <v>4571</v>
      </c>
      <c r="R22" s="38">
        <v>1400</v>
      </c>
      <c r="S22" s="39">
        <v>5971</v>
      </c>
      <c r="T22" s="49">
        <v>2027</v>
      </c>
      <c r="U22" s="38">
        <v>1108</v>
      </c>
      <c r="V22" s="39">
        <v>3135</v>
      </c>
    </row>
    <row r="23" spans="1:23" ht="29.25" customHeight="1">
      <c r="A23" s="73" t="s">
        <v>59</v>
      </c>
      <c r="B23" s="49">
        <v>53715</v>
      </c>
      <c r="C23" s="38">
        <v>203832</v>
      </c>
      <c r="D23" s="39">
        <v>257547</v>
      </c>
      <c r="E23" s="49">
        <v>4554</v>
      </c>
      <c r="F23" s="38">
        <v>2934</v>
      </c>
      <c r="G23" s="39">
        <v>7488</v>
      </c>
      <c r="H23" s="49">
        <v>3241</v>
      </c>
      <c r="I23" s="38">
        <v>2239</v>
      </c>
      <c r="J23" s="39">
        <v>5480</v>
      </c>
      <c r="K23" s="49">
        <v>3217</v>
      </c>
      <c r="L23" s="38">
        <v>2447</v>
      </c>
      <c r="M23" s="39">
        <v>5664</v>
      </c>
      <c r="N23" s="49">
        <v>2215</v>
      </c>
      <c r="O23" s="38">
        <v>950</v>
      </c>
      <c r="P23" s="39">
        <v>3165</v>
      </c>
      <c r="Q23" s="49">
        <v>4735</v>
      </c>
      <c r="R23" s="38">
        <v>845</v>
      </c>
      <c r="S23" s="39">
        <v>5580</v>
      </c>
      <c r="T23" s="49">
        <v>2339</v>
      </c>
      <c r="U23" s="38">
        <v>1262</v>
      </c>
      <c r="V23" s="39">
        <v>3601</v>
      </c>
    </row>
    <row r="24" spans="1:23" ht="29.25" customHeight="1">
      <c r="A24" s="111" t="s">
        <v>60</v>
      </c>
      <c r="B24" s="108">
        <v>54820</v>
      </c>
      <c r="C24" s="109">
        <v>216700</v>
      </c>
      <c r="D24" s="110">
        <v>271520</v>
      </c>
      <c r="E24" s="108">
        <v>3834</v>
      </c>
      <c r="F24" s="109">
        <v>2659</v>
      </c>
      <c r="G24" s="110">
        <v>6493</v>
      </c>
      <c r="H24" s="108">
        <v>2388</v>
      </c>
      <c r="I24" s="109">
        <v>1402</v>
      </c>
      <c r="J24" s="110">
        <v>3790</v>
      </c>
      <c r="K24" s="108">
        <v>3111</v>
      </c>
      <c r="L24" s="109">
        <v>2002</v>
      </c>
      <c r="M24" s="110">
        <v>5113</v>
      </c>
      <c r="N24" s="108">
        <v>1170</v>
      </c>
      <c r="O24" s="109">
        <v>996</v>
      </c>
      <c r="P24" s="110">
        <v>2166</v>
      </c>
      <c r="Q24" s="108">
        <v>3116</v>
      </c>
      <c r="R24" s="109">
        <v>699</v>
      </c>
      <c r="S24" s="110">
        <v>3815</v>
      </c>
      <c r="T24" s="108">
        <v>2055</v>
      </c>
      <c r="U24" s="109">
        <v>2019</v>
      </c>
      <c r="V24" s="110">
        <v>4074</v>
      </c>
    </row>
    <row r="25" spans="1:23" ht="4.5" customHeight="1" thickBot="1">
      <c r="A25" s="72"/>
      <c r="B25" s="81"/>
      <c r="C25" s="57"/>
      <c r="D25" s="65"/>
      <c r="E25" s="81"/>
      <c r="F25" s="57"/>
      <c r="G25" s="65"/>
      <c r="H25" s="81"/>
      <c r="I25" s="57"/>
      <c r="J25" s="65"/>
      <c r="K25" s="81"/>
      <c r="L25" s="57"/>
      <c r="M25" s="65"/>
      <c r="N25" s="81"/>
      <c r="O25" s="57"/>
      <c r="P25" s="65"/>
      <c r="Q25" s="81"/>
      <c r="R25" s="57"/>
      <c r="S25" s="65"/>
      <c r="T25" s="81"/>
      <c r="U25" s="57"/>
      <c r="V25" s="65"/>
      <c r="W25" s="5"/>
    </row>
    <row r="26" spans="1:23" ht="9" customHeight="1" thickBot="1">
      <c r="A26" s="30"/>
      <c r="B26" s="35"/>
      <c r="C26" s="35"/>
      <c r="D26" s="35"/>
      <c r="E26" s="35"/>
      <c r="F26" s="35"/>
      <c r="G26" s="3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9.25" customHeight="1">
      <c r="A27" s="347" t="s">
        <v>2</v>
      </c>
      <c r="B27" s="342" t="s">
        <v>15</v>
      </c>
      <c r="C27" s="343"/>
      <c r="D27" s="344"/>
      <c r="E27" s="336" t="s">
        <v>43</v>
      </c>
      <c r="F27" s="337"/>
      <c r="G27" s="338"/>
      <c r="H27" s="336" t="s">
        <v>47</v>
      </c>
      <c r="I27" s="337"/>
      <c r="J27" s="338"/>
      <c r="K27" s="333" t="s">
        <v>45</v>
      </c>
      <c r="L27" s="334"/>
      <c r="M27" s="335"/>
      <c r="N27" s="333" t="s">
        <v>48</v>
      </c>
      <c r="O27" s="334"/>
      <c r="P27" s="335"/>
      <c r="Q27" s="349" t="s">
        <v>53</v>
      </c>
      <c r="R27" s="340"/>
      <c r="S27" s="341"/>
      <c r="T27" s="345" t="s">
        <v>51</v>
      </c>
      <c r="U27" s="334"/>
      <c r="V27" s="346"/>
    </row>
    <row r="28" spans="1:23" ht="29.25" customHeight="1">
      <c r="A28" s="348"/>
      <c r="B28" s="78" t="s">
        <v>9</v>
      </c>
      <c r="C28" s="55" t="s">
        <v>10</v>
      </c>
      <c r="D28" s="62" t="s">
        <v>11</v>
      </c>
      <c r="E28" s="78" t="s">
        <v>9</v>
      </c>
      <c r="F28" s="55" t="s">
        <v>10</v>
      </c>
      <c r="G28" s="62" t="s">
        <v>11</v>
      </c>
      <c r="H28" s="78" t="s">
        <v>9</v>
      </c>
      <c r="I28" s="55" t="s">
        <v>10</v>
      </c>
      <c r="J28" s="62" t="s">
        <v>11</v>
      </c>
      <c r="K28" s="78" t="s">
        <v>9</v>
      </c>
      <c r="L28" s="55" t="s">
        <v>10</v>
      </c>
      <c r="M28" s="62" t="s">
        <v>11</v>
      </c>
      <c r="N28" s="78" t="s">
        <v>9</v>
      </c>
      <c r="O28" s="55" t="s">
        <v>10</v>
      </c>
      <c r="P28" s="62" t="s">
        <v>11</v>
      </c>
      <c r="Q28" s="47" t="s">
        <v>9</v>
      </c>
      <c r="R28" s="42" t="s">
        <v>10</v>
      </c>
      <c r="S28" s="43" t="s">
        <v>11</v>
      </c>
      <c r="T28" s="74" t="s">
        <v>9</v>
      </c>
      <c r="U28" s="55" t="s">
        <v>10</v>
      </c>
      <c r="V28" s="56" t="s">
        <v>11</v>
      </c>
    </row>
    <row r="29" spans="1:23" ht="29.25" customHeight="1">
      <c r="A29" s="69" t="s">
        <v>24</v>
      </c>
      <c r="B29" s="79">
        <v>5952</v>
      </c>
      <c r="C29" s="59">
        <v>1193</v>
      </c>
      <c r="D29" s="63">
        <f>SUM(B29:C29)</f>
        <v>7145</v>
      </c>
      <c r="E29" s="79">
        <v>1757</v>
      </c>
      <c r="F29" s="59">
        <v>326</v>
      </c>
      <c r="G29" s="63">
        <f>SUM(E29:F29)</f>
        <v>2083</v>
      </c>
      <c r="H29" s="79">
        <v>6426</v>
      </c>
      <c r="I29" s="59">
        <v>1199</v>
      </c>
      <c r="J29" s="63">
        <f>SUM(H29:I29)</f>
        <v>7625</v>
      </c>
      <c r="K29" s="79"/>
      <c r="L29" s="59"/>
      <c r="M29" s="63"/>
      <c r="N29" s="79">
        <v>1039</v>
      </c>
      <c r="O29" s="59">
        <v>1480</v>
      </c>
      <c r="P29" s="63">
        <f>SUM(N29:O29)</f>
        <v>2519</v>
      </c>
      <c r="Q29" s="48"/>
      <c r="R29" s="44"/>
      <c r="S29" s="45"/>
      <c r="T29" s="75">
        <v>93474</v>
      </c>
      <c r="U29" s="59">
        <v>86981</v>
      </c>
      <c r="V29" s="60">
        <f>SUM(T29:U29)</f>
        <v>180455</v>
      </c>
    </row>
    <row r="30" spans="1:23" ht="29.25" customHeight="1">
      <c r="A30" s="70" t="s">
        <v>21</v>
      </c>
      <c r="B30" s="80">
        <v>5447</v>
      </c>
      <c r="C30" s="53">
        <v>913</v>
      </c>
      <c r="D30" s="64">
        <f>SUM(B30:C30)</f>
        <v>6360</v>
      </c>
      <c r="E30" s="80">
        <v>2214</v>
      </c>
      <c r="F30" s="53">
        <v>267</v>
      </c>
      <c r="G30" s="64">
        <f>SUM(E30:F30)</f>
        <v>2481</v>
      </c>
      <c r="H30" s="80">
        <v>6312</v>
      </c>
      <c r="I30" s="53">
        <v>1327</v>
      </c>
      <c r="J30" s="64">
        <f>SUM(H30:I30)</f>
        <v>7639</v>
      </c>
      <c r="K30" s="80"/>
      <c r="L30" s="53"/>
      <c r="M30" s="64"/>
      <c r="N30" s="80">
        <v>1714</v>
      </c>
      <c r="O30" s="53">
        <v>1755</v>
      </c>
      <c r="P30" s="64">
        <f>SUM(N30:O30)</f>
        <v>3469</v>
      </c>
      <c r="Q30" s="49"/>
      <c r="R30" s="38"/>
      <c r="S30" s="39"/>
      <c r="T30" s="76">
        <v>94857</v>
      </c>
      <c r="U30" s="53">
        <v>80116</v>
      </c>
      <c r="V30" s="54">
        <f>SUM(T30:U30)</f>
        <v>174973</v>
      </c>
    </row>
    <row r="31" spans="1:23" ht="29.25" customHeight="1">
      <c r="A31" s="70" t="s">
        <v>25</v>
      </c>
      <c r="B31" s="80">
        <v>5542</v>
      </c>
      <c r="C31" s="53">
        <v>1087</v>
      </c>
      <c r="D31" s="64">
        <f>SUM(B31:C31)</f>
        <v>6629</v>
      </c>
      <c r="E31" s="80">
        <v>2473</v>
      </c>
      <c r="F31" s="53">
        <v>488</v>
      </c>
      <c r="G31" s="64">
        <f>SUM(E31:F31)</f>
        <v>2961</v>
      </c>
      <c r="H31" s="80">
        <v>4699</v>
      </c>
      <c r="I31" s="53">
        <v>895</v>
      </c>
      <c r="J31" s="64">
        <f>SUM(H31:I31)</f>
        <v>5594</v>
      </c>
      <c r="K31" s="80"/>
      <c r="L31" s="53"/>
      <c r="M31" s="64"/>
      <c r="N31" s="80">
        <v>1971</v>
      </c>
      <c r="O31" s="53">
        <v>2502</v>
      </c>
      <c r="P31" s="64">
        <f>SUM(N31:O31)</f>
        <v>4473</v>
      </c>
      <c r="Q31" s="49"/>
      <c r="R31" s="38"/>
      <c r="S31" s="39"/>
      <c r="T31" s="76">
        <v>89302</v>
      </c>
      <c r="U31" s="53">
        <v>83973</v>
      </c>
      <c r="V31" s="54">
        <f>SUM(T31:U31)</f>
        <v>173275</v>
      </c>
    </row>
    <row r="32" spans="1:23" ht="29.25" customHeight="1">
      <c r="A32" s="70" t="s">
        <v>26</v>
      </c>
      <c r="B32" s="80">
        <v>3971</v>
      </c>
      <c r="C32" s="53">
        <v>856</v>
      </c>
      <c r="D32" s="64">
        <f>SUM(B32:C32)</f>
        <v>4827</v>
      </c>
      <c r="E32" s="80">
        <v>1147</v>
      </c>
      <c r="F32" s="53">
        <v>261</v>
      </c>
      <c r="G32" s="64">
        <f>SUM(E32:F32)</f>
        <v>1408</v>
      </c>
      <c r="H32" s="80">
        <v>3606</v>
      </c>
      <c r="I32" s="53">
        <v>778</v>
      </c>
      <c r="J32" s="64">
        <f>SUM(H32:I32)</f>
        <v>4384</v>
      </c>
      <c r="K32" s="80"/>
      <c r="L32" s="53"/>
      <c r="M32" s="64"/>
      <c r="N32" s="80">
        <v>1771</v>
      </c>
      <c r="O32" s="53">
        <v>2299</v>
      </c>
      <c r="P32" s="64">
        <f>SUM(N32:O32)</f>
        <v>4070</v>
      </c>
      <c r="Q32" s="49"/>
      <c r="R32" s="38"/>
      <c r="S32" s="39"/>
      <c r="T32" s="76">
        <v>79381</v>
      </c>
      <c r="U32" s="53">
        <v>91775</v>
      </c>
      <c r="V32" s="54">
        <f>SUM(T32:U32)</f>
        <v>171156</v>
      </c>
    </row>
    <row r="33" spans="1:22" ht="29.25" customHeight="1">
      <c r="A33" s="70" t="s">
        <v>27</v>
      </c>
      <c r="B33" s="80">
        <v>3304</v>
      </c>
      <c r="C33" s="53">
        <v>1182</v>
      </c>
      <c r="D33" s="64">
        <v>4486</v>
      </c>
      <c r="E33" s="80">
        <v>1108</v>
      </c>
      <c r="F33" s="53">
        <v>215</v>
      </c>
      <c r="G33" s="64">
        <v>1323</v>
      </c>
      <c r="H33" s="80">
        <v>3632</v>
      </c>
      <c r="I33" s="53">
        <v>869</v>
      </c>
      <c r="J33" s="64">
        <v>4501</v>
      </c>
      <c r="K33" s="80"/>
      <c r="L33" s="53"/>
      <c r="M33" s="64"/>
      <c r="N33" s="80">
        <v>1369</v>
      </c>
      <c r="O33" s="53">
        <v>2316</v>
      </c>
      <c r="P33" s="64">
        <v>3685</v>
      </c>
      <c r="Q33" s="49"/>
      <c r="R33" s="38"/>
      <c r="S33" s="39"/>
      <c r="T33" s="76">
        <v>79898</v>
      </c>
      <c r="U33" s="53">
        <v>108961</v>
      </c>
      <c r="V33" s="54">
        <v>188859</v>
      </c>
    </row>
    <row r="34" spans="1:22" ht="29.25" customHeight="1">
      <c r="A34" s="70" t="s">
        <v>28</v>
      </c>
      <c r="B34" s="80">
        <v>3913</v>
      </c>
      <c r="C34" s="53">
        <v>1027</v>
      </c>
      <c r="D34" s="64">
        <v>4940</v>
      </c>
      <c r="E34" s="80">
        <v>714</v>
      </c>
      <c r="F34" s="53">
        <v>171</v>
      </c>
      <c r="G34" s="64">
        <v>885</v>
      </c>
      <c r="H34" s="80">
        <v>2212</v>
      </c>
      <c r="I34" s="53">
        <v>449</v>
      </c>
      <c r="J34" s="64">
        <v>2661</v>
      </c>
      <c r="K34" s="80"/>
      <c r="L34" s="53"/>
      <c r="M34" s="64"/>
      <c r="N34" s="80">
        <v>816</v>
      </c>
      <c r="O34" s="53">
        <v>1167</v>
      </c>
      <c r="P34" s="64">
        <v>1983</v>
      </c>
      <c r="Q34" s="49"/>
      <c r="R34" s="38"/>
      <c r="S34" s="39"/>
      <c r="T34" s="76">
        <v>65398</v>
      </c>
      <c r="U34" s="53">
        <v>109828</v>
      </c>
      <c r="V34" s="54">
        <v>175226</v>
      </c>
    </row>
    <row r="35" spans="1:22" ht="29.25" customHeight="1">
      <c r="A35" s="70" t="s">
        <v>29</v>
      </c>
      <c r="B35" s="80">
        <v>3263</v>
      </c>
      <c r="C35" s="53">
        <v>1149</v>
      </c>
      <c r="D35" s="64">
        <v>4412</v>
      </c>
      <c r="E35" s="80">
        <v>1429</v>
      </c>
      <c r="F35" s="53">
        <v>179</v>
      </c>
      <c r="G35" s="64">
        <v>1608</v>
      </c>
      <c r="H35" s="80">
        <v>3090</v>
      </c>
      <c r="I35" s="53">
        <v>551</v>
      </c>
      <c r="J35" s="64">
        <v>3641</v>
      </c>
      <c r="K35" s="80"/>
      <c r="L35" s="53"/>
      <c r="M35" s="64"/>
      <c r="N35" s="80">
        <v>113</v>
      </c>
      <c r="O35" s="53">
        <v>790</v>
      </c>
      <c r="P35" s="64">
        <v>903</v>
      </c>
      <c r="Q35" s="49"/>
      <c r="R35" s="38"/>
      <c r="S35" s="39"/>
      <c r="T35" s="76">
        <v>60229</v>
      </c>
      <c r="U35" s="53">
        <v>115256</v>
      </c>
      <c r="V35" s="54">
        <v>175485</v>
      </c>
    </row>
    <row r="36" spans="1:22" ht="29.25" customHeight="1">
      <c r="A36" s="70" t="s">
        <v>30</v>
      </c>
      <c r="B36" s="80">
        <v>2750</v>
      </c>
      <c r="C36" s="53">
        <v>1224</v>
      </c>
      <c r="D36" s="64">
        <v>3974</v>
      </c>
      <c r="E36" s="80">
        <v>1390</v>
      </c>
      <c r="F36" s="53">
        <v>402</v>
      </c>
      <c r="G36" s="64">
        <v>1792</v>
      </c>
      <c r="H36" s="80">
        <v>3324</v>
      </c>
      <c r="I36" s="53">
        <v>853</v>
      </c>
      <c r="J36" s="64">
        <v>4177</v>
      </c>
      <c r="K36" s="80"/>
      <c r="L36" s="53"/>
      <c r="M36" s="64"/>
      <c r="N36" s="80"/>
      <c r="O36" s="53"/>
      <c r="P36" s="64"/>
      <c r="Q36" s="49"/>
      <c r="R36" s="38"/>
      <c r="S36" s="39"/>
      <c r="T36" s="76">
        <v>56949</v>
      </c>
      <c r="U36" s="53">
        <v>117765</v>
      </c>
      <c r="V36" s="54">
        <v>174714</v>
      </c>
    </row>
    <row r="37" spans="1:22" ht="29.25" customHeight="1">
      <c r="A37" s="70" t="s">
        <v>31</v>
      </c>
      <c r="B37" s="80">
        <v>3443</v>
      </c>
      <c r="C37" s="53">
        <v>818</v>
      </c>
      <c r="D37" s="64">
        <v>4261</v>
      </c>
      <c r="E37" s="80">
        <v>2776</v>
      </c>
      <c r="F37" s="53">
        <v>761</v>
      </c>
      <c r="G37" s="64">
        <v>3537</v>
      </c>
      <c r="H37" s="80">
        <v>3382</v>
      </c>
      <c r="I37" s="53">
        <v>801</v>
      </c>
      <c r="J37" s="64">
        <v>4183</v>
      </c>
      <c r="K37" s="80"/>
      <c r="L37" s="53"/>
      <c r="M37" s="64"/>
      <c r="N37" s="80"/>
      <c r="O37" s="53"/>
      <c r="P37" s="64"/>
      <c r="Q37" s="49"/>
      <c r="R37" s="38"/>
      <c r="S37" s="39"/>
      <c r="T37" s="76">
        <v>53221</v>
      </c>
      <c r="U37" s="53">
        <v>122636</v>
      </c>
      <c r="V37" s="54">
        <v>175857</v>
      </c>
    </row>
    <row r="38" spans="1:22" ht="29.25" customHeight="1">
      <c r="A38" s="70" t="s">
        <v>32</v>
      </c>
      <c r="B38" s="80">
        <v>3668</v>
      </c>
      <c r="C38" s="53">
        <v>671</v>
      </c>
      <c r="D38" s="64">
        <v>4339</v>
      </c>
      <c r="E38" s="80">
        <v>3531</v>
      </c>
      <c r="F38" s="53">
        <v>430</v>
      </c>
      <c r="G38" s="64">
        <v>3961</v>
      </c>
      <c r="H38" s="80">
        <v>3071</v>
      </c>
      <c r="I38" s="53">
        <v>637</v>
      </c>
      <c r="J38" s="64">
        <v>3708</v>
      </c>
      <c r="K38" s="80"/>
      <c r="L38" s="53"/>
      <c r="M38" s="64"/>
      <c r="N38" s="80"/>
      <c r="O38" s="53"/>
      <c r="P38" s="64"/>
      <c r="Q38" s="49"/>
      <c r="R38" s="38"/>
      <c r="S38" s="39"/>
      <c r="T38" s="76">
        <v>57331</v>
      </c>
      <c r="U38" s="53">
        <v>130415</v>
      </c>
      <c r="V38" s="54">
        <v>187746</v>
      </c>
    </row>
    <row r="39" spans="1:22" ht="29.25" customHeight="1">
      <c r="A39" s="70" t="s">
        <v>33</v>
      </c>
      <c r="B39" s="80">
        <v>3809</v>
      </c>
      <c r="C39" s="53">
        <v>581</v>
      </c>
      <c r="D39" s="64">
        <v>4390</v>
      </c>
      <c r="E39" s="80">
        <v>2421</v>
      </c>
      <c r="F39" s="53">
        <v>876</v>
      </c>
      <c r="G39" s="64">
        <v>3297</v>
      </c>
      <c r="H39" s="80">
        <v>4874</v>
      </c>
      <c r="I39" s="53">
        <v>812</v>
      </c>
      <c r="J39" s="64">
        <v>5686</v>
      </c>
      <c r="K39" s="80"/>
      <c r="L39" s="53"/>
      <c r="M39" s="64"/>
      <c r="N39" s="80"/>
      <c r="O39" s="53"/>
      <c r="P39" s="64"/>
      <c r="Q39" s="49"/>
      <c r="R39" s="38"/>
      <c r="S39" s="39"/>
      <c r="T39" s="76">
        <v>60445</v>
      </c>
      <c r="U39" s="53">
        <v>143327</v>
      </c>
      <c r="V39" s="54">
        <v>203772</v>
      </c>
    </row>
    <row r="40" spans="1:22" ht="29.25" customHeight="1">
      <c r="A40" s="70" t="s">
        <v>34</v>
      </c>
      <c r="B40" s="80">
        <v>3155</v>
      </c>
      <c r="C40" s="53">
        <v>585</v>
      </c>
      <c r="D40" s="64">
        <v>3740</v>
      </c>
      <c r="E40" s="80">
        <v>1940</v>
      </c>
      <c r="F40" s="53">
        <v>631</v>
      </c>
      <c r="G40" s="64">
        <v>2571</v>
      </c>
      <c r="H40" s="80">
        <v>4070</v>
      </c>
      <c r="I40" s="53">
        <v>702</v>
      </c>
      <c r="J40" s="64">
        <v>4772</v>
      </c>
      <c r="K40" s="80"/>
      <c r="L40" s="53"/>
      <c r="M40" s="64"/>
      <c r="N40" s="80"/>
      <c r="O40" s="53"/>
      <c r="P40" s="64"/>
      <c r="Q40" s="49"/>
      <c r="R40" s="38"/>
      <c r="S40" s="39"/>
      <c r="T40" s="76">
        <v>57355</v>
      </c>
      <c r="U40" s="53">
        <v>142991</v>
      </c>
      <c r="V40" s="54">
        <v>200346</v>
      </c>
    </row>
    <row r="41" spans="1:22" ht="29.25" customHeight="1">
      <c r="A41" s="70" t="s">
        <v>35</v>
      </c>
      <c r="B41" s="80">
        <v>2913</v>
      </c>
      <c r="C41" s="53">
        <v>536</v>
      </c>
      <c r="D41" s="64">
        <v>3449</v>
      </c>
      <c r="E41" s="80">
        <v>2799</v>
      </c>
      <c r="F41" s="53">
        <v>313</v>
      </c>
      <c r="G41" s="64">
        <v>3112</v>
      </c>
      <c r="H41" s="80">
        <v>4152</v>
      </c>
      <c r="I41" s="53">
        <v>752</v>
      </c>
      <c r="J41" s="64">
        <v>4904</v>
      </c>
      <c r="K41" s="80"/>
      <c r="L41" s="53"/>
      <c r="M41" s="64"/>
      <c r="N41" s="80"/>
      <c r="O41" s="53"/>
      <c r="P41" s="64"/>
      <c r="Q41" s="49"/>
      <c r="R41" s="38"/>
      <c r="S41" s="39"/>
      <c r="T41" s="76">
        <v>71928</v>
      </c>
      <c r="U41" s="53">
        <v>160227</v>
      </c>
      <c r="V41" s="54">
        <v>232155</v>
      </c>
    </row>
    <row r="42" spans="1:22" ht="29.25" customHeight="1">
      <c r="A42" s="70" t="s">
        <v>36</v>
      </c>
      <c r="B42" s="49">
        <v>4757</v>
      </c>
      <c r="C42" s="38">
        <v>968</v>
      </c>
      <c r="D42" s="39">
        <v>5725</v>
      </c>
      <c r="E42" s="49">
        <v>2811</v>
      </c>
      <c r="F42" s="38">
        <v>613</v>
      </c>
      <c r="G42" s="39">
        <v>3424</v>
      </c>
      <c r="H42" s="49">
        <v>6033</v>
      </c>
      <c r="I42" s="38">
        <v>1252</v>
      </c>
      <c r="J42" s="39">
        <v>7285</v>
      </c>
      <c r="K42" s="80"/>
      <c r="L42" s="53"/>
      <c r="M42" s="64"/>
      <c r="N42" s="80"/>
      <c r="O42" s="53"/>
      <c r="P42" s="64"/>
      <c r="Q42" s="84"/>
      <c r="R42" s="66"/>
      <c r="S42" s="85"/>
      <c r="T42" s="46">
        <v>81351</v>
      </c>
      <c r="U42" s="38">
        <v>164574</v>
      </c>
      <c r="V42" s="51">
        <v>245925</v>
      </c>
    </row>
    <row r="43" spans="1:22" ht="29.25" customHeight="1">
      <c r="A43" s="70" t="s">
        <v>37</v>
      </c>
      <c r="B43" s="49">
        <v>4855</v>
      </c>
      <c r="C43" s="38">
        <v>1993</v>
      </c>
      <c r="D43" s="39">
        <v>6848</v>
      </c>
      <c r="E43" s="49">
        <v>4467</v>
      </c>
      <c r="F43" s="38">
        <v>1064</v>
      </c>
      <c r="G43" s="39">
        <v>5531</v>
      </c>
      <c r="H43" s="49">
        <v>4326</v>
      </c>
      <c r="I43" s="38">
        <v>2055</v>
      </c>
      <c r="J43" s="39">
        <v>6381</v>
      </c>
      <c r="K43" s="49">
        <v>2989</v>
      </c>
      <c r="L43" s="38">
        <v>1955</v>
      </c>
      <c r="M43" s="39">
        <v>4944</v>
      </c>
      <c r="N43" s="80"/>
      <c r="O43" s="53"/>
      <c r="P43" s="64"/>
      <c r="Q43" s="84"/>
      <c r="R43" s="66"/>
      <c r="S43" s="85"/>
      <c r="T43" s="46">
        <v>91466</v>
      </c>
      <c r="U43" s="38">
        <v>180937</v>
      </c>
      <c r="V43" s="51">
        <v>272403</v>
      </c>
    </row>
    <row r="44" spans="1:22" ht="29.25" customHeight="1">
      <c r="A44" s="70" t="s">
        <v>38</v>
      </c>
      <c r="B44" s="49">
        <v>4144</v>
      </c>
      <c r="C44" s="38">
        <v>1659</v>
      </c>
      <c r="D44" s="39">
        <v>5803</v>
      </c>
      <c r="E44" s="49">
        <v>2884</v>
      </c>
      <c r="F44" s="38">
        <v>988</v>
      </c>
      <c r="G44" s="39">
        <v>3872</v>
      </c>
      <c r="H44" s="49">
        <v>2946</v>
      </c>
      <c r="I44" s="38">
        <v>2709</v>
      </c>
      <c r="J44" s="39">
        <v>5655</v>
      </c>
      <c r="K44" s="49">
        <v>2431</v>
      </c>
      <c r="L44" s="38">
        <v>2367</v>
      </c>
      <c r="M44" s="39">
        <v>4798</v>
      </c>
      <c r="N44" s="80"/>
      <c r="O44" s="53"/>
      <c r="P44" s="64"/>
      <c r="Q44" s="84"/>
      <c r="R44" s="66"/>
      <c r="S44" s="85"/>
      <c r="T44" s="46">
        <v>80173</v>
      </c>
      <c r="U44" s="38">
        <v>192824</v>
      </c>
      <c r="V44" s="51">
        <v>272997</v>
      </c>
    </row>
    <row r="45" spans="1:22" ht="29.25" customHeight="1">
      <c r="A45" s="70" t="s">
        <v>39</v>
      </c>
      <c r="B45" s="49">
        <v>3727</v>
      </c>
      <c r="C45" s="38">
        <v>1976</v>
      </c>
      <c r="D45" s="39">
        <v>5703</v>
      </c>
      <c r="E45" s="49">
        <v>2937</v>
      </c>
      <c r="F45" s="38">
        <v>1369</v>
      </c>
      <c r="G45" s="39">
        <v>4306</v>
      </c>
      <c r="H45" s="49">
        <v>3121</v>
      </c>
      <c r="I45" s="38">
        <v>2970</v>
      </c>
      <c r="J45" s="39">
        <v>6091</v>
      </c>
      <c r="K45" s="49">
        <v>2840</v>
      </c>
      <c r="L45" s="38">
        <v>2540</v>
      </c>
      <c r="M45" s="39">
        <v>5380</v>
      </c>
      <c r="N45" s="80"/>
      <c r="O45" s="53"/>
      <c r="P45" s="64"/>
      <c r="Q45" s="49">
        <v>4208</v>
      </c>
      <c r="R45" s="38">
        <v>17707</v>
      </c>
      <c r="S45" s="39">
        <v>21915</v>
      </c>
      <c r="T45" s="46">
        <v>75016</v>
      </c>
      <c r="U45" s="38">
        <v>194000</v>
      </c>
      <c r="V45" s="51">
        <v>269016</v>
      </c>
    </row>
    <row r="46" spans="1:22" ht="29.25" customHeight="1">
      <c r="A46" s="70" t="s">
        <v>56</v>
      </c>
      <c r="B46" s="49">
        <v>3137</v>
      </c>
      <c r="C46" s="38">
        <v>2048</v>
      </c>
      <c r="D46" s="39">
        <v>5185</v>
      </c>
      <c r="E46" s="49">
        <v>2648</v>
      </c>
      <c r="F46" s="38">
        <v>1405</v>
      </c>
      <c r="G46" s="39">
        <v>4053</v>
      </c>
      <c r="H46" s="49">
        <v>2582</v>
      </c>
      <c r="I46" s="38">
        <v>2168</v>
      </c>
      <c r="J46" s="39">
        <v>4750</v>
      </c>
      <c r="K46" s="49">
        <v>2862</v>
      </c>
      <c r="L46" s="38">
        <v>2610</v>
      </c>
      <c r="M46" s="39">
        <v>5472</v>
      </c>
      <c r="N46" s="80"/>
      <c r="O46" s="53"/>
      <c r="P46" s="64"/>
      <c r="Q46" s="49">
        <v>5877</v>
      </c>
      <c r="R46" s="38">
        <v>23648</v>
      </c>
      <c r="S46" s="39">
        <v>29525</v>
      </c>
      <c r="T46" s="46">
        <f>+B21+E21+H21+K21+N21+Q21+T21+B46+E46+H46+K46+Q46</f>
        <v>78484</v>
      </c>
      <c r="U46" s="38">
        <f>+C21+F21+I21+L21+O21+R21+U21+C46+F46+I46+L46+R46</f>
        <v>216084</v>
      </c>
      <c r="V46" s="51">
        <f>+D21+G21+J21+M21+P21+S21+V21+D46+G46+J46+M46+S46</f>
        <v>295568</v>
      </c>
    </row>
    <row r="47" spans="1:22" ht="29.25" customHeight="1">
      <c r="A47" s="70" t="s">
        <v>57</v>
      </c>
      <c r="B47" s="49">
        <v>3261</v>
      </c>
      <c r="C47" s="38">
        <v>1828</v>
      </c>
      <c r="D47" s="39">
        <v>5089</v>
      </c>
      <c r="E47" s="49">
        <v>4305</v>
      </c>
      <c r="F47" s="38">
        <v>1848</v>
      </c>
      <c r="G47" s="39">
        <v>6153</v>
      </c>
      <c r="H47" s="49">
        <v>2273</v>
      </c>
      <c r="I47" s="38">
        <v>1285</v>
      </c>
      <c r="J47" s="39">
        <v>3558</v>
      </c>
      <c r="K47" s="49">
        <v>2744</v>
      </c>
      <c r="L47" s="38">
        <v>2640</v>
      </c>
      <c r="M47" s="39">
        <v>5384</v>
      </c>
      <c r="N47" s="80"/>
      <c r="O47" s="53"/>
      <c r="P47" s="64"/>
      <c r="Q47" s="49">
        <v>4481</v>
      </c>
      <c r="R47" s="38">
        <v>18130</v>
      </c>
      <c r="S47" s="39">
        <v>22611</v>
      </c>
      <c r="T47" s="49">
        <v>83437</v>
      </c>
      <c r="U47" s="38">
        <v>222763</v>
      </c>
      <c r="V47" s="51">
        <v>306200</v>
      </c>
    </row>
    <row r="48" spans="1:22" ht="29.25" customHeight="1">
      <c r="A48" s="70" t="s">
        <v>59</v>
      </c>
      <c r="B48" s="49">
        <v>2782</v>
      </c>
      <c r="C48" s="38">
        <v>1417</v>
      </c>
      <c r="D48" s="39">
        <v>4199</v>
      </c>
      <c r="E48" s="49">
        <v>3188</v>
      </c>
      <c r="F48" s="38">
        <v>2047</v>
      </c>
      <c r="G48" s="39">
        <v>5235</v>
      </c>
      <c r="H48" s="49">
        <v>2281</v>
      </c>
      <c r="I48" s="38">
        <v>1056</v>
      </c>
      <c r="J48" s="39">
        <v>3337</v>
      </c>
      <c r="K48" s="49">
        <v>2609</v>
      </c>
      <c r="L48" s="38">
        <v>2181</v>
      </c>
      <c r="M48" s="39">
        <v>4790</v>
      </c>
      <c r="N48" s="80"/>
      <c r="O48" s="53"/>
      <c r="P48" s="64"/>
      <c r="Q48" s="49">
        <v>4465</v>
      </c>
      <c r="R48" s="38">
        <v>16237</v>
      </c>
      <c r="S48" s="39">
        <v>20702</v>
      </c>
      <c r="T48" s="46">
        <v>89341</v>
      </c>
      <c r="U48" s="38">
        <v>237447</v>
      </c>
      <c r="V48" s="51">
        <v>326788</v>
      </c>
    </row>
    <row r="49" spans="1:23" ht="29.25" customHeight="1">
      <c r="A49" s="71" t="s">
        <v>60</v>
      </c>
      <c r="B49" s="50">
        <v>2985</v>
      </c>
      <c r="C49" s="40">
        <v>1310</v>
      </c>
      <c r="D49" s="41">
        <v>4295</v>
      </c>
      <c r="E49" s="50">
        <v>3283</v>
      </c>
      <c r="F49" s="40">
        <v>2291</v>
      </c>
      <c r="G49" s="41">
        <v>5574</v>
      </c>
      <c r="H49" s="50">
        <v>1964</v>
      </c>
      <c r="I49" s="40">
        <v>1043</v>
      </c>
      <c r="J49" s="41">
        <v>3007</v>
      </c>
      <c r="K49" s="50">
        <v>1674</v>
      </c>
      <c r="L49" s="40">
        <v>1879</v>
      </c>
      <c r="M49" s="41">
        <v>3553</v>
      </c>
      <c r="N49" s="82"/>
      <c r="O49" s="68"/>
      <c r="P49" s="83"/>
      <c r="Q49" s="50">
        <v>3658</v>
      </c>
      <c r="R49" s="40">
        <v>14796</v>
      </c>
      <c r="S49" s="41">
        <v>18454</v>
      </c>
      <c r="T49" s="112">
        <v>84058</v>
      </c>
      <c r="U49" s="40">
        <v>247796</v>
      </c>
      <c r="V49" s="52">
        <v>331854</v>
      </c>
    </row>
    <row r="50" spans="1:23" ht="3.75" customHeight="1" thickBot="1">
      <c r="A50" s="72"/>
      <c r="B50" s="81"/>
      <c r="C50" s="57"/>
      <c r="D50" s="65"/>
      <c r="E50" s="81"/>
      <c r="F50" s="57"/>
      <c r="G50" s="65"/>
      <c r="H50" s="81"/>
      <c r="I50" s="57"/>
      <c r="J50" s="65"/>
      <c r="K50" s="81"/>
      <c r="L50" s="57"/>
      <c r="M50" s="65"/>
      <c r="N50" s="81"/>
      <c r="O50" s="57"/>
      <c r="P50" s="65"/>
      <c r="Q50" s="86"/>
      <c r="R50" s="67"/>
      <c r="S50" s="87"/>
      <c r="T50" s="77"/>
      <c r="U50" s="57"/>
      <c r="V50" s="58"/>
      <c r="W50" s="61"/>
    </row>
    <row r="51" spans="1:23">
      <c r="A51" s="28"/>
      <c r="B51" s="28"/>
      <c r="C51" s="28"/>
      <c r="D51" s="28"/>
      <c r="E51" s="28"/>
      <c r="F51" s="28"/>
      <c r="G51" s="28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180" t="s">
        <v>83</v>
      </c>
      <c r="W51" s="36"/>
    </row>
    <row r="52" spans="1:23" ht="18.75">
      <c r="A52" s="37" t="s">
        <v>55</v>
      </c>
      <c r="B52" s="35"/>
      <c r="C52" s="35"/>
      <c r="D52" s="35"/>
      <c r="E52" s="35"/>
      <c r="F52" s="35"/>
      <c r="G52" s="3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235" t="s">
        <v>95</v>
      </c>
      <c r="W52" s="36"/>
    </row>
    <row r="53" spans="1:23" ht="18.75">
      <c r="A53" s="34" t="s">
        <v>23</v>
      </c>
      <c r="B53" s="34"/>
      <c r="C53" s="34"/>
      <c r="D53" s="34"/>
      <c r="E53" s="34"/>
      <c r="F53" s="34"/>
      <c r="G53" s="34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3" ht="18.75">
      <c r="A54" s="332" t="s">
        <v>54</v>
      </c>
      <c r="B54" s="332"/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</row>
  </sheetData>
  <mergeCells count="17">
    <mergeCell ref="E2:G2"/>
    <mergeCell ref="A54:V54"/>
    <mergeCell ref="K27:M27"/>
    <mergeCell ref="H27:J27"/>
    <mergeCell ref="N2:P2"/>
    <mergeCell ref="B27:D27"/>
    <mergeCell ref="E27:G27"/>
    <mergeCell ref="K2:M2"/>
    <mergeCell ref="T27:V27"/>
    <mergeCell ref="A2:A3"/>
    <mergeCell ref="A27:A28"/>
    <mergeCell ref="Q2:S2"/>
    <mergeCell ref="H2:J2"/>
    <mergeCell ref="B2:D2"/>
    <mergeCell ref="N27:P27"/>
    <mergeCell ref="Q27:S27"/>
    <mergeCell ref="T2:V2"/>
  </mergeCells>
  <phoneticPr fontId="8"/>
  <printOptions gridLinesSet="0"/>
  <pageMargins left="0.86614173228346458" right="0.6692913385826772" top="0.98425196850393704" bottom="0.98425196850393704" header="0.51181102362204722" footer="0.51181102362204722"/>
  <pageSetup paperSize="9" scale="55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A2" sqref="A2"/>
    </sheetView>
  </sheetViews>
  <sheetFormatPr defaultRowHeight="17.25"/>
  <cols>
    <col min="1" max="1" width="20.875" style="9" customWidth="1"/>
    <col min="2" max="3" width="9" style="9"/>
    <col min="4" max="4" width="10.25" style="9" customWidth="1"/>
    <col min="5" max="13" width="9" style="9"/>
    <col min="14" max="14" width="9.875" style="9" customWidth="1"/>
    <col min="15" max="15" width="9" style="9"/>
    <col min="16" max="16" width="13" style="9" customWidth="1"/>
    <col min="17" max="16384" width="9" style="9"/>
  </cols>
  <sheetData>
    <row r="1" spans="1:16" ht="18" thickBot="1">
      <c r="A1" s="8" t="s">
        <v>0</v>
      </c>
      <c r="P1" s="10" t="s">
        <v>1</v>
      </c>
    </row>
    <row r="2" spans="1:16">
      <c r="A2" s="11" t="s">
        <v>2</v>
      </c>
      <c r="B2" s="12" t="s">
        <v>3</v>
      </c>
      <c r="C2" s="13"/>
      <c r="D2" s="14"/>
      <c r="E2" s="12" t="s">
        <v>4</v>
      </c>
      <c r="F2" s="13"/>
      <c r="G2" s="14"/>
      <c r="H2" s="12" t="s">
        <v>5</v>
      </c>
      <c r="I2" s="13"/>
      <c r="J2" s="14"/>
      <c r="K2" s="12" t="s">
        <v>6</v>
      </c>
      <c r="L2" s="13"/>
      <c r="M2" s="14"/>
      <c r="N2" s="12" t="s">
        <v>7</v>
      </c>
      <c r="O2" s="13"/>
      <c r="P2" s="12"/>
    </row>
    <row r="3" spans="1:16">
      <c r="A3" s="15" t="s">
        <v>8</v>
      </c>
      <c r="B3" s="16" t="s">
        <v>9</v>
      </c>
      <c r="C3" s="16" t="s">
        <v>10</v>
      </c>
      <c r="D3" s="17" t="s">
        <v>11</v>
      </c>
      <c r="E3" s="16" t="s">
        <v>9</v>
      </c>
      <c r="F3" s="16" t="s">
        <v>10</v>
      </c>
      <c r="G3" s="17" t="s">
        <v>11</v>
      </c>
      <c r="H3" s="16" t="s">
        <v>9</v>
      </c>
      <c r="I3" s="16" t="s">
        <v>10</v>
      </c>
      <c r="J3" s="17" t="s">
        <v>11</v>
      </c>
      <c r="K3" s="16" t="s">
        <v>9</v>
      </c>
      <c r="L3" s="16" t="s">
        <v>10</v>
      </c>
      <c r="M3" s="17" t="s">
        <v>11</v>
      </c>
      <c r="N3" s="16" t="s">
        <v>9</v>
      </c>
      <c r="O3" s="16" t="s">
        <v>10</v>
      </c>
      <c r="P3" s="18" t="s">
        <v>11</v>
      </c>
    </row>
    <row r="4" spans="1:16">
      <c r="A4" s="19" t="s">
        <v>12</v>
      </c>
      <c r="B4" s="20">
        <v>55683</v>
      </c>
      <c r="C4" s="20">
        <v>65771</v>
      </c>
      <c r="D4" s="20">
        <f>SUM(B4:C4)</f>
        <v>121454</v>
      </c>
      <c r="E4" s="20">
        <v>11147</v>
      </c>
      <c r="F4" s="20">
        <v>525</v>
      </c>
      <c r="G4" s="20">
        <f>SUM(E4:F4)</f>
        <v>11672</v>
      </c>
      <c r="H4" s="20">
        <v>2159</v>
      </c>
      <c r="I4" s="20">
        <v>293</v>
      </c>
      <c r="J4" s="20">
        <f>SUM(H4:I4)</f>
        <v>2452</v>
      </c>
      <c r="K4" s="20">
        <v>4699</v>
      </c>
      <c r="L4" s="20">
        <v>529</v>
      </c>
      <c r="M4" s="20">
        <f>SUM(K4:L4)</f>
        <v>5228</v>
      </c>
      <c r="N4" s="20">
        <v>11764</v>
      </c>
      <c r="O4" s="20">
        <v>567</v>
      </c>
      <c r="P4" s="21">
        <f>SUM(N4:O4)</f>
        <v>12331</v>
      </c>
    </row>
    <row r="5" spans="1:16">
      <c r="A5" s="22" t="s">
        <v>13</v>
      </c>
      <c r="B5" s="20">
        <v>53854</v>
      </c>
      <c r="C5" s="20">
        <v>66432</v>
      </c>
      <c r="D5" s="20">
        <f>SUM(B5:C5)</f>
        <v>120286</v>
      </c>
      <c r="E5" s="20">
        <v>8398</v>
      </c>
      <c r="F5" s="20">
        <v>636</v>
      </c>
      <c r="G5" s="20">
        <f>SUM(E5:F5)</f>
        <v>9034</v>
      </c>
      <c r="H5" s="20">
        <v>2908</v>
      </c>
      <c r="I5" s="20">
        <v>611</v>
      </c>
      <c r="J5" s="20">
        <f>SUM(H5:I5)</f>
        <v>3519</v>
      </c>
      <c r="K5" s="20">
        <v>4754</v>
      </c>
      <c r="L5" s="20">
        <v>575</v>
      </c>
      <c r="M5" s="20">
        <f>SUM(K5:L5)</f>
        <v>5329</v>
      </c>
      <c r="N5" s="20">
        <v>10500</v>
      </c>
      <c r="O5" s="20">
        <v>678</v>
      </c>
      <c r="P5" s="21">
        <f>SUM(N5:O5)</f>
        <v>11178</v>
      </c>
    </row>
    <row r="6" spans="1:16" s="2" customFormat="1" ht="18" customHeight="1">
      <c r="A6" s="22" t="s">
        <v>14</v>
      </c>
      <c r="B6" s="3">
        <v>59922</v>
      </c>
      <c r="C6" s="3">
        <v>72086</v>
      </c>
      <c r="D6" s="3">
        <f>SUM(B6:C6)</f>
        <v>132008</v>
      </c>
      <c r="E6" s="3">
        <v>8057</v>
      </c>
      <c r="F6" s="3">
        <v>548</v>
      </c>
      <c r="G6" s="3">
        <f>SUM(E6:F6)</f>
        <v>8605</v>
      </c>
      <c r="H6" s="3">
        <v>2106</v>
      </c>
      <c r="I6" s="3">
        <v>280</v>
      </c>
      <c r="J6" s="3">
        <f>SUM(H6:I6)</f>
        <v>2386</v>
      </c>
      <c r="K6" s="3">
        <v>2986</v>
      </c>
      <c r="L6" s="3">
        <v>448</v>
      </c>
      <c r="M6" s="3">
        <f>SUM(K6:L6)</f>
        <v>3434</v>
      </c>
      <c r="N6" s="3">
        <v>7115</v>
      </c>
      <c r="O6" s="3">
        <v>503</v>
      </c>
      <c r="P6" s="4">
        <f>SUM(N6:O6)</f>
        <v>7618</v>
      </c>
    </row>
    <row r="7" spans="1:16" ht="18" thickBot="1"/>
    <row r="8" spans="1:16">
      <c r="A8" s="23" t="s">
        <v>2</v>
      </c>
      <c r="B8" s="12" t="s">
        <v>15</v>
      </c>
      <c r="C8" s="13"/>
      <c r="D8" s="14"/>
      <c r="E8" s="12" t="s">
        <v>16</v>
      </c>
      <c r="F8" s="13"/>
      <c r="G8" s="14"/>
      <c r="H8" s="12" t="s">
        <v>17</v>
      </c>
      <c r="I8" s="13"/>
      <c r="J8" s="14"/>
      <c r="K8" s="13" t="s">
        <v>18</v>
      </c>
      <c r="L8" s="13"/>
      <c r="M8" s="14"/>
      <c r="N8" s="24" t="s">
        <v>19</v>
      </c>
      <c r="O8" s="24"/>
      <c r="P8" s="25"/>
    </row>
    <row r="9" spans="1:16">
      <c r="A9" s="26" t="s">
        <v>8</v>
      </c>
      <c r="B9" s="16" t="s">
        <v>9</v>
      </c>
      <c r="C9" s="16" t="s">
        <v>10</v>
      </c>
      <c r="D9" s="17" t="s">
        <v>11</v>
      </c>
      <c r="E9" s="16" t="s">
        <v>9</v>
      </c>
      <c r="F9" s="16" t="s">
        <v>10</v>
      </c>
      <c r="G9" s="17" t="s">
        <v>11</v>
      </c>
      <c r="H9" s="16" t="s">
        <v>9</v>
      </c>
      <c r="I9" s="16" t="s">
        <v>10</v>
      </c>
      <c r="J9" s="17" t="s">
        <v>11</v>
      </c>
      <c r="K9" s="16" t="s">
        <v>9</v>
      </c>
      <c r="L9" s="16" t="s">
        <v>10</v>
      </c>
      <c r="M9" s="17" t="s">
        <v>11</v>
      </c>
      <c r="N9" s="16" t="s">
        <v>9</v>
      </c>
      <c r="O9" s="16" t="s">
        <v>10</v>
      </c>
      <c r="P9" s="18" t="s">
        <v>11</v>
      </c>
    </row>
    <row r="10" spans="1:16">
      <c r="A10" s="19" t="s">
        <v>12</v>
      </c>
      <c r="B10" s="27">
        <v>10074</v>
      </c>
      <c r="C10" s="27">
        <v>1392</v>
      </c>
      <c r="D10" s="27">
        <v>11466</v>
      </c>
      <c r="E10" s="27">
        <v>7520</v>
      </c>
      <c r="F10" s="27">
        <v>1097</v>
      </c>
      <c r="G10" s="27">
        <v>8617</v>
      </c>
      <c r="H10" s="20" t="s">
        <v>20</v>
      </c>
      <c r="I10" s="20" t="s">
        <v>20</v>
      </c>
      <c r="J10" s="20" t="s">
        <v>20</v>
      </c>
      <c r="K10" s="27">
        <v>1229</v>
      </c>
      <c r="L10" s="27">
        <v>3036</v>
      </c>
      <c r="M10" s="27">
        <v>4265</v>
      </c>
      <c r="N10" s="27">
        <v>104275</v>
      </c>
      <c r="O10" s="27">
        <v>73210</v>
      </c>
      <c r="P10" s="9">
        <v>177485</v>
      </c>
    </row>
    <row r="11" spans="1:16">
      <c r="A11" s="22" t="s">
        <v>13</v>
      </c>
      <c r="B11" s="20">
        <v>8097</v>
      </c>
      <c r="C11" s="20">
        <v>1376</v>
      </c>
      <c r="D11" s="20">
        <f>SUM(B11:C11)</f>
        <v>9473</v>
      </c>
      <c r="E11" s="20">
        <v>5798</v>
      </c>
      <c r="F11" s="20">
        <v>919</v>
      </c>
      <c r="G11" s="20">
        <f>SUM(E11:F11)</f>
        <v>6717</v>
      </c>
      <c r="H11" s="20" t="s">
        <v>20</v>
      </c>
      <c r="I11" s="20" t="s">
        <v>20</v>
      </c>
      <c r="J11" s="20" t="s">
        <v>20</v>
      </c>
      <c r="K11" s="20">
        <v>1529</v>
      </c>
      <c r="L11" s="20">
        <v>3467</v>
      </c>
      <c r="M11" s="20">
        <f>SUM(K11:L11)</f>
        <v>4996</v>
      </c>
      <c r="N11" s="20">
        <v>95838</v>
      </c>
      <c r="O11" s="20">
        <v>74694</v>
      </c>
      <c r="P11" s="10">
        <f>SUM(N11:O11)</f>
        <v>170532</v>
      </c>
    </row>
    <row r="12" spans="1:16" s="2" customFormat="1" ht="18" customHeight="1">
      <c r="A12" s="22" t="s">
        <v>14</v>
      </c>
      <c r="B12" s="3">
        <v>6707</v>
      </c>
      <c r="C12" s="3">
        <v>1105</v>
      </c>
      <c r="D12" s="3">
        <f>SUM(B12:C12)</f>
        <v>7812</v>
      </c>
      <c r="E12" s="3">
        <v>4413</v>
      </c>
      <c r="F12" s="3">
        <v>794</v>
      </c>
      <c r="G12" s="3">
        <f>SUM(E12:F12)</f>
        <v>5207</v>
      </c>
      <c r="H12" s="3" t="s">
        <v>20</v>
      </c>
      <c r="I12" s="3" t="s">
        <v>20</v>
      </c>
      <c r="J12" s="3" t="s">
        <v>20</v>
      </c>
      <c r="K12" s="3">
        <v>1100</v>
      </c>
      <c r="L12" s="3">
        <v>2029</v>
      </c>
      <c r="M12" s="3">
        <f>SUM(K12:L12)</f>
        <v>3129</v>
      </c>
      <c r="N12" s="3">
        <v>92406</v>
      </c>
      <c r="O12" s="3">
        <v>77795</v>
      </c>
      <c r="P12" s="7">
        <f>SUM(N12:O12)</f>
        <v>170201</v>
      </c>
    </row>
    <row r="13" spans="1:16">
      <c r="P13" s="180" t="s">
        <v>83</v>
      </c>
    </row>
    <row r="14" spans="1:16">
      <c r="P14" s="235" t="s">
        <v>95</v>
      </c>
    </row>
  </sheetData>
  <phoneticPr fontId="8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統計書用</vt:lpstr>
      <vt:lpstr>R元～</vt:lpstr>
      <vt:lpstr>Ｈ21～H30年度</vt:lpstr>
      <vt:lpstr>Ｈ11～Ｈ20年度</vt:lpstr>
      <vt:lpstr>H元～H10年度</vt:lpstr>
      <vt:lpstr>昭和61～63年度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2020-08-07T01:37:27Z</cp:lastPrinted>
  <dcterms:created xsi:type="dcterms:W3CDTF">2014-04-14T00:01:12Z</dcterms:created>
  <dcterms:modified xsi:type="dcterms:W3CDTF">2024-06-18T04:45:15Z</dcterms:modified>
</cp:coreProperties>
</file>