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6(2024)\A2企画部\B企画課\01企画係\統計\統計書(茅野市の統計)\令和6年\茅野市の統計令和5年版\000  R5統計書CD 【数式無し】\"/>
    </mc:Choice>
  </mc:AlternateContent>
  <bookViews>
    <workbookView xWindow="120" yWindow="90" windowWidth="9135" windowHeight="4905"/>
  </bookViews>
  <sheets>
    <sheet name="統計書用" sheetId="3" r:id="rId1"/>
    <sheet name="S50～" sheetId="4" r:id="rId2"/>
  </sheets>
  <definedNames>
    <definedName name="_xlnm.Print_Titles" localSheetId="1">'S50～'!$1:$6</definedName>
    <definedName name="_xlnm.Print_Titles" localSheetId="0">統計書用!$1:$5</definedName>
  </definedNames>
  <calcPr calcId="162913"/>
</workbook>
</file>

<file path=xl/calcChain.xml><?xml version="1.0" encoding="utf-8"?>
<calcChain xmlns="http://schemas.openxmlformats.org/spreadsheetml/2006/main">
  <c r="B54" i="4" l="1"/>
  <c r="B53" i="4"/>
  <c r="B52" i="4"/>
  <c r="B51" i="4"/>
  <c r="B50" i="4"/>
  <c r="B49" i="4"/>
  <c r="B48" i="4"/>
  <c r="B47" i="4"/>
  <c r="B46" i="4"/>
  <c r="B45" i="4"/>
  <c r="B44" i="4"/>
  <c r="B43" i="4"/>
  <c r="B42" i="4"/>
  <c r="B41" i="4"/>
  <c r="B40" i="4"/>
  <c r="B39" i="4"/>
  <c r="B38" i="4"/>
  <c r="K46" i="4" l="1"/>
  <c r="F46" i="4"/>
  <c r="K44" i="4" l="1"/>
  <c r="F44" i="4"/>
  <c r="K45" i="4"/>
  <c r="F45" i="4"/>
  <c r="K7" i="4"/>
  <c r="K8" i="4"/>
  <c r="K9" i="4"/>
  <c r="K10" i="4"/>
  <c r="K11" i="4"/>
  <c r="K12" i="4"/>
  <c r="F7" i="4"/>
  <c r="F8" i="4"/>
  <c r="F9" i="4"/>
  <c r="F10" i="4"/>
  <c r="F11" i="4"/>
  <c r="F12" i="4"/>
  <c r="B7" i="4"/>
  <c r="B8" i="4"/>
  <c r="B9" i="4"/>
  <c r="B10" i="4"/>
  <c r="B11" i="4"/>
  <c r="B1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B37" i="4"/>
  <c r="B36" i="4"/>
  <c r="B35" i="4"/>
  <c r="B34" i="4"/>
  <c r="B33" i="4"/>
  <c r="B32" i="4"/>
  <c r="B31" i="4"/>
  <c r="B30" i="4"/>
  <c r="B29" i="4"/>
  <c r="B28" i="4"/>
  <c r="B27" i="4"/>
  <c r="B26" i="4"/>
  <c r="B25" i="4"/>
  <c r="B24" i="4"/>
  <c r="B23" i="4"/>
  <c r="B22" i="4"/>
  <c r="B21" i="4"/>
  <c r="B20" i="4"/>
  <c r="B19" i="4"/>
  <c r="B18" i="4"/>
  <c r="B17" i="4"/>
  <c r="B16" i="4"/>
  <c r="B15" i="4"/>
  <c r="B14" i="4"/>
  <c r="B13"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alcChain>
</file>

<file path=xl/sharedStrings.xml><?xml version="1.0" encoding="utf-8"?>
<sst xmlns="http://schemas.openxmlformats.org/spreadsheetml/2006/main" count="63" uniqueCount="50">
  <si>
    <t>（単位：千円）</t>
  </si>
  <si>
    <t>(3年平均)</t>
  </si>
  <si>
    <t>Ａ</t>
  </si>
  <si>
    <t>Ｂ</t>
  </si>
  <si>
    <t>Ａ－Ｂ</t>
  </si>
  <si>
    <t>★地方交付税等の推移</t>
    <phoneticPr fontId="5"/>
  </si>
  <si>
    <t>※平成20年度から標準財政規模には臨時財政対策債発行可能額を含む。</t>
    <rPh sb="1" eb="3">
      <t>ヘイセイ</t>
    </rPh>
    <rPh sb="5" eb="7">
      <t>ネンド</t>
    </rPh>
    <rPh sb="9" eb="11">
      <t>ヒョウジュン</t>
    </rPh>
    <rPh sb="11" eb="13">
      <t>ザイセイ</t>
    </rPh>
    <rPh sb="13" eb="15">
      <t>キボ</t>
    </rPh>
    <rPh sb="17" eb="19">
      <t>リンジ</t>
    </rPh>
    <rPh sb="19" eb="21">
      <t>ザイセイ</t>
    </rPh>
    <rPh sb="21" eb="23">
      <t>タイサク</t>
    </rPh>
    <rPh sb="23" eb="24">
      <t>サイ</t>
    </rPh>
    <rPh sb="24" eb="26">
      <t>ハッコウ</t>
    </rPh>
    <rPh sb="26" eb="28">
      <t>カノウ</t>
    </rPh>
    <rPh sb="28" eb="29">
      <t>ガク</t>
    </rPh>
    <rPh sb="30" eb="31">
      <t>フク</t>
    </rPh>
    <phoneticPr fontId="5"/>
  </si>
  <si>
    <t>臨時財政
対 策 債
発行可能額</t>
    <rPh sb="0" eb="2">
      <t>リンジ</t>
    </rPh>
    <rPh sb="2" eb="4">
      <t>ザイセイ</t>
    </rPh>
    <rPh sb="5" eb="6">
      <t>タイ</t>
    </rPh>
    <rPh sb="7" eb="8">
      <t>サク</t>
    </rPh>
    <rPh sb="9" eb="10">
      <t>サイ</t>
    </rPh>
    <rPh sb="11" eb="13">
      <t>ハッコウ</t>
    </rPh>
    <rPh sb="13" eb="15">
      <t>カノウ</t>
    </rPh>
    <rPh sb="15" eb="16">
      <t>ガク</t>
    </rPh>
    <phoneticPr fontId="5"/>
  </si>
  <si>
    <t>交付税
総   額</t>
    <phoneticPr fontId="5"/>
  </si>
  <si>
    <t>普通交付税</t>
    <phoneticPr fontId="5"/>
  </si>
  <si>
    <t>特別交付
税交付額</t>
    <phoneticPr fontId="5"/>
  </si>
  <si>
    <t>標      準
財政規模</t>
    <phoneticPr fontId="5"/>
  </si>
  <si>
    <t>交   付
決定額</t>
    <phoneticPr fontId="5"/>
  </si>
  <si>
    <t>基準財政
需 要 額</t>
    <phoneticPr fontId="5"/>
  </si>
  <si>
    <t>基準財政
収 入 額</t>
    <phoneticPr fontId="5"/>
  </si>
  <si>
    <t>交   付
基準額</t>
    <phoneticPr fontId="5"/>
  </si>
  <si>
    <t>Ｃ + Ｄ</t>
    <phoneticPr fontId="5"/>
  </si>
  <si>
    <t>Ｃ</t>
    <phoneticPr fontId="5"/>
  </si>
  <si>
    <t>Ｄ</t>
    <phoneticPr fontId="5"/>
  </si>
  <si>
    <t>Ｅ</t>
    <phoneticPr fontId="5"/>
  </si>
  <si>
    <t>Ｆ</t>
    <phoneticPr fontId="5"/>
  </si>
  <si>
    <t>Ｃ＋Ｅ＋Ｆ</t>
    <phoneticPr fontId="5"/>
  </si>
  <si>
    <t>平成元年度</t>
    <rPh sb="2" eb="3">
      <t>ゲン</t>
    </rPh>
    <phoneticPr fontId="5"/>
  </si>
  <si>
    <t>昭和50年度</t>
    <rPh sb="0" eb="2">
      <t>ショウワ</t>
    </rPh>
    <rPh sb="4" eb="6">
      <t>ネンド</t>
    </rPh>
    <phoneticPr fontId="5"/>
  </si>
  <si>
    <t>財政力
指数</t>
    <phoneticPr fontId="5"/>
  </si>
  <si>
    <t>★地方交付税等の推移</t>
    <phoneticPr fontId="5"/>
  </si>
  <si>
    <t>交付税
総   額</t>
    <phoneticPr fontId="5"/>
  </si>
  <si>
    <t>普通交付税</t>
    <phoneticPr fontId="5"/>
  </si>
  <si>
    <t>特別交付
税交付額</t>
    <phoneticPr fontId="5"/>
  </si>
  <si>
    <t>財政力
指   数</t>
    <phoneticPr fontId="5"/>
  </si>
  <si>
    <t>標      準
財政規模</t>
    <phoneticPr fontId="5"/>
  </si>
  <si>
    <t>交   付
決定額</t>
    <phoneticPr fontId="5"/>
  </si>
  <si>
    <t>基準財政
需 要 額</t>
    <phoneticPr fontId="5"/>
  </si>
  <si>
    <t>基準財政
収 入 額</t>
    <phoneticPr fontId="5"/>
  </si>
  <si>
    <t>交   付
基準額</t>
    <phoneticPr fontId="5"/>
  </si>
  <si>
    <t>Ｃ + Ｄ</t>
    <phoneticPr fontId="5"/>
  </si>
  <si>
    <t>Ｃ</t>
    <phoneticPr fontId="5"/>
  </si>
  <si>
    <t>Ｄ</t>
    <phoneticPr fontId="5"/>
  </si>
  <si>
    <t>Ｅ</t>
    <phoneticPr fontId="5"/>
  </si>
  <si>
    <t>Ｆ</t>
    <phoneticPr fontId="5"/>
  </si>
  <si>
    <t>Ｃ＋Ｅ＋Ｆ</t>
    <phoneticPr fontId="5"/>
  </si>
  <si>
    <t>区 分</t>
    <rPh sb="0" eb="1">
      <t>ク</t>
    </rPh>
    <rPh sb="2" eb="3">
      <t>ブン</t>
    </rPh>
    <phoneticPr fontId="5"/>
  </si>
  <si>
    <t xml:space="preserve"> 年 度</t>
    <rPh sb="1" eb="2">
      <t>トシ</t>
    </rPh>
    <rPh sb="3" eb="4">
      <t>ド</t>
    </rPh>
    <phoneticPr fontId="5"/>
  </si>
  <si>
    <t>【茅野市】</t>
    <rPh sb="1" eb="4">
      <t>チノシ</t>
    </rPh>
    <phoneticPr fontId="5"/>
  </si>
  <si>
    <t>標準税
収入額等</t>
    <rPh sb="7" eb="8">
      <t>トウ</t>
    </rPh>
    <phoneticPr fontId="5"/>
  </si>
  <si>
    <t>※平成３０年度から基準財政需要額には公立諏訪東京理科大学に係る算入分を含む。</t>
    <rPh sb="1" eb="3">
      <t>ヘイセイ</t>
    </rPh>
    <rPh sb="5" eb="7">
      <t>ネンド</t>
    </rPh>
    <rPh sb="9" eb="11">
      <t>キジュン</t>
    </rPh>
    <rPh sb="11" eb="13">
      <t>ザイセイ</t>
    </rPh>
    <rPh sb="13" eb="15">
      <t>ジュヨウ</t>
    </rPh>
    <rPh sb="15" eb="16">
      <t>ガク</t>
    </rPh>
    <rPh sb="18" eb="20">
      <t>コウリツ</t>
    </rPh>
    <rPh sb="20" eb="22">
      <t>スワ</t>
    </rPh>
    <rPh sb="22" eb="24">
      <t>トウキョウ</t>
    </rPh>
    <rPh sb="24" eb="27">
      <t>リカダイ</t>
    </rPh>
    <rPh sb="27" eb="28">
      <t>ガク</t>
    </rPh>
    <rPh sb="29" eb="30">
      <t>カカ</t>
    </rPh>
    <rPh sb="31" eb="33">
      <t>サンニュウ</t>
    </rPh>
    <rPh sb="33" eb="34">
      <t>ブン</t>
    </rPh>
    <rPh sb="35" eb="36">
      <t>フク</t>
    </rPh>
    <phoneticPr fontId="5"/>
  </si>
  <si>
    <t>資料：財政課</t>
    <rPh sb="3" eb="5">
      <t>ザイセイ</t>
    </rPh>
    <phoneticPr fontId="5"/>
  </si>
  <si>
    <t>令和元年度</t>
    <rPh sb="0" eb="1">
      <t>レイワ</t>
    </rPh>
    <rPh sb="1" eb="2">
      <t>ガン</t>
    </rPh>
    <rPh sb="2" eb="4">
      <t>ネンド</t>
    </rPh>
    <phoneticPr fontId="5"/>
  </si>
  <si>
    <t>※平成30年度から基準財政需要額には公立諏訪東京理科大学に係る算入分を含む。</t>
    <rPh sb="1" eb="3">
      <t>ヘイセイ</t>
    </rPh>
    <rPh sb="5" eb="7">
      <t>ネンド</t>
    </rPh>
    <rPh sb="9" eb="11">
      <t>キジュン</t>
    </rPh>
    <rPh sb="11" eb="13">
      <t>ザイセイ</t>
    </rPh>
    <rPh sb="13" eb="15">
      <t>ジュヨウ</t>
    </rPh>
    <rPh sb="15" eb="16">
      <t>ガク</t>
    </rPh>
    <rPh sb="18" eb="20">
      <t>コウリツ</t>
    </rPh>
    <rPh sb="20" eb="22">
      <t>スワ</t>
    </rPh>
    <rPh sb="22" eb="24">
      <t>トウキョウ</t>
    </rPh>
    <rPh sb="24" eb="27">
      <t>リカダイ</t>
    </rPh>
    <rPh sb="27" eb="28">
      <t>ガク</t>
    </rPh>
    <rPh sb="29" eb="30">
      <t>カカ</t>
    </rPh>
    <rPh sb="31" eb="33">
      <t>サンニュウ</t>
    </rPh>
    <rPh sb="33" eb="34">
      <t>ブン</t>
    </rPh>
    <rPh sb="35" eb="36">
      <t>フク</t>
    </rPh>
    <phoneticPr fontId="5"/>
  </si>
  <si>
    <t>平成24年度</t>
    <rPh sb="0" eb="1">
      <t>ヘイセイ</t>
    </rPh>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</si>
</sst>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76" formatCode="0.0"/>
    <numFmt numFmtId="177" formatCode="#,##0;\-#,##0;&quot;-&quot;"/>
    <numFmt numFmtId="178" formatCode="#,##0_);[Red]\(#,##0\)"/>
    <numFmt numFmtId="179" formatCode="#,##0.000_);[Red]\(#,##0.000\)"/>
    <numFmt numFmtId="180" formatCode="_ * #,##0.000_ ;_ * \-#,##0.000_ ;_ * &quot;-&quot;??_ ;_ @_ "/>
    <numFmt numFmtId="181" formatCode="_ * #,##0.000_ ;_ * \-#,##0.000_ ;_ * &quot;-&quot;???_ ;_ @_ "/>
    <numFmt numFmtId="182" formatCode="0_);[Red]\(0\)"/>
    <numFmt numFmtId="183" formatCode="0.000_);[Red]\(0.000\)"/>
  </numFmts>
  <fonts count="12">
    <font>
      <sz val="14"/>
      <name val="明朝"/>
      <family val="3"/>
      <charset val="128"/>
    </font>
    <font>
      <sz val="14"/>
      <name val="明朝"/>
      <family val="3"/>
      <charset val="128"/>
    </font>
    <font>
      <sz val="10"/>
      <color indexed="8"/>
      <name val="Arial"/>
      <family val="2"/>
    </font>
    <font>
      <sz val="10"/>
      <name val="Arial"/>
      <family val="2"/>
    </font>
    <font>
      <b/>
      <sz val="12"/>
      <name val="Arial"/>
      <family val="2"/>
    </font>
    <font>
      <sz val="7"/>
      <name val="明朝"/>
      <family val="3"/>
      <charset val="128"/>
    </font>
    <font>
      <sz val="14"/>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s>
  <fills count="2">
    <fill>
      <patternFill patternType="none"/>
    </fill>
    <fill>
      <patternFill patternType="gray125"/>
    </fill>
  </fills>
  <borders count="5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s>
  <cellStyleXfs count="7">
    <xf numFmtId="0" fontId="0" fillId="0" borderId="0"/>
    <xf numFmtId="177" fontId="2"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3" fillId="0" borderId="0"/>
    <xf numFmtId="38" fontId="1" fillId="0" borderId="0" applyFont="0" applyFill="0" applyBorder="0" applyAlignment="0" applyProtection="0"/>
    <xf numFmtId="0" fontId="1" fillId="0" borderId="0"/>
  </cellStyleXfs>
  <cellXfs count="140">
    <xf numFmtId="0" fontId="0" fillId="0" borderId="0" xfId="0"/>
    <xf numFmtId="0" fontId="6" fillId="0" borderId="0" xfId="6" applyFont="1" applyFill="1" applyAlignment="1">
      <alignment vertical="center"/>
    </xf>
    <xf numFmtId="0" fontId="7" fillId="0" borderId="0" xfId="6" applyFont="1" applyFill="1" applyAlignment="1">
      <alignment horizontal="right"/>
    </xf>
    <xf numFmtId="0" fontId="9" fillId="0" borderId="0" xfId="6" applyFont="1" applyFill="1" applyAlignment="1">
      <alignment vertical="center"/>
    </xf>
    <xf numFmtId="0" fontId="8" fillId="0" borderId="3" xfId="6" quotePrefix="1" applyFont="1" applyFill="1" applyBorder="1" applyAlignment="1">
      <alignment horizontal="center" vertical="center"/>
    </xf>
    <xf numFmtId="0" fontId="8" fillId="0" borderId="4" xfId="6" quotePrefix="1" applyFont="1" applyFill="1" applyBorder="1" applyAlignment="1">
      <alignment horizontal="center" vertical="center"/>
    </xf>
    <xf numFmtId="0" fontId="10" fillId="0" borderId="0" xfId="6" applyFont="1" applyFill="1" applyBorder="1" applyAlignment="1">
      <alignment vertical="center"/>
    </xf>
    <xf numFmtId="176" fontId="10" fillId="0" borderId="0" xfId="6" applyNumberFormat="1" applyFont="1" applyFill="1" applyBorder="1" applyAlignment="1">
      <alignment vertical="center"/>
    </xf>
    <xf numFmtId="0" fontId="10" fillId="0" borderId="0" xfId="6" applyFont="1" applyFill="1" applyBorder="1" applyAlignment="1">
      <alignment horizontal="right" vertical="center"/>
    </xf>
    <xf numFmtId="0" fontId="10" fillId="0" borderId="0" xfId="6" applyFont="1" applyFill="1" applyAlignment="1">
      <alignment vertical="center"/>
    </xf>
    <xf numFmtId="0" fontId="6" fillId="0" borderId="0" xfId="0" applyFont="1" applyFill="1" applyAlignment="1">
      <alignment vertical="center"/>
    </xf>
    <xf numFmtId="0" fontId="7" fillId="0" borderId="0" xfId="6" applyFont="1" applyFill="1" applyAlignment="1">
      <alignment vertical="center"/>
    </xf>
    <xf numFmtId="0" fontId="8" fillId="0" borderId="0" xfId="6" applyFont="1" applyFill="1" applyAlignment="1">
      <alignment horizontal="left" vertical="center"/>
    </xf>
    <xf numFmtId="0" fontId="11" fillId="0" borderId="5" xfId="6" applyFont="1" applyFill="1" applyBorder="1" applyAlignment="1">
      <alignment horizontal="distributed" vertical="center" justifyLastLine="1"/>
    </xf>
    <xf numFmtId="0" fontId="11" fillId="0" borderId="6" xfId="6" applyFont="1" applyFill="1" applyBorder="1" applyAlignment="1">
      <alignment horizontal="distributed" vertical="center" justifyLastLine="1"/>
    </xf>
    <xf numFmtId="0" fontId="11" fillId="0" borderId="7" xfId="6" applyFont="1" applyFill="1" applyBorder="1" applyAlignment="1">
      <alignment horizontal="distributed" vertical="center" justifyLastLine="1"/>
    </xf>
    <xf numFmtId="0" fontId="11" fillId="0" borderId="0" xfId="6" applyFont="1" applyFill="1" applyAlignment="1">
      <alignment vertical="center"/>
    </xf>
    <xf numFmtId="179" fontId="8" fillId="0" borderId="8" xfId="6" applyNumberFormat="1" applyFont="1" applyFill="1" applyBorder="1" applyAlignment="1">
      <alignment horizontal="right" vertical="center"/>
    </xf>
    <xf numFmtId="179" fontId="8" fillId="0" borderId="9" xfId="6" applyNumberFormat="1" applyFont="1" applyFill="1" applyBorder="1" applyAlignment="1">
      <alignment horizontal="right" vertical="center"/>
    </xf>
    <xf numFmtId="0" fontId="8" fillId="0" borderId="18" xfId="6" quotePrefix="1" applyFont="1" applyFill="1" applyBorder="1" applyAlignment="1">
      <alignment horizontal="center" vertical="center"/>
    </xf>
    <xf numFmtId="41" fontId="8" fillId="0" borderId="8" xfId="5" applyNumberFormat="1" applyFont="1" applyFill="1" applyBorder="1" applyAlignment="1">
      <alignment horizontal="right" vertical="center"/>
    </xf>
    <xf numFmtId="41" fontId="8" fillId="0" borderId="10" xfId="5" applyNumberFormat="1" applyFont="1" applyFill="1" applyBorder="1" applyAlignment="1">
      <alignment horizontal="right" vertical="center"/>
    </xf>
    <xf numFmtId="41" fontId="8" fillId="0" borderId="11" xfId="5" applyNumberFormat="1" applyFont="1" applyFill="1" applyBorder="1" applyAlignment="1">
      <alignment horizontal="right" vertical="center"/>
    </xf>
    <xf numFmtId="41" fontId="8" fillId="0" borderId="12" xfId="5" applyNumberFormat="1" applyFont="1" applyFill="1" applyBorder="1" applyAlignment="1">
      <alignment horizontal="right" vertical="center"/>
    </xf>
    <xf numFmtId="41" fontId="8" fillId="0" borderId="16" xfId="5" applyNumberFormat="1" applyFont="1" applyFill="1" applyBorder="1" applyAlignment="1">
      <alignment horizontal="right" vertical="center"/>
    </xf>
    <xf numFmtId="41" fontId="8" fillId="0" borderId="9" xfId="5" applyNumberFormat="1" applyFont="1" applyFill="1" applyBorder="1" applyAlignment="1">
      <alignment horizontal="right" vertical="center"/>
    </xf>
    <xf numFmtId="41" fontId="8" fillId="0" borderId="13" xfId="5" applyNumberFormat="1" applyFont="1" applyFill="1" applyBorder="1" applyAlignment="1">
      <alignment horizontal="right" vertical="center"/>
    </xf>
    <xf numFmtId="41" fontId="8" fillId="0" borderId="14" xfId="5" applyNumberFormat="1" applyFont="1" applyFill="1" applyBorder="1" applyAlignment="1">
      <alignment horizontal="right" vertical="center"/>
    </xf>
    <xf numFmtId="41" fontId="8" fillId="0" borderId="15" xfId="5" applyNumberFormat="1" applyFont="1" applyFill="1" applyBorder="1" applyAlignment="1">
      <alignment horizontal="right" vertical="center"/>
    </xf>
    <xf numFmtId="41" fontId="8" fillId="0" borderId="17" xfId="5" applyNumberFormat="1" applyFont="1" applyFill="1" applyBorder="1" applyAlignment="1">
      <alignment horizontal="right" vertical="center"/>
    </xf>
    <xf numFmtId="43" fontId="6" fillId="0" borderId="0" xfId="6" applyNumberFormat="1" applyFont="1" applyFill="1" applyAlignment="1">
      <alignment vertical="center"/>
    </xf>
    <xf numFmtId="43" fontId="7" fillId="0" borderId="0" xfId="6" applyNumberFormat="1" applyFont="1" applyFill="1" applyAlignment="1">
      <alignment vertical="center"/>
    </xf>
    <xf numFmtId="43" fontId="10" fillId="0" borderId="0" xfId="6" applyNumberFormat="1" applyFont="1" applyFill="1" applyBorder="1" applyAlignment="1">
      <alignment vertical="center"/>
    </xf>
    <xf numFmtId="43" fontId="6" fillId="0" borderId="0" xfId="0" applyNumberFormat="1" applyFont="1" applyFill="1" applyAlignment="1">
      <alignment vertical="center"/>
    </xf>
    <xf numFmtId="0" fontId="8" fillId="0" borderId="0" xfId="0" applyFont="1" applyFill="1" applyAlignment="1">
      <alignment vertical="center"/>
    </xf>
    <xf numFmtId="0" fontId="8" fillId="0" borderId="18" xfId="6" applyFont="1" applyFill="1" applyBorder="1" applyAlignment="1">
      <alignment horizontal="center" vertical="center"/>
    </xf>
    <xf numFmtId="0" fontId="8" fillId="0" borderId="19" xfId="6" quotePrefix="1" applyFont="1" applyFill="1" applyBorder="1" applyAlignment="1">
      <alignment horizontal="center" vertical="center"/>
    </xf>
    <xf numFmtId="0" fontId="8" fillId="0" borderId="20" xfId="6" quotePrefix="1" applyFont="1" applyFill="1" applyBorder="1" applyAlignment="1">
      <alignment horizontal="center" vertical="center"/>
    </xf>
    <xf numFmtId="178" fontId="8" fillId="0" borderId="9" xfId="5" applyNumberFormat="1" applyFont="1" applyFill="1" applyBorder="1" applyAlignment="1">
      <alignment horizontal="right" vertical="center"/>
    </xf>
    <xf numFmtId="178" fontId="8" fillId="0" borderId="13" xfId="5" applyNumberFormat="1" applyFont="1" applyFill="1" applyBorder="1" applyAlignment="1">
      <alignment horizontal="right" vertical="center"/>
    </xf>
    <xf numFmtId="178" fontId="8" fillId="0" borderId="14" xfId="5" applyNumberFormat="1" applyFont="1" applyFill="1" applyBorder="1" applyAlignment="1">
      <alignment horizontal="right" vertical="center"/>
    </xf>
    <xf numFmtId="178" fontId="8" fillId="0" borderId="15" xfId="5" applyNumberFormat="1" applyFont="1" applyFill="1" applyBorder="1" applyAlignment="1">
      <alignment horizontal="right" vertical="center"/>
    </xf>
    <xf numFmtId="178" fontId="8" fillId="0" borderId="17" xfId="5" applyNumberFormat="1" applyFont="1" applyFill="1" applyBorder="1" applyAlignment="1">
      <alignment horizontal="right" vertical="center"/>
    </xf>
    <xf numFmtId="180" fontId="8" fillId="0" borderId="8" xfId="6" applyNumberFormat="1" applyFont="1" applyFill="1" applyBorder="1" applyAlignment="1">
      <alignment horizontal="right" vertical="center"/>
    </xf>
    <xf numFmtId="180" fontId="8" fillId="0" borderId="9" xfId="6" applyNumberFormat="1" applyFont="1" applyFill="1" applyBorder="1" applyAlignment="1">
      <alignment horizontal="right" vertical="center"/>
    </xf>
    <xf numFmtId="181" fontId="8" fillId="0" borderId="8" xfId="6" applyNumberFormat="1" applyFont="1" applyFill="1" applyBorder="1" applyAlignment="1">
      <alignment horizontal="right" vertical="center"/>
    </xf>
    <xf numFmtId="0" fontId="11" fillId="0" borderId="21" xfId="6" applyFont="1" applyFill="1" applyBorder="1" applyAlignment="1">
      <alignment horizontal="center" vertical="center" justifyLastLine="1"/>
    </xf>
    <xf numFmtId="0" fontId="11" fillId="0" borderId="5" xfId="6" quotePrefix="1" applyFont="1" applyFill="1" applyBorder="1" applyAlignment="1">
      <alignment horizontal="center" vertical="center" justifyLastLine="1"/>
    </xf>
    <xf numFmtId="0" fontId="11" fillId="0" borderId="22" xfId="6" applyFont="1" applyFill="1" applyBorder="1" applyAlignment="1">
      <alignment horizontal="center" vertical="center" justifyLastLine="1"/>
    </xf>
    <xf numFmtId="0" fontId="11" fillId="0" borderId="5" xfId="6" applyFont="1" applyFill="1" applyBorder="1" applyAlignment="1">
      <alignment horizontal="center" vertical="center" justifyLastLine="1"/>
    </xf>
    <xf numFmtId="0" fontId="11" fillId="0" borderId="6" xfId="6" applyFont="1" applyFill="1" applyBorder="1" applyAlignment="1">
      <alignment horizontal="center" vertical="center" justifyLastLine="1"/>
    </xf>
    <xf numFmtId="0" fontId="11" fillId="0" borderId="7" xfId="6" applyFont="1" applyFill="1" applyBorder="1" applyAlignment="1">
      <alignment horizontal="center" vertical="center" justifyLastLine="1"/>
    </xf>
    <xf numFmtId="43" fontId="11" fillId="0" borderId="5" xfId="6" quotePrefix="1" applyNumberFormat="1" applyFont="1" applyFill="1" applyBorder="1" applyAlignment="1">
      <alignment horizontal="center" vertical="center" justifyLastLine="1"/>
    </xf>
    <xf numFmtId="178" fontId="8" fillId="0" borderId="8" xfId="5" applyNumberFormat="1" applyFont="1" applyFill="1" applyBorder="1" applyAlignment="1">
      <alignment horizontal="right" vertical="center"/>
    </xf>
    <xf numFmtId="178" fontId="8" fillId="0" borderId="10" xfId="5" applyNumberFormat="1" applyFont="1" applyFill="1" applyBorder="1" applyAlignment="1">
      <alignment horizontal="right" vertical="center"/>
    </xf>
    <xf numFmtId="178" fontId="8" fillId="0" borderId="11" xfId="5" applyNumberFormat="1" applyFont="1" applyFill="1" applyBorder="1" applyAlignment="1">
      <alignment horizontal="right" vertical="center"/>
    </xf>
    <xf numFmtId="178" fontId="8" fillId="0" borderId="12" xfId="5" applyNumberFormat="1" applyFont="1" applyFill="1" applyBorder="1" applyAlignment="1">
      <alignment horizontal="right" vertical="center"/>
    </xf>
    <xf numFmtId="178" fontId="8" fillId="0" borderId="16" xfId="5" applyNumberFormat="1" applyFont="1" applyFill="1" applyBorder="1" applyAlignment="1">
      <alignment horizontal="right" vertical="center"/>
    </xf>
    <xf numFmtId="0" fontId="10" fillId="0" borderId="0" xfId="0" applyFont="1" applyFill="1" applyAlignment="1">
      <alignment vertical="center"/>
    </xf>
    <xf numFmtId="38" fontId="8" fillId="0" borderId="8" xfId="5" applyFont="1" applyFill="1" applyBorder="1" applyAlignment="1">
      <alignment horizontal="right" vertical="center"/>
    </xf>
    <xf numFmtId="38" fontId="8" fillId="0" borderId="10" xfId="5" applyFont="1" applyFill="1" applyBorder="1" applyAlignment="1">
      <alignment horizontal="right" vertical="center"/>
    </xf>
    <xf numFmtId="38" fontId="8" fillId="0" borderId="11" xfId="5" applyFont="1" applyFill="1" applyBorder="1" applyAlignment="1">
      <alignment horizontal="right" vertical="center"/>
    </xf>
    <xf numFmtId="38" fontId="8" fillId="0" borderId="12" xfId="5" applyFont="1" applyFill="1" applyBorder="1" applyAlignment="1">
      <alignment horizontal="right" vertical="center"/>
    </xf>
    <xf numFmtId="38" fontId="8" fillId="0" borderId="9" xfId="5" applyFont="1" applyFill="1" applyBorder="1" applyAlignment="1">
      <alignment horizontal="right" vertical="center"/>
    </xf>
    <xf numFmtId="38" fontId="8" fillId="0" borderId="13" xfId="5" applyFont="1" applyFill="1" applyBorder="1" applyAlignment="1">
      <alignment horizontal="right" vertical="center"/>
    </xf>
    <xf numFmtId="38" fontId="8" fillId="0" borderId="14" xfId="5" applyFont="1" applyFill="1" applyBorder="1" applyAlignment="1">
      <alignment horizontal="right" vertical="center"/>
    </xf>
    <xf numFmtId="38" fontId="8" fillId="0" borderId="15" xfId="5" applyFont="1" applyFill="1" applyBorder="1" applyAlignment="1">
      <alignment horizontal="right" vertical="center"/>
    </xf>
    <xf numFmtId="38" fontId="8" fillId="0" borderId="16" xfId="5" applyFont="1" applyFill="1" applyBorder="1" applyAlignment="1">
      <alignment horizontal="right" vertical="center"/>
    </xf>
    <xf numFmtId="38" fontId="8" fillId="0" borderId="17" xfId="5" applyFont="1" applyFill="1" applyBorder="1" applyAlignment="1">
      <alignment horizontal="right" vertical="center"/>
    </xf>
    <xf numFmtId="0" fontId="8" fillId="0" borderId="8" xfId="6" applyNumberFormat="1" applyFont="1" applyFill="1" applyBorder="1" applyAlignment="1">
      <alignment horizontal="right" vertical="center"/>
    </xf>
    <xf numFmtId="0" fontId="8" fillId="0" borderId="9" xfId="6" applyNumberFormat="1" applyFont="1" applyFill="1" applyBorder="1" applyAlignment="1">
      <alignment horizontal="right" vertical="center"/>
    </xf>
    <xf numFmtId="0" fontId="10" fillId="0" borderId="0" xfId="6" applyFont="1" applyFill="1" applyBorder="1" applyAlignment="1">
      <alignment horizontal="right" vertical="top"/>
    </xf>
    <xf numFmtId="0" fontId="8" fillId="0" borderId="33" xfId="6" quotePrefix="1" applyFont="1" applyFill="1" applyBorder="1" applyAlignment="1">
      <alignment horizontal="center" vertical="center"/>
    </xf>
    <xf numFmtId="0" fontId="8" fillId="0" borderId="32" xfId="6" quotePrefix="1" applyFont="1" applyFill="1" applyBorder="1" applyAlignment="1">
      <alignment horizontal="center" vertical="center"/>
    </xf>
    <xf numFmtId="38" fontId="8" fillId="0" borderId="24" xfId="5" applyFont="1" applyFill="1" applyBorder="1" applyAlignment="1">
      <alignment horizontal="right" vertical="center"/>
    </xf>
    <xf numFmtId="38" fontId="8" fillId="0" borderId="39" xfId="5" applyFont="1" applyFill="1" applyBorder="1" applyAlignment="1">
      <alignment horizontal="right" vertical="center"/>
    </xf>
    <xf numFmtId="38" fontId="8" fillId="0" borderId="40" xfId="5" applyFont="1" applyFill="1" applyBorder="1" applyAlignment="1">
      <alignment horizontal="right" vertical="center"/>
    </xf>
    <xf numFmtId="38" fontId="8" fillId="0" borderId="41" xfId="5" applyFont="1" applyFill="1" applyBorder="1" applyAlignment="1">
      <alignment horizontal="right" vertical="center"/>
    </xf>
    <xf numFmtId="0" fontId="8" fillId="0" borderId="24" xfId="6" applyNumberFormat="1" applyFont="1" applyFill="1" applyBorder="1" applyAlignment="1">
      <alignment horizontal="right" vertical="center"/>
    </xf>
    <xf numFmtId="38" fontId="8" fillId="0" borderId="42" xfId="5" applyFont="1" applyFill="1" applyBorder="1" applyAlignment="1">
      <alignment horizontal="right" vertical="center"/>
    </xf>
    <xf numFmtId="0" fontId="8" fillId="0" borderId="43" xfId="6" quotePrefix="1" applyFont="1" applyFill="1" applyBorder="1" applyAlignment="1">
      <alignment horizontal="center" vertical="center"/>
    </xf>
    <xf numFmtId="38" fontId="8" fillId="0" borderId="44" xfId="5" applyFont="1" applyFill="1" applyBorder="1" applyAlignment="1">
      <alignment horizontal="right" vertical="center"/>
    </xf>
    <xf numFmtId="38" fontId="8" fillId="0" borderId="45" xfId="5" applyFont="1" applyFill="1" applyBorder="1" applyAlignment="1">
      <alignment horizontal="right" vertical="center"/>
    </xf>
    <xf numFmtId="38" fontId="8" fillId="0" borderId="46" xfId="5" applyFont="1" applyFill="1" applyBorder="1" applyAlignment="1">
      <alignment horizontal="right" vertical="center"/>
    </xf>
    <xf numFmtId="38" fontId="8" fillId="0" borderId="47" xfId="5" applyFont="1" applyFill="1" applyBorder="1" applyAlignment="1">
      <alignment horizontal="right" vertical="center"/>
    </xf>
    <xf numFmtId="0" fontId="8" fillId="0" borderId="44" xfId="6" applyNumberFormat="1" applyFont="1" applyFill="1" applyBorder="1" applyAlignment="1">
      <alignment horizontal="right" vertical="center"/>
    </xf>
    <xf numFmtId="38" fontId="8" fillId="0" borderId="48" xfId="5" applyFont="1" applyFill="1" applyBorder="1" applyAlignment="1">
      <alignment horizontal="right" vertical="center"/>
    </xf>
    <xf numFmtId="41" fontId="8" fillId="0" borderId="44" xfId="5" applyNumberFormat="1" applyFont="1" applyFill="1" applyBorder="1" applyAlignment="1">
      <alignment horizontal="right" vertical="center"/>
    </xf>
    <xf numFmtId="182" fontId="8" fillId="0" borderId="10" xfId="5" applyNumberFormat="1" applyFont="1" applyFill="1" applyBorder="1" applyAlignment="1">
      <alignment horizontal="right" vertical="center"/>
    </xf>
    <xf numFmtId="182" fontId="8" fillId="0" borderId="11" xfId="5" applyNumberFormat="1" applyFont="1" applyFill="1" applyBorder="1" applyAlignment="1">
      <alignment horizontal="right" vertical="center"/>
    </xf>
    <xf numFmtId="182" fontId="8" fillId="0" borderId="12" xfId="5" applyNumberFormat="1" applyFont="1" applyFill="1" applyBorder="1" applyAlignment="1">
      <alignment horizontal="right" vertical="center"/>
    </xf>
    <xf numFmtId="182" fontId="8" fillId="0" borderId="8" xfId="5" applyNumberFormat="1" applyFont="1" applyFill="1" applyBorder="1" applyAlignment="1">
      <alignment horizontal="right" vertical="center"/>
    </xf>
    <xf numFmtId="182" fontId="8" fillId="0" borderId="16" xfId="5" applyNumberFormat="1" applyFont="1" applyFill="1" applyBorder="1" applyAlignment="1">
      <alignment horizontal="right" vertical="center"/>
    </xf>
    <xf numFmtId="182" fontId="8" fillId="0" borderId="39" xfId="5" applyNumberFormat="1" applyFont="1" applyFill="1" applyBorder="1" applyAlignment="1">
      <alignment horizontal="right" vertical="center"/>
    </xf>
    <xf numFmtId="182" fontId="8" fillId="0" borderId="40" xfId="5" applyNumberFormat="1" applyFont="1" applyFill="1" applyBorder="1" applyAlignment="1">
      <alignment horizontal="right" vertical="center"/>
    </xf>
    <xf numFmtId="182" fontId="8" fillId="0" borderId="41" xfId="5" applyNumberFormat="1" applyFont="1" applyFill="1" applyBorder="1" applyAlignment="1">
      <alignment horizontal="right" vertical="center"/>
    </xf>
    <xf numFmtId="182" fontId="8" fillId="0" borderId="24" xfId="5" applyNumberFormat="1" applyFont="1" applyFill="1" applyBorder="1" applyAlignment="1">
      <alignment horizontal="right" vertical="center"/>
    </xf>
    <xf numFmtId="182" fontId="8" fillId="0" borderId="42" xfId="5" applyNumberFormat="1" applyFont="1" applyFill="1" applyBorder="1" applyAlignment="1">
      <alignment horizontal="right" vertical="center"/>
    </xf>
    <xf numFmtId="182" fontId="8" fillId="0" borderId="35" xfId="5" applyNumberFormat="1" applyFont="1" applyFill="1" applyBorder="1" applyAlignment="1">
      <alignment horizontal="right" vertical="center"/>
    </xf>
    <xf numFmtId="182" fontId="8" fillId="0" borderId="36" xfId="5" applyNumberFormat="1" applyFont="1" applyFill="1" applyBorder="1" applyAlignment="1">
      <alignment horizontal="right" vertical="center"/>
    </xf>
    <xf numFmtId="182" fontId="8" fillId="0" borderId="37" xfId="5" applyNumberFormat="1" applyFont="1" applyFill="1" applyBorder="1" applyAlignment="1">
      <alignment horizontal="right" vertical="center"/>
    </xf>
    <xf numFmtId="182" fontId="8" fillId="0" borderId="34" xfId="5" applyNumberFormat="1" applyFont="1" applyFill="1" applyBorder="1" applyAlignment="1">
      <alignment horizontal="right" vertical="center"/>
    </xf>
    <xf numFmtId="182" fontId="8" fillId="0" borderId="38" xfId="5" applyNumberFormat="1" applyFont="1" applyFill="1" applyBorder="1" applyAlignment="1">
      <alignment horizontal="right" vertical="center"/>
    </xf>
    <xf numFmtId="183" fontId="8" fillId="0" borderId="8" xfId="6" applyNumberFormat="1" applyFont="1" applyFill="1" applyBorder="1" applyAlignment="1">
      <alignment horizontal="right" vertical="center"/>
    </xf>
    <xf numFmtId="183" fontId="8" fillId="0" borderId="24" xfId="6" applyNumberFormat="1" applyFont="1" applyFill="1" applyBorder="1" applyAlignment="1">
      <alignment horizontal="right" vertical="center"/>
    </xf>
    <xf numFmtId="183" fontId="8" fillId="0" borderId="34" xfId="6" applyNumberFormat="1" applyFont="1" applyFill="1" applyBorder="1" applyAlignment="1">
      <alignment horizontal="right" vertical="center"/>
    </xf>
    <xf numFmtId="0" fontId="8" fillId="0" borderId="25" xfId="6" applyFont="1" applyFill="1" applyBorder="1" applyAlignment="1">
      <alignment horizontal="distributed" vertical="center" wrapText="1" justifyLastLine="1"/>
    </xf>
    <xf numFmtId="0" fontId="8" fillId="0" borderId="16" xfId="6" applyFont="1" applyFill="1" applyBorder="1" applyAlignment="1">
      <alignment horizontal="distributed" vertical="center" justifyLastLine="1"/>
    </xf>
    <xf numFmtId="0" fontId="8" fillId="0" borderId="17" xfId="6" applyFont="1" applyFill="1" applyBorder="1" applyAlignment="1">
      <alignment horizontal="distributed" vertical="center" justifyLastLine="1"/>
    </xf>
    <xf numFmtId="0" fontId="8" fillId="0" borderId="27" xfId="6" applyFont="1" applyFill="1" applyBorder="1" applyAlignment="1">
      <alignment horizontal="distributed" vertical="center" justifyLastLine="1"/>
    </xf>
    <xf numFmtId="0" fontId="8" fillId="0" borderId="28" xfId="6" applyFont="1" applyFill="1" applyBorder="1" applyAlignment="1">
      <alignment horizontal="distributed" vertical="center" justifyLastLine="1"/>
    </xf>
    <xf numFmtId="0" fontId="8" fillId="0" borderId="29" xfId="6" applyFont="1" applyFill="1" applyBorder="1" applyAlignment="1">
      <alignment horizontal="distributed" vertical="center" justifyLastLine="1"/>
    </xf>
    <xf numFmtId="0" fontId="8" fillId="0" borderId="11" xfId="6" applyFont="1" applyFill="1" applyBorder="1" applyAlignment="1">
      <alignment horizontal="distributed" vertical="center" wrapText="1" justifyLastLine="1"/>
    </xf>
    <xf numFmtId="0" fontId="8" fillId="0" borderId="14" xfId="6" applyFont="1" applyFill="1" applyBorder="1" applyAlignment="1">
      <alignment horizontal="distributed" vertical="center" justifyLastLine="1"/>
    </xf>
    <xf numFmtId="0" fontId="8" fillId="0" borderId="12" xfId="6" applyFont="1" applyFill="1" applyBorder="1" applyAlignment="1">
      <alignment horizontal="distributed" vertical="center" wrapText="1" justifyLastLine="1"/>
    </xf>
    <xf numFmtId="0" fontId="8" fillId="0" borderId="15" xfId="6" applyFont="1" applyFill="1" applyBorder="1" applyAlignment="1">
      <alignment horizontal="distributed" vertical="center" justifyLastLine="1"/>
    </xf>
    <xf numFmtId="0" fontId="8" fillId="0" borderId="26" xfId="6" applyFont="1" applyFill="1" applyBorder="1" applyAlignment="1">
      <alignment horizontal="distributed" vertical="center" wrapText="1" justifyLastLine="1"/>
    </xf>
    <xf numFmtId="0" fontId="8" fillId="0" borderId="8" xfId="6" applyFont="1" applyFill="1" applyBorder="1" applyAlignment="1">
      <alignment horizontal="distributed" vertical="center" justifyLastLine="1"/>
    </xf>
    <xf numFmtId="0" fontId="8" fillId="0" borderId="9" xfId="6" applyFont="1" applyFill="1" applyBorder="1" applyAlignment="1">
      <alignment horizontal="distributed" vertical="center" justifyLastLine="1"/>
    </xf>
    <xf numFmtId="0" fontId="7" fillId="0" borderId="23" xfId="6" applyFont="1" applyFill="1" applyBorder="1" applyAlignment="1">
      <alignment horizontal="distributed" vertical="center" wrapText="1" justifyLastLine="1"/>
    </xf>
    <xf numFmtId="0" fontId="7" fillId="0" borderId="24" xfId="6" applyFont="1" applyFill="1" applyBorder="1" applyAlignment="1">
      <alignment horizontal="distributed" vertical="center" wrapText="1" justifyLastLine="1"/>
    </xf>
    <xf numFmtId="0" fontId="8" fillId="0" borderId="0" xfId="0" applyFont="1" applyFill="1" applyAlignment="1">
      <alignment horizontal="left" vertical="top" wrapText="1"/>
    </xf>
    <xf numFmtId="0" fontId="8" fillId="0" borderId="32" xfId="6" applyFont="1" applyFill="1" applyBorder="1" applyAlignment="1">
      <alignment horizontal="left" vertical="center" justifyLastLine="1"/>
    </xf>
    <xf numFmtId="0" fontId="8" fillId="0" borderId="30" xfId="6" applyFont="1" applyFill="1" applyBorder="1" applyAlignment="1">
      <alignment horizontal="left" vertical="center" justifyLastLine="1"/>
    </xf>
    <xf numFmtId="0" fontId="8" fillId="0" borderId="31" xfId="6" applyFont="1" applyFill="1" applyBorder="1" applyAlignment="1">
      <alignment horizontal="right" vertical="center" justifyLastLine="1"/>
    </xf>
    <xf numFmtId="0" fontId="8" fillId="0" borderId="32" xfId="6" applyFont="1" applyFill="1" applyBorder="1" applyAlignment="1">
      <alignment horizontal="right" vertical="center" justifyLastLine="1"/>
    </xf>
    <xf numFmtId="0" fontId="8" fillId="0" borderId="10" xfId="6" applyFont="1" applyFill="1" applyBorder="1" applyAlignment="1">
      <alignment horizontal="distributed" vertical="center" wrapText="1" justifyLastLine="1"/>
    </xf>
    <xf numFmtId="0" fontId="8" fillId="0" borderId="13" xfId="6" applyFont="1" applyFill="1" applyBorder="1" applyAlignment="1">
      <alignment horizontal="distributed" vertical="center" justifyLastLine="1"/>
    </xf>
    <xf numFmtId="0" fontId="8" fillId="0" borderId="23" xfId="6" applyNumberFormat="1" applyFont="1" applyFill="1" applyBorder="1" applyAlignment="1">
      <alignment horizontal="distributed" vertical="center" wrapText="1" justifyLastLine="1"/>
    </xf>
    <xf numFmtId="0" fontId="8" fillId="0" borderId="24" xfId="6" applyNumberFormat="1" applyFont="1" applyFill="1" applyBorder="1" applyAlignment="1">
      <alignment horizontal="distributed" vertical="center" wrapText="1" justifyLastLine="1"/>
    </xf>
    <xf numFmtId="0" fontId="8" fillId="0" borderId="23" xfId="6" applyFont="1" applyFill="1" applyBorder="1" applyAlignment="1">
      <alignment horizontal="distributed" vertical="center" wrapText="1" justifyLastLine="1"/>
    </xf>
    <xf numFmtId="0" fontId="8" fillId="0" borderId="24" xfId="6" applyFont="1" applyFill="1" applyBorder="1" applyAlignment="1">
      <alignment horizontal="distributed" vertical="center" wrapText="1" justifyLastLine="1"/>
    </xf>
    <xf numFmtId="0" fontId="8" fillId="0" borderId="49" xfId="6" applyFont="1" applyFill="1" applyBorder="1" applyAlignment="1">
      <alignment horizontal="distributed" vertical="center" wrapText="1" justifyLastLine="1"/>
    </xf>
    <xf numFmtId="0" fontId="8" fillId="0" borderId="50" xfId="6" applyFont="1" applyFill="1" applyBorder="1" applyAlignment="1">
      <alignment horizontal="distributed" vertical="center" wrapText="1" justifyLastLine="1"/>
    </xf>
    <xf numFmtId="0" fontId="8" fillId="0" borderId="14" xfId="6" applyFont="1" applyFill="1" applyBorder="1" applyAlignment="1">
      <alignment horizontal="distributed" vertical="center" wrapText="1" justifyLastLine="1"/>
    </xf>
    <xf numFmtId="0" fontId="8" fillId="0" borderId="40" xfId="6" applyFont="1" applyFill="1" applyBorder="1" applyAlignment="1">
      <alignment horizontal="distributed" vertical="center" wrapText="1" justifyLastLine="1"/>
    </xf>
    <xf numFmtId="0" fontId="8" fillId="0" borderId="51" xfId="6" applyFont="1" applyFill="1" applyBorder="1" applyAlignment="1">
      <alignment horizontal="distributed" vertical="center" wrapText="1" justifyLastLine="1"/>
    </xf>
    <xf numFmtId="0" fontId="8" fillId="0" borderId="52" xfId="6" applyFont="1" applyFill="1" applyBorder="1" applyAlignment="1">
      <alignment horizontal="distributed" vertical="center" wrapText="1" justifyLastLine="1"/>
    </xf>
    <xf numFmtId="0" fontId="8" fillId="0" borderId="53" xfId="6" applyFont="1" applyFill="1" applyBorder="1" applyAlignment="1">
      <alignment horizontal="distributed" vertical="center" wrapText="1" justifyLastLine="1"/>
    </xf>
    <xf numFmtId="0" fontId="8" fillId="0" borderId="54" xfId="6" applyFont="1" applyFill="1" applyBorder="1" applyAlignment="1">
      <alignment horizontal="distributed" vertical="center" wrapText="1" justifyLastLine="1"/>
    </xf>
  </cellXfs>
  <cellStyles count="7">
    <cellStyle name="Calc Currency (0)" xfId="1"/>
    <cellStyle name="Header1" xfId="2"/>
    <cellStyle name="Header2" xfId="3"/>
    <cellStyle name="Normal_#18-Internet" xfId="4"/>
    <cellStyle name="桁区切り" xfId="5" builtinId="6"/>
    <cellStyle name="標準" xfId="0" builtinId="0"/>
    <cellStyle name="標準_P37(1)地方交付税の推移"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5</xdr:row>
      <xdr:rowOff>0</xdr:rowOff>
    </xdr:to>
    <xdr:cxnSp macro="">
      <xdr:nvCxnSpPr>
        <xdr:cNvPr id="3" name="直線コネクタ 2"/>
        <xdr:cNvCxnSpPr/>
      </xdr:nvCxnSpPr>
      <xdr:spPr>
        <a:xfrm flipH="1" flipV="1">
          <a:off x="66675" y="371475"/>
          <a:ext cx="838200" cy="647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6</xdr:row>
      <xdr:rowOff>0</xdr:rowOff>
    </xdr:to>
    <xdr:cxnSp macro="">
      <xdr:nvCxnSpPr>
        <xdr:cNvPr id="3" name="直線コネクタ 2"/>
        <xdr:cNvCxnSpPr/>
      </xdr:nvCxnSpPr>
      <xdr:spPr>
        <a:xfrm flipH="1" flipV="1">
          <a:off x="66675" y="371475"/>
          <a:ext cx="838200" cy="647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
  <sheetViews>
    <sheetView showGridLines="0" tabSelected="1" zoomScaleNormal="100" workbookViewId="0">
      <selection activeCell="B1" sqref="B1"/>
    </sheetView>
  </sheetViews>
  <sheetFormatPr defaultRowHeight="24.95" customHeight="1"/>
  <cols>
    <col min="1" max="1" width="1" style="10" customWidth="1"/>
    <col min="2" max="2" width="8.796875" style="10"/>
    <col min="3" max="4" width="7.796875" style="10" customWidth="1"/>
    <col min="5" max="5" width="8.59765625" style="10" customWidth="1"/>
    <col min="6" max="7" width="7.796875" style="10" customWidth="1"/>
    <col min="8" max="8" width="7.19921875" style="10" customWidth="1"/>
    <col min="9" max="9" width="5.69921875" style="10" customWidth="1"/>
    <col min="10" max="10" width="8.59765625" style="10" customWidth="1"/>
    <col min="11" max="11" width="7.796875" style="10" customWidth="1"/>
    <col min="12" max="12" width="8.59765625" style="10" customWidth="1"/>
    <col min="13" max="16384" width="8.796875" style="10"/>
  </cols>
  <sheetData>
    <row r="1" spans="2:12" s="1" customFormat="1" ht="18" thickBot="1">
      <c r="B1" s="1" t="s">
        <v>25</v>
      </c>
      <c r="L1" s="2" t="s">
        <v>0</v>
      </c>
    </row>
    <row r="2" spans="2:12" s="3" customFormat="1" ht="13.5" customHeight="1">
      <c r="B2" s="124" t="s">
        <v>41</v>
      </c>
      <c r="C2" s="130" t="s">
        <v>26</v>
      </c>
      <c r="D2" s="109" t="s">
        <v>27</v>
      </c>
      <c r="E2" s="110"/>
      <c r="F2" s="110"/>
      <c r="G2" s="111"/>
      <c r="H2" s="130" t="s">
        <v>28</v>
      </c>
      <c r="I2" s="130" t="s">
        <v>29</v>
      </c>
      <c r="J2" s="130" t="s">
        <v>44</v>
      </c>
      <c r="K2" s="119" t="s">
        <v>7</v>
      </c>
      <c r="L2" s="136" t="s">
        <v>30</v>
      </c>
    </row>
    <row r="3" spans="2:12" s="3" customFormat="1" ht="13.5" customHeight="1">
      <c r="B3" s="125"/>
      <c r="C3" s="131"/>
      <c r="D3" s="138" t="s">
        <v>31</v>
      </c>
      <c r="E3" s="134" t="s">
        <v>32</v>
      </c>
      <c r="F3" s="134" t="s">
        <v>33</v>
      </c>
      <c r="G3" s="132" t="s">
        <v>34</v>
      </c>
      <c r="H3" s="131"/>
      <c r="I3" s="131"/>
      <c r="J3" s="131"/>
      <c r="K3" s="120"/>
      <c r="L3" s="137"/>
    </row>
    <row r="4" spans="2:12" s="3" customFormat="1" ht="13.5" customHeight="1">
      <c r="B4" s="122" t="s">
        <v>42</v>
      </c>
      <c r="C4" s="131"/>
      <c r="D4" s="139"/>
      <c r="E4" s="135"/>
      <c r="F4" s="135"/>
      <c r="G4" s="133"/>
      <c r="H4" s="131"/>
      <c r="I4" s="131"/>
      <c r="J4" s="131"/>
      <c r="K4" s="120"/>
      <c r="L4" s="137"/>
    </row>
    <row r="5" spans="2:12" s="16" customFormat="1" ht="10.5" customHeight="1">
      <c r="B5" s="123"/>
      <c r="C5" s="49" t="s">
        <v>35</v>
      </c>
      <c r="D5" s="14" t="s">
        <v>36</v>
      </c>
      <c r="E5" s="15" t="s">
        <v>2</v>
      </c>
      <c r="F5" s="15" t="s">
        <v>3</v>
      </c>
      <c r="G5" s="48" t="s">
        <v>4</v>
      </c>
      <c r="H5" s="13" t="s">
        <v>37</v>
      </c>
      <c r="I5" s="47" t="s">
        <v>1</v>
      </c>
      <c r="J5" s="13" t="s">
        <v>38</v>
      </c>
      <c r="K5" s="13" t="s">
        <v>39</v>
      </c>
      <c r="L5" s="46" t="s">
        <v>40</v>
      </c>
    </row>
    <row r="6" spans="2:12" s="3" customFormat="1" ht="19.5" customHeight="1">
      <c r="B6" s="4" t="s">
        <v>49</v>
      </c>
      <c r="C6" s="63">
        <v>4619184</v>
      </c>
      <c r="D6" s="64">
        <v>4154453</v>
      </c>
      <c r="E6" s="65">
        <v>11116438</v>
      </c>
      <c r="F6" s="65">
        <v>6961985</v>
      </c>
      <c r="G6" s="66">
        <v>4154453</v>
      </c>
      <c r="H6" s="63">
        <v>464731</v>
      </c>
      <c r="I6" s="70">
        <v>0.626</v>
      </c>
      <c r="J6" s="63">
        <v>8979372</v>
      </c>
      <c r="K6" s="63">
        <v>1284869</v>
      </c>
      <c r="L6" s="68">
        <v>14418694</v>
      </c>
    </row>
    <row r="7" spans="2:12" s="3" customFormat="1" ht="19.5" customHeight="1">
      <c r="B7" s="36">
        <v>25</v>
      </c>
      <c r="C7" s="59">
        <v>4606468</v>
      </c>
      <c r="D7" s="60">
        <v>4014051</v>
      </c>
      <c r="E7" s="61">
        <v>11085171</v>
      </c>
      <c r="F7" s="61">
        <v>7071120</v>
      </c>
      <c r="G7" s="62">
        <v>4014051</v>
      </c>
      <c r="H7" s="59">
        <v>592417</v>
      </c>
      <c r="I7" s="69">
        <v>0.629</v>
      </c>
      <c r="J7" s="59">
        <v>9108749</v>
      </c>
      <c r="K7" s="59">
        <v>1324991</v>
      </c>
      <c r="L7" s="67">
        <v>14447791</v>
      </c>
    </row>
    <row r="8" spans="2:12" s="3" customFormat="1" ht="19.5" customHeight="1">
      <c r="B8" s="37">
        <v>26</v>
      </c>
      <c r="C8" s="63">
        <v>4387895</v>
      </c>
      <c r="D8" s="64">
        <v>3959662</v>
      </c>
      <c r="E8" s="65">
        <v>10958046</v>
      </c>
      <c r="F8" s="65">
        <v>6998384</v>
      </c>
      <c r="G8" s="66">
        <v>3959662</v>
      </c>
      <c r="H8" s="63">
        <v>428233</v>
      </c>
      <c r="I8" s="70">
        <v>0.63400000000000001</v>
      </c>
      <c r="J8" s="63">
        <v>8950179</v>
      </c>
      <c r="K8" s="63">
        <v>1255406</v>
      </c>
      <c r="L8" s="68">
        <v>14165247</v>
      </c>
    </row>
    <row r="9" spans="2:12" s="3" customFormat="1" ht="19.5" customHeight="1">
      <c r="B9" s="37">
        <v>27</v>
      </c>
      <c r="C9" s="59">
        <v>4603693</v>
      </c>
      <c r="D9" s="60">
        <v>4177399</v>
      </c>
      <c r="E9" s="61">
        <v>11396802</v>
      </c>
      <c r="F9" s="61">
        <v>7219403</v>
      </c>
      <c r="G9" s="62">
        <v>4177399</v>
      </c>
      <c r="H9" s="59">
        <v>426294</v>
      </c>
      <c r="I9" s="69">
        <v>0.63700000000000001</v>
      </c>
      <c r="J9" s="59">
        <v>9160809</v>
      </c>
      <c r="K9" s="59">
        <v>1133036</v>
      </c>
      <c r="L9" s="67">
        <v>14471244</v>
      </c>
    </row>
    <row r="10" spans="2:12" s="3" customFormat="1" ht="19.5" customHeight="1">
      <c r="B10" s="36">
        <v>28</v>
      </c>
      <c r="C10" s="59">
        <v>4385632</v>
      </c>
      <c r="D10" s="60">
        <v>3969299</v>
      </c>
      <c r="E10" s="61">
        <v>11459847</v>
      </c>
      <c r="F10" s="61">
        <v>7481120</v>
      </c>
      <c r="G10" s="62">
        <v>3978727</v>
      </c>
      <c r="H10" s="59">
        <v>416333</v>
      </c>
      <c r="I10" s="69">
        <v>0.64200000000000002</v>
      </c>
      <c r="J10" s="59">
        <v>9519754</v>
      </c>
      <c r="K10" s="59">
        <v>924111</v>
      </c>
      <c r="L10" s="67">
        <v>14413164</v>
      </c>
    </row>
    <row r="11" spans="2:12" s="3" customFormat="1" ht="19.5" customHeight="1">
      <c r="B11" s="36">
        <v>29</v>
      </c>
      <c r="C11" s="59">
        <v>4342329</v>
      </c>
      <c r="D11" s="60">
        <v>3906825</v>
      </c>
      <c r="E11" s="61">
        <v>11395837</v>
      </c>
      <c r="F11" s="61">
        <v>7480022</v>
      </c>
      <c r="G11" s="62">
        <v>3915815</v>
      </c>
      <c r="H11" s="59">
        <v>435504</v>
      </c>
      <c r="I11" s="69">
        <v>0.64700000000000002</v>
      </c>
      <c r="J11" s="59">
        <v>9523092</v>
      </c>
      <c r="K11" s="59">
        <v>982534</v>
      </c>
      <c r="L11" s="67">
        <v>14412451</v>
      </c>
    </row>
    <row r="12" spans="2:12" s="3" customFormat="1" ht="19.5" customHeight="1">
      <c r="B12" s="36">
        <v>30</v>
      </c>
      <c r="C12" s="59">
        <v>5626668</v>
      </c>
      <c r="D12" s="60">
        <v>5152046</v>
      </c>
      <c r="E12" s="61">
        <v>12733473</v>
      </c>
      <c r="F12" s="61">
        <v>7581427</v>
      </c>
      <c r="G12" s="62">
        <v>5152046</v>
      </c>
      <c r="H12" s="59">
        <v>474622</v>
      </c>
      <c r="I12" s="69">
        <v>0.63500000000000001</v>
      </c>
      <c r="J12" s="59">
        <v>9631311</v>
      </c>
      <c r="K12" s="59">
        <v>1245182</v>
      </c>
      <c r="L12" s="67">
        <v>16028539</v>
      </c>
    </row>
    <row r="13" spans="2:12" s="9" customFormat="1" ht="19.5" customHeight="1">
      <c r="B13" s="36" t="s">
        <v>47</v>
      </c>
      <c r="C13" s="59">
        <v>5941356</v>
      </c>
      <c r="D13" s="60">
        <v>5429882</v>
      </c>
      <c r="E13" s="61">
        <v>13086780</v>
      </c>
      <c r="F13" s="61">
        <v>7645372</v>
      </c>
      <c r="G13" s="62">
        <v>5441408</v>
      </c>
      <c r="H13" s="59">
        <v>511474</v>
      </c>
      <c r="I13" s="69">
        <v>0.61199999999999999</v>
      </c>
      <c r="J13" s="59">
        <v>9722444</v>
      </c>
      <c r="K13" s="59">
        <v>1019790</v>
      </c>
      <c r="L13" s="67">
        <v>16172116</v>
      </c>
    </row>
    <row r="14" spans="2:12" s="9" customFormat="1" ht="19.5" customHeight="1">
      <c r="B14" s="36">
        <v>2</v>
      </c>
      <c r="C14" s="59">
        <v>6331603</v>
      </c>
      <c r="D14" s="60">
        <v>5902012</v>
      </c>
      <c r="E14" s="61">
        <v>13919422</v>
      </c>
      <c r="F14" s="61">
        <v>8010299</v>
      </c>
      <c r="G14" s="62">
        <v>5909123</v>
      </c>
      <c r="H14" s="59">
        <v>429591</v>
      </c>
      <c r="I14" s="69">
        <v>0.58499999999999996</v>
      </c>
      <c r="J14" s="59">
        <v>10113240</v>
      </c>
      <c r="K14" s="59">
        <v>982598</v>
      </c>
      <c r="L14" s="67">
        <v>16997850</v>
      </c>
    </row>
    <row r="15" spans="2:12" s="9" customFormat="1" ht="19.5" customHeight="1">
      <c r="B15" s="73">
        <v>3</v>
      </c>
      <c r="C15" s="74">
        <v>7428067</v>
      </c>
      <c r="D15" s="75">
        <v>6907004</v>
      </c>
      <c r="E15" s="76">
        <v>14615958</v>
      </c>
      <c r="F15" s="76">
        <v>7708954</v>
      </c>
      <c r="G15" s="77">
        <v>6907004</v>
      </c>
      <c r="H15" s="74">
        <v>521063</v>
      </c>
      <c r="I15" s="78">
        <v>0.56200000000000006</v>
      </c>
      <c r="J15" s="74">
        <v>9712519</v>
      </c>
      <c r="K15" s="74">
        <v>1252034</v>
      </c>
      <c r="L15" s="79">
        <v>17871557</v>
      </c>
    </row>
    <row r="16" spans="2:12" s="9" customFormat="1" ht="19.5" customHeight="1" thickBot="1">
      <c r="B16" s="80">
        <v>4</v>
      </c>
      <c r="C16" s="81">
        <v>7169119</v>
      </c>
      <c r="D16" s="82">
        <v>6690394</v>
      </c>
      <c r="E16" s="83">
        <v>15017115</v>
      </c>
      <c r="F16" s="83">
        <v>8326721</v>
      </c>
      <c r="G16" s="84">
        <v>6690394</v>
      </c>
      <c r="H16" s="81">
        <v>478725</v>
      </c>
      <c r="I16" s="85">
        <v>0.55200000000000005</v>
      </c>
      <c r="J16" s="81">
        <v>10504266</v>
      </c>
      <c r="K16" s="81">
        <v>325632</v>
      </c>
      <c r="L16" s="86">
        <v>17520292</v>
      </c>
    </row>
    <row r="17" spans="2:12" s="58" customFormat="1" ht="13.5">
      <c r="B17" s="12" t="s">
        <v>6</v>
      </c>
      <c r="C17" s="6"/>
      <c r="D17" s="7"/>
      <c r="E17" s="6"/>
      <c r="F17" s="6"/>
      <c r="G17" s="6"/>
      <c r="H17" s="6"/>
      <c r="I17" s="6"/>
      <c r="J17" s="6"/>
      <c r="K17" s="6"/>
      <c r="L17" s="8" t="s">
        <v>46</v>
      </c>
    </row>
    <row r="18" spans="2:12" ht="13.5" customHeight="1">
      <c r="B18" s="121" t="s">
        <v>48</v>
      </c>
      <c r="C18" s="121"/>
      <c r="D18" s="121"/>
      <c r="E18" s="121"/>
      <c r="F18" s="121"/>
      <c r="G18" s="121"/>
      <c r="H18" s="121"/>
      <c r="I18" s="121"/>
      <c r="J18" s="121"/>
      <c r="K18" s="121"/>
      <c r="L18" s="71"/>
    </row>
    <row r="19" spans="2:12" ht="24.95" customHeight="1">
      <c r="L19" s="71" t="s">
        <v>43</v>
      </c>
    </row>
  </sheetData>
  <mergeCells count="14">
    <mergeCell ref="B18:K18"/>
    <mergeCell ref="B4:B5"/>
    <mergeCell ref="B2:B3"/>
    <mergeCell ref="C2:C4"/>
    <mergeCell ref="D3:D4"/>
    <mergeCell ref="E3:E4"/>
    <mergeCell ref="L2:L4"/>
    <mergeCell ref="D2:G2"/>
    <mergeCell ref="F3:F4"/>
    <mergeCell ref="G3:G4"/>
    <mergeCell ref="H2:H4"/>
    <mergeCell ref="I2:I4"/>
    <mergeCell ref="J2:J4"/>
    <mergeCell ref="K2:K4"/>
  </mergeCells>
  <phoneticPr fontId="5"/>
  <printOptions gridLinesSet="0"/>
  <pageMargins left="0.25" right="0.25" top="0.75" bottom="0.75" header="0.3" footer="0.3"/>
  <pageSetup paperSize="9" scale="85" orientation="portrait" horizontalDpi="4294967292" verticalDpi="4294967292" r:id="rId1"/>
  <headerFooter alignWithMargins="0">
    <oddFooter>&amp;C&amp;"ＭＳ Ｐゴシック,標準"&amp;11&amp;F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Normal="100" workbookViewId="0">
      <pane ySplit="6" topLeftCell="A25" activePane="bottomLeft" state="frozen"/>
      <selection pane="bottomLeft" activeCell="H45" sqref="H45"/>
    </sheetView>
  </sheetViews>
  <sheetFormatPr defaultRowHeight="24.95" customHeight="1"/>
  <cols>
    <col min="1" max="3" width="8.796875" style="10"/>
    <col min="4" max="4" width="9.59765625" style="10" customWidth="1"/>
    <col min="5" max="6" width="8.796875" style="10"/>
    <col min="7" max="7" width="7.5" style="10" customWidth="1"/>
    <col min="8" max="8" width="5.3984375" style="33" customWidth="1"/>
    <col min="9" max="9" width="9.59765625" style="10" customWidth="1"/>
    <col min="10" max="10" width="8.796875" style="10"/>
    <col min="11" max="11" width="9.59765625" style="10" customWidth="1"/>
    <col min="12" max="16384" width="8.796875" style="10"/>
  </cols>
  <sheetData>
    <row r="1" spans="1:11" s="1" customFormat="1" ht="17.25">
      <c r="A1" s="1" t="s">
        <v>5</v>
      </c>
      <c r="H1" s="30"/>
      <c r="K1" s="2"/>
    </row>
    <row r="2" spans="1:11" s="11" customFormat="1" ht="12" thickBot="1">
      <c r="H2" s="31"/>
      <c r="K2" s="2" t="s">
        <v>0</v>
      </c>
    </row>
    <row r="3" spans="1:11" s="3" customFormat="1" ht="15" customHeight="1">
      <c r="A3" s="124" t="s">
        <v>41</v>
      </c>
      <c r="B3" s="116" t="s">
        <v>8</v>
      </c>
      <c r="C3" s="109" t="s">
        <v>9</v>
      </c>
      <c r="D3" s="110"/>
      <c r="E3" s="110"/>
      <c r="F3" s="111"/>
      <c r="G3" s="116" t="s">
        <v>10</v>
      </c>
      <c r="H3" s="128" t="s">
        <v>24</v>
      </c>
      <c r="I3" s="116" t="s">
        <v>44</v>
      </c>
      <c r="J3" s="119" t="s">
        <v>7</v>
      </c>
      <c r="K3" s="106" t="s">
        <v>11</v>
      </c>
    </row>
    <row r="4" spans="1:11" s="3" customFormat="1" ht="15" customHeight="1">
      <c r="A4" s="125"/>
      <c r="B4" s="117"/>
      <c r="C4" s="126" t="s">
        <v>12</v>
      </c>
      <c r="D4" s="112" t="s">
        <v>13</v>
      </c>
      <c r="E4" s="112" t="s">
        <v>14</v>
      </c>
      <c r="F4" s="114" t="s">
        <v>15</v>
      </c>
      <c r="G4" s="117"/>
      <c r="H4" s="129"/>
      <c r="I4" s="117"/>
      <c r="J4" s="120"/>
      <c r="K4" s="107"/>
    </row>
    <row r="5" spans="1:11" s="3" customFormat="1" ht="15" customHeight="1">
      <c r="A5" s="122" t="s">
        <v>42</v>
      </c>
      <c r="B5" s="118"/>
      <c r="C5" s="127"/>
      <c r="D5" s="113"/>
      <c r="E5" s="113"/>
      <c r="F5" s="115"/>
      <c r="G5" s="118"/>
      <c r="H5" s="129"/>
      <c r="I5" s="118"/>
      <c r="J5" s="120"/>
      <c r="K5" s="108"/>
    </row>
    <row r="6" spans="1:11" s="16" customFormat="1" ht="10.5" customHeight="1">
      <c r="A6" s="123"/>
      <c r="B6" s="49" t="s">
        <v>16</v>
      </c>
      <c r="C6" s="50" t="s">
        <v>17</v>
      </c>
      <c r="D6" s="51" t="s">
        <v>2</v>
      </c>
      <c r="E6" s="51" t="s">
        <v>3</v>
      </c>
      <c r="F6" s="48" t="s">
        <v>4</v>
      </c>
      <c r="G6" s="49" t="s">
        <v>18</v>
      </c>
      <c r="H6" s="52" t="s">
        <v>1</v>
      </c>
      <c r="I6" s="49" t="s">
        <v>19</v>
      </c>
      <c r="J6" s="49" t="s">
        <v>20</v>
      </c>
      <c r="K6" s="46" t="s">
        <v>21</v>
      </c>
    </row>
    <row r="7" spans="1:11" s="3" customFormat="1" ht="14.25">
      <c r="A7" s="35" t="s">
        <v>23</v>
      </c>
      <c r="B7" s="20">
        <f t="shared" ref="B7:B12" si="0">C7+G7</f>
        <v>1051263</v>
      </c>
      <c r="C7" s="21">
        <v>963868</v>
      </c>
      <c r="D7" s="22">
        <v>2258681</v>
      </c>
      <c r="E7" s="22">
        <v>1292353</v>
      </c>
      <c r="F7" s="23">
        <f t="shared" ref="F7:F12" si="1">D7-E7</f>
        <v>966328</v>
      </c>
      <c r="G7" s="20">
        <v>87395</v>
      </c>
      <c r="H7" s="45">
        <v>0.47</v>
      </c>
      <c r="I7" s="20">
        <v>1698143</v>
      </c>
      <c r="J7" s="20"/>
      <c r="K7" s="24">
        <f t="shared" ref="K7:K12" si="2">C7+I7+J7</f>
        <v>2662011</v>
      </c>
    </row>
    <row r="8" spans="1:11" s="3" customFormat="1" ht="14.25">
      <c r="A8" s="19">
        <v>51</v>
      </c>
      <c r="B8" s="20">
        <f t="shared" si="0"/>
        <v>1428758</v>
      </c>
      <c r="C8" s="21">
        <v>1320730</v>
      </c>
      <c r="D8" s="22">
        <v>2609302</v>
      </c>
      <c r="E8" s="22">
        <v>1286750</v>
      </c>
      <c r="F8" s="23">
        <f t="shared" si="1"/>
        <v>1322552</v>
      </c>
      <c r="G8" s="20">
        <v>108028</v>
      </c>
      <c r="H8" s="45">
        <v>0.51</v>
      </c>
      <c r="I8" s="20">
        <v>1667243</v>
      </c>
      <c r="J8" s="20"/>
      <c r="K8" s="24">
        <f t="shared" si="2"/>
        <v>2987973</v>
      </c>
    </row>
    <row r="9" spans="1:11" s="3" customFormat="1" ht="14.25">
      <c r="A9" s="19">
        <v>52</v>
      </c>
      <c r="B9" s="20">
        <f t="shared" si="0"/>
        <v>1537124</v>
      </c>
      <c r="C9" s="21">
        <v>1409352</v>
      </c>
      <c r="D9" s="22">
        <v>2938338</v>
      </c>
      <c r="E9" s="22">
        <v>1523883</v>
      </c>
      <c r="F9" s="23">
        <f t="shared" si="1"/>
        <v>1414455</v>
      </c>
      <c r="G9" s="20">
        <v>127772</v>
      </c>
      <c r="H9" s="45">
        <v>0.52900000000000003</v>
      </c>
      <c r="I9" s="20">
        <v>1980758</v>
      </c>
      <c r="J9" s="20"/>
      <c r="K9" s="24">
        <f t="shared" si="2"/>
        <v>3390110</v>
      </c>
    </row>
    <row r="10" spans="1:11" s="3" customFormat="1" ht="14.25">
      <c r="A10" s="19">
        <v>53</v>
      </c>
      <c r="B10" s="20">
        <f t="shared" si="0"/>
        <v>1858743</v>
      </c>
      <c r="C10" s="21">
        <v>1698813</v>
      </c>
      <c r="D10" s="22">
        <v>3401012</v>
      </c>
      <c r="E10" s="22">
        <v>1699075</v>
      </c>
      <c r="F10" s="23">
        <f t="shared" si="1"/>
        <v>1701937</v>
      </c>
      <c r="G10" s="20">
        <v>159930</v>
      </c>
      <c r="H10" s="45">
        <v>0.504</v>
      </c>
      <c r="I10" s="20">
        <v>2209213</v>
      </c>
      <c r="J10" s="20"/>
      <c r="K10" s="24">
        <f t="shared" si="2"/>
        <v>3908026</v>
      </c>
    </row>
    <row r="11" spans="1:11" s="3" customFormat="1" ht="14.25">
      <c r="A11" s="19">
        <v>54</v>
      </c>
      <c r="B11" s="20">
        <f t="shared" si="0"/>
        <v>2072900</v>
      </c>
      <c r="C11" s="21">
        <v>1896521</v>
      </c>
      <c r="D11" s="22">
        <v>3815623</v>
      </c>
      <c r="E11" s="22">
        <v>1911120</v>
      </c>
      <c r="F11" s="23">
        <f t="shared" si="1"/>
        <v>1904503</v>
      </c>
      <c r="G11" s="20">
        <v>176379</v>
      </c>
      <c r="H11" s="45">
        <v>0.50600000000000001</v>
      </c>
      <c r="I11" s="20">
        <v>2474264</v>
      </c>
      <c r="J11" s="20"/>
      <c r="K11" s="24">
        <f t="shared" si="2"/>
        <v>4370785</v>
      </c>
    </row>
    <row r="12" spans="1:11" s="3" customFormat="1" ht="14.25">
      <c r="A12" s="19">
        <v>55</v>
      </c>
      <c r="B12" s="20">
        <f t="shared" si="0"/>
        <v>2280656</v>
      </c>
      <c r="C12" s="21">
        <v>2077403</v>
      </c>
      <c r="D12" s="22">
        <v>4277909</v>
      </c>
      <c r="E12" s="22">
        <v>2201066</v>
      </c>
      <c r="F12" s="23">
        <f t="shared" si="1"/>
        <v>2076843</v>
      </c>
      <c r="G12" s="20">
        <v>203253</v>
      </c>
      <c r="H12" s="45">
        <v>0.505</v>
      </c>
      <c r="I12" s="20">
        <v>2851119</v>
      </c>
      <c r="J12" s="20"/>
      <c r="K12" s="24">
        <f t="shared" si="2"/>
        <v>4928522</v>
      </c>
    </row>
    <row r="13" spans="1:11" s="3" customFormat="1" ht="14.25">
      <c r="A13" s="19">
        <v>56</v>
      </c>
      <c r="B13" s="20">
        <f>C13+G13</f>
        <v>2510192</v>
      </c>
      <c r="C13" s="21">
        <v>2312579</v>
      </c>
      <c r="D13" s="22">
        <v>4741287</v>
      </c>
      <c r="E13" s="22">
        <v>2425681</v>
      </c>
      <c r="F13" s="23">
        <f>D13-E13</f>
        <v>2315606</v>
      </c>
      <c r="G13" s="20">
        <v>197613</v>
      </c>
      <c r="H13" s="45">
        <v>0.50900000000000001</v>
      </c>
      <c r="I13" s="20">
        <v>3147725</v>
      </c>
      <c r="J13" s="20"/>
      <c r="K13" s="24">
        <f>C13+I13+J13</f>
        <v>5460304</v>
      </c>
    </row>
    <row r="14" spans="1:11" s="3" customFormat="1" ht="14.25">
      <c r="A14" s="19">
        <v>57</v>
      </c>
      <c r="B14" s="20">
        <f t="shared" ref="B14:B53" si="3">C14+G14</f>
        <v>2792336</v>
      </c>
      <c r="C14" s="21">
        <v>2550929</v>
      </c>
      <c r="D14" s="22">
        <v>5277867</v>
      </c>
      <c r="E14" s="22">
        <v>2726938</v>
      </c>
      <c r="F14" s="23">
        <f t="shared" ref="F14:F41" si="4">D14-E14</f>
        <v>2550929</v>
      </c>
      <c r="G14" s="20">
        <v>241407</v>
      </c>
      <c r="H14" s="45">
        <v>0.51500000000000001</v>
      </c>
      <c r="I14" s="20">
        <v>3549352</v>
      </c>
      <c r="J14" s="20"/>
      <c r="K14" s="24">
        <f t="shared" ref="K14:K41" si="5">C14+I14+J14</f>
        <v>6100281</v>
      </c>
    </row>
    <row r="15" spans="1:11" s="3" customFormat="1" ht="14.25">
      <c r="A15" s="19">
        <v>58</v>
      </c>
      <c r="B15" s="20">
        <f t="shared" si="3"/>
        <v>2512799</v>
      </c>
      <c r="C15" s="21">
        <v>2271075</v>
      </c>
      <c r="D15" s="22">
        <v>5271096</v>
      </c>
      <c r="E15" s="22">
        <v>2993298</v>
      </c>
      <c r="F15" s="23">
        <f t="shared" si="4"/>
        <v>2277798</v>
      </c>
      <c r="G15" s="20">
        <v>241724</v>
      </c>
      <c r="H15" s="45">
        <v>0.53200000000000003</v>
      </c>
      <c r="I15" s="20">
        <v>3897884</v>
      </c>
      <c r="J15" s="20"/>
      <c r="K15" s="24">
        <f t="shared" si="5"/>
        <v>6168959</v>
      </c>
    </row>
    <row r="16" spans="1:11" s="3" customFormat="1" ht="14.25">
      <c r="A16" s="19">
        <v>59</v>
      </c>
      <c r="B16" s="20">
        <f t="shared" si="3"/>
        <v>2276037</v>
      </c>
      <c r="C16" s="21">
        <v>2049933</v>
      </c>
      <c r="D16" s="22">
        <v>5373181</v>
      </c>
      <c r="E16" s="22">
        <v>3323248</v>
      </c>
      <c r="F16" s="23">
        <f t="shared" si="4"/>
        <v>2049933</v>
      </c>
      <c r="G16" s="20">
        <v>226104</v>
      </c>
      <c r="H16" s="45">
        <v>0.56799999999999995</v>
      </c>
      <c r="I16" s="20">
        <v>4341633</v>
      </c>
      <c r="J16" s="20"/>
      <c r="K16" s="24">
        <f t="shared" si="5"/>
        <v>6391566</v>
      </c>
    </row>
    <row r="17" spans="1:11" s="3" customFormat="1" ht="14.25">
      <c r="A17" s="19">
        <v>60</v>
      </c>
      <c r="B17" s="20">
        <f t="shared" si="3"/>
        <v>2281644</v>
      </c>
      <c r="C17" s="21">
        <v>2037302</v>
      </c>
      <c r="D17" s="22">
        <v>5968740</v>
      </c>
      <c r="E17" s="22">
        <v>3923086</v>
      </c>
      <c r="F17" s="23">
        <f t="shared" si="4"/>
        <v>2045654</v>
      </c>
      <c r="G17" s="20">
        <v>244342</v>
      </c>
      <c r="H17" s="45">
        <v>0.61499999999999999</v>
      </c>
      <c r="I17" s="20">
        <v>5145852</v>
      </c>
      <c r="J17" s="20"/>
      <c r="K17" s="24">
        <f t="shared" si="5"/>
        <v>7183154</v>
      </c>
    </row>
    <row r="18" spans="1:11" s="3" customFormat="1" ht="14.25">
      <c r="A18" s="19">
        <v>61</v>
      </c>
      <c r="B18" s="20">
        <f t="shared" si="3"/>
        <v>2619931</v>
      </c>
      <c r="C18" s="21">
        <v>2369595</v>
      </c>
      <c r="D18" s="22">
        <v>5278965</v>
      </c>
      <c r="E18" s="22">
        <v>3899945</v>
      </c>
      <c r="F18" s="23">
        <f t="shared" si="4"/>
        <v>1379020</v>
      </c>
      <c r="G18" s="20">
        <v>250336</v>
      </c>
      <c r="H18" s="45">
        <v>0.63900000000000001</v>
      </c>
      <c r="I18" s="20">
        <v>5294704</v>
      </c>
      <c r="J18" s="20"/>
      <c r="K18" s="24">
        <f t="shared" si="5"/>
        <v>7664299</v>
      </c>
    </row>
    <row r="19" spans="1:11" s="3" customFormat="1" ht="14.25">
      <c r="A19" s="19">
        <v>62</v>
      </c>
      <c r="B19" s="20">
        <f t="shared" si="3"/>
        <v>2652371</v>
      </c>
      <c r="C19" s="21">
        <v>2371684</v>
      </c>
      <c r="D19" s="22">
        <v>6530237</v>
      </c>
      <c r="E19" s="22">
        <v>4159553</v>
      </c>
      <c r="F19" s="23">
        <f t="shared" si="4"/>
        <v>2370684</v>
      </c>
      <c r="G19" s="20">
        <v>280687</v>
      </c>
      <c r="H19" s="45">
        <v>0.64700000000000002</v>
      </c>
      <c r="I19" s="20">
        <v>5490393</v>
      </c>
      <c r="J19" s="20"/>
      <c r="K19" s="24">
        <f t="shared" si="5"/>
        <v>7862077</v>
      </c>
    </row>
    <row r="20" spans="1:11" s="3" customFormat="1" ht="14.25">
      <c r="A20" s="19">
        <v>63</v>
      </c>
      <c r="B20" s="20">
        <f t="shared" si="3"/>
        <v>2825311</v>
      </c>
      <c r="C20" s="21">
        <v>2504299</v>
      </c>
      <c r="D20" s="22">
        <v>6919868</v>
      </c>
      <c r="E20" s="22">
        <v>4415569</v>
      </c>
      <c r="F20" s="23">
        <f t="shared" si="4"/>
        <v>2504299</v>
      </c>
      <c r="G20" s="20">
        <v>321012</v>
      </c>
      <c r="H20" s="45">
        <v>0.64</v>
      </c>
      <c r="I20" s="20">
        <v>5518993</v>
      </c>
      <c r="J20" s="20"/>
      <c r="K20" s="24">
        <f t="shared" si="5"/>
        <v>8023292</v>
      </c>
    </row>
    <row r="21" spans="1:11" s="3" customFormat="1" ht="14.25">
      <c r="A21" s="4" t="s">
        <v>22</v>
      </c>
      <c r="B21" s="20">
        <f t="shared" si="3"/>
        <v>3603985</v>
      </c>
      <c r="C21" s="21">
        <v>3232690</v>
      </c>
      <c r="D21" s="22">
        <v>8157020</v>
      </c>
      <c r="E21" s="22">
        <v>4924330</v>
      </c>
      <c r="F21" s="23">
        <f t="shared" si="4"/>
        <v>3232690</v>
      </c>
      <c r="G21" s="20">
        <v>371295</v>
      </c>
      <c r="H21" s="45">
        <v>0.628</v>
      </c>
      <c r="I21" s="20">
        <v>6205843</v>
      </c>
      <c r="J21" s="20"/>
      <c r="K21" s="24">
        <f t="shared" si="5"/>
        <v>9438533</v>
      </c>
    </row>
    <row r="22" spans="1:11" s="3" customFormat="1" ht="14.25">
      <c r="A22" s="4">
        <v>2</v>
      </c>
      <c r="B22" s="20">
        <f t="shared" si="3"/>
        <v>3509048</v>
      </c>
      <c r="C22" s="21">
        <v>3103756</v>
      </c>
      <c r="D22" s="22">
        <v>8581374</v>
      </c>
      <c r="E22" s="22">
        <v>5477618</v>
      </c>
      <c r="F22" s="23">
        <f t="shared" si="4"/>
        <v>3103756</v>
      </c>
      <c r="G22" s="20">
        <v>405292</v>
      </c>
      <c r="H22" s="45">
        <v>0.627</v>
      </c>
      <c r="I22" s="20">
        <v>7209613</v>
      </c>
      <c r="J22" s="20"/>
      <c r="K22" s="24">
        <f t="shared" si="5"/>
        <v>10313369</v>
      </c>
    </row>
    <row r="23" spans="1:11" s="3" customFormat="1" ht="14.25">
      <c r="A23" s="4">
        <v>3</v>
      </c>
      <c r="B23" s="20">
        <f t="shared" si="3"/>
        <v>3848750</v>
      </c>
      <c r="C23" s="21">
        <v>3603663</v>
      </c>
      <c r="D23" s="22">
        <v>9429736</v>
      </c>
      <c r="E23" s="22">
        <v>5805489</v>
      </c>
      <c r="F23" s="23">
        <f t="shared" si="4"/>
        <v>3624247</v>
      </c>
      <c r="G23" s="20">
        <v>245087</v>
      </c>
      <c r="H23" s="45">
        <v>0.62</v>
      </c>
      <c r="I23" s="20">
        <v>7638942</v>
      </c>
      <c r="J23" s="20"/>
      <c r="K23" s="24">
        <f t="shared" si="5"/>
        <v>11242605</v>
      </c>
    </row>
    <row r="24" spans="1:11" s="3" customFormat="1" ht="14.25">
      <c r="A24" s="4">
        <v>4</v>
      </c>
      <c r="B24" s="20">
        <f t="shared" si="3"/>
        <v>4053195</v>
      </c>
      <c r="C24" s="21">
        <v>3603793</v>
      </c>
      <c r="D24" s="22">
        <v>10243217</v>
      </c>
      <c r="E24" s="22">
        <v>6619792</v>
      </c>
      <c r="F24" s="23">
        <f t="shared" si="4"/>
        <v>3623425</v>
      </c>
      <c r="G24" s="20">
        <v>449402</v>
      </c>
      <c r="H24" s="45">
        <v>0.63400000000000001</v>
      </c>
      <c r="I24" s="20">
        <v>8719446</v>
      </c>
      <c r="J24" s="20"/>
      <c r="K24" s="24">
        <f t="shared" si="5"/>
        <v>12323239</v>
      </c>
    </row>
    <row r="25" spans="1:11" s="3" customFormat="1" ht="14.25">
      <c r="A25" s="4">
        <v>5</v>
      </c>
      <c r="B25" s="20">
        <f t="shared" si="3"/>
        <v>3756692</v>
      </c>
      <c r="C25" s="21">
        <v>3319474</v>
      </c>
      <c r="D25" s="22">
        <v>10058075</v>
      </c>
      <c r="E25" s="22">
        <v>6720144</v>
      </c>
      <c r="F25" s="23">
        <f t="shared" si="4"/>
        <v>3337931</v>
      </c>
      <c r="G25" s="20">
        <v>437218</v>
      </c>
      <c r="H25" s="45">
        <v>0.64800000000000002</v>
      </c>
      <c r="I25" s="20">
        <v>9053973</v>
      </c>
      <c r="J25" s="20"/>
      <c r="K25" s="24">
        <f t="shared" si="5"/>
        <v>12373447</v>
      </c>
    </row>
    <row r="26" spans="1:11" s="3" customFormat="1" ht="14.25">
      <c r="A26" s="4">
        <v>6</v>
      </c>
      <c r="B26" s="20">
        <f t="shared" si="3"/>
        <v>4299573</v>
      </c>
      <c r="C26" s="21">
        <v>3862763</v>
      </c>
      <c r="D26" s="22">
        <v>10552221</v>
      </c>
      <c r="E26" s="22">
        <v>6672376</v>
      </c>
      <c r="F26" s="23">
        <f t="shared" si="4"/>
        <v>3879845</v>
      </c>
      <c r="G26" s="20">
        <v>436810</v>
      </c>
      <c r="H26" s="45">
        <v>0.65400000000000003</v>
      </c>
      <c r="I26" s="20">
        <v>8778065</v>
      </c>
      <c r="J26" s="20"/>
      <c r="K26" s="24">
        <f t="shared" si="5"/>
        <v>12640828</v>
      </c>
    </row>
    <row r="27" spans="1:11" s="3" customFormat="1" ht="14.25">
      <c r="A27" s="4">
        <v>7</v>
      </c>
      <c r="B27" s="20">
        <f t="shared" si="3"/>
        <v>4408009</v>
      </c>
      <c r="C27" s="21">
        <v>3965379</v>
      </c>
      <c r="D27" s="22">
        <v>10828714</v>
      </c>
      <c r="E27" s="22">
        <v>6582540</v>
      </c>
      <c r="F27" s="23">
        <f t="shared" si="4"/>
        <v>4246174</v>
      </c>
      <c r="G27" s="20">
        <v>442630</v>
      </c>
      <c r="H27" s="45">
        <v>0.64900000000000002</v>
      </c>
      <c r="I27" s="20">
        <v>9016065</v>
      </c>
      <c r="J27" s="20"/>
      <c r="K27" s="24">
        <f t="shared" si="5"/>
        <v>12981444</v>
      </c>
    </row>
    <row r="28" spans="1:11" s="3" customFormat="1" ht="14.25">
      <c r="A28" s="4">
        <v>8</v>
      </c>
      <c r="B28" s="20">
        <f t="shared" si="3"/>
        <v>4379881</v>
      </c>
      <c r="C28" s="21">
        <v>3897643</v>
      </c>
      <c r="D28" s="22">
        <v>11067472</v>
      </c>
      <c r="E28" s="22">
        <v>7183903</v>
      </c>
      <c r="F28" s="23">
        <f t="shared" si="4"/>
        <v>3883569</v>
      </c>
      <c r="G28" s="20">
        <v>482238</v>
      </c>
      <c r="H28" s="45">
        <v>0.63800000000000001</v>
      </c>
      <c r="I28" s="20">
        <v>9451859</v>
      </c>
      <c r="J28" s="20"/>
      <c r="K28" s="24">
        <f t="shared" si="5"/>
        <v>13349502</v>
      </c>
    </row>
    <row r="29" spans="1:11" s="3" customFormat="1" ht="14.25">
      <c r="A29" s="4">
        <v>9</v>
      </c>
      <c r="B29" s="20">
        <f t="shared" si="3"/>
        <v>4583919</v>
      </c>
      <c r="C29" s="21">
        <v>4078775</v>
      </c>
      <c r="D29" s="22">
        <v>11449181</v>
      </c>
      <c r="E29" s="22">
        <v>7360123</v>
      </c>
      <c r="F29" s="23">
        <f t="shared" si="4"/>
        <v>4089058</v>
      </c>
      <c r="G29" s="20">
        <v>505144</v>
      </c>
      <c r="H29" s="45">
        <v>0.64200000000000002</v>
      </c>
      <c r="I29" s="20">
        <v>9681422</v>
      </c>
      <c r="J29" s="20"/>
      <c r="K29" s="24">
        <f t="shared" si="5"/>
        <v>13760197</v>
      </c>
    </row>
    <row r="30" spans="1:11" s="3" customFormat="1" ht="14.25">
      <c r="A30" s="4">
        <v>10</v>
      </c>
      <c r="B30" s="20">
        <f t="shared" si="3"/>
        <v>4712425</v>
      </c>
      <c r="C30" s="21">
        <v>4135432</v>
      </c>
      <c r="D30" s="22">
        <v>11699065</v>
      </c>
      <c r="E30" s="22">
        <v>7556245</v>
      </c>
      <c r="F30" s="23">
        <f t="shared" si="4"/>
        <v>4142820</v>
      </c>
      <c r="G30" s="20">
        <v>576993</v>
      </c>
      <c r="H30" s="43">
        <v>0.64600000000000002</v>
      </c>
      <c r="I30" s="20">
        <v>9942799</v>
      </c>
      <c r="J30" s="20"/>
      <c r="K30" s="24">
        <f t="shared" si="5"/>
        <v>14078231</v>
      </c>
    </row>
    <row r="31" spans="1:11" s="3" customFormat="1" ht="14.25">
      <c r="A31" s="4">
        <v>11</v>
      </c>
      <c r="B31" s="20">
        <f t="shared" si="3"/>
        <v>4937374</v>
      </c>
      <c r="C31" s="21">
        <v>4336373</v>
      </c>
      <c r="D31" s="22">
        <v>11871386</v>
      </c>
      <c r="E31" s="22">
        <v>7528784</v>
      </c>
      <c r="F31" s="23">
        <f t="shared" si="4"/>
        <v>4342602</v>
      </c>
      <c r="G31" s="20">
        <v>601001</v>
      </c>
      <c r="H31" s="43">
        <v>0.64</v>
      </c>
      <c r="I31" s="20">
        <v>9840630</v>
      </c>
      <c r="J31" s="20"/>
      <c r="K31" s="24">
        <f t="shared" si="5"/>
        <v>14177003</v>
      </c>
    </row>
    <row r="32" spans="1:11" s="3" customFormat="1" ht="14.25">
      <c r="A32" s="4">
        <v>12</v>
      </c>
      <c r="B32" s="20">
        <f t="shared" si="3"/>
        <v>5019427</v>
      </c>
      <c r="C32" s="21">
        <v>4394325</v>
      </c>
      <c r="D32" s="22">
        <v>11881395</v>
      </c>
      <c r="E32" s="22">
        <v>7487070</v>
      </c>
      <c r="F32" s="23">
        <f t="shared" si="4"/>
        <v>4394325</v>
      </c>
      <c r="G32" s="20">
        <v>625102</v>
      </c>
      <c r="H32" s="43">
        <v>0.63500000000000001</v>
      </c>
      <c r="I32" s="20">
        <v>9849195</v>
      </c>
      <c r="J32" s="20"/>
      <c r="K32" s="24">
        <f t="shared" si="5"/>
        <v>14243520</v>
      </c>
    </row>
    <row r="33" spans="1:11" s="3" customFormat="1" ht="14.25">
      <c r="A33" s="4">
        <v>13</v>
      </c>
      <c r="B33" s="20">
        <f t="shared" si="3"/>
        <v>4603326</v>
      </c>
      <c r="C33" s="21">
        <v>4020213</v>
      </c>
      <c r="D33" s="22">
        <v>11784521</v>
      </c>
      <c r="E33" s="22">
        <v>7755579</v>
      </c>
      <c r="F33" s="23">
        <f t="shared" si="4"/>
        <v>4028942</v>
      </c>
      <c r="G33" s="20">
        <v>583113</v>
      </c>
      <c r="H33" s="43">
        <v>0.63900000000000001</v>
      </c>
      <c r="I33" s="20">
        <v>10205885</v>
      </c>
      <c r="J33" s="20"/>
      <c r="K33" s="24">
        <f t="shared" si="5"/>
        <v>14226098</v>
      </c>
    </row>
    <row r="34" spans="1:11" s="3" customFormat="1" ht="14.25">
      <c r="A34" s="4">
        <v>14</v>
      </c>
      <c r="B34" s="20">
        <f t="shared" si="3"/>
        <v>4160867</v>
      </c>
      <c r="C34" s="21">
        <v>3599624</v>
      </c>
      <c r="D34" s="22">
        <v>11232222</v>
      </c>
      <c r="E34" s="22">
        <v>7625686</v>
      </c>
      <c r="F34" s="23">
        <f t="shared" si="4"/>
        <v>3606536</v>
      </c>
      <c r="G34" s="20">
        <v>561243</v>
      </c>
      <c r="H34" s="43">
        <v>0.65600000000000003</v>
      </c>
      <c r="I34" s="20">
        <v>10056091</v>
      </c>
      <c r="J34" s="20"/>
      <c r="K34" s="24">
        <f t="shared" si="5"/>
        <v>13655715</v>
      </c>
    </row>
    <row r="35" spans="1:11" s="3" customFormat="1" ht="14.25">
      <c r="A35" s="4">
        <v>15</v>
      </c>
      <c r="B35" s="20">
        <f t="shared" si="3"/>
        <v>4065145</v>
      </c>
      <c r="C35" s="21">
        <v>3541790</v>
      </c>
      <c r="D35" s="22">
        <v>10692649</v>
      </c>
      <c r="E35" s="22">
        <v>7130536</v>
      </c>
      <c r="F35" s="23">
        <f t="shared" si="4"/>
        <v>3562113</v>
      </c>
      <c r="G35" s="20">
        <v>523355</v>
      </c>
      <c r="H35" s="43">
        <v>0.66800000000000004</v>
      </c>
      <c r="I35" s="20">
        <v>9365655</v>
      </c>
      <c r="J35" s="20"/>
      <c r="K35" s="24">
        <f t="shared" si="5"/>
        <v>12907445</v>
      </c>
    </row>
    <row r="36" spans="1:11" s="3" customFormat="1" ht="14.25">
      <c r="A36" s="4">
        <v>16</v>
      </c>
      <c r="B36" s="20">
        <f t="shared" si="3"/>
        <v>3980353</v>
      </c>
      <c r="C36" s="21">
        <v>3514306</v>
      </c>
      <c r="D36" s="22">
        <v>10672276</v>
      </c>
      <c r="E36" s="22">
        <v>7157970</v>
      </c>
      <c r="F36" s="23">
        <f t="shared" si="4"/>
        <v>3514306</v>
      </c>
      <c r="G36" s="20">
        <v>466047</v>
      </c>
      <c r="H36" s="43">
        <v>0.67300000000000004</v>
      </c>
      <c r="I36" s="20">
        <v>9401084</v>
      </c>
      <c r="J36" s="20"/>
      <c r="K36" s="24">
        <f t="shared" si="5"/>
        <v>12915390</v>
      </c>
    </row>
    <row r="37" spans="1:11" s="3" customFormat="1" ht="14.25">
      <c r="A37" s="4">
        <v>17</v>
      </c>
      <c r="B37" s="20">
        <f t="shared" si="3"/>
        <v>4010652</v>
      </c>
      <c r="C37" s="21">
        <v>3591615</v>
      </c>
      <c r="D37" s="22">
        <v>11025199</v>
      </c>
      <c r="E37" s="22">
        <v>7433584</v>
      </c>
      <c r="F37" s="23">
        <f t="shared" si="4"/>
        <v>3591615</v>
      </c>
      <c r="G37" s="20">
        <v>419037</v>
      </c>
      <c r="H37" s="43">
        <v>0.67100000000000004</v>
      </c>
      <c r="I37" s="20">
        <v>9694249</v>
      </c>
      <c r="J37" s="20"/>
      <c r="K37" s="24">
        <f t="shared" si="5"/>
        <v>13285864</v>
      </c>
    </row>
    <row r="38" spans="1:11" s="3" customFormat="1" ht="14.25">
      <c r="A38" s="4">
        <v>18</v>
      </c>
      <c r="B38" s="20">
        <f t="shared" si="3"/>
        <v>3641295</v>
      </c>
      <c r="C38" s="21">
        <v>3245252</v>
      </c>
      <c r="D38" s="22">
        <v>11297895</v>
      </c>
      <c r="E38" s="22">
        <v>8052643</v>
      </c>
      <c r="F38" s="23">
        <f t="shared" si="4"/>
        <v>3245252</v>
      </c>
      <c r="G38" s="20">
        <v>396043</v>
      </c>
      <c r="H38" s="43">
        <v>0.68600000000000005</v>
      </c>
      <c r="I38" s="20">
        <v>10443294</v>
      </c>
      <c r="J38" s="20"/>
      <c r="K38" s="24">
        <f t="shared" si="5"/>
        <v>13688546</v>
      </c>
    </row>
    <row r="39" spans="1:11" s="3" customFormat="1" ht="14.25">
      <c r="A39" s="5">
        <v>19</v>
      </c>
      <c r="B39" s="20">
        <f t="shared" si="3"/>
        <v>3477577</v>
      </c>
      <c r="C39" s="26">
        <v>3094525</v>
      </c>
      <c r="D39" s="27">
        <v>11293653</v>
      </c>
      <c r="E39" s="27">
        <v>8179813</v>
      </c>
      <c r="F39" s="28">
        <f t="shared" si="4"/>
        <v>3113840</v>
      </c>
      <c r="G39" s="25">
        <v>383052</v>
      </c>
      <c r="H39" s="44">
        <v>0.70399999999999996</v>
      </c>
      <c r="I39" s="25">
        <v>10577537</v>
      </c>
      <c r="J39" s="25"/>
      <c r="K39" s="29">
        <f t="shared" si="5"/>
        <v>13672062</v>
      </c>
    </row>
    <row r="40" spans="1:11" s="3" customFormat="1" ht="14.25">
      <c r="A40" s="5">
        <v>20</v>
      </c>
      <c r="B40" s="20">
        <f t="shared" si="3"/>
        <v>3641486</v>
      </c>
      <c r="C40" s="26">
        <v>3234213</v>
      </c>
      <c r="D40" s="27">
        <v>11449008</v>
      </c>
      <c r="E40" s="27">
        <v>8209121</v>
      </c>
      <c r="F40" s="28">
        <f t="shared" si="4"/>
        <v>3239887</v>
      </c>
      <c r="G40" s="25">
        <v>407273</v>
      </c>
      <c r="H40" s="44">
        <v>0.71799999999999997</v>
      </c>
      <c r="I40" s="25">
        <v>10580885</v>
      </c>
      <c r="J40" s="25">
        <v>463760</v>
      </c>
      <c r="K40" s="29">
        <f t="shared" si="5"/>
        <v>14278858</v>
      </c>
    </row>
    <row r="41" spans="1:11" s="3" customFormat="1" ht="14.25">
      <c r="A41" s="5">
        <v>21</v>
      </c>
      <c r="B41" s="20">
        <f t="shared" si="3"/>
        <v>4158322</v>
      </c>
      <c r="C41" s="26">
        <v>3739887</v>
      </c>
      <c r="D41" s="27">
        <v>11540574</v>
      </c>
      <c r="E41" s="27">
        <v>7790309</v>
      </c>
      <c r="F41" s="28">
        <f t="shared" si="4"/>
        <v>3750265</v>
      </c>
      <c r="G41" s="25">
        <v>418435</v>
      </c>
      <c r="H41" s="44">
        <v>0.70499999999999996</v>
      </c>
      <c r="I41" s="25">
        <v>10040214</v>
      </c>
      <c r="J41" s="25">
        <v>719772</v>
      </c>
      <c r="K41" s="29">
        <f t="shared" si="5"/>
        <v>14499873</v>
      </c>
    </row>
    <row r="42" spans="1:11" s="3" customFormat="1" ht="14.25">
      <c r="A42" s="36">
        <v>22</v>
      </c>
      <c r="B42" s="20">
        <f t="shared" si="3"/>
        <v>4674857</v>
      </c>
      <c r="C42" s="21">
        <v>4216762</v>
      </c>
      <c r="D42" s="22">
        <v>11318121</v>
      </c>
      <c r="E42" s="22">
        <v>7101359</v>
      </c>
      <c r="F42" s="23">
        <v>4216762</v>
      </c>
      <c r="G42" s="20">
        <v>458095</v>
      </c>
      <c r="H42" s="43">
        <v>0.67300000000000004</v>
      </c>
      <c r="I42" s="20">
        <v>9110251</v>
      </c>
      <c r="J42" s="20">
        <v>1307675</v>
      </c>
      <c r="K42" s="24">
        <v>14634688</v>
      </c>
    </row>
    <row r="43" spans="1:11" s="3" customFormat="1" ht="14.25">
      <c r="A43" s="37">
        <v>23</v>
      </c>
      <c r="B43" s="20">
        <f t="shared" si="3"/>
        <v>4688787</v>
      </c>
      <c r="C43" s="39">
        <v>4228775</v>
      </c>
      <c r="D43" s="40">
        <v>11239352</v>
      </c>
      <c r="E43" s="40">
        <v>7010577</v>
      </c>
      <c r="F43" s="41">
        <v>4228775</v>
      </c>
      <c r="G43" s="38">
        <v>460012</v>
      </c>
      <c r="H43" s="18">
        <v>0.64200000000000002</v>
      </c>
      <c r="I43" s="38">
        <v>8938903</v>
      </c>
      <c r="J43" s="38">
        <v>1228271</v>
      </c>
      <c r="K43" s="42">
        <v>14395949</v>
      </c>
    </row>
    <row r="44" spans="1:11" s="3" customFormat="1" ht="14.25">
      <c r="A44" s="36">
        <v>24</v>
      </c>
      <c r="B44" s="20">
        <f t="shared" si="3"/>
        <v>4619184</v>
      </c>
      <c r="C44" s="54">
        <v>4154453</v>
      </c>
      <c r="D44" s="55">
        <v>11116438</v>
      </c>
      <c r="E44" s="55">
        <v>6961985</v>
      </c>
      <c r="F44" s="56">
        <f>D44-E44</f>
        <v>4154453</v>
      </c>
      <c r="G44" s="53">
        <v>464731</v>
      </c>
      <c r="H44" s="17">
        <v>0.626</v>
      </c>
      <c r="I44" s="53">
        <v>8979372</v>
      </c>
      <c r="J44" s="53">
        <v>1284869</v>
      </c>
      <c r="K44" s="57">
        <f>C44+I44+J44</f>
        <v>14418694</v>
      </c>
    </row>
    <row r="45" spans="1:11" s="3" customFormat="1" ht="14.25">
      <c r="A45" s="37">
        <v>25</v>
      </c>
      <c r="B45" s="20">
        <f t="shared" si="3"/>
        <v>4606468</v>
      </c>
      <c r="C45" s="39">
        <v>4014051</v>
      </c>
      <c r="D45" s="40">
        <v>11085171</v>
      </c>
      <c r="E45" s="40">
        <v>7071120</v>
      </c>
      <c r="F45" s="41">
        <f>D45-E45</f>
        <v>4014051</v>
      </c>
      <c r="G45" s="38">
        <v>592417</v>
      </c>
      <c r="H45" s="18">
        <v>0.629</v>
      </c>
      <c r="I45" s="38">
        <v>9108749</v>
      </c>
      <c r="J45" s="38">
        <v>1324991</v>
      </c>
      <c r="K45" s="42">
        <f>C45+I45+J45</f>
        <v>14447791</v>
      </c>
    </row>
    <row r="46" spans="1:11" s="3" customFormat="1" ht="14.25">
      <c r="A46" s="36">
        <v>26</v>
      </c>
      <c r="B46" s="20">
        <f t="shared" si="3"/>
        <v>4387895</v>
      </c>
      <c r="C46" s="54">
        <v>3959662</v>
      </c>
      <c r="D46" s="55">
        <v>10958046</v>
      </c>
      <c r="E46" s="55">
        <v>6998384</v>
      </c>
      <c r="F46" s="56">
        <f>D46-E46</f>
        <v>3959662</v>
      </c>
      <c r="G46" s="53">
        <v>428233</v>
      </c>
      <c r="H46" s="17">
        <v>0.63400000000000001</v>
      </c>
      <c r="I46" s="53">
        <v>8950179</v>
      </c>
      <c r="J46" s="53">
        <v>1255406</v>
      </c>
      <c r="K46" s="57">
        <f>C46+I46+J46</f>
        <v>14165247</v>
      </c>
    </row>
    <row r="47" spans="1:11" s="3" customFormat="1" ht="14.25">
      <c r="A47" s="36">
        <v>27</v>
      </c>
      <c r="B47" s="20">
        <f t="shared" si="3"/>
        <v>4603693</v>
      </c>
      <c r="C47" s="88">
        <v>4177399</v>
      </c>
      <c r="D47" s="89">
        <v>11396802</v>
      </c>
      <c r="E47" s="89">
        <v>7219403</v>
      </c>
      <c r="F47" s="90">
        <v>4177399</v>
      </c>
      <c r="G47" s="91">
        <v>426294</v>
      </c>
      <c r="H47" s="103">
        <v>0.63700000000000001</v>
      </c>
      <c r="I47" s="91">
        <v>9160809</v>
      </c>
      <c r="J47" s="91">
        <v>1133036</v>
      </c>
      <c r="K47" s="92">
        <v>14471244</v>
      </c>
    </row>
    <row r="48" spans="1:11" s="3" customFormat="1" ht="14.25" customHeight="1">
      <c r="A48" s="36">
        <v>28</v>
      </c>
      <c r="B48" s="20">
        <f t="shared" si="3"/>
        <v>4385632</v>
      </c>
      <c r="C48" s="88">
        <v>3969299</v>
      </c>
      <c r="D48" s="89">
        <v>11459847</v>
      </c>
      <c r="E48" s="89">
        <v>7481120</v>
      </c>
      <c r="F48" s="90">
        <v>3978727</v>
      </c>
      <c r="G48" s="91">
        <v>416333</v>
      </c>
      <c r="H48" s="103">
        <v>0.64200000000000002</v>
      </c>
      <c r="I48" s="91">
        <v>9519754</v>
      </c>
      <c r="J48" s="91">
        <v>924111</v>
      </c>
      <c r="K48" s="92">
        <v>14413164</v>
      </c>
    </row>
    <row r="49" spans="1:11" s="3" customFormat="1" ht="14.25" customHeight="1">
      <c r="A49" s="36">
        <v>29</v>
      </c>
      <c r="B49" s="20">
        <f t="shared" si="3"/>
        <v>4342329</v>
      </c>
      <c r="C49" s="88">
        <v>3906825</v>
      </c>
      <c r="D49" s="89">
        <v>11395837</v>
      </c>
      <c r="E49" s="89">
        <v>7480022</v>
      </c>
      <c r="F49" s="90">
        <v>3915815</v>
      </c>
      <c r="G49" s="91">
        <v>435504</v>
      </c>
      <c r="H49" s="103">
        <v>0.64700000000000002</v>
      </c>
      <c r="I49" s="91">
        <v>9523092</v>
      </c>
      <c r="J49" s="91">
        <v>982534</v>
      </c>
      <c r="K49" s="92">
        <v>14412451</v>
      </c>
    </row>
    <row r="50" spans="1:11" s="3" customFormat="1" ht="14.25" customHeight="1">
      <c r="A50" s="36">
        <v>30</v>
      </c>
      <c r="B50" s="20">
        <f t="shared" si="3"/>
        <v>5626668</v>
      </c>
      <c r="C50" s="88">
        <v>5152046</v>
      </c>
      <c r="D50" s="89">
        <v>12733473</v>
      </c>
      <c r="E50" s="89">
        <v>7581427</v>
      </c>
      <c r="F50" s="90">
        <v>5152046</v>
      </c>
      <c r="G50" s="91">
        <v>474622</v>
      </c>
      <c r="H50" s="103">
        <v>0.63500000000000001</v>
      </c>
      <c r="I50" s="91">
        <v>9631311</v>
      </c>
      <c r="J50" s="91">
        <v>1245182</v>
      </c>
      <c r="K50" s="92">
        <v>16028539</v>
      </c>
    </row>
    <row r="51" spans="1:11" s="3" customFormat="1" ht="14.25" customHeight="1">
      <c r="A51" s="36" t="s">
        <v>47</v>
      </c>
      <c r="B51" s="20">
        <f t="shared" si="3"/>
        <v>5941356</v>
      </c>
      <c r="C51" s="88">
        <v>5429882</v>
      </c>
      <c r="D51" s="89">
        <v>13086780</v>
      </c>
      <c r="E51" s="89">
        <v>7645372</v>
      </c>
      <c r="F51" s="90">
        <v>5441408</v>
      </c>
      <c r="G51" s="91">
        <v>511474</v>
      </c>
      <c r="H51" s="103">
        <v>0.61199999999999999</v>
      </c>
      <c r="I51" s="91">
        <v>9722444</v>
      </c>
      <c r="J51" s="91">
        <v>1019790</v>
      </c>
      <c r="K51" s="92">
        <v>16172116</v>
      </c>
    </row>
    <row r="52" spans="1:11" s="3" customFormat="1" ht="14.25" customHeight="1">
      <c r="A52" s="73">
        <v>2</v>
      </c>
      <c r="B52" s="20">
        <f t="shared" si="3"/>
        <v>6331603</v>
      </c>
      <c r="C52" s="93">
        <v>5902012</v>
      </c>
      <c r="D52" s="94">
        <v>13919422</v>
      </c>
      <c r="E52" s="94">
        <v>8010299</v>
      </c>
      <c r="F52" s="95">
        <v>5909123</v>
      </c>
      <c r="G52" s="96">
        <v>429591</v>
      </c>
      <c r="H52" s="104">
        <v>0.58499999999999996</v>
      </c>
      <c r="I52" s="96">
        <v>10113240</v>
      </c>
      <c r="J52" s="96">
        <v>982598</v>
      </c>
      <c r="K52" s="97">
        <v>16997850</v>
      </c>
    </row>
    <row r="53" spans="1:11" s="3" customFormat="1" ht="14.25" customHeight="1">
      <c r="A53" s="36">
        <v>3</v>
      </c>
      <c r="B53" s="20">
        <f t="shared" si="3"/>
        <v>7428067</v>
      </c>
      <c r="C53" s="88">
        <v>6907004</v>
      </c>
      <c r="D53" s="89">
        <v>14615958</v>
      </c>
      <c r="E53" s="89">
        <v>7708954</v>
      </c>
      <c r="F53" s="90">
        <v>6907004</v>
      </c>
      <c r="G53" s="91">
        <v>521063</v>
      </c>
      <c r="H53" s="103">
        <v>0.56200000000000006</v>
      </c>
      <c r="I53" s="91">
        <v>9712519</v>
      </c>
      <c r="J53" s="91">
        <v>1252034</v>
      </c>
      <c r="K53" s="92">
        <v>17871557</v>
      </c>
    </row>
    <row r="54" spans="1:11" s="3" customFormat="1" ht="14.25" customHeight="1" thickBot="1">
      <c r="A54" s="72">
        <v>4</v>
      </c>
      <c r="B54" s="87">
        <f>C54+G54</f>
        <v>7169119</v>
      </c>
      <c r="C54" s="98">
        <v>6690394</v>
      </c>
      <c r="D54" s="99">
        <v>15017115</v>
      </c>
      <c r="E54" s="99">
        <v>8326721</v>
      </c>
      <c r="F54" s="100">
        <v>6690394</v>
      </c>
      <c r="G54" s="101">
        <v>478725</v>
      </c>
      <c r="H54" s="105">
        <v>0.55200000000000005</v>
      </c>
      <c r="I54" s="101">
        <v>10504266</v>
      </c>
      <c r="J54" s="101">
        <v>325632</v>
      </c>
      <c r="K54" s="102">
        <v>17520292</v>
      </c>
    </row>
    <row r="55" spans="1:11" s="9" customFormat="1" ht="13.5">
      <c r="A55" s="34" t="s">
        <v>6</v>
      </c>
      <c r="B55" s="6"/>
      <c r="C55" s="7"/>
      <c r="D55" s="6"/>
      <c r="E55" s="6"/>
      <c r="F55" s="6"/>
      <c r="G55" s="6"/>
      <c r="H55" s="32"/>
      <c r="I55" s="6"/>
      <c r="J55" s="6"/>
      <c r="K55" s="8" t="s">
        <v>46</v>
      </c>
    </row>
    <row r="56" spans="1:11" ht="13.5" customHeight="1">
      <c r="A56" s="121" t="s">
        <v>45</v>
      </c>
      <c r="B56" s="121"/>
      <c r="C56" s="121"/>
      <c r="D56" s="121"/>
      <c r="E56" s="121"/>
      <c r="F56" s="121"/>
      <c r="G56" s="121"/>
      <c r="H56" s="121"/>
      <c r="I56" s="121"/>
      <c r="J56" s="121"/>
      <c r="K56" s="71" t="s">
        <v>43</v>
      </c>
    </row>
  </sheetData>
  <mergeCells count="14">
    <mergeCell ref="A56:J56"/>
    <mergeCell ref="K3:K5"/>
    <mergeCell ref="C4:C5"/>
    <mergeCell ref="D4:D5"/>
    <mergeCell ref="E4:E5"/>
    <mergeCell ref="F4:F5"/>
    <mergeCell ref="H3:H5"/>
    <mergeCell ref="I3:I5"/>
    <mergeCell ref="B3:B5"/>
    <mergeCell ref="C3:F3"/>
    <mergeCell ref="G3:G5"/>
    <mergeCell ref="J3:J5"/>
    <mergeCell ref="A3:A4"/>
    <mergeCell ref="A5:A6"/>
  </mergeCells>
  <phoneticPr fontId="5"/>
  <printOptions gridLinesSet="0"/>
  <pageMargins left="0.59055118110236227" right="0.39370078740157483" top="0.78740157480314965" bottom="0.98425196850393704" header="0.51181102362204722" footer="0.51181102362204722"/>
  <pageSetup paperSize="9" scale="85" orientation="portrait" horizontalDpi="4294967292" verticalDpi="4294967292" r:id="rId1"/>
  <headerFooter alignWithMargins="0">
    <oddFooter>&amp;C&amp;"ＭＳ Ｐゴシック,標準"&amp;11&amp;F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統計書用</vt:lpstr>
      <vt:lpstr>S50～</vt:lpstr>
      <vt:lpstr>'S50～'!Print_Titles</vt:lpstr>
      <vt:lpstr>統計書用!Print_Titles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茅野市役所</dc:creator>
  <cp:lastModifiedBy>竹内　こずえ</cp:lastModifiedBy>
  <cp:lastPrinted>2020-08-06T08:47:51Z</cp:lastPrinted>
  <dcterms:created xsi:type="dcterms:W3CDTF">2002-02-28T06:46:59Z</dcterms:created>
  <dcterms:modified xsi:type="dcterms:W3CDTF">2024-10-23T08:09:25Z</dcterms:modified>
</cp:coreProperties>
</file>