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50" yWindow="4380" windowWidth="9465" windowHeight="4530"/>
  </bookViews>
  <sheets>
    <sheet name="統計書" sheetId="18" r:id="rId1"/>
    <sheet name="グラフ用" sheetId="17" r:id="rId2"/>
    <sheet name="H13～" sheetId="19" r:id="rId3"/>
  </sheets>
  <calcPr calcId="162913"/>
</workbook>
</file>

<file path=xl/calcChain.xml><?xml version="1.0" encoding="utf-8"?>
<calcChain xmlns="http://schemas.openxmlformats.org/spreadsheetml/2006/main">
  <c r="D2" i="17" l="1"/>
  <c r="O30" i="19" l="1"/>
  <c r="N30" i="19"/>
  <c r="L30" i="19"/>
  <c r="M30" i="19" l="1"/>
  <c r="I30" i="19"/>
  <c r="K30" i="19" l="1"/>
  <c r="J30" i="19"/>
  <c r="H30" i="19" l="1"/>
  <c r="F30" i="19" l="1"/>
  <c r="G30" i="19" l="1"/>
  <c r="C2" i="17"/>
  <c r="E3" i="17" s="1"/>
  <c r="H2" i="17"/>
  <c r="D30" i="19"/>
  <c r="E33" i="19" s="1"/>
  <c r="E34" i="19" l="1"/>
  <c r="E32" i="19"/>
  <c r="E31" i="19"/>
  <c r="E36" i="19"/>
  <c r="E35" i="19"/>
  <c r="E30" i="19" s="1"/>
  <c r="E4" i="17"/>
  <c r="E5" i="17"/>
  <c r="D18" i="19"/>
  <c r="E23" i="19" s="1"/>
  <c r="F18" i="19"/>
  <c r="G20" i="19" s="1"/>
  <c r="G22" i="19" l="1"/>
  <c r="G19" i="19"/>
  <c r="G21" i="19"/>
  <c r="G23" i="19"/>
  <c r="G24" i="19"/>
  <c r="E22" i="19"/>
  <c r="E19" i="19"/>
  <c r="E21" i="19"/>
  <c r="E24" i="19"/>
  <c r="E20" i="19"/>
  <c r="G18" i="19" l="1"/>
  <c r="E18" i="19"/>
  <c r="R18" i="19"/>
  <c r="S24" i="19" s="1"/>
  <c r="P18" i="19"/>
  <c r="Q22" i="19" s="1"/>
  <c r="N18" i="19"/>
  <c r="O22" i="19" s="1"/>
  <c r="L18" i="19"/>
  <c r="M20" i="19" s="1"/>
  <c r="I24" i="19"/>
  <c r="J18" i="19"/>
  <c r="K22" i="19" s="1"/>
  <c r="I23" i="19"/>
  <c r="I22" i="19"/>
  <c r="I21" i="19"/>
  <c r="I20" i="19"/>
  <c r="I19" i="19"/>
  <c r="M19" i="19"/>
  <c r="E11" i="19"/>
  <c r="E10" i="19"/>
  <c r="E9" i="19"/>
  <c r="E8" i="19"/>
  <c r="E7" i="19"/>
  <c r="E6" i="19"/>
  <c r="S23" i="19"/>
  <c r="S22" i="19"/>
  <c r="S21" i="19"/>
  <c r="S20" i="19"/>
  <c r="S19" i="19"/>
  <c r="I5" i="19"/>
  <c r="G5" i="19"/>
  <c r="J5" i="19"/>
  <c r="K11" i="19" s="1"/>
  <c r="L5" i="19"/>
  <c r="M10" i="19" s="1"/>
  <c r="N5" i="19"/>
  <c r="O9" i="19" s="1"/>
  <c r="P5" i="19"/>
  <c r="Q8" i="19" s="1"/>
  <c r="R5" i="19"/>
  <c r="S12" i="19" s="1"/>
  <c r="Q20" i="19"/>
  <c r="S7" i="19"/>
  <c r="M6" i="19"/>
  <c r="M8" i="19"/>
  <c r="O11" i="19" l="1"/>
  <c r="M11" i="19"/>
  <c r="O12" i="19"/>
  <c r="M21" i="19"/>
  <c r="M22" i="19"/>
  <c r="Q23" i="19"/>
  <c r="M12" i="19"/>
  <c r="M23" i="19"/>
  <c r="O10" i="19"/>
  <c r="O6" i="19"/>
  <c r="O8" i="19"/>
  <c r="O5" i="19" s="1"/>
  <c r="M24" i="19"/>
  <c r="M9" i="19"/>
  <c r="O7" i="19"/>
  <c r="Q21" i="19"/>
  <c r="Q24" i="19"/>
  <c r="Q9" i="19"/>
  <c r="Q19" i="19"/>
  <c r="Q11" i="19"/>
  <c r="M7" i="19"/>
  <c r="M5" i="19" s="1"/>
  <c r="Q12" i="19"/>
  <c r="Q6" i="19"/>
  <c r="Q10" i="19"/>
  <c r="M18" i="19"/>
  <c r="Q7" i="19"/>
  <c r="E6" i="17"/>
  <c r="E8" i="17"/>
  <c r="E7" i="17"/>
  <c r="K9" i="19"/>
  <c r="K7" i="19"/>
  <c r="K20" i="19"/>
  <c r="I18" i="19"/>
  <c r="K8" i="19"/>
  <c r="K6" i="19"/>
  <c r="K12" i="19"/>
  <c r="K10" i="19"/>
  <c r="O23" i="19"/>
  <c r="S18" i="19"/>
  <c r="E5" i="19"/>
  <c r="S6" i="19"/>
  <c r="S11" i="19"/>
  <c r="K21" i="19"/>
  <c r="K19" i="19"/>
  <c r="K18" i="19" s="1"/>
  <c r="O21" i="19"/>
  <c r="O24" i="19"/>
  <c r="S9" i="19"/>
  <c r="S10" i="19"/>
  <c r="K24" i="19"/>
  <c r="O19" i="19"/>
  <c r="O20" i="19"/>
  <c r="S8" i="19"/>
  <c r="K23" i="19"/>
  <c r="Q18" i="19" l="1"/>
  <c r="Q5" i="19"/>
  <c r="O18" i="19"/>
  <c r="K5" i="19"/>
  <c r="S5" i="19"/>
</calcChain>
</file>

<file path=xl/sharedStrings.xml><?xml version="1.0" encoding="utf-8"?>
<sst xmlns="http://schemas.openxmlformats.org/spreadsheetml/2006/main" count="150" uniqueCount="59">
  <si>
    <t>（単位：千円・％）</t>
  </si>
  <si>
    <t>科　　目</t>
  </si>
  <si>
    <t>決算額</t>
  </si>
  <si>
    <t>構成比</t>
  </si>
  <si>
    <t>固定資産税</t>
  </si>
  <si>
    <t>軽自動車税</t>
  </si>
  <si>
    <t>市たばこ税</t>
  </si>
  <si>
    <t>都市計画税</t>
  </si>
  <si>
    <t>特別土地保有税</t>
  </si>
  <si>
    <t xml:space="preserve"> </t>
  </si>
  <si>
    <t>平成18年度</t>
  </si>
  <si>
    <t>平成19年度</t>
  </si>
  <si>
    <t>★一般会計市税決算額の推移</t>
    <phoneticPr fontId="5"/>
  </si>
  <si>
    <t>平成20年度</t>
    <phoneticPr fontId="5"/>
  </si>
  <si>
    <t>平成21年度</t>
    <phoneticPr fontId="5"/>
  </si>
  <si>
    <t>平成22年度</t>
    <phoneticPr fontId="5"/>
  </si>
  <si>
    <t>総　　　額</t>
    <phoneticPr fontId="5"/>
  </si>
  <si>
    <t>市　民　税</t>
    <phoneticPr fontId="5"/>
  </si>
  <si>
    <t>入　湯　税</t>
    <phoneticPr fontId="5"/>
  </si>
  <si>
    <t>★一般会計市税決算額の推移</t>
    <phoneticPr fontId="5"/>
  </si>
  <si>
    <t>総　　　額</t>
    <phoneticPr fontId="5"/>
  </si>
  <si>
    <t>市　民　税</t>
    <phoneticPr fontId="5"/>
  </si>
  <si>
    <t>入　湯　税</t>
    <phoneticPr fontId="5"/>
  </si>
  <si>
    <t>平成17年度</t>
    <phoneticPr fontId="5"/>
  </si>
  <si>
    <t>平成16年度</t>
    <phoneticPr fontId="5"/>
  </si>
  <si>
    <t>平成15年度</t>
    <phoneticPr fontId="5"/>
  </si>
  <si>
    <t>平成14年度</t>
    <phoneticPr fontId="5"/>
  </si>
  <si>
    <t>平成13年度</t>
    <phoneticPr fontId="5"/>
  </si>
  <si>
    <t>平成23年度</t>
  </si>
  <si>
    <t>平成24年度</t>
    <phoneticPr fontId="5"/>
  </si>
  <si>
    <t>平成25年度</t>
    <phoneticPr fontId="5"/>
  </si>
  <si>
    <t>市民税</t>
    <phoneticPr fontId="5"/>
  </si>
  <si>
    <t>固定資産税</t>
    <phoneticPr fontId="5"/>
  </si>
  <si>
    <t>入湯税</t>
    <phoneticPr fontId="5"/>
  </si>
  <si>
    <t>総額</t>
    <phoneticPr fontId="5"/>
  </si>
  <si>
    <t>平成26年度</t>
    <phoneticPr fontId="5"/>
  </si>
  <si>
    <t>年　度</t>
    <rPh sb="0" eb="1">
      <t>ネン</t>
    </rPh>
    <rPh sb="2" eb="3">
      <t>ド</t>
    </rPh>
    <phoneticPr fontId="5"/>
  </si>
  <si>
    <t>　区　分</t>
    <rPh sb="1" eb="2">
      <t>ク</t>
    </rPh>
    <rPh sb="3" eb="4">
      <t>ブン</t>
    </rPh>
    <phoneticPr fontId="5"/>
  </si>
  <si>
    <t>平成27年度</t>
    <phoneticPr fontId="5"/>
  </si>
  <si>
    <t>【茅野市】</t>
    <rPh sb="1" eb="4">
      <t>チノシ</t>
    </rPh>
    <phoneticPr fontId="5"/>
  </si>
  <si>
    <t>平成28年度</t>
    <phoneticPr fontId="5"/>
  </si>
  <si>
    <t>平成29年度</t>
    <phoneticPr fontId="5"/>
  </si>
  <si>
    <t>市民税</t>
  </si>
  <si>
    <t>入湯税</t>
  </si>
  <si>
    <t>総額(千円)</t>
    <rPh sb="3" eb="4">
      <t>セン</t>
    </rPh>
    <rPh sb="4" eb="5">
      <t>エン</t>
    </rPh>
    <phoneticPr fontId="5"/>
  </si>
  <si>
    <t>総額(千円)</t>
    <rPh sb="3" eb="4">
      <t>セン</t>
    </rPh>
    <phoneticPr fontId="5"/>
  </si>
  <si>
    <t>平成30年度</t>
    <phoneticPr fontId="5"/>
  </si>
  <si>
    <t>令和元年度</t>
    <rPh sb="0" eb="2">
      <t>レイワ</t>
    </rPh>
    <rPh sb="2" eb="3">
      <t>ガン</t>
    </rPh>
    <phoneticPr fontId="5"/>
  </si>
  <si>
    <t>Ｈ30</t>
    <phoneticPr fontId="5"/>
  </si>
  <si>
    <t>資料：税務課</t>
    <rPh sb="3" eb="6">
      <t>ゼイムカ</t>
    </rPh>
    <phoneticPr fontId="5"/>
  </si>
  <si>
    <t>令和2年度</t>
    <rPh sb="0" eb="2">
      <t>レイワ</t>
    </rPh>
    <phoneticPr fontId="5"/>
  </si>
  <si>
    <t>資料：税務課</t>
    <rPh sb="3" eb="5">
      <t>ゼイム</t>
    </rPh>
    <phoneticPr fontId="5"/>
  </si>
  <si>
    <t>平成30年度</t>
  </si>
  <si>
    <t>令和元年度</t>
    <rPh sb="0" eb="1">
      <t>レイ</t>
    </rPh>
    <rPh sb="1" eb="2">
      <t>ワ</t>
    </rPh>
    <rPh sb="2" eb="3">
      <t>ガン</t>
    </rPh>
    <phoneticPr fontId="12"/>
  </si>
  <si>
    <t>令和2年度</t>
    <rPh sb="0" eb="1">
      <t>レイ</t>
    </rPh>
    <rPh sb="1" eb="2">
      <t>ワ</t>
    </rPh>
    <phoneticPr fontId="12"/>
  </si>
  <si>
    <t>令和3年度</t>
    <rPh sb="0" eb="1">
      <t>レイ</t>
    </rPh>
    <rPh sb="1" eb="2">
      <t>ワ</t>
    </rPh>
    <phoneticPr fontId="12"/>
  </si>
  <si>
    <t>令和4年度</t>
    <rPh sb="0" eb="1">
      <t>レイ</t>
    </rPh>
    <rPh sb="1" eb="2">
      <t>ワ</t>
    </rPh>
    <phoneticPr fontId="12"/>
  </si>
  <si>
    <t>令和4年度</t>
    <rPh sb="0" eb="2">
      <t>レイワ</t>
    </rPh>
    <rPh sb="3" eb="5">
      <t>ネンド</t>
    </rPh>
    <phoneticPr fontId="5"/>
  </si>
  <si>
    <t>Ｒ４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</si>
</sst>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0"/>
    <numFmt numFmtId="177" formatCode="0.0%"/>
    <numFmt numFmtId="178" formatCode="#,##0;\-#,##0;&quot;-&quot;"/>
    <numFmt numFmtId="179" formatCode="#,##0_);[Red]\(#,##0\)"/>
    <numFmt numFmtId="180" formatCode="_ * #,##0.0_ ;_ * \-#,##0.0_ ;_ * &quot;-&quot;?_ ;_ @_ "/>
    <numFmt numFmtId="181" formatCode="_ * #,##0_ ;_ * \-#,##0_ ;_ * &quot;-&quot;?_ ;_ @_ "/>
  </numFmts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3"/>
      <charset val="128"/>
    </font>
    <font>
      <sz val="15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78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0">
    <xf numFmtId="0" fontId="0" fillId="0" borderId="0" xfId="0"/>
    <xf numFmtId="38" fontId="1" fillId="0" borderId="0" xfId="6"/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horizontal="right"/>
    </xf>
    <xf numFmtId="179" fontId="9" fillId="0" borderId="0" xfId="0" applyNumberFormat="1" applyFont="1" applyFill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/>
    </xf>
    <xf numFmtId="58" fontId="11" fillId="0" borderId="2" xfId="0" applyNumberFormat="1" applyFont="1" applyBorder="1" applyAlignment="1">
      <alignment horizontal="left" vertical="center" inden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horizontal="distributed" vertical="center"/>
    </xf>
    <xf numFmtId="0" fontId="11" fillId="0" borderId="13" xfId="0" applyFont="1" applyBorder="1" applyAlignment="1">
      <alignment horizontal="left" vertical="center" indent="1"/>
    </xf>
    <xf numFmtId="180" fontId="11" fillId="0" borderId="14" xfId="6" quotePrefix="1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>
      <alignment horizontal="distributed" vertical="center"/>
    </xf>
    <xf numFmtId="0" fontId="11" fillId="0" borderId="15" xfId="0" applyFont="1" applyBorder="1" applyAlignment="1">
      <alignment horizontal="left" vertical="center" indent="1"/>
    </xf>
    <xf numFmtId="180" fontId="11" fillId="0" borderId="16" xfId="6" quotePrefix="1" applyNumberFormat="1" applyFont="1" applyBorder="1" applyAlignment="1">
      <alignment horizontal="right"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horizontal="distributed" vertical="center" shrinkToFit="1"/>
    </xf>
    <xf numFmtId="0" fontId="11" fillId="0" borderId="18" xfId="0" applyFont="1" applyBorder="1" applyAlignment="1">
      <alignment horizontal="left" vertical="center" indent="1" shrinkToFit="1"/>
    </xf>
    <xf numFmtId="180" fontId="11" fillId="0" borderId="19" xfId="0" applyNumberFormat="1" applyFont="1" applyBorder="1" applyAlignment="1">
      <alignment vertical="center"/>
    </xf>
    <xf numFmtId="180" fontId="11" fillId="0" borderId="16" xfId="0" applyNumberFormat="1" applyFont="1" applyBorder="1" applyAlignment="1">
      <alignment vertical="center"/>
    </xf>
    <xf numFmtId="41" fontId="11" fillId="0" borderId="20" xfId="0" applyNumberFormat="1" applyFont="1" applyBorder="1" applyAlignment="1">
      <alignment vertical="center"/>
    </xf>
    <xf numFmtId="180" fontId="11" fillId="0" borderId="21" xfId="6" quotePrefix="1" applyNumberFormat="1" applyFont="1" applyBorder="1" applyAlignment="1">
      <alignment horizontal="right" vertical="center"/>
    </xf>
    <xf numFmtId="180" fontId="11" fillId="0" borderId="22" xfId="6" quotePrefix="1" applyNumberFormat="1" applyFont="1" applyBorder="1" applyAlignment="1">
      <alignment horizontal="right" vertical="center"/>
    </xf>
    <xf numFmtId="41" fontId="11" fillId="0" borderId="26" xfId="6" quotePrefix="1" applyNumberFormat="1" applyFont="1" applyBorder="1" applyAlignment="1">
      <alignment horizontal="right" vertical="center"/>
    </xf>
    <xf numFmtId="41" fontId="11" fillId="0" borderId="27" xfId="0" applyNumberFormat="1" applyFont="1" applyBorder="1" applyAlignment="1">
      <alignment vertical="center"/>
    </xf>
    <xf numFmtId="41" fontId="11" fillId="0" borderId="28" xfId="0" applyNumberFormat="1" applyFont="1" applyBorder="1" applyAlignment="1">
      <alignment vertical="center"/>
    </xf>
    <xf numFmtId="41" fontId="11" fillId="0" borderId="29" xfId="0" applyNumberFormat="1" applyFont="1" applyBorder="1" applyAlignment="1">
      <alignment vertical="center"/>
    </xf>
    <xf numFmtId="41" fontId="11" fillId="0" borderId="30" xfId="0" applyNumberFormat="1" applyFont="1" applyBorder="1" applyAlignment="1">
      <alignment vertical="center"/>
    </xf>
    <xf numFmtId="41" fontId="11" fillId="0" borderId="31" xfId="0" applyNumberFormat="1" applyFont="1" applyBorder="1" applyAlignment="1">
      <alignment vertical="center"/>
    </xf>
    <xf numFmtId="41" fontId="11" fillId="0" borderId="32" xfId="0" applyNumberFormat="1" applyFont="1" applyBorder="1" applyAlignment="1">
      <alignment vertical="center"/>
    </xf>
    <xf numFmtId="41" fontId="11" fillId="0" borderId="33" xfId="0" applyNumberFormat="1" applyFont="1" applyBorder="1" applyAlignment="1">
      <alignment vertical="center"/>
    </xf>
    <xf numFmtId="41" fontId="11" fillId="0" borderId="11" xfId="0" applyNumberFormat="1" applyFont="1" applyBorder="1" applyAlignment="1">
      <alignment vertical="center"/>
    </xf>
    <xf numFmtId="41" fontId="11" fillId="0" borderId="11" xfId="5" applyNumberFormat="1" applyFont="1" applyBorder="1" applyAlignment="1">
      <alignment vertical="center"/>
    </xf>
    <xf numFmtId="41" fontId="11" fillId="0" borderId="26" xfId="5" applyNumberFormat="1" applyFont="1" applyBorder="1" applyAlignment="1">
      <alignment vertical="center"/>
    </xf>
    <xf numFmtId="41" fontId="11" fillId="0" borderId="11" xfId="6" quotePrefix="1" applyNumberFormat="1" applyFont="1" applyBorder="1" applyAlignment="1">
      <alignment horizontal="right" vertical="center"/>
    </xf>
    <xf numFmtId="180" fontId="11" fillId="0" borderId="34" xfId="0" applyNumberFormat="1" applyFont="1" applyBorder="1" applyAlignment="1">
      <alignment vertical="center"/>
    </xf>
    <xf numFmtId="180" fontId="11" fillId="0" borderId="22" xfId="5" applyNumberFormat="1" applyFont="1" applyBorder="1" applyAlignment="1">
      <alignment vertical="center"/>
    </xf>
    <xf numFmtId="180" fontId="11" fillId="0" borderId="35" xfId="5" applyNumberFormat="1" applyFont="1" applyBorder="1" applyAlignment="1">
      <alignment vertical="center"/>
    </xf>
    <xf numFmtId="180" fontId="11" fillId="0" borderId="34" xfId="5" applyNumberFormat="1" applyFont="1" applyBorder="1" applyAlignment="1">
      <alignment vertical="center"/>
    </xf>
    <xf numFmtId="180" fontId="11" fillId="0" borderId="19" xfId="5" applyNumberFormat="1" applyFont="1" applyBorder="1" applyAlignment="1">
      <alignment vertical="center"/>
    </xf>
    <xf numFmtId="180" fontId="11" fillId="0" borderId="16" xfId="5" applyNumberFormat="1" applyFont="1" applyBorder="1" applyAlignment="1">
      <alignment vertical="center"/>
    </xf>
    <xf numFmtId="41" fontId="11" fillId="0" borderId="36" xfId="0" applyNumberFormat="1" applyFont="1" applyBorder="1" applyAlignment="1">
      <alignment vertical="center"/>
    </xf>
    <xf numFmtId="41" fontId="11" fillId="0" borderId="37" xfId="0" applyNumberFormat="1" applyFont="1" applyBorder="1" applyAlignment="1">
      <alignment vertical="center"/>
    </xf>
    <xf numFmtId="180" fontId="11" fillId="0" borderId="38" xfId="6" quotePrefix="1" applyNumberFormat="1" applyFont="1" applyBorder="1" applyAlignment="1">
      <alignment horizontal="right" vertical="center"/>
    </xf>
    <xf numFmtId="180" fontId="11" fillId="0" borderId="34" xfId="6" quotePrefix="1" applyNumberFormat="1" applyFont="1" applyBorder="1" applyAlignment="1">
      <alignment horizontal="right" vertical="center"/>
    </xf>
    <xf numFmtId="41" fontId="11" fillId="0" borderId="25" xfId="6" quotePrefix="1" applyNumberFormat="1" applyFont="1" applyBorder="1" applyAlignment="1">
      <alignment horizontal="right" vertical="center"/>
    </xf>
    <xf numFmtId="180" fontId="11" fillId="0" borderId="23" xfId="6" quotePrefix="1" applyNumberFormat="1" applyFont="1" applyBorder="1" applyAlignment="1">
      <alignment horizontal="right" vertical="center"/>
    </xf>
    <xf numFmtId="180" fontId="11" fillId="0" borderId="24" xfId="6" quotePrefix="1" applyNumberFormat="1" applyFont="1" applyBorder="1" applyAlignment="1">
      <alignment horizontal="right" vertical="center"/>
    </xf>
    <xf numFmtId="0" fontId="11" fillId="0" borderId="55" xfId="0" applyFont="1" applyBorder="1" applyAlignment="1">
      <alignment horizontal="distributed" vertical="center" indent="1"/>
    </xf>
    <xf numFmtId="0" fontId="11" fillId="0" borderId="56" xfId="0" applyFont="1" applyBorder="1" applyAlignment="1">
      <alignment horizontal="distributed" vertical="center" indent="1"/>
    </xf>
    <xf numFmtId="0" fontId="11" fillId="0" borderId="57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center" vertical="center" justifyLastLine="1"/>
    </xf>
    <xf numFmtId="0" fontId="11" fillId="0" borderId="6" xfId="0" applyFont="1" applyBorder="1" applyAlignment="1">
      <alignment horizontal="center" vertical="center" justifyLastLine="1" shrinkToFit="1"/>
    </xf>
    <xf numFmtId="0" fontId="11" fillId="0" borderId="8" xfId="0" applyFont="1" applyBorder="1" applyAlignment="1">
      <alignment horizontal="center" vertical="center" justifyLastLine="1"/>
    </xf>
    <xf numFmtId="0" fontId="11" fillId="0" borderId="18" xfId="0" applyFont="1" applyBorder="1" applyAlignment="1">
      <alignment horizontal="distributed" vertical="center"/>
    </xf>
    <xf numFmtId="0" fontId="11" fillId="0" borderId="18" xfId="0" applyFont="1" applyBorder="1" applyAlignment="1">
      <alignment horizontal="left" vertical="center" indent="1"/>
    </xf>
    <xf numFmtId="180" fontId="11" fillId="0" borderId="35" xfId="6" quotePrefix="1" applyNumberFormat="1" applyFont="1" applyBorder="1" applyAlignment="1">
      <alignment horizontal="right" vertical="center"/>
    </xf>
    <xf numFmtId="180" fontId="11" fillId="0" borderId="53" xfId="6" quotePrefix="1" applyNumberFormat="1" applyFont="1" applyBorder="1" applyAlignment="1">
      <alignment horizontal="right" vertical="center"/>
    </xf>
    <xf numFmtId="181" fontId="11" fillId="0" borderId="11" xfId="6" quotePrefix="1" applyNumberFormat="1" applyFont="1" applyBorder="1" applyAlignment="1">
      <alignment horizontal="right" vertical="center" shrinkToFit="1"/>
    </xf>
    <xf numFmtId="180" fontId="11" fillId="0" borderId="14" xfId="6" quotePrefix="1" applyNumberFormat="1" applyFont="1" applyBorder="1" applyAlignment="1">
      <alignment horizontal="right" vertical="center" shrinkToFit="1"/>
    </xf>
    <xf numFmtId="180" fontId="11" fillId="0" borderId="16" xfId="6" quotePrefix="1" applyNumberFormat="1" applyFont="1" applyBorder="1" applyAlignment="1">
      <alignment horizontal="right" vertical="center" shrinkToFit="1"/>
    </xf>
    <xf numFmtId="180" fontId="11" fillId="0" borderId="38" xfId="6" quotePrefix="1" applyNumberFormat="1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top"/>
    </xf>
    <xf numFmtId="180" fontId="11" fillId="0" borderId="63" xfId="6" quotePrefix="1" applyNumberFormat="1" applyFont="1" applyBorder="1" applyAlignment="1">
      <alignment horizontal="right" vertical="center"/>
    </xf>
    <xf numFmtId="41" fontId="11" fillId="0" borderId="67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NumberFormat="1" applyFont="1" applyBorder="1" applyAlignment="1">
      <alignment vertical="center"/>
    </xf>
    <xf numFmtId="58" fontId="11" fillId="0" borderId="70" xfId="0" applyNumberFormat="1" applyFont="1" applyBorder="1" applyAlignment="1">
      <alignment horizontal="center" vertical="center"/>
    </xf>
    <xf numFmtId="9" fontId="9" fillId="0" borderId="0" xfId="5" applyFont="1"/>
    <xf numFmtId="0" fontId="11" fillId="0" borderId="0" xfId="0" applyFont="1"/>
    <xf numFmtId="177" fontId="9" fillId="0" borderId="0" xfId="5" applyNumberFormat="1" applyFont="1" applyAlignment="1">
      <alignment horizontal="right" vertical="center" shrinkToFit="1"/>
    </xf>
    <xf numFmtId="0" fontId="11" fillId="0" borderId="0" xfId="0" applyFont="1" applyAlignment="1">
      <alignment shrinkToFit="1"/>
    </xf>
    <xf numFmtId="0" fontId="6" fillId="2" borderId="0" xfId="0" applyFont="1" applyFill="1" applyAlignment="1">
      <alignment vertical="center"/>
    </xf>
    <xf numFmtId="180" fontId="11" fillId="0" borderId="72" xfId="6" quotePrefix="1" applyNumberFormat="1" applyFont="1" applyBorder="1" applyAlignment="1">
      <alignment horizontal="right" vertical="center"/>
    </xf>
    <xf numFmtId="180" fontId="11" fillId="0" borderId="73" xfId="6" quotePrefix="1" applyNumberFormat="1" applyFont="1" applyBorder="1" applyAlignment="1">
      <alignment horizontal="right" vertical="center"/>
    </xf>
    <xf numFmtId="41" fontId="11" fillId="2" borderId="71" xfId="0" applyNumberFormat="1" applyFont="1" applyFill="1" applyBorder="1" applyAlignment="1">
      <alignment vertical="center"/>
    </xf>
    <xf numFmtId="41" fontId="11" fillId="2" borderId="66" xfId="0" applyNumberFormat="1" applyFont="1" applyFill="1" applyBorder="1" applyAlignment="1">
      <alignment vertical="center"/>
    </xf>
    <xf numFmtId="41" fontId="11" fillId="2" borderId="64" xfId="0" applyNumberFormat="1" applyFont="1" applyFill="1" applyBorder="1" applyAlignment="1">
      <alignment vertical="center"/>
    </xf>
    <xf numFmtId="41" fontId="11" fillId="2" borderId="65" xfId="0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41" fontId="11" fillId="0" borderId="31" xfId="0" applyNumberFormat="1" applyFont="1" applyFill="1" applyBorder="1" applyAlignment="1">
      <alignment vertical="center"/>
    </xf>
    <xf numFmtId="41" fontId="11" fillId="0" borderId="25" xfId="6" quotePrefix="1" applyNumberFormat="1" applyFont="1" applyFill="1" applyBorder="1" applyAlignment="1">
      <alignment horizontal="right" vertical="center"/>
    </xf>
    <xf numFmtId="41" fontId="11" fillId="0" borderId="32" xfId="0" applyNumberFormat="1" applyFont="1" applyFill="1" applyBorder="1" applyAlignment="1">
      <alignment vertical="center"/>
    </xf>
    <xf numFmtId="180" fontId="11" fillId="0" borderId="23" xfId="6" quotePrefix="1" applyNumberFormat="1" applyFont="1" applyFill="1" applyBorder="1" applyAlignment="1">
      <alignment horizontal="right" vertical="center"/>
    </xf>
    <xf numFmtId="41" fontId="11" fillId="0" borderId="33" xfId="0" applyNumberFormat="1" applyFont="1" applyFill="1" applyBorder="1" applyAlignment="1">
      <alignment vertical="center"/>
    </xf>
    <xf numFmtId="180" fontId="11" fillId="0" borderId="68" xfId="6" quotePrefix="1" applyNumberFormat="1" applyFont="1" applyFill="1" applyBorder="1" applyAlignment="1">
      <alignment horizontal="right" vertical="center"/>
    </xf>
    <xf numFmtId="180" fontId="11" fillId="0" borderId="69" xfId="6" quotePrefix="1" applyNumberFormat="1" applyFont="1" applyFill="1" applyBorder="1" applyAlignment="1">
      <alignment horizontal="right" vertical="center"/>
    </xf>
    <xf numFmtId="180" fontId="11" fillId="0" borderId="24" xfId="6" quotePrefix="1" applyNumberFormat="1" applyFont="1" applyFill="1" applyBorder="1" applyAlignment="1">
      <alignment horizontal="right" vertical="center"/>
    </xf>
    <xf numFmtId="41" fontId="11" fillId="0" borderId="20" xfId="0" applyNumberFormat="1" applyFont="1" applyFill="1" applyBorder="1" applyAlignment="1">
      <alignment vertical="center"/>
    </xf>
    <xf numFmtId="180" fontId="11" fillId="0" borderId="53" xfId="6" quotePrefix="1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justifyLastLine="1"/>
    </xf>
    <xf numFmtId="0" fontId="11" fillId="0" borderId="9" xfId="0" applyFont="1" applyFill="1" applyBorder="1" applyAlignment="1">
      <alignment horizontal="center" vertical="center" justifyLastLine="1" shrinkToFit="1"/>
    </xf>
    <xf numFmtId="0" fontId="6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top"/>
    </xf>
    <xf numFmtId="0" fontId="11" fillId="0" borderId="58" xfId="0" applyFont="1" applyBorder="1" applyAlignment="1">
      <alignment horizontal="right" vertical="center" indent="1"/>
    </xf>
    <xf numFmtId="0" fontId="11" fillId="0" borderId="59" xfId="0" applyFont="1" applyBorder="1" applyAlignment="1">
      <alignment horizontal="left" vertical="center"/>
    </xf>
    <xf numFmtId="58" fontId="11" fillId="0" borderId="54" xfId="0" applyNumberFormat="1" applyFont="1" applyBorder="1" applyAlignment="1">
      <alignment horizontal="distributed" vertical="center" justifyLastLine="1"/>
    </xf>
    <xf numFmtId="0" fontId="10" fillId="0" borderId="56" xfId="0" applyFont="1" applyBorder="1" applyAlignment="1">
      <alignment horizontal="distributed" vertical="center" indent="1"/>
    </xf>
    <xf numFmtId="0" fontId="10" fillId="0" borderId="57" xfId="0" applyFont="1" applyBorder="1" applyAlignment="1">
      <alignment horizontal="distributed" vertical="center" indent="1"/>
    </xf>
    <xf numFmtId="0" fontId="11" fillId="0" borderId="7" xfId="0" applyFont="1" applyFill="1" applyBorder="1" applyAlignment="1">
      <alignment horizontal="center" vertical="center" shrinkToFit="1"/>
    </xf>
    <xf numFmtId="41" fontId="11" fillId="0" borderId="26" xfId="6" quotePrefix="1" applyNumberFormat="1" applyFont="1" applyFill="1" applyBorder="1" applyAlignment="1">
      <alignment horizontal="right" vertical="center"/>
    </xf>
    <xf numFmtId="180" fontId="11" fillId="0" borderId="21" xfId="6" quotePrefix="1" applyNumberFormat="1" applyFont="1" applyFill="1" applyBorder="1" applyAlignment="1">
      <alignment horizontal="right" vertical="center"/>
    </xf>
    <xf numFmtId="180" fontId="11" fillId="0" borderId="74" xfId="6" quotePrefix="1" applyNumberFormat="1" applyFont="1" applyFill="1" applyBorder="1" applyAlignment="1">
      <alignment horizontal="right" vertical="center"/>
    </xf>
    <xf numFmtId="180" fontId="11" fillId="0" borderId="75" xfId="6" quotePrefix="1" applyNumberFormat="1" applyFont="1" applyFill="1" applyBorder="1" applyAlignment="1">
      <alignment horizontal="right" vertical="center"/>
    </xf>
    <xf numFmtId="180" fontId="11" fillId="0" borderId="22" xfId="6" quotePrefix="1" applyNumberFormat="1" applyFont="1" applyFill="1" applyBorder="1" applyAlignment="1">
      <alignment horizontal="right" vertical="center"/>
    </xf>
    <xf numFmtId="180" fontId="11" fillId="0" borderId="35" xfId="6" quotePrefix="1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41" fontId="11" fillId="0" borderId="27" xfId="0" applyNumberFormat="1" applyFont="1" applyFill="1" applyBorder="1" applyAlignment="1">
      <alignment vertical="center"/>
    </xf>
    <xf numFmtId="41" fontId="11" fillId="0" borderId="28" xfId="0" applyNumberFormat="1" applyFont="1" applyFill="1" applyBorder="1" applyAlignment="1">
      <alignment vertical="center"/>
    </xf>
    <xf numFmtId="41" fontId="11" fillId="0" borderId="29" xfId="0" applyNumberFormat="1" applyFont="1" applyFill="1" applyBorder="1" applyAlignment="1">
      <alignment vertical="center"/>
    </xf>
    <xf numFmtId="41" fontId="11" fillId="0" borderId="30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justifyLastLine="1" shrinkToFit="1"/>
    </xf>
    <xf numFmtId="181" fontId="11" fillId="0" borderId="26" xfId="6" quotePrefix="1" applyNumberFormat="1" applyFont="1" applyFill="1" applyBorder="1" applyAlignment="1">
      <alignment horizontal="right" vertical="center" shrinkToFit="1"/>
    </xf>
    <xf numFmtId="180" fontId="11" fillId="0" borderId="21" xfId="6" quotePrefix="1" applyNumberFormat="1" applyFont="1" applyFill="1" applyBorder="1" applyAlignment="1">
      <alignment horizontal="right" vertical="center" shrinkToFit="1"/>
    </xf>
    <xf numFmtId="180" fontId="11" fillId="0" borderId="22" xfId="6" quotePrefix="1" applyNumberFormat="1" applyFont="1" applyFill="1" applyBorder="1" applyAlignment="1">
      <alignment horizontal="right" vertical="center" shrinkToFit="1"/>
    </xf>
    <xf numFmtId="180" fontId="11" fillId="0" borderId="76" xfId="6" quotePrefix="1" applyNumberFormat="1" applyFont="1" applyFill="1" applyBorder="1" applyAlignment="1">
      <alignment horizontal="right" vertical="center" shrinkToFit="1"/>
    </xf>
    <xf numFmtId="0" fontId="11" fillId="0" borderId="5" xfId="0" applyFont="1" applyFill="1" applyBorder="1" applyAlignment="1">
      <alignment horizontal="center" vertical="center" justifyLastLine="1"/>
    </xf>
    <xf numFmtId="41" fontId="11" fillId="2" borderId="77" xfId="0" applyNumberFormat="1" applyFont="1" applyFill="1" applyBorder="1" applyAlignment="1">
      <alignment vertical="center"/>
    </xf>
    <xf numFmtId="41" fontId="11" fillId="2" borderId="78" xfId="0" applyNumberFormat="1" applyFont="1" applyFill="1" applyBorder="1" applyAlignment="1">
      <alignment vertical="center"/>
    </xf>
    <xf numFmtId="41" fontId="11" fillId="2" borderId="79" xfId="0" applyNumberFormat="1" applyFont="1" applyFill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62" xfId="0" quotePrefix="1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6" xfId="0" quotePrefix="1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41" fontId="11" fillId="0" borderId="60" xfId="0" applyNumberFormat="1" applyFont="1" applyBorder="1" applyAlignment="1">
      <alignment horizontal="center" vertical="center"/>
    </xf>
    <xf numFmtId="41" fontId="11" fillId="0" borderId="61" xfId="0" applyNumberFormat="1" applyFont="1" applyBorder="1" applyAlignment="1">
      <alignment horizontal="center" vertical="center"/>
    </xf>
    <xf numFmtId="0" fontId="11" fillId="0" borderId="47" xfId="0" quotePrefix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quotePrefix="1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quotePrefix="1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2" xfId="0" quotePrefix="1" applyFont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7" xfId="0" quotePrefix="1" applyFont="1" applyFill="1" applyBorder="1" applyAlignment="1">
      <alignment horizontal="center" vertical="center"/>
    </xf>
    <xf numFmtId="0" fontId="11" fillId="0" borderId="49" xfId="0" quotePrefix="1" applyFont="1" applyFill="1" applyBorder="1" applyAlignment="1">
      <alignment horizontal="center" vertical="center"/>
    </xf>
  </cellXfs>
  <cellStyles count="7">
    <cellStyle name="Calc Currency (0)" xfId="1"/>
    <cellStyle name="Header1" xfId="2"/>
    <cellStyle name="Header2" xfId="3"/>
    <cellStyle name="Normal_#18-Internet" xfId="4"/>
    <cellStyle name="パーセント" xfId="5" builtinId="5"/>
    <cellStyle name="桁区切り" xfId="6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0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j-ea"/>
                <a:ea typeface="+mj-ea"/>
                <a:cs typeface="明朝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+mj-ea"/>
                <a:ea typeface="+mj-ea"/>
              </a:rPr>
              <a:t> 令和４年度</a:t>
            </a:r>
            <a:endParaRPr lang="en-US" altLang="ja-JP" sz="1200" b="1" i="0" u="none" strike="noStrike" baseline="0">
              <a:solidFill>
                <a:srgbClr val="000000"/>
              </a:solidFill>
              <a:latin typeface="+mj-ea"/>
              <a:ea typeface="+mj-ea"/>
            </a:endParaRPr>
          </a:p>
          <a:p>
            <a:pPr>
              <a:defRPr sz="1100">
                <a:latin typeface="+mj-ea"/>
                <a:ea typeface="+mj-ea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+mj-ea"/>
                <a:ea typeface="+mj-ea"/>
              </a:rPr>
              <a:t>一般会計市税決算額構成比</a:t>
            </a:r>
            <a:endParaRPr lang="en-US" altLang="ja-JP" sz="1200" b="1" i="0" u="none" strike="noStrike" baseline="0">
              <a:solidFill>
                <a:srgbClr val="000000"/>
              </a:solidFill>
              <a:latin typeface="+mj-ea"/>
              <a:ea typeface="+mj-ea"/>
            </a:endParaRPr>
          </a:p>
          <a:p>
            <a:pPr>
              <a:defRPr sz="1100">
                <a:latin typeface="+mj-ea"/>
                <a:ea typeface="+mj-ea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+mj-ea"/>
                <a:ea typeface="+mj-ea"/>
              </a:rPr>
              <a:t>91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+mj-ea"/>
                <a:ea typeface="+mj-ea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+mj-ea"/>
                <a:ea typeface="+mj-ea"/>
              </a:rPr>
              <a:t>6,338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+mj-ea"/>
                <a:ea typeface="+mj-ea"/>
              </a:rPr>
              <a:t>万円</a:t>
            </a:r>
          </a:p>
        </c:rich>
      </c:tx>
      <c:layout>
        <c:manualLayout>
          <c:xMode val="edge"/>
          <c:yMode val="edge"/>
          <c:x val="0.32501504811898513"/>
          <c:y val="0.4345127063421575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+mj-ea"/>
              <a:ea typeface="+mj-ea"/>
              <a:cs typeface="明朝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30691163604548"/>
          <c:y val="0.11268975147746924"/>
          <c:w val="0.68456797900262478"/>
          <c:h val="0.767739638876613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solidDmnd">
                <a:fgClr>
                  <a:srgbClr val="FFFFFF"/>
                </a:fgClr>
                <a:bgClr>
                  <a:schemeClr val="accent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BB-4FFB-A005-A2364D1AFC26}"/>
              </c:ext>
            </c:extLst>
          </c:dPt>
          <c:dPt>
            <c:idx val="1"/>
            <c:bubble3D val="0"/>
            <c:spPr>
              <a:pattFill prst="diagBrick">
                <a:fgClr>
                  <a:srgbClr val="FFFFFF"/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BB-4FFB-A005-A2364D1AFC26}"/>
              </c:ext>
            </c:extLst>
          </c:dPt>
          <c:dPt>
            <c:idx val="2"/>
            <c:bubble3D val="0"/>
            <c:spPr>
              <a:pattFill prst="ltDnDiag">
                <a:fgClr>
                  <a:srgbClr val="FFFFFF"/>
                </a:fgClr>
                <a:bgClr>
                  <a:schemeClr val="accent5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BB-4FFB-A005-A2364D1AFC26}"/>
              </c:ext>
            </c:extLst>
          </c:dPt>
          <c:dPt>
            <c:idx val="3"/>
            <c:bubble3D val="0"/>
            <c:spPr>
              <a:pattFill prst="ltVert">
                <a:fgClr>
                  <a:srgbClr val="FFFFFF"/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BB-4FFB-A005-A2364D1AFC26}"/>
              </c:ext>
            </c:extLst>
          </c:dPt>
          <c:dPt>
            <c:idx val="4"/>
            <c:bubble3D val="0"/>
            <c:spPr>
              <a:pattFill prst="wdDnDiag">
                <a:fgClr>
                  <a:srgbClr val="FFFFFF"/>
                </a:fgClr>
                <a:bgClr>
                  <a:schemeClr val="bg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BB-4FFB-A005-A2364D1AFC26}"/>
              </c:ext>
            </c:extLst>
          </c:dPt>
          <c:dPt>
            <c:idx val="5"/>
            <c:bubble3D val="0"/>
            <c:spPr>
              <a:pattFill prst="dashHorz">
                <a:fgClr>
                  <a:srgbClr val="FFFFFF"/>
                </a:fgClr>
                <a:bgClr>
                  <a:schemeClr val="accent4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BB-4FFB-A005-A2364D1AFC26}"/>
              </c:ext>
            </c:extLst>
          </c:dPt>
          <c:dLbls>
            <c:dLbl>
              <c:idx val="0"/>
              <c:layout>
                <c:manualLayout>
                  <c:x val="-4.6491688538932629E-3"/>
                  <c:y val="3.1449744852504166E-2"/>
                </c:manualLayout>
              </c:layout>
              <c:spPr>
                <a:solidFill>
                  <a:srgbClr val="FFFFFF"/>
                </a:solidFill>
                <a:ln w="635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+mj-ea"/>
                      <a:ea typeface="+mj-ea"/>
                      <a:cs typeface="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167489063867018"/>
                      <c:h val="0.137635217183463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EBB-4FFB-A005-A2364D1AFC26}"/>
                </c:ext>
              </c:extLst>
            </c:dLbl>
            <c:dLbl>
              <c:idx val="1"/>
              <c:layout>
                <c:manualLayout>
                  <c:x val="-1.9670778652668457E-2"/>
                  <c:y val="-8.5583224552559761E-2"/>
                </c:manualLayout>
              </c:layout>
              <c:spPr>
                <a:solidFill>
                  <a:srgbClr val="FFFFFF"/>
                </a:solidFill>
                <a:ln w="635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+mj-ea"/>
                      <a:ea typeface="+mj-ea"/>
                      <a:cs typeface="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517410323709535"/>
                      <c:h val="0.102235022987215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EBB-4FFB-A005-A2364D1AFC26}"/>
                </c:ext>
              </c:extLst>
            </c:dLbl>
            <c:dLbl>
              <c:idx val="2"/>
              <c:layout>
                <c:manualLayout>
                  <c:x val="-0.15719870164912719"/>
                  <c:y val="-8.75376700637686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BB-4FFB-A005-A2364D1AFC26}"/>
                </c:ext>
              </c:extLst>
            </c:dLbl>
            <c:dLbl>
              <c:idx val="3"/>
              <c:layout>
                <c:manualLayout>
                  <c:x val="-7.9097680357522918E-2"/>
                  <c:y val="-0.126734317623466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BB-4FFB-A005-A2364D1AFC26}"/>
                </c:ext>
              </c:extLst>
            </c:dLbl>
            <c:dLbl>
              <c:idx val="4"/>
              <c:layout>
                <c:manualLayout>
                  <c:x val="3.5160104986876557E-2"/>
                  <c:y val="-0.153592630589912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BB-4FFB-A005-A2364D1AFC26}"/>
                </c:ext>
              </c:extLst>
            </c:dLbl>
            <c:dLbl>
              <c:idx val="5"/>
              <c:layout>
                <c:manualLayout>
                  <c:x val="0.14674418197725275"/>
                  <c:y val="-0.138561848836196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BB-4FFB-A005-A2364D1AFC26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+mj-ea"/>
                    <a:ea typeface="+mj-ea"/>
                    <a:cs typeface="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グラフ用!$B$3:$B$8</c:f>
              <c:strCache>
                <c:ptCount val="6"/>
                <c:pt idx="0">
                  <c:v>固定資産税</c:v>
                </c:pt>
                <c:pt idx="1">
                  <c:v>市民税</c:v>
                </c:pt>
                <c:pt idx="2">
                  <c:v>都市計画税</c:v>
                </c:pt>
                <c:pt idx="3">
                  <c:v>市たばこ税</c:v>
                </c:pt>
                <c:pt idx="4">
                  <c:v>軽自動車税</c:v>
                </c:pt>
                <c:pt idx="5">
                  <c:v>入湯税</c:v>
                </c:pt>
              </c:strCache>
            </c:strRef>
          </c:cat>
          <c:val>
            <c:numRef>
              <c:f>グラフ用!$D$3:$D$8</c:f>
              <c:numCache>
                <c:formatCode>0.0%</c:formatCode>
                <c:ptCount val="6"/>
                <c:pt idx="0">
                  <c:v>0.46260000000000001</c:v>
                </c:pt>
                <c:pt idx="1">
                  <c:v>0.40799999999999997</c:v>
                </c:pt>
                <c:pt idx="2">
                  <c:v>5.7000000000000002E-2</c:v>
                </c:pt>
                <c:pt idx="3">
                  <c:v>3.9100000000000003E-2</c:v>
                </c:pt>
                <c:pt idx="4">
                  <c:v>2.63E-2</c:v>
                </c:pt>
                <c:pt idx="5">
                  <c:v>6.8999999999999999E-3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BB-4FFB-A005-A2364D1AFC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scene3d>
      <a:camera prst="orthographicFront"/>
      <a:lightRig rig="threePt" dir="t"/>
    </a:scene3d>
    <a:sp3d prstMaterial="matte"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6200" y="238125"/>
          <a:ext cx="1219200" cy="3619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1352550</xdr:colOff>
      <xdr:row>11</xdr:row>
      <xdr:rowOff>123826</xdr:rowOff>
    </xdr:from>
    <xdr:to>
      <xdr:col>8</xdr:col>
      <xdr:colOff>142875</xdr:colOff>
      <xdr:row>40</xdr:row>
      <xdr:rowOff>104775</xdr:rowOff>
    </xdr:to>
    <xdr:graphicFrame macro="">
      <xdr:nvGraphicFramePr>
        <xdr:cNvPr id="207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3"/>
  <sheetViews>
    <sheetView showGridLines="0" tabSelected="1" zoomScaleNormal="75" workbookViewId="0">
      <selection activeCell="B4" sqref="B4"/>
    </sheetView>
  </sheetViews>
  <sheetFormatPr defaultRowHeight="24.95" customHeight="1"/>
  <cols>
    <col min="1" max="1" width="1" style="2" customWidth="1"/>
    <col min="2" max="2" width="16" style="2" customWidth="1"/>
    <col min="3" max="3" width="10.75" style="2" customWidth="1"/>
    <col min="4" max="4" width="7.125" style="2" customWidth="1"/>
    <col min="5" max="5" width="10.75" style="2" customWidth="1"/>
    <col min="6" max="6" width="7.125" style="2" customWidth="1"/>
    <col min="7" max="7" width="10.75" style="2" customWidth="1"/>
    <col min="8" max="8" width="7.125" style="2" customWidth="1"/>
    <col min="9" max="9" width="10.75" style="2" customWidth="1"/>
    <col min="10" max="10" width="7.125" style="2" customWidth="1"/>
    <col min="11" max="11" width="10.75" style="84" customWidth="1"/>
    <col min="12" max="12" width="6.625" style="84" customWidth="1"/>
    <col min="13" max="16384" width="9" style="2"/>
  </cols>
  <sheetData>
    <row r="1" spans="2:12" ht="18.75" thickBot="1">
      <c r="B1" s="4" t="s">
        <v>12</v>
      </c>
      <c r="J1" s="6"/>
      <c r="K1" s="104"/>
      <c r="L1" s="105" t="s">
        <v>0</v>
      </c>
    </row>
    <row r="2" spans="2:12" s="5" customFormat="1" ht="14.25">
      <c r="B2" s="109" t="s">
        <v>36</v>
      </c>
      <c r="C2" s="135" t="s">
        <v>52</v>
      </c>
      <c r="D2" s="136"/>
      <c r="E2" s="135" t="s">
        <v>53</v>
      </c>
      <c r="F2" s="136"/>
      <c r="G2" s="135" t="s">
        <v>54</v>
      </c>
      <c r="H2" s="136"/>
      <c r="I2" s="139" t="s">
        <v>55</v>
      </c>
      <c r="J2" s="140"/>
      <c r="K2" s="137" t="s">
        <v>56</v>
      </c>
      <c r="L2" s="138"/>
    </row>
    <row r="3" spans="2:12" s="5" customFormat="1" ht="14.25">
      <c r="B3" s="110" t="s">
        <v>37</v>
      </c>
      <c r="C3" s="63" t="s">
        <v>2</v>
      </c>
      <c r="D3" s="64" t="s">
        <v>3</v>
      </c>
      <c r="E3" s="65" t="s">
        <v>2</v>
      </c>
      <c r="F3" s="64" t="s">
        <v>3</v>
      </c>
      <c r="G3" s="65" t="s">
        <v>2</v>
      </c>
      <c r="H3" s="64" t="s">
        <v>3</v>
      </c>
      <c r="I3" s="102" t="s">
        <v>2</v>
      </c>
      <c r="J3" s="126" t="s">
        <v>3</v>
      </c>
      <c r="K3" s="131" t="s">
        <v>2</v>
      </c>
      <c r="L3" s="103" t="s">
        <v>3</v>
      </c>
    </row>
    <row r="4" spans="2:12" s="5" customFormat="1" ht="19.5" customHeight="1">
      <c r="B4" s="111" t="s">
        <v>34</v>
      </c>
      <c r="C4" s="36">
        <v>8577420</v>
      </c>
      <c r="D4" s="70">
        <v>99.999999999999986</v>
      </c>
      <c r="E4" s="40">
        <v>8661436</v>
      </c>
      <c r="F4" s="70">
        <v>100.2</v>
      </c>
      <c r="G4" s="40">
        <v>8555161</v>
      </c>
      <c r="H4" s="70">
        <v>100</v>
      </c>
      <c r="I4" s="92">
        <v>8357095</v>
      </c>
      <c r="J4" s="127">
        <v>99.999999999999986</v>
      </c>
      <c r="K4" s="122">
        <v>9163381</v>
      </c>
      <c r="L4" s="93">
        <v>100</v>
      </c>
    </row>
    <row r="5" spans="2:12" s="5" customFormat="1" ht="19.5" customHeight="1">
      <c r="B5" s="60" t="s">
        <v>31</v>
      </c>
      <c r="C5" s="41">
        <v>3441947</v>
      </c>
      <c r="D5" s="71">
        <v>40.1</v>
      </c>
      <c r="E5" s="37">
        <v>3471642</v>
      </c>
      <c r="F5" s="71">
        <v>40.1</v>
      </c>
      <c r="G5" s="94">
        <v>3379218</v>
      </c>
      <c r="H5" s="71">
        <v>39.5</v>
      </c>
      <c r="I5" s="123">
        <v>3390487</v>
      </c>
      <c r="J5" s="128">
        <v>40.6</v>
      </c>
      <c r="K5" s="123">
        <v>3739087</v>
      </c>
      <c r="L5" s="95">
        <v>40.799999999999997</v>
      </c>
    </row>
    <row r="6" spans="2:12" s="5" customFormat="1" ht="19.5" customHeight="1">
      <c r="B6" s="112" t="s">
        <v>32</v>
      </c>
      <c r="C6" s="42">
        <v>4063980</v>
      </c>
      <c r="D6" s="72">
        <v>47.4</v>
      </c>
      <c r="E6" s="38">
        <v>4103325</v>
      </c>
      <c r="F6" s="72">
        <v>47.4</v>
      </c>
      <c r="G6" s="96">
        <v>4104927</v>
      </c>
      <c r="H6" s="72">
        <v>48</v>
      </c>
      <c r="I6" s="124">
        <v>3886127</v>
      </c>
      <c r="J6" s="129">
        <v>46.5</v>
      </c>
      <c r="K6" s="124">
        <v>4238856</v>
      </c>
      <c r="L6" s="97">
        <v>46.3</v>
      </c>
    </row>
    <row r="7" spans="2:12" s="5" customFormat="1" ht="19.5" customHeight="1">
      <c r="B7" s="112" t="s">
        <v>5</v>
      </c>
      <c r="C7" s="42">
        <v>195362</v>
      </c>
      <c r="D7" s="72">
        <v>2.2999999999999998</v>
      </c>
      <c r="E7" s="38">
        <v>203672</v>
      </c>
      <c r="F7" s="72">
        <v>2.4</v>
      </c>
      <c r="G7" s="96">
        <v>216880</v>
      </c>
      <c r="H7" s="72">
        <v>2.5</v>
      </c>
      <c r="I7" s="124">
        <v>224556</v>
      </c>
      <c r="J7" s="129">
        <v>2.7</v>
      </c>
      <c r="K7" s="124">
        <v>241154</v>
      </c>
      <c r="L7" s="98">
        <v>2.6</v>
      </c>
    </row>
    <row r="8" spans="2:12" s="5" customFormat="1" ht="19.5" customHeight="1">
      <c r="B8" s="112" t="s">
        <v>6</v>
      </c>
      <c r="C8" s="42">
        <v>308554</v>
      </c>
      <c r="D8" s="72">
        <v>3.6</v>
      </c>
      <c r="E8" s="38">
        <v>316674</v>
      </c>
      <c r="F8" s="72">
        <v>3.7</v>
      </c>
      <c r="G8" s="96">
        <v>313714</v>
      </c>
      <c r="H8" s="72">
        <v>3.7</v>
      </c>
      <c r="I8" s="124">
        <v>332106</v>
      </c>
      <c r="J8" s="129">
        <v>4</v>
      </c>
      <c r="K8" s="124">
        <v>358422</v>
      </c>
      <c r="L8" s="99">
        <v>3.9</v>
      </c>
    </row>
    <row r="9" spans="2:12" s="5" customFormat="1" ht="19.5" customHeight="1">
      <c r="B9" s="61" t="s">
        <v>33</v>
      </c>
      <c r="C9" s="42">
        <v>69680</v>
      </c>
      <c r="D9" s="72">
        <v>0.8</v>
      </c>
      <c r="E9" s="38">
        <v>65731</v>
      </c>
      <c r="F9" s="72">
        <v>0.8</v>
      </c>
      <c r="G9" s="96">
        <v>44758</v>
      </c>
      <c r="H9" s="72">
        <v>0.5</v>
      </c>
      <c r="I9" s="124">
        <v>52151</v>
      </c>
      <c r="J9" s="129">
        <v>0.6</v>
      </c>
      <c r="K9" s="124">
        <v>63605</v>
      </c>
      <c r="L9" s="97">
        <v>0.7</v>
      </c>
    </row>
    <row r="10" spans="2:12" s="5" customFormat="1" ht="19.5" customHeight="1" thickBot="1">
      <c r="B10" s="113" t="s">
        <v>7</v>
      </c>
      <c r="C10" s="54">
        <v>497897</v>
      </c>
      <c r="D10" s="73">
        <v>5.8</v>
      </c>
      <c r="E10" s="39">
        <v>500392</v>
      </c>
      <c r="F10" s="73">
        <v>5.8</v>
      </c>
      <c r="G10" s="100">
        <v>495664</v>
      </c>
      <c r="H10" s="73">
        <v>5.8</v>
      </c>
      <c r="I10" s="125">
        <v>471668</v>
      </c>
      <c r="J10" s="130">
        <v>5.6</v>
      </c>
      <c r="K10" s="125">
        <v>522257</v>
      </c>
      <c r="L10" s="101">
        <v>5.7</v>
      </c>
    </row>
    <row r="11" spans="2:12" s="9" customFormat="1" ht="12">
      <c r="B11" s="10"/>
      <c r="D11" s="11"/>
      <c r="F11" s="11"/>
      <c r="H11" s="11"/>
      <c r="J11" s="11"/>
      <c r="K11" s="106"/>
      <c r="L11" s="107" t="s">
        <v>49</v>
      </c>
    </row>
    <row r="12" spans="2:12" ht="24.95" customHeight="1">
      <c r="C12" s="2" t="s">
        <v>9</v>
      </c>
      <c r="D12" s="3"/>
      <c r="H12" s="74"/>
      <c r="J12" s="74"/>
      <c r="K12" s="104"/>
      <c r="L12" s="108" t="s">
        <v>39</v>
      </c>
    </row>
    <row r="13" spans="2:12" ht="24.95" customHeight="1">
      <c r="K13" s="104"/>
      <c r="L13" s="104"/>
    </row>
    <row r="14" spans="2:12" ht="24.95" customHeight="1">
      <c r="K14" s="104"/>
      <c r="L14" s="104"/>
    </row>
    <row r="15" spans="2:12" ht="24.95" customHeight="1">
      <c r="K15" s="104"/>
      <c r="L15" s="104"/>
    </row>
    <row r="16" spans="2:12" ht="24.95" customHeight="1">
      <c r="K16" s="104"/>
      <c r="L16" s="104"/>
    </row>
    <row r="17" spans="11:12" ht="24.95" customHeight="1">
      <c r="K17" s="104"/>
      <c r="L17" s="104"/>
    </row>
    <row r="18" spans="11:12" ht="24.95" customHeight="1">
      <c r="K18" s="104"/>
      <c r="L18" s="104"/>
    </row>
    <row r="19" spans="11:12" ht="24.95" customHeight="1">
      <c r="K19" s="104"/>
      <c r="L19" s="104"/>
    </row>
    <row r="20" spans="11:12" ht="24.95" customHeight="1">
      <c r="K20" s="104"/>
      <c r="L20" s="104"/>
    </row>
    <row r="21" spans="11:12" ht="24.95" customHeight="1">
      <c r="K21" s="104"/>
      <c r="L21" s="104"/>
    </row>
    <row r="22" spans="11:12" ht="24.95" customHeight="1">
      <c r="K22" s="104"/>
      <c r="L22" s="104"/>
    </row>
    <row r="23" spans="11:12" ht="24.95" customHeight="1">
      <c r="K23" s="104"/>
      <c r="L23" s="104"/>
    </row>
    <row r="24" spans="11:12" ht="24.95" customHeight="1">
      <c r="K24" s="104"/>
      <c r="L24" s="104"/>
    </row>
    <row r="25" spans="11:12" ht="24.95" customHeight="1">
      <c r="K25" s="104"/>
      <c r="L25" s="104"/>
    </row>
    <row r="26" spans="11:12" ht="24.95" customHeight="1">
      <c r="K26" s="104"/>
      <c r="L26" s="104"/>
    </row>
    <row r="27" spans="11:12" ht="24.95" customHeight="1">
      <c r="K27" s="104"/>
      <c r="L27" s="104"/>
    </row>
    <row r="28" spans="11:12" ht="24.95" customHeight="1">
      <c r="K28" s="104"/>
      <c r="L28" s="104"/>
    </row>
    <row r="29" spans="11:12" ht="24.95" customHeight="1">
      <c r="K29" s="104"/>
      <c r="L29" s="104"/>
    </row>
    <row r="30" spans="11:12" ht="24.95" customHeight="1">
      <c r="K30" s="104"/>
      <c r="L30" s="104"/>
    </row>
    <row r="31" spans="11:12" ht="24.95" customHeight="1">
      <c r="K31" s="104"/>
      <c r="L31" s="104"/>
    </row>
    <row r="32" spans="11:12" ht="24.95" customHeight="1">
      <c r="K32" s="104"/>
      <c r="L32" s="104"/>
    </row>
    <row r="33" spans="11:12" ht="24.95" customHeight="1">
      <c r="K33" s="104"/>
      <c r="L33" s="104"/>
    </row>
    <row r="34" spans="11:12" ht="24.95" customHeight="1">
      <c r="K34" s="104"/>
      <c r="L34" s="104"/>
    </row>
    <row r="35" spans="11:12" ht="24.95" customHeight="1">
      <c r="K35" s="104"/>
      <c r="L35" s="104"/>
    </row>
    <row r="36" spans="11:12" ht="24.95" customHeight="1">
      <c r="K36" s="104"/>
      <c r="L36" s="104"/>
    </row>
    <row r="37" spans="11:12" ht="24.95" customHeight="1">
      <c r="K37" s="104"/>
      <c r="L37" s="104"/>
    </row>
    <row r="38" spans="11:12" ht="24.95" customHeight="1">
      <c r="K38" s="104"/>
      <c r="L38" s="104"/>
    </row>
    <row r="39" spans="11:12" ht="24.95" customHeight="1">
      <c r="K39" s="104"/>
      <c r="L39" s="104"/>
    </row>
    <row r="40" spans="11:12" ht="24.95" customHeight="1">
      <c r="K40" s="104"/>
      <c r="L40" s="104"/>
    </row>
    <row r="41" spans="11:12" ht="24.95" customHeight="1">
      <c r="K41" s="104"/>
      <c r="L41" s="104"/>
    </row>
    <row r="42" spans="11:12" ht="24.95" customHeight="1">
      <c r="K42" s="104"/>
      <c r="L42" s="104"/>
    </row>
    <row r="43" spans="11:12" ht="24.95" customHeight="1">
      <c r="K43" s="104"/>
      <c r="L43" s="104"/>
    </row>
    <row r="44" spans="11:12" ht="24.95" customHeight="1">
      <c r="K44" s="104"/>
      <c r="L44" s="104"/>
    </row>
    <row r="45" spans="11:12" ht="24.95" customHeight="1">
      <c r="K45" s="104"/>
      <c r="L45" s="104"/>
    </row>
    <row r="46" spans="11:12" ht="24.95" customHeight="1">
      <c r="K46" s="104"/>
      <c r="L46" s="104"/>
    </row>
    <row r="47" spans="11:12" ht="24.95" customHeight="1">
      <c r="K47" s="104"/>
      <c r="L47" s="104"/>
    </row>
    <row r="48" spans="11:12" ht="24.95" customHeight="1">
      <c r="K48" s="104"/>
      <c r="L48" s="104"/>
    </row>
    <row r="49" spans="11:12" ht="24.95" customHeight="1">
      <c r="K49" s="104"/>
      <c r="L49" s="104"/>
    </row>
    <row r="50" spans="11:12" ht="24.95" customHeight="1">
      <c r="K50" s="104"/>
      <c r="L50" s="104"/>
    </row>
    <row r="51" spans="11:12" ht="24.95" customHeight="1">
      <c r="K51" s="104"/>
      <c r="L51" s="104"/>
    </row>
    <row r="52" spans="11:12" ht="24.95" customHeight="1">
      <c r="K52" s="104"/>
      <c r="L52" s="104"/>
    </row>
    <row r="53" spans="11:12" ht="24.95" customHeight="1">
      <c r="K53" s="104"/>
      <c r="L53" s="104"/>
    </row>
    <row r="54" spans="11:12" ht="24.95" customHeight="1">
      <c r="K54" s="104"/>
      <c r="L54" s="104"/>
    </row>
    <row r="55" spans="11:12" ht="24.95" customHeight="1">
      <c r="K55" s="104"/>
      <c r="L55" s="104"/>
    </row>
    <row r="56" spans="11:12" ht="24.95" customHeight="1">
      <c r="K56" s="104"/>
      <c r="L56" s="104"/>
    </row>
    <row r="57" spans="11:12" ht="24.95" customHeight="1">
      <c r="K57" s="104"/>
      <c r="L57" s="104"/>
    </row>
    <row r="58" spans="11:12" ht="24.95" customHeight="1">
      <c r="K58" s="104"/>
      <c r="L58" s="104"/>
    </row>
    <row r="59" spans="11:12" ht="24.95" customHeight="1">
      <c r="K59" s="104"/>
      <c r="L59" s="104"/>
    </row>
    <row r="60" spans="11:12" ht="24.95" customHeight="1">
      <c r="K60" s="104"/>
      <c r="L60" s="104"/>
    </row>
    <row r="61" spans="11:12" ht="24.95" customHeight="1">
      <c r="K61" s="104"/>
      <c r="L61" s="104"/>
    </row>
    <row r="62" spans="11:12" ht="24.95" customHeight="1">
      <c r="K62" s="104"/>
      <c r="L62" s="104"/>
    </row>
    <row r="63" spans="11:12" ht="24.95" customHeight="1">
      <c r="K63" s="104"/>
      <c r="L63" s="104"/>
    </row>
    <row r="64" spans="11:12" ht="24.95" customHeight="1">
      <c r="K64" s="104"/>
      <c r="L64" s="104"/>
    </row>
    <row r="65" spans="11:12" ht="24.95" customHeight="1">
      <c r="K65" s="104"/>
      <c r="L65" s="104"/>
    </row>
    <row r="66" spans="11:12" ht="24.95" customHeight="1">
      <c r="K66" s="104"/>
      <c r="L66" s="104"/>
    </row>
    <row r="67" spans="11:12" ht="24.95" customHeight="1">
      <c r="K67" s="104"/>
      <c r="L67" s="104"/>
    </row>
    <row r="68" spans="11:12" ht="24.95" customHeight="1">
      <c r="K68" s="104"/>
      <c r="L68" s="104"/>
    </row>
    <row r="69" spans="11:12" ht="24.95" customHeight="1">
      <c r="K69" s="104"/>
      <c r="L69" s="104"/>
    </row>
    <row r="70" spans="11:12" ht="24.95" customHeight="1">
      <c r="K70" s="104"/>
      <c r="L70" s="104"/>
    </row>
    <row r="71" spans="11:12" ht="24.95" customHeight="1">
      <c r="K71" s="104"/>
      <c r="L71" s="104"/>
    </row>
    <row r="72" spans="11:12" ht="24.95" customHeight="1">
      <c r="K72" s="104"/>
      <c r="L72" s="104"/>
    </row>
    <row r="73" spans="11:12" ht="24.95" customHeight="1">
      <c r="K73" s="104"/>
      <c r="L73" s="104"/>
    </row>
    <row r="74" spans="11:12" ht="24.95" customHeight="1">
      <c r="K74" s="104"/>
      <c r="L74" s="104"/>
    </row>
    <row r="75" spans="11:12" ht="24.95" customHeight="1">
      <c r="K75" s="104"/>
      <c r="L75" s="104"/>
    </row>
    <row r="76" spans="11:12" ht="24.95" customHeight="1">
      <c r="K76" s="104"/>
      <c r="L76" s="104"/>
    </row>
    <row r="77" spans="11:12" ht="24.95" customHeight="1">
      <c r="K77" s="104"/>
      <c r="L77" s="104"/>
    </row>
    <row r="78" spans="11:12" ht="24.95" customHeight="1">
      <c r="K78" s="104"/>
      <c r="L78" s="104"/>
    </row>
    <row r="79" spans="11:12" ht="24.95" customHeight="1">
      <c r="K79" s="104"/>
      <c r="L79" s="104"/>
    </row>
    <row r="80" spans="11:12" ht="24.95" customHeight="1">
      <c r="K80" s="104"/>
      <c r="L80" s="104"/>
    </row>
    <row r="81" spans="11:12" ht="24.95" customHeight="1">
      <c r="K81" s="104"/>
      <c r="L81" s="104"/>
    </row>
    <row r="82" spans="11:12" ht="24.95" customHeight="1">
      <c r="K82" s="104"/>
      <c r="L82" s="104"/>
    </row>
    <row r="83" spans="11:12" ht="24.95" customHeight="1">
      <c r="K83" s="104"/>
      <c r="L83" s="104"/>
    </row>
    <row r="84" spans="11:12" ht="24.95" customHeight="1">
      <c r="K84" s="104"/>
      <c r="L84" s="104"/>
    </row>
    <row r="85" spans="11:12" ht="24.95" customHeight="1">
      <c r="K85" s="104"/>
      <c r="L85" s="104"/>
    </row>
    <row r="86" spans="11:12" ht="24.95" customHeight="1">
      <c r="K86" s="104"/>
      <c r="L86" s="104"/>
    </row>
    <row r="87" spans="11:12" ht="24.95" customHeight="1">
      <c r="K87" s="104"/>
      <c r="L87" s="104"/>
    </row>
    <row r="88" spans="11:12" ht="24.95" customHeight="1">
      <c r="K88" s="104"/>
      <c r="L88" s="104"/>
    </row>
    <row r="89" spans="11:12" ht="24.95" customHeight="1">
      <c r="K89" s="104"/>
      <c r="L89" s="104"/>
    </row>
    <row r="90" spans="11:12" ht="24.95" customHeight="1">
      <c r="K90" s="104"/>
      <c r="L90" s="104"/>
    </row>
    <row r="91" spans="11:12" ht="24.95" customHeight="1">
      <c r="K91" s="104"/>
      <c r="L91" s="104"/>
    </row>
    <row r="92" spans="11:12" ht="24.95" customHeight="1">
      <c r="K92" s="104"/>
      <c r="L92" s="104"/>
    </row>
    <row r="93" spans="11:12" ht="24.95" customHeight="1">
      <c r="K93" s="104"/>
      <c r="L93" s="104"/>
    </row>
    <row r="94" spans="11:12" ht="24.95" customHeight="1">
      <c r="K94" s="104"/>
      <c r="L94" s="104"/>
    </row>
    <row r="95" spans="11:12" ht="24.95" customHeight="1">
      <c r="K95" s="104"/>
      <c r="L95" s="104"/>
    </row>
    <row r="96" spans="11:12" ht="24.95" customHeight="1">
      <c r="K96" s="104"/>
      <c r="L96" s="104"/>
    </row>
    <row r="97" spans="11:12" ht="24.95" customHeight="1">
      <c r="K97" s="104"/>
      <c r="L97" s="104"/>
    </row>
    <row r="98" spans="11:12" ht="24.95" customHeight="1">
      <c r="K98" s="104"/>
      <c r="L98" s="104"/>
    </row>
    <row r="99" spans="11:12" ht="24.95" customHeight="1">
      <c r="K99" s="104"/>
      <c r="L99" s="104"/>
    </row>
    <row r="100" spans="11:12" ht="24.95" customHeight="1">
      <c r="K100" s="104"/>
      <c r="L100" s="104"/>
    </row>
    <row r="101" spans="11:12" ht="24.95" customHeight="1">
      <c r="K101" s="104"/>
      <c r="L101" s="104"/>
    </row>
    <row r="102" spans="11:12" ht="24.95" customHeight="1">
      <c r="K102" s="104"/>
      <c r="L102" s="104"/>
    </row>
    <row r="103" spans="11:12" ht="24.95" customHeight="1">
      <c r="K103" s="104"/>
      <c r="L103" s="104"/>
    </row>
    <row r="104" spans="11:12" ht="24.95" customHeight="1">
      <c r="K104" s="104"/>
      <c r="L104" s="104"/>
    </row>
    <row r="105" spans="11:12" ht="24.95" customHeight="1">
      <c r="K105" s="104"/>
      <c r="L105" s="104"/>
    </row>
    <row r="106" spans="11:12" ht="24.95" customHeight="1">
      <c r="K106" s="104"/>
      <c r="L106" s="104"/>
    </row>
    <row r="107" spans="11:12" ht="24.95" customHeight="1">
      <c r="K107" s="104"/>
      <c r="L107" s="104"/>
    </row>
    <row r="108" spans="11:12" ht="24.95" customHeight="1">
      <c r="K108" s="104"/>
      <c r="L108" s="104"/>
    </row>
    <row r="109" spans="11:12" ht="24.95" customHeight="1">
      <c r="K109" s="104"/>
      <c r="L109" s="104"/>
    </row>
    <row r="110" spans="11:12" ht="24.95" customHeight="1">
      <c r="K110" s="104"/>
      <c r="L110" s="104"/>
    </row>
    <row r="111" spans="11:12" ht="24.95" customHeight="1">
      <c r="K111" s="104"/>
      <c r="L111" s="104"/>
    </row>
    <row r="112" spans="11:12" ht="24.95" customHeight="1">
      <c r="K112" s="104"/>
      <c r="L112" s="104"/>
    </row>
    <row r="113" spans="11:12" ht="24.95" customHeight="1">
      <c r="K113" s="104"/>
      <c r="L113" s="104"/>
    </row>
    <row r="114" spans="11:12" ht="24.95" customHeight="1">
      <c r="K114" s="104"/>
      <c r="L114" s="104"/>
    </row>
    <row r="115" spans="11:12" ht="24.95" customHeight="1">
      <c r="K115" s="104"/>
      <c r="L115" s="104"/>
    </row>
    <row r="116" spans="11:12" ht="24.95" customHeight="1">
      <c r="K116" s="104"/>
      <c r="L116" s="104"/>
    </row>
    <row r="117" spans="11:12" ht="24.95" customHeight="1">
      <c r="K117" s="104"/>
      <c r="L117" s="104"/>
    </row>
    <row r="118" spans="11:12" ht="24.95" customHeight="1">
      <c r="K118" s="104"/>
      <c r="L118" s="104"/>
    </row>
    <row r="119" spans="11:12" ht="24.95" customHeight="1">
      <c r="K119" s="104"/>
      <c r="L119" s="104"/>
    </row>
    <row r="120" spans="11:12" ht="24.95" customHeight="1">
      <c r="K120" s="104"/>
      <c r="L120" s="104"/>
    </row>
    <row r="121" spans="11:12" ht="24.95" customHeight="1">
      <c r="K121" s="104"/>
      <c r="L121" s="104"/>
    </row>
    <row r="122" spans="11:12" ht="24.95" customHeight="1">
      <c r="K122" s="104"/>
      <c r="L122" s="104"/>
    </row>
    <row r="123" spans="11:12" ht="24.95" customHeight="1">
      <c r="K123" s="104"/>
      <c r="L123" s="104"/>
    </row>
    <row r="124" spans="11:12" ht="24.95" customHeight="1">
      <c r="K124" s="104"/>
      <c r="L124" s="104"/>
    </row>
    <row r="125" spans="11:12" ht="24.95" customHeight="1">
      <c r="K125" s="104"/>
      <c r="L125" s="104"/>
    </row>
    <row r="126" spans="11:12" ht="24.95" customHeight="1">
      <c r="K126" s="104"/>
      <c r="L126" s="104"/>
    </row>
    <row r="127" spans="11:12" ht="24.95" customHeight="1">
      <c r="K127" s="104"/>
      <c r="L127" s="104"/>
    </row>
    <row r="128" spans="11:12" ht="24.95" customHeight="1">
      <c r="K128" s="104"/>
      <c r="L128" s="104"/>
    </row>
    <row r="129" spans="11:12" ht="24.95" customHeight="1">
      <c r="K129" s="104"/>
      <c r="L129" s="104"/>
    </row>
    <row r="130" spans="11:12" ht="24.95" customHeight="1">
      <c r="K130" s="104"/>
      <c r="L130" s="104"/>
    </row>
    <row r="131" spans="11:12" ht="24.95" customHeight="1">
      <c r="K131" s="104"/>
      <c r="L131" s="104"/>
    </row>
    <row r="132" spans="11:12" ht="24.95" customHeight="1">
      <c r="K132" s="104"/>
      <c r="L132" s="104"/>
    </row>
    <row r="133" spans="11:12" ht="24.95" customHeight="1">
      <c r="K133" s="104"/>
      <c r="L133" s="104"/>
    </row>
  </sheetData>
  <mergeCells count="5">
    <mergeCell ref="C2:D2"/>
    <mergeCell ref="K2:L2"/>
    <mergeCell ref="E2:F2"/>
    <mergeCell ref="G2:H2"/>
    <mergeCell ref="I2:J2"/>
  </mergeCells>
  <phoneticPr fontId="5"/>
  <printOptions gridLinesSet="0"/>
  <pageMargins left="0.23622047244094491" right="0.23622047244094491" top="0.74803149606299213" bottom="0.74803149606299213" header="0.31496062992125984" footer="0.31496062992125984"/>
  <pageSetup paperSize="9" scale="95" orientation="portrait" horizontalDpi="4294967292" verticalDpi="40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showGridLines="0" topLeftCell="A7" workbookViewId="0">
      <selection activeCell="K19" sqref="K19"/>
    </sheetView>
  </sheetViews>
  <sheetFormatPr defaultRowHeight="13.5"/>
  <cols>
    <col min="1" max="1" width="2.875" customWidth="1"/>
    <col min="2" max="2" width="18.125" customWidth="1"/>
    <col min="3" max="3" width="13.625" customWidth="1"/>
    <col min="7" max="7" width="18.75" customWidth="1"/>
    <col min="8" max="8" width="13.375" customWidth="1"/>
    <col min="11" max="11" width="11.375" customWidth="1"/>
  </cols>
  <sheetData>
    <row r="1" spans="2:12" ht="14.25" thickBot="1">
      <c r="B1" t="s">
        <v>58</v>
      </c>
      <c r="G1" t="s">
        <v>48</v>
      </c>
    </row>
    <row r="2" spans="2:12" ht="15" customHeight="1" thickBot="1">
      <c r="B2" s="79" t="s">
        <v>44</v>
      </c>
      <c r="C2" s="87">
        <f>SUM(C3:C8)</f>
        <v>9163381</v>
      </c>
      <c r="D2" s="80">
        <f>SUM(D3:D8)</f>
        <v>0.99990000000000012</v>
      </c>
      <c r="E2" s="81"/>
      <c r="G2" s="79" t="s">
        <v>45</v>
      </c>
      <c r="H2" s="87">
        <f>SUM(H3:H8)</f>
        <v>8577420</v>
      </c>
      <c r="K2" t="s">
        <v>4</v>
      </c>
      <c r="L2">
        <v>4238856</v>
      </c>
    </row>
    <row r="3" spans="2:12" ht="15" customHeight="1" thickTop="1">
      <c r="B3" s="60" t="s">
        <v>4</v>
      </c>
      <c r="C3" s="132">
        <v>4238856</v>
      </c>
      <c r="D3" s="82">
        <v>0.46260000000000001</v>
      </c>
      <c r="E3" s="83">
        <f>ROUND(C3/$C$2*100,2)</f>
        <v>46.26</v>
      </c>
      <c r="G3" s="60" t="s">
        <v>42</v>
      </c>
      <c r="H3" s="88">
        <v>4063980</v>
      </c>
      <c r="I3" s="7"/>
      <c r="K3" t="s">
        <v>42</v>
      </c>
      <c r="L3">
        <v>3739087</v>
      </c>
    </row>
    <row r="4" spans="2:12" ht="15" customHeight="1">
      <c r="B4" s="61" t="s">
        <v>42</v>
      </c>
      <c r="C4" s="133">
        <v>3739087</v>
      </c>
      <c r="D4" s="82">
        <v>0.40799999999999997</v>
      </c>
      <c r="E4" s="83">
        <f t="shared" ref="E4:E8" si="0">ROUND(C4/$C$2*100,2)</f>
        <v>40.799999999999997</v>
      </c>
      <c r="G4" s="61" t="s">
        <v>4</v>
      </c>
      <c r="H4" s="89">
        <v>3441947</v>
      </c>
      <c r="I4" s="7"/>
      <c r="K4" t="s">
        <v>7</v>
      </c>
      <c r="L4">
        <v>522257</v>
      </c>
    </row>
    <row r="5" spans="2:12" ht="15" customHeight="1">
      <c r="B5" s="61" t="s">
        <v>7</v>
      </c>
      <c r="C5" s="133">
        <v>522257</v>
      </c>
      <c r="D5" s="82">
        <v>5.7000000000000002E-2</v>
      </c>
      <c r="E5" s="83">
        <f t="shared" si="0"/>
        <v>5.7</v>
      </c>
      <c r="G5" s="61" t="s">
        <v>5</v>
      </c>
      <c r="H5" s="89">
        <v>497897</v>
      </c>
      <c r="I5" s="7"/>
      <c r="K5" t="s">
        <v>6</v>
      </c>
      <c r="L5">
        <v>358422</v>
      </c>
    </row>
    <row r="6" spans="2:12" ht="15" customHeight="1">
      <c r="B6" s="61" t="s">
        <v>6</v>
      </c>
      <c r="C6" s="133">
        <v>358422</v>
      </c>
      <c r="D6" s="82">
        <v>3.9100000000000003E-2</v>
      </c>
      <c r="E6" s="83">
        <f t="shared" si="0"/>
        <v>3.91</v>
      </c>
      <c r="G6" s="61" t="s">
        <v>6</v>
      </c>
      <c r="H6" s="89">
        <v>308554</v>
      </c>
      <c r="I6" s="7"/>
      <c r="K6" t="s">
        <v>5</v>
      </c>
      <c r="L6">
        <v>241154</v>
      </c>
    </row>
    <row r="7" spans="2:12" ht="15" customHeight="1">
      <c r="B7" s="61" t="s">
        <v>5</v>
      </c>
      <c r="C7" s="133">
        <v>241154</v>
      </c>
      <c r="D7" s="82">
        <v>2.63E-2</v>
      </c>
      <c r="E7" s="83">
        <f t="shared" si="0"/>
        <v>2.63</v>
      </c>
      <c r="G7" s="61" t="s">
        <v>43</v>
      </c>
      <c r="H7" s="89">
        <v>195362</v>
      </c>
      <c r="I7" s="7"/>
      <c r="K7" t="s">
        <v>43</v>
      </c>
      <c r="L7">
        <v>63605</v>
      </c>
    </row>
    <row r="8" spans="2:12" ht="15" customHeight="1" thickBot="1">
      <c r="B8" s="62" t="s">
        <v>43</v>
      </c>
      <c r="C8" s="134">
        <v>63605</v>
      </c>
      <c r="D8" s="82">
        <v>6.8999999999999999E-3</v>
      </c>
      <c r="E8" s="83">
        <f t="shared" si="0"/>
        <v>0.69</v>
      </c>
      <c r="G8" s="62" t="s">
        <v>7</v>
      </c>
      <c r="H8" s="90">
        <v>69680</v>
      </c>
      <c r="I8" s="7"/>
    </row>
    <row r="9" spans="2:12" ht="14.25">
      <c r="C9" s="1"/>
      <c r="I9" s="7"/>
    </row>
    <row r="10" spans="2:12" ht="14.25">
      <c r="C10" s="1"/>
      <c r="I10" s="7"/>
    </row>
    <row r="11" spans="2:12" ht="14.25">
      <c r="C11" s="1"/>
      <c r="I11" s="7"/>
    </row>
    <row r="42" spans="8:8">
      <c r="H42" s="11" t="s">
        <v>49</v>
      </c>
    </row>
    <row r="43" spans="8:8">
      <c r="H43" s="74" t="s">
        <v>39</v>
      </c>
    </row>
  </sheetData>
  <sortState ref="K2:L7">
    <sortCondition descending="1" ref="L2:L7"/>
  </sortState>
  <phoneticPr fontId="5"/>
  <printOptions gridLinesSet="0"/>
  <pageMargins left="0.78700000000000003" right="0.78700000000000003" top="0.98399999999999999" bottom="0.98399999999999999" header="0.5" footer="0.5"/>
  <pageSetup paperSize="9" scale="95" orientation="portrait" horizontalDpi="4294967292" verticalDpi="0" r:id="rId1"/>
  <headerFooter alignWithMargins="0">
    <oddHeader>&amp;A</oddHeader>
    <oddFooter>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75" workbookViewId="0">
      <selection activeCell="N30" sqref="N30"/>
    </sheetView>
  </sheetViews>
  <sheetFormatPr defaultRowHeight="24.95" customHeight="1"/>
  <cols>
    <col min="1" max="1" width="1.5" style="2" customWidth="1"/>
    <col min="2" max="2" width="16.125" style="2" customWidth="1"/>
    <col min="3" max="3" width="1.25" style="2" customWidth="1"/>
    <col min="4" max="4" width="10.25" style="2" customWidth="1"/>
    <col min="5" max="5" width="6.125" style="2" customWidth="1"/>
    <col min="6" max="6" width="10.25" style="2" customWidth="1"/>
    <col min="7" max="7" width="6.125" style="2" customWidth="1"/>
    <col min="8" max="8" width="10.25" style="2" customWidth="1"/>
    <col min="9" max="9" width="6.125" style="2" customWidth="1"/>
    <col min="10" max="10" width="10.25" style="2" customWidth="1"/>
    <col min="11" max="11" width="6.375" style="2" customWidth="1"/>
    <col min="12" max="12" width="10.25" style="2" customWidth="1"/>
    <col min="13" max="13" width="6" style="2" customWidth="1"/>
    <col min="14" max="14" width="10.25" style="2" customWidth="1"/>
    <col min="15" max="15" width="6.125" style="2" customWidth="1"/>
    <col min="16" max="16" width="10.25" style="2" customWidth="1"/>
    <col min="17" max="17" width="6.125" style="2" customWidth="1"/>
    <col min="18" max="18" width="10.25" style="2" customWidth="1"/>
    <col min="19" max="19" width="6.125" style="2" customWidth="1"/>
    <col min="20" max="20" width="11.125" style="2" bestFit="1" customWidth="1"/>
    <col min="21" max="21" width="9" style="2"/>
    <col min="22" max="22" width="11.125" style="2" bestFit="1" customWidth="1"/>
    <col min="23" max="23" width="9" style="2"/>
    <col min="24" max="24" width="11.125" style="2" bestFit="1" customWidth="1"/>
    <col min="25" max="16384" width="9" style="2"/>
  </cols>
  <sheetData>
    <row r="1" spans="1:19" ht="18">
      <c r="A1" s="4" t="s">
        <v>19</v>
      </c>
    </row>
    <row r="2" spans="1:19" s="8" customFormat="1" ht="12" thickBot="1">
      <c r="E2" s="6"/>
      <c r="G2" s="6"/>
      <c r="K2" s="6"/>
      <c r="S2" s="6" t="s">
        <v>0</v>
      </c>
    </row>
    <row r="3" spans="1:19" s="5" customFormat="1" ht="14.25">
      <c r="A3" s="142" t="s">
        <v>1</v>
      </c>
      <c r="B3" s="143"/>
      <c r="C3" s="144"/>
      <c r="D3" s="135" t="s">
        <v>13</v>
      </c>
      <c r="E3" s="136"/>
      <c r="F3" s="135" t="s">
        <v>11</v>
      </c>
      <c r="G3" s="141"/>
      <c r="H3" s="135" t="s">
        <v>10</v>
      </c>
      <c r="I3" s="136"/>
      <c r="J3" s="151" t="s">
        <v>23</v>
      </c>
      <c r="K3" s="152"/>
      <c r="L3" s="153" t="s">
        <v>24</v>
      </c>
      <c r="M3" s="154"/>
      <c r="N3" s="135" t="s">
        <v>25</v>
      </c>
      <c r="O3" s="150"/>
      <c r="P3" s="135" t="s">
        <v>26</v>
      </c>
      <c r="Q3" s="141"/>
      <c r="R3" s="135" t="s">
        <v>27</v>
      </c>
      <c r="S3" s="136"/>
    </row>
    <row r="4" spans="1:19" s="5" customFormat="1" ht="14.25">
      <c r="A4" s="145"/>
      <c r="B4" s="146"/>
      <c r="C4" s="147"/>
      <c r="D4" s="12" t="s">
        <v>2</v>
      </c>
      <c r="E4" s="13" t="s">
        <v>3</v>
      </c>
      <c r="F4" s="12" t="s">
        <v>2</v>
      </c>
      <c r="G4" s="13" t="s">
        <v>3</v>
      </c>
      <c r="H4" s="12" t="s">
        <v>2</v>
      </c>
      <c r="I4" s="13" t="s">
        <v>3</v>
      </c>
      <c r="J4" s="15" t="s">
        <v>2</v>
      </c>
      <c r="K4" s="14" t="s">
        <v>3</v>
      </c>
      <c r="L4" s="12" t="s">
        <v>2</v>
      </c>
      <c r="M4" s="13" t="s">
        <v>3</v>
      </c>
      <c r="N4" s="12" t="s">
        <v>2</v>
      </c>
      <c r="O4" s="14" t="s">
        <v>3</v>
      </c>
      <c r="P4" s="12" t="s">
        <v>2</v>
      </c>
      <c r="Q4" s="13" t="s">
        <v>3</v>
      </c>
      <c r="R4" s="12" t="s">
        <v>2</v>
      </c>
      <c r="S4" s="13" t="s">
        <v>3</v>
      </c>
    </row>
    <row r="5" spans="1:19" s="5" customFormat="1" ht="14.25">
      <c r="A5" s="17"/>
      <c r="B5" s="18" t="s">
        <v>20</v>
      </c>
      <c r="C5" s="18"/>
      <c r="D5" s="36">
        <v>9600283</v>
      </c>
      <c r="E5" s="44">
        <f>SUM(E6:E12)</f>
        <v>100</v>
      </c>
      <c r="F5" s="36">
        <v>9600876</v>
      </c>
      <c r="G5" s="44">
        <f>SUM(G6:G12)</f>
        <v>100</v>
      </c>
      <c r="H5" s="36">
        <v>8846984</v>
      </c>
      <c r="I5" s="43">
        <f t="shared" ref="I5:S5" si="0">SUM(I6:I12)</f>
        <v>100.00000000000001</v>
      </c>
      <c r="J5" s="40">
        <f t="shared" si="0"/>
        <v>8748443</v>
      </c>
      <c r="K5" s="35">
        <f t="shared" si="0"/>
        <v>99.999999999999986</v>
      </c>
      <c r="L5" s="36">
        <f t="shared" si="0"/>
        <v>8385847</v>
      </c>
      <c r="M5" s="46">
        <f t="shared" si="0"/>
        <v>100.00000000000001</v>
      </c>
      <c r="N5" s="40">
        <f t="shared" si="0"/>
        <v>8206817</v>
      </c>
      <c r="O5" s="45">
        <f t="shared" si="0"/>
        <v>100</v>
      </c>
      <c r="P5" s="36">
        <f t="shared" si="0"/>
        <v>8647629</v>
      </c>
      <c r="Q5" s="44">
        <f t="shared" si="0"/>
        <v>99.999999999999986</v>
      </c>
      <c r="R5" s="36">
        <f t="shared" si="0"/>
        <v>8812090</v>
      </c>
      <c r="S5" s="43">
        <f t="shared" si="0"/>
        <v>100</v>
      </c>
    </row>
    <row r="6" spans="1:19" s="5" customFormat="1" ht="14.25">
      <c r="A6" s="19"/>
      <c r="B6" s="20" t="s">
        <v>21</v>
      </c>
      <c r="C6" s="21"/>
      <c r="D6" s="37">
        <v>3970258</v>
      </c>
      <c r="E6" s="22">
        <f t="shared" ref="E6:E11" si="1">D6/$D$5*100</f>
        <v>41.355635037008803</v>
      </c>
      <c r="F6" s="37">
        <v>3983989</v>
      </c>
      <c r="G6" s="51">
        <v>41.496098897642256</v>
      </c>
      <c r="H6" s="37">
        <v>3385197</v>
      </c>
      <c r="I6" s="30">
        <v>38.200000000000003</v>
      </c>
      <c r="J6" s="41">
        <v>3139217</v>
      </c>
      <c r="K6" s="33">
        <f t="shared" ref="K6:K12" si="2">J6/J$5*100</f>
        <v>35.883150864673865</v>
      </c>
      <c r="L6" s="37">
        <v>2770278</v>
      </c>
      <c r="M6" s="22">
        <f t="shared" ref="M6:M12" si="3">L6/L$5*100</f>
        <v>33.035160312369158</v>
      </c>
      <c r="N6" s="41">
        <v>2689540</v>
      </c>
      <c r="O6" s="48">
        <f t="shared" ref="O6:O12" si="4">N6/N$5*100</f>
        <v>32.77202355066526</v>
      </c>
      <c r="P6" s="37">
        <v>2878555</v>
      </c>
      <c r="Q6" s="30">
        <f t="shared" ref="Q6:Q12" si="5">P6/P$5*100</f>
        <v>33.287216646320047</v>
      </c>
      <c r="R6" s="37">
        <v>3087755</v>
      </c>
      <c r="S6" s="30">
        <f t="shared" ref="S6:S12" si="6">R6/R$5*100</f>
        <v>35.039984839010948</v>
      </c>
    </row>
    <row r="7" spans="1:19" s="5" customFormat="1" ht="14.25">
      <c r="A7" s="23"/>
      <c r="B7" s="24" t="s">
        <v>4</v>
      </c>
      <c r="C7" s="25"/>
      <c r="D7" s="38">
        <v>4551865</v>
      </c>
      <c r="E7" s="52">
        <f t="shared" si="1"/>
        <v>47.413862695505955</v>
      </c>
      <c r="F7" s="38">
        <v>4536995</v>
      </c>
      <c r="G7" s="52">
        <v>47.256052468545576</v>
      </c>
      <c r="H7" s="38">
        <v>4395680</v>
      </c>
      <c r="I7" s="31">
        <v>49.7</v>
      </c>
      <c r="J7" s="42">
        <v>4528940</v>
      </c>
      <c r="K7" s="34">
        <f t="shared" si="2"/>
        <v>51.768526125163071</v>
      </c>
      <c r="L7" s="38">
        <v>4528202</v>
      </c>
      <c r="M7" s="26">
        <f t="shared" si="3"/>
        <v>53.998147116206631</v>
      </c>
      <c r="N7" s="42">
        <v>4450546</v>
      </c>
      <c r="O7" s="48">
        <f t="shared" si="4"/>
        <v>54.229867681952705</v>
      </c>
      <c r="P7" s="38">
        <v>4660035</v>
      </c>
      <c r="Q7" s="31">
        <f t="shared" si="5"/>
        <v>53.888007915233182</v>
      </c>
      <c r="R7" s="38">
        <v>4567700</v>
      </c>
      <c r="S7" s="31">
        <f t="shared" si="6"/>
        <v>51.834468327037065</v>
      </c>
    </row>
    <row r="8" spans="1:19" s="5" customFormat="1" ht="14.25">
      <c r="A8" s="23"/>
      <c r="B8" s="24" t="s">
        <v>5</v>
      </c>
      <c r="C8" s="25"/>
      <c r="D8" s="38">
        <v>129711</v>
      </c>
      <c r="E8" s="52">
        <f t="shared" si="1"/>
        <v>1.3511164202138624</v>
      </c>
      <c r="F8" s="38">
        <v>125973</v>
      </c>
      <c r="G8" s="52">
        <v>1.3120990209643368</v>
      </c>
      <c r="H8" s="38">
        <v>122705</v>
      </c>
      <c r="I8" s="31">
        <v>1.4</v>
      </c>
      <c r="J8" s="42">
        <v>118578</v>
      </c>
      <c r="K8" s="34">
        <f t="shared" si="2"/>
        <v>1.3554183298673834</v>
      </c>
      <c r="L8" s="38">
        <v>115479</v>
      </c>
      <c r="M8" s="26">
        <f t="shared" si="3"/>
        <v>1.3770701993489745</v>
      </c>
      <c r="N8" s="42">
        <v>111122</v>
      </c>
      <c r="O8" s="48">
        <f t="shared" si="4"/>
        <v>1.3540206879232228</v>
      </c>
      <c r="P8" s="38">
        <v>107804</v>
      </c>
      <c r="Q8" s="31">
        <f t="shared" si="5"/>
        <v>1.2466307238666228</v>
      </c>
      <c r="R8" s="38">
        <v>103328</v>
      </c>
      <c r="S8" s="31">
        <f t="shared" si="6"/>
        <v>1.172570865708362</v>
      </c>
    </row>
    <row r="9" spans="1:19" s="5" customFormat="1" ht="14.25">
      <c r="A9" s="23"/>
      <c r="B9" s="24" t="s">
        <v>6</v>
      </c>
      <c r="C9" s="25"/>
      <c r="D9" s="38">
        <v>303572</v>
      </c>
      <c r="E9" s="52">
        <f t="shared" si="1"/>
        <v>3.1621151168147859</v>
      </c>
      <c r="F9" s="38">
        <v>318502</v>
      </c>
      <c r="G9" s="52">
        <v>3.3174264515029672</v>
      </c>
      <c r="H9" s="38">
        <v>324498</v>
      </c>
      <c r="I9" s="31">
        <v>3.7</v>
      </c>
      <c r="J9" s="42">
        <v>315406</v>
      </c>
      <c r="K9" s="34">
        <f t="shared" si="2"/>
        <v>3.6052815340969815</v>
      </c>
      <c r="L9" s="38">
        <v>328587</v>
      </c>
      <c r="M9" s="26">
        <f t="shared" si="3"/>
        <v>3.9183519565763603</v>
      </c>
      <c r="N9" s="42">
        <v>322584</v>
      </c>
      <c r="O9" s="48">
        <f t="shared" si="4"/>
        <v>3.9306834793562473</v>
      </c>
      <c r="P9" s="38">
        <v>305910</v>
      </c>
      <c r="Q9" s="31">
        <f t="shared" si="5"/>
        <v>3.5375014353645371</v>
      </c>
      <c r="R9" s="38">
        <v>319311</v>
      </c>
      <c r="S9" s="31">
        <f t="shared" si="6"/>
        <v>3.6235558193345736</v>
      </c>
    </row>
    <row r="10" spans="1:19" s="5" customFormat="1" ht="14.25">
      <c r="A10" s="23"/>
      <c r="B10" s="24" t="s">
        <v>22</v>
      </c>
      <c r="C10" s="25"/>
      <c r="D10" s="38">
        <v>66381</v>
      </c>
      <c r="E10" s="52">
        <f t="shared" si="1"/>
        <v>0.6914483666783573</v>
      </c>
      <c r="F10" s="38">
        <v>59524</v>
      </c>
      <c r="G10" s="52">
        <v>0.61998509302692795</v>
      </c>
      <c r="H10" s="38">
        <v>62250</v>
      </c>
      <c r="I10" s="31">
        <v>0.7</v>
      </c>
      <c r="J10" s="42">
        <v>62181</v>
      </c>
      <c r="K10" s="34">
        <f t="shared" si="2"/>
        <v>0.71076647581746832</v>
      </c>
      <c r="L10" s="38">
        <v>60414</v>
      </c>
      <c r="M10" s="26">
        <f t="shared" si="3"/>
        <v>0.72042812133348011</v>
      </c>
      <c r="N10" s="42">
        <v>61301</v>
      </c>
      <c r="O10" s="48">
        <f t="shared" si="4"/>
        <v>0.74695219839799032</v>
      </c>
      <c r="P10" s="38">
        <v>69324</v>
      </c>
      <c r="Q10" s="31">
        <f t="shared" si="5"/>
        <v>0.80165326241447221</v>
      </c>
      <c r="R10" s="38">
        <v>72537</v>
      </c>
      <c r="S10" s="31">
        <f t="shared" si="6"/>
        <v>0.8231531906732682</v>
      </c>
    </row>
    <row r="11" spans="1:19" s="5" customFormat="1" ht="14.25">
      <c r="A11" s="23"/>
      <c r="B11" s="24" t="s">
        <v>7</v>
      </c>
      <c r="C11" s="25"/>
      <c r="D11" s="38">
        <v>578496</v>
      </c>
      <c r="E11" s="52">
        <f t="shared" si="1"/>
        <v>6.0258223637782349</v>
      </c>
      <c r="F11" s="38">
        <v>575893</v>
      </c>
      <c r="G11" s="52">
        <v>5.998338068317933</v>
      </c>
      <c r="H11" s="38">
        <v>556521</v>
      </c>
      <c r="I11" s="31">
        <v>6.3</v>
      </c>
      <c r="J11" s="42">
        <v>583571</v>
      </c>
      <c r="K11" s="34">
        <f t="shared" si="2"/>
        <v>6.670569837398495</v>
      </c>
      <c r="L11" s="38">
        <v>582037</v>
      </c>
      <c r="M11" s="26">
        <f t="shared" si="3"/>
        <v>6.9407061683810838</v>
      </c>
      <c r="N11" s="42">
        <v>571624</v>
      </c>
      <c r="O11" s="48">
        <f t="shared" si="4"/>
        <v>6.9652339024983743</v>
      </c>
      <c r="P11" s="38">
        <v>602554</v>
      </c>
      <c r="Q11" s="31">
        <f t="shared" si="5"/>
        <v>6.9678521129895836</v>
      </c>
      <c r="R11" s="38">
        <v>587801</v>
      </c>
      <c r="S11" s="31">
        <f t="shared" si="6"/>
        <v>6.6703926083369556</v>
      </c>
    </row>
    <row r="12" spans="1:19" s="5" customFormat="1" ht="15" thickBot="1">
      <c r="A12" s="27"/>
      <c r="B12" s="28" t="s">
        <v>8</v>
      </c>
      <c r="C12" s="29"/>
      <c r="D12" s="148"/>
      <c r="E12" s="149"/>
      <c r="F12" s="148"/>
      <c r="G12" s="149"/>
      <c r="H12" s="39">
        <v>133</v>
      </c>
      <c r="I12" s="47">
        <v>0</v>
      </c>
      <c r="J12" s="32">
        <v>550</v>
      </c>
      <c r="K12" s="49">
        <f t="shared" si="2"/>
        <v>6.2868329827376144E-3</v>
      </c>
      <c r="L12" s="39">
        <v>850</v>
      </c>
      <c r="M12" s="50">
        <f t="shared" si="3"/>
        <v>1.0136125784312545E-2</v>
      </c>
      <c r="N12" s="32">
        <v>100</v>
      </c>
      <c r="O12" s="49">
        <f t="shared" si="4"/>
        <v>1.2184992062086921E-3</v>
      </c>
      <c r="P12" s="39">
        <v>23447</v>
      </c>
      <c r="Q12" s="47">
        <f t="shared" si="5"/>
        <v>0.27113790381155345</v>
      </c>
      <c r="R12" s="39">
        <v>73658</v>
      </c>
      <c r="S12" s="47">
        <f t="shared" si="6"/>
        <v>0.83587434989883214</v>
      </c>
    </row>
    <row r="13" spans="1:19" s="9" customFormat="1" ht="12">
      <c r="B13" s="10"/>
      <c r="C13" s="10"/>
      <c r="D13" s="11"/>
      <c r="E13" s="11"/>
      <c r="G13" s="11"/>
      <c r="K13" s="11"/>
      <c r="S13" s="11"/>
    </row>
    <row r="14" spans="1:19" ht="12" customHeight="1"/>
    <row r="15" spans="1:19" s="8" customFormat="1" ht="12" thickBot="1">
      <c r="I15" s="6"/>
      <c r="M15" s="6"/>
      <c r="N15" s="6"/>
      <c r="S15" s="6" t="s">
        <v>0</v>
      </c>
    </row>
    <row r="16" spans="1:19" s="5" customFormat="1" ht="14.25">
      <c r="A16" s="142" t="s">
        <v>1</v>
      </c>
      <c r="B16" s="143"/>
      <c r="C16" s="144"/>
      <c r="D16" s="135" t="s">
        <v>40</v>
      </c>
      <c r="E16" s="141"/>
      <c r="F16" s="135" t="s">
        <v>38</v>
      </c>
      <c r="G16" s="141"/>
      <c r="H16" s="135" t="s">
        <v>35</v>
      </c>
      <c r="I16" s="141"/>
      <c r="J16" s="135" t="s">
        <v>30</v>
      </c>
      <c r="K16" s="141"/>
      <c r="L16" s="135" t="s">
        <v>29</v>
      </c>
      <c r="M16" s="141"/>
      <c r="N16" s="135" t="s">
        <v>28</v>
      </c>
      <c r="O16" s="141"/>
      <c r="P16" s="155" t="s">
        <v>15</v>
      </c>
      <c r="Q16" s="150"/>
      <c r="R16" s="135" t="s">
        <v>14</v>
      </c>
      <c r="S16" s="156"/>
    </row>
    <row r="17" spans="1:19" s="5" customFormat="1" ht="14.25">
      <c r="A17" s="145"/>
      <c r="B17" s="146"/>
      <c r="C17" s="147"/>
      <c r="D17" s="12" t="s">
        <v>2</v>
      </c>
      <c r="E17" s="13" t="s">
        <v>3</v>
      </c>
      <c r="F17" s="12" t="s">
        <v>2</v>
      </c>
      <c r="G17" s="13" t="s">
        <v>3</v>
      </c>
      <c r="H17" s="12" t="s">
        <v>2</v>
      </c>
      <c r="I17" s="13" t="s">
        <v>3</v>
      </c>
      <c r="J17" s="12" t="s">
        <v>2</v>
      </c>
      <c r="K17" s="13" t="s">
        <v>3</v>
      </c>
      <c r="L17" s="12" t="s">
        <v>2</v>
      </c>
      <c r="M17" s="13" t="s">
        <v>3</v>
      </c>
      <c r="N17" s="12" t="s">
        <v>2</v>
      </c>
      <c r="O17" s="13" t="s">
        <v>3</v>
      </c>
      <c r="P17" s="15" t="s">
        <v>2</v>
      </c>
      <c r="Q17" s="14" t="s">
        <v>3</v>
      </c>
      <c r="R17" s="12" t="s">
        <v>2</v>
      </c>
      <c r="S17" s="16" t="s">
        <v>3</v>
      </c>
    </row>
    <row r="18" spans="1:19" s="5" customFormat="1" ht="14.25">
      <c r="A18" s="17"/>
      <c r="B18" s="18" t="s">
        <v>16</v>
      </c>
      <c r="C18" s="18"/>
      <c r="D18" s="36">
        <f>SUM(D19:D24)</f>
        <v>8348319</v>
      </c>
      <c r="E18" s="46">
        <f>SUM(E19:E24)</f>
        <v>100</v>
      </c>
      <c r="F18" s="36">
        <f>SUM(F19:F24)</f>
        <v>8467824</v>
      </c>
      <c r="G18" s="46">
        <f>SUM(G19:G24)</f>
        <v>99.999999999999986</v>
      </c>
      <c r="H18" s="36">
        <v>8355475</v>
      </c>
      <c r="I18" s="46">
        <f t="shared" ref="I18:S18" si="7">SUM(I19:I24)</f>
        <v>99.999999999999986</v>
      </c>
      <c r="J18" s="36">
        <f t="shared" si="7"/>
        <v>8340064</v>
      </c>
      <c r="K18" s="46">
        <f t="shared" si="7"/>
        <v>100</v>
      </c>
      <c r="L18" s="36">
        <f t="shared" si="7"/>
        <v>8488832</v>
      </c>
      <c r="M18" s="46">
        <f t="shared" si="7"/>
        <v>99.999999999999986</v>
      </c>
      <c r="N18" s="36">
        <f t="shared" si="7"/>
        <v>8851622</v>
      </c>
      <c r="O18" s="46">
        <f t="shared" si="7"/>
        <v>100.00000000000001</v>
      </c>
      <c r="P18" s="40">
        <f t="shared" si="7"/>
        <v>8648960</v>
      </c>
      <c r="Q18" s="35">
        <f t="shared" si="7"/>
        <v>100.00000000000001</v>
      </c>
      <c r="R18" s="36">
        <f t="shared" si="7"/>
        <v>8807144</v>
      </c>
      <c r="S18" s="57">
        <f t="shared" si="7"/>
        <v>100</v>
      </c>
    </row>
    <row r="19" spans="1:19" s="5" customFormat="1" ht="14.25">
      <c r="A19" s="19"/>
      <c r="B19" s="20" t="s">
        <v>17</v>
      </c>
      <c r="C19" s="21"/>
      <c r="D19" s="76">
        <v>3268490</v>
      </c>
      <c r="E19" s="75">
        <f>D19/$D$18*100</f>
        <v>39.15147468610148</v>
      </c>
      <c r="F19" s="37">
        <v>3411847</v>
      </c>
      <c r="G19" s="75">
        <f>F19/$F$18*100</f>
        <v>40.291897894901922</v>
      </c>
      <c r="H19" s="37">
        <v>3207783</v>
      </c>
      <c r="I19" s="22">
        <f>H19/$H$18*100</f>
        <v>38.391390076566559</v>
      </c>
      <c r="J19" s="37">
        <v>3173628</v>
      </c>
      <c r="K19" s="22">
        <f>J19/$J$18*100</f>
        <v>38.052801513273756</v>
      </c>
      <c r="L19" s="37">
        <v>3339909</v>
      </c>
      <c r="M19" s="22">
        <f>L19/$L$18*100</f>
        <v>39.344741420256639</v>
      </c>
      <c r="N19" s="37">
        <v>3271348</v>
      </c>
      <c r="O19" s="22">
        <f>N19/$N$18*100</f>
        <v>36.957610706828646</v>
      </c>
      <c r="P19" s="41">
        <v>3174783</v>
      </c>
      <c r="Q19" s="22">
        <f>P19/$P$18*100</f>
        <v>36.707106981648664</v>
      </c>
      <c r="R19" s="37">
        <v>3408990</v>
      </c>
      <c r="S19" s="58">
        <f>R19/$R$18*100</f>
        <v>38.707099600051961</v>
      </c>
    </row>
    <row r="20" spans="1:19" s="5" customFormat="1" ht="14.25">
      <c r="A20" s="23"/>
      <c r="B20" s="24" t="s">
        <v>4</v>
      </c>
      <c r="C20" s="25"/>
      <c r="D20" s="38">
        <v>3993716</v>
      </c>
      <c r="E20" s="26">
        <f t="shared" ref="E20:E24" si="8">D20/$D$18*100</f>
        <v>47.838564865573538</v>
      </c>
      <c r="F20" s="42">
        <v>3983888</v>
      </c>
      <c r="G20" s="26">
        <f t="shared" ref="G20:G24" si="9">F20/$F$18*100</f>
        <v>47.047364234306237</v>
      </c>
      <c r="H20" s="42">
        <v>4047830</v>
      </c>
      <c r="I20" s="26">
        <f t="shared" ref="I20:I24" si="10">H20/$H$18*100</f>
        <v>48.445240994677143</v>
      </c>
      <c r="J20" s="38">
        <v>4052145</v>
      </c>
      <c r="K20" s="26">
        <f t="shared" ref="K20:K24" si="11">J20/$J$18*100</f>
        <v>48.586497657571933</v>
      </c>
      <c r="L20" s="38">
        <v>4078293</v>
      </c>
      <c r="M20" s="26">
        <f>L20/$L$18*100</f>
        <v>48.043040550219395</v>
      </c>
      <c r="N20" s="38">
        <v>4473679</v>
      </c>
      <c r="O20" s="26">
        <f t="shared" ref="O20:O24" si="12">N20/$N$18*100</f>
        <v>50.540782243073643</v>
      </c>
      <c r="P20" s="42">
        <v>4419596</v>
      </c>
      <c r="Q20" s="34">
        <f t="shared" ref="Q20:Q24" si="13">P20/$P$18*100</f>
        <v>51.099739159390268</v>
      </c>
      <c r="R20" s="38">
        <v>4366835</v>
      </c>
      <c r="S20" s="59">
        <f t="shared" ref="S20:S24" si="14">R20/$R$18*100</f>
        <v>49.582872722417164</v>
      </c>
    </row>
    <row r="21" spans="1:19" s="5" customFormat="1" ht="14.25">
      <c r="A21" s="23"/>
      <c r="B21" s="24" t="s">
        <v>5</v>
      </c>
      <c r="C21" s="25"/>
      <c r="D21" s="38">
        <v>182667</v>
      </c>
      <c r="E21" s="26">
        <f t="shared" si="8"/>
        <v>2.1880692388491623</v>
      </c>
      <c r="F21" s="42">
        <v>150503</v>
      </c>
      <c r="G21" s="26">
        <f t="shared" si="9"/>
        <v>1.7773515368292965</v>
      </c>
      <c r="H21" s="42">
        <v>147785</v>
      </c>
      <c r="I21" s="26">
        <f t="shared" si="10"/>
        <v>1.7687205096059768</v>
      </c>
      <c r="J21" s="38">
        <v>143361</v>
      </c>
      <c r="K21" s="26">
        <f t="shared" si="11"/>
        <v>1.7189436435979386</v>
      </c>
      <c r="L21" s="38">
        <v>141007</v>
      </c>
      <c r="M21" s="26">
        <f t="shared" ref="M21:M24" si="15">L21/$L$18*100</f>
        <v>1.6610883570319215</v>
      </c>
      <c r="N21" s="38">
        <v>139962</v>
      </c>
      <c r="O21" s="26">
        <f t="shared" si="12"/>
        <v>1.5812017277737345</v>
      </c>
      <c r="P21" s="42">
        <v>137213</v>
      </c>
      <c r="Q21" s="34">
        <f t="shared" si="13"/>
        <v>1.5864681996448127</v>
      </c>
      <c r="R21" s="38">
        <v>132518</v>
      </c>
      <c r="S21" s="59">
        <f t="shared" si="14"/>
        <v>1.5046648493541153</v>
      </c>
    </row>
    <row r="22" spans="1:19" s="5" customFormat="1" ht="14.25">
      <c r="A22" s="23"/>
      <c r="B22" s="24" t="s">
        <v>6</v>
      </c>
      <c r="C22" s="25"/>
      <c r="D22" s="38">
        <v>327540</v>
      </c>
      <c r="E22" s="26">
        <f t="shared" si="8"/>
        <v>3.9234245840390138</v>
      </c>
      <c r="F22" s="42">
        <v>343403</v>
      </c>
      <c r="G22" s="26">
        <f t="shared" si="9"/>
        <v>4.0553866022723195</v>
      </c>
      <c r="H22" s="42">
        <v>361127</v>
      </c>
      <c r="I22" s="26">
        <f t="shared" si="10"/>
        <v>4.3220403388197566</v>
      </c>
      <c r="J22" s="38">
        <v>378149</v>
      </c>
      <c r="K22" s="26">
        <f t="shared" si="11"/>
        <v>4.5341258772114941</v>
      </c>
      <c r="L22" s="38">
        <v>337205</v>
      </c>
      <c r="M22" s="26">
        <f t="shared" si="15"/>
        <v>3.9723368303201196</v>
      </c>
      <c r="N22" s="38">
        <v>330876</v>
      </c>
      <c r="O22" s="26">
        <f t="shared" si="12"/>
        <v>3.7380267706867731</v>
      </c>
      <c r="P22" s="42">
        <v>294699</v>
      </c>
      <c r="Q22" s="34">
        <f t="shared" si="13"/>
        <v>3.4073345234571555</v>
      </c>
      <c r="R22" s="38">
        <v>285359</v>
      </c>
      <c r="S22" s="59">
        <f t="shared" si="14"/>
        <v>3.2400855487318028</v>
      </c>
    </row>
    <row r="23" spans="1:19" s="5" customFormat="1" ht="14.25">
      <c r="A23" s="23"/>
      <c r="B23" s="24" t="s">
        <v>18</v>
      </c>
      <c r="C23" s="25"/>
      <c r="D23" s="38">
        <v>74880</v>
      </c>
      <c r="E23" s="26">
        <f t="shared" si="8"/>
        <v>0.89694703808036091</v>
      </c>
      <c r="F23" s="42">
        <v>73823</v>
      </c>
      <c r="G23" s="26">
        <f t="shared" si="9"/>
        <v>0.87180602714463595</v>
      </c>
      <c r="H23" s="42">
        <v>70244</v>
      </c>
      <c r="I23" s="26">
        <f t="shared" si="10"/>
        <v>0.84069427531050012</v>
      </c>
      <c r="J23" s="38">
        <v>71163</v>
      </c>
      <c r="K23" s="26">
        <f t="shared" si="11"/>
        <v>0.85326683344396392</v>
      </c>
      <c r="L23" s="38">
        <v>68884</v>
      </c>
      <c r="M23" s="26">
        <f t="shared" si="15"/>
        <v>0.81146617108219365</v>
      </c>
      <c r="N23" s="38">
        <v>57523</v>
      </c>
      <c r="O23" s="26">
        <f t="shared" si="12"/>
        <v>0.64985829715728938</v>
      </c>
      <c r="P23" s="42">
        <v>55770</v>
      </c>
      <c r="Q23" s="34">
        <f t="shared" si="13"/>
        <v>0.6448174115731834</v>
      </c>
      <c r="R23" s="38">
        <v>60600</v>
      </c>
      <c r="S23" s="59">
        <f t="shared" si="14"/>
        <v>0.68807776959250355</v>
      </c>
    </row>
    <row r="24" spans="1:19" s="5" customFormat="1" ht="15" thickBot="1">
      <c r="A24" s="27"/>
      <c r="B24" s="66" t="s">
        <v>7</v>
      </c>
      <c r="C24" s="67"/>
      <c r="D24" s="53">
        <v>501026</v>
      </c>
      <c r="E24" s="55">
        <f t="shared" si="8"/>
        <v>6.0015195873564489</v>
      </c>
      <c r="F24" s="53">
        <v>504360</v>
      </c>
      <c r="G24" s="55">
        <f t="shared" si="9"/>
        <v>5.9561937045455835</v>
      </c>
      <c r="H24" s="39">
        <v>520706</v>
      </c>
      <c r="I24" s="56">
        <f t="shared" si="10"/>
        <v>6.2319138050200618</v>
      </c>
      <c r="J24" s="39">
        <v>521618</v>
      </c>
      <c r="K24" s="56">
        <f t="shared" si="11"/>
        <v>6.2543644749009113</v>
      </c>
      <c r="L24" s="39">
        <v>523534</v>
      </c>
      <c r="M24" s="56">
        <f t="shared" si="15"/>
        <v>6.1673266710897332</v>
      </c>
      <c r="N24" s="39">
        <v>578234</v>
      </c>
      <c r="O24" s="56">
        <f t="shared" si="12"/>
        <v>6.5325202544799135</v>
      </c>
      <c r="P24" s="32">
        <v>566899</v>
      </c>
      <c r="Q24" s="68">
        <f t="shared" si="13"/>
        <v>6.5545337242859256</v>
      </c>
      <c r="R24" s="39">
        <v>552842</v>
      </c>
      <c r="S24" s="69">
        <f t="shared" si="14"/>
        <v>6.2771995098524558</v>
      </c>
    </row>
    <row r="25" spans="1:19" s="9" customFormat="1" ht="12">
      <c r="B25" s="10"/>
      <c r="C25" s="10"/>
      <c r="D25" s="11"/>
      <c r="E25" s="11"/>
      <c r="G25" s="11"/>
      <c r="K25" s="11"/>
      <c r="S25" s="11"/>
    </row>
    <row r="26" spans="1:19" ht="12" customHeight="1"/>
    <row r="27" spans="1:19" s="8" customFormat="1" ht="12" thickBot="1">
      <c r="E27" s="6"/>
      <c r="I27" s="77"/>
      <c r="J27" s="78"/>
      <c r="L27" s="78"/>
      <c r="M27" s="6"/>
      <c r="N27" s="78"/>
      <c r="O27" s="6" t="s">
        <v>0</v>
      </c>
    </row>
    <row r="28" spans="1:19" s="5" customFormat="1" ht="14.25">
      <c r="A28" s="142" t="s">
        <v>1</v>
      </c>
      <c r="B28" s="143"/>
      <c r="C28" s="144"/>
      <c r="D28" s="135" t="s">
        <v>41</v>
      </c>
      <c r="E28" s="141"/>
      <c r="F28" s="157" t="s">
        <v>46</v>
      </c>
      <c r="G28" s="158"/>
      <c r="H28" s="139" t="s">
        <v>47</v>
      </c>
      <c r="I28" s="158"/>
      <c r="J28" s="139" t="s">
        <v>50</v>
      </c>
      <c r="K28" s="158"/>
      <c r="L28" s="137" t="s">
        <v>55</v>
      </c>
      <c r="M28" s="159"/>
      <c r="N28" s="137" t="s">
        <v>57</v>
      </c>
      <c r="O28" s="138"/>
    </row>
    <row r="29" spans="1:19" s="5" customFormat="1" ht="14.25">
      <c r="A29" s="145"/>
      <c r="B29" s="146"/>
      <c r="C29" s="147"/>
      <c r="D29" s="12" t="s">
        <v>2</v>
      </c>
      <c r="E29" s="13" t="s">
        <v>3</v>
      </c>
      <c r="F29" s="91" t="s">
        <v>2</v>
      </c>
      <c r="G29" s="114" t="s">
        <v>3</v>
      </c>
      <c r="H29" s="121" t="s">
        <v>2</v>
      </c>
      <c r="I29" s="114" t="s">
        <v>3</v>
      </c>
      <c r="J29" s="121" t="s">
        <v>2</v>
      </c>
      <c r="K29" s="114" t="s">
        <v>3</v>
      </c>
      <c r="L29" s="131" t="s">
        <v>2</v>
      </c>
      <c r="M29" s="126" t="s">
        <v>3</v>
      </c>
      <c r="N29" s="131" t="s">
        <v>2</v>
      </c>
      <c r="O29" s="103" t="s">
        <v>3</v>
      </c>
    </row>
    <row r="30" spans="1:19" s="5" customFormat="1" ht="14.25">
      <c r="A30" s="17"/>
      <c r="B30" s="18" t="s">
        <v>16</v>
      </c>
      <c r="C30" s="18"/>
      <c r="D30" s="36">
        <f t="shared" ref="D30:F30" si="16">SUM(D31:D36)</f>
        <v>8496329</v>
      </c>
      <c r="E30" s="46">
        <f>SUM(E31:E36)</f>
        <v>99.999999999999986</v>
      </c>
      <c r="F30" s="92">
        <f t="shared" si="16"/>
        <v>8577420</v>
      </c>
      <c r="G30" s="115">
        <f>SUM(G31:G36)</f>
        <v>99.999999999999986</v>
      </c>
      <c r="H30" s="122">
        <f t="shared" ref="H30:J30" si="17">SUM(H31:H36)</f>
        <v>8661436</v>
      </c>
      <c r="I30" s="115">
        <f>SUM(I31:I36)</f>
        <v>100.2</v>
      </c>
      <c r="J30" s="122">
        <f t="shared" si="17"/>
        <v>8555161</v>
      </c>
      <c r="K30" s="115">
        <f>SUM(K31:K36)</f>
        <v>100.2</v>
      </c>
      <c r="L30" s="122">
        <f>SUM(L31:L36)</f>
        <v>8357095</v>
      </c>
      <c r="M30" s="115">
        <f>SUM(M31:M36)</f>
        <v>99.999999999999986</v>
      </c>
      <c r="N30" s="122">
        <f>SUM(N31:N36)</f>
        <v>9163381</v>
      </c>
      <c r="O30" s="93">
        <f>SUM(O31:O36)</f>
        <v>100</v>
      </c>
    </row>
    <row r="31" spans="1:19" s="5" customFormat="1" ht="14.25">
      <c r="A31" s="19"/>
      <c r="B31" s="20" t="s">
        <v>17</v>
      </c>
      <c r="C31" s="21"/>
      <c r="D31" s="37">
        <v>3351820</v>
      </c>
      <c r="E31" s="22">
        <f>D31/$D$30*100</f>
        <v>39.45021432197364</v>
      </c>
      <c r="F31" s="94">
        <v>3441947</v>
      </c>
      <c r="G31" s="116">
        <v>40.1</v>
      </c>
      <c r="H31" s="123">
        <v>3471642</v>
      </c>
      <c r="I31" s="116">
        <v>40.1</v>
      </c>
      <c r="J31" s="123">
        <v>3379218</v>
      </c>
      <c r="K31" s="116">
        <v>40.1</v>
      </c>
      <c r="L31" s="123">
        <v>3390487</v>
      </c>
      <c r="M31" s="116">
        <v>40.6</v>
      </c>
      <c r="N31" s="123">
        <v>3739087</v>
      </c>
      <c r="O31" s="95">
        <v>40.799999999999997</v>
      </c>
    </row>
    <row r="32" spans="1:19" s="5" customFormat="1" ht="14.25">
      <c r="A32" s="23"/>
      <c r="B32" s="24" t="s">
        <v>4</v>
      </c>
      <c r="C32" s="25"/>
      <c r="D32" s="38">
        <v>4062969</v>
      </c>
      <c r="E32" s="85">
        <f t="shared" ref="E32:E36" si="18">D32/$D$30*100</f>
        <v>47.820288032631503</v>
      </c>
      <c r="F32" s="96">
        <v>4063980</v>
      </c>
      <c r="G32" s="117">
        <v>47.4</v>
      </c>
      <c r="H32" s="124">
        <v>4103325</v>
      </c>
      <c r="I32" s="117">
        <v>47.4</v>
      </c>
      <c r="J32" s="124">
        <v>4104927</v>
      </c>
      <c r="K32" s="117">
        <v>47.4</v>
      </c>
      <c r="L32" s="124">
        <v>3886127</v>
      </c>
      <c r="M32" s="117">
        <v>46.5</v>
      </c>
      <c r="N32" s="124">
        <v>4238856</v>
      </c>
      <c r="O32" s="97">
        <v>46.3</v>
      </c>
    </row>
    <row r="33" spans="1:15" s="5" customFormat="1" ht="14.25">
      <c r="A33" s="23"/>
      <c r="B33" s="24" t="s">
        <v>5</v>
      </c>
      <c r="C33" s="25"/>
      <c r="D33" s="38">
        <v>189725</v>
      </c>
      <c r="E33" s="86">
        <f t="shared" si="18"/>
        <v>2.2330232268547983</v>
      </c>
      <c r="F33" s="96">
        <v>195362</v>
      </c>
      <c r="G33" s="118">
        <v>2.2999999999999998</v>
      </c>
      <c r="H33" s="124">
        <v>203672</v>
      </c>
      <c r="I33" s="118">
        <v>2.4</v>
      </c>
      <c r="J33" s="124">
        <v>216880</v>
      </c>
      <c r="K33" s="118">
        <v>2.4</v>
      </c>
      <c r="L33" s="124">
        <v>224556</v>
      </c>
      <c r="M33" s="118">
        <v>2.7</v>
      </c>
      <c r="N33" s="124">
        <v>241154</v>
      </c>
      <c r="O33" s="98">
        <v>2.6</v>
      </c>
    </row>
    <row r="34" spans="1:15" s="5" customFormat="1" ht="14.25">
      <c r="A34" s="23"/>
      <c r="B34" s="24" t="s">
        <v>6</v>
      </c>
      <c r="C34" s="25"/>
      <c r="D34" s="38">
        <v>311912</v>
      </c>
      <c r="E34" s="26">
        <f t="shared" si="18"/>
        <v>3.6711384410843788</v>
      </c>
      <c r="F34" s="96">
        <v>308554</v>
      </c>
      <c r="G34" s="119">
        <v>3.6</v>
      </c>
      <c r="H34" s="124">
        <v>316674</v>
      </c>
      <c r="I34" s="119">
        <v>3.7</v>
      </c>
      <c r="J34" s="124">
        <v>313714</v>
      </c>
      <c r="K34" s="119">
        <v>3.7</v>
      </c>
      <c r="L34" s="124">
        <v>332106</v>
      </c>
      <c r="M34" s="119">
        <v>4</v>
      </c>
      <c r="N34" s="124">
        <v>358422</v>
      </c>
      <c r="O34" s="99">
        <v>3.9</v>
      </c>
    </row>
    <row r="35" spans="1:15" s="5" customFormat="1" ht="14.25">
      <c r="A35" s="23"/>
      <c r="B35" s="24" t="s">
        <v>18</v>
      </c>
      <c r="C35" s="25"/>
      <c r="D35" s="38">
        <v>73946</v>
      </c>
      <c r="E35" s="85">
        <f t="shared" si="18"/>
        <v>0.87032882083544549</v>
      </c>
      <c r="F35" s="96">
        <v>69680</v>
      </c>
      <c r="G35" s="117">
        <v>0.8</v>
      </c>
      <c r="H35" s="124">
        <v>65731</v>
      </c>
      <c r="I35" s="117">
        <v>0.8</v>
      </c>
      <c r="J35" s="124">
        <v>44758</v>
      </c>
      <c r="K35" s="117">
        <v>0.8</v>
      </c>
      <c r="L35" s="124">
        <v>52151</v>
      </c>
      <c r="M35" s="117">
        <v>0.6</v>
      </c>
      <c r="N35" s="124">
        <v>63605</v>
      </c>
      <c r="O35" s="97">
        <v>0.7</v>
      </c>
    </row>
    <row r="36" spans="1:15" s="5" customFormat="1" ht="15" thickBot="1">
      <c r="A36" s="27"/>
      <c r="B36" s="66" t="s">
        <v>7</v>
      </c>
      <c r="C36" s="67"/>
      <c r="D36" s="39">
        <v>505957</v>
      </c>
      <c r="E36" s="56">
        <f t="shared" si="18"/>
        <v>5.9550071566202298</v>
      </c>
      <c r="F36" s="100">
        <v>497897</v>
      </c>
      <c r="G36" s="120">
        <v>5.8</v>
      </c>
      <c r="H36" s="125">
        <v>500392</v>
      </c>
      <c r="I36" s="120">
        <v>5.8</v>
      </c>
      <c r="J36" s="125">
        <v>495664</v>
      </c>
      <c r="K36" s="120">
        <v>5.8</v>
      </c>
      <c r="L36" s="125">
        <v>471668</v>
      </c>
      <c r="M36" s="120">
        <v>5.6</v>
      </c>
      <c r="N36" s="125">
        <v>522257</v>
      </c>
      <c r="O36" s="101">
        <v>5.7</v>
      </c>
    </row>
    <row r="37" spans="1:15" s="9" customFormat="1" ht="12">
      <c r="B37" s="10"/>
      <c r="C37" s="10"/>
      <c r="E37" s="11"/>
      <c r="G37" s="11"/>
      <c r="I37" s="11"/>
      <c r="M37" s="11"/>
      <c r="O37" s="11" t="s">
        <v>51</v>
      </c>
    </row>
    <row r="38" spans="1:15" ht="12.75" customHeight="1">
      <c r="E38" s="74"/>
      <c r="G38" s="74"/>
      <c r="I38" s="74"/>
      <c r="M38" s="74"/>
      <c r="O38" s="74" t="s">
        <v>39</v>
      </c>
    </row>
  </sheetData>
  <mergeCells count="27">
    <mergeCell ref="A28:C29"/>
    <mergeCell ref="A16:C17"/>
    <mergeCell ref="N16:O16"/>
    <mergeCell ref="P16:Q16"/>
    <mergeCell ref="R16:S16"/>
    <mergeCell ref="D28:E28"/>
    <mergeCell ref="F28:G28"/>
    <mergeCell ref="H28:I28"/>
    <mergeCell ref="J28:K28"/>
    <mergeCell ref="L28:M28"/>
    <mergeCell ref="N28:O28"/>
    <mergeCell ref="R3:S3"/>
    <mergeCell ref="P3:Q3"/>
    <mergeCell ref="A3:C4"/>
    <mergeCell ref="L16:M16"/>
    <mergeCell ref="J16:K16"/>
    <mergeCell ref="H16:I16"/>
    <mergeCell ref="D12:E12"/>
    <mergeCell ref="F12:G12"/>
    <mergeCell ref="F16:G16"/>
    <mergeCell ref="D16:E16"/>
    <mergeCell ref="N3:O3"/>
    <mergeCell ref="H3:I3"/>
    <mergeCell ref="J3:K3"/>
    <mergeCell ref="L3:M3"/>
    <mergeCell ref="D3:E3"/>
    <mergeCell ref="F3:G3"/>
  </mergeCells>
  <phoneticPr fontId="5"/>
  <printOptions gridLinesSet="0"/>
  <pageMargins left="0.39370078740157483" right="0.39370078740157483" top="0.78740157480314965" bottom="0.98425196850393704" header="0.51181102362204722" footer="0.51181102362204722"/>
  <pageSetup paperSize="9" scale="95" orientation="portrait" horizontalDpi="4294967292" verticalDpi="400" r:id="rId1"/>
  <headerFooter alignWithMargins="0">
    <oddFooter>&amp;C&amp;"ＭＳ Ｐゴシック,標準"&amp;F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統計書</vt:lpstr>
      <vt:lpstr>グラフ用</vt:lpstr>
      <vt:lpstr>H13～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財政</dc:title>
  <dc:subject>一般会計市税決算額の推移</dc:subject>
  <dc:creator>茅野市役所</dc:creator>
  <cp:lastModifiedBy>竹内　こずえ</cp:lastModifiedBy>
  <cp:lastPrinted>2024-06-12T02:30:22Z</cp:lastPrinted>
  <dcterms:created xsi:type="dcterms:W3CDTF">2002-02-28T06:39:25Z</dcterms:created>
  <dcterms:modified xsi:type="dcterms:W3CDTF">2024-10-23T08:05:15Z</dcterms:modified>
</cp:coreProperties>
</file>