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495" yWindow="30" windowWidth="8595" windowHeight="5040"/>
  </bookViews>
  <sheets>
    <sheet name="統計書" sheetId="29" r:id="rId1"/>
    <sheet name="グラフ" sheetId="30" r:id="rId2"/>
    <sheet name="Ｒ2～" sheetId="35" r:id="rId3"/>
    <sheet name="Ｒ1" sheetId="34" r:id="rId4"/>
    <sheet name="H24～Ｈ30" sheetId="32" r:id="rId5"/>
    <sheet name="H14～H23" sheetId="28" r:id="rId6"/>
    <sheet name="H4～H13" sheetId="31" r:id="rId7"/>
  </sheets>
  <definedNames>
    <definedName name="_xlnm.Print_Area" localSheetId="0">統計書!$A$1:$H$60</definedName>
  </definedNames>
  <calcPr calcId="162913"/>
</workbook>
</file>

<file path=xl/calcChain.xml><?xml version="1.0" encoding="utf-8"?>
<calcChain xmlns="http://schemas.openxmlformats.org/spreadsheetml/2006/main">
  <c r="M33" i="30" l="1"/>
  <c r="C43" i="35"/>
  <c r="C26" i="35"/>
  <c r="L12" i="30" l="1"/>
  <c r="D43" i="35"/>
  <c r="D26" i="35"/>
  <c r="L28" i="30" l="1"/>
  <c r="M6" i="30" s="1"/>
  <c r="E43" i="35"/>
  <c r="E26" i="35"/>
  <c r="L41" i="30" l="1"/>
  <c r="L47" i="30" s="1"/>
  <c r="N12" i="30"/>
  <c r="M11" i="30"/>
  <c r="N13" i="30"/>
  <c r="M12" i="30" s="1"/>
  <c r="C43" i="34"/>
  <c r="C26" i="34"/>
  <c r="C42" i="32"/>
  <c r="C25" i="32"/>
  <c r="M4" i="30" l="1"/>
  <c r="M5" i="30"/>
  <c r="M10" i="30"/>
  <c r="M9" i="30"/>
  <c r="M8" i="30"/>
  <c r="M7" i="30"/>
  <c r="M28" i="30" l="1"/>
  <c r="M41" i="30" l="1"/>
  <c r="D25" i="32"/>
  <c r="D42" i="32"/>
  <c r="M37" i="30" l="1"/>
  <c r="M40" i="30"/>
  <c r="M36" i="30"/>
  <c r="M34" i="30"/>
  <c r="M39" i="30"/>
  <c r="M35" i="30"/>
  <c r="M38" i="30"/>
  <c r="M47" i="30" l="1"/>
  <c r="F42" i="32"/>
  <c r="E42" i="32"/>
  <c r="E25" i="32"/>
  <c r="F25" i="32"/>
  <c r="G25" i="32"/>
  <c r="H42" i="32" l="1"/>
  <c r="G42" i="32"/>
  <c r="I42" i="32"/>
  <c r="H25" i="32"/>
  <c r="I25" i="32"/>
  <c r="C42" i="28"/>
  <c r="C25" i="28"/>
  <c r="L43" i="31"/>
  <c r="K43" i="31"/>
  <c r="J43" i="31"/>
  <c r="I43" i="31"/>
  <c r="H43" i="31"/>
  <c r="G43" i="31"/>
  <c r="F43" i="31"/>
  <c r="E43" i="31"/>
  <c r="D43" i="31"/>
  <c r="C43" i="31"/>
  <c r="L26" i="31"/>
  <c r="K26" i="31"/>
  <c r="J26" i="31"/>
  <c r="I26" i="31"/>
  <c r="H26" i="31"/>
  <c r="G26" i="31"/>
  <c r="F26" i="31"/>
  <c r="E26" i="31"/>
  <c r="D26" i="31"/>
  <c r="C26" i="31"/>
  <c r="M42" i="28"/>
  <c r="L42" i="28"/>
  <c r="K42" i="28"/>
  <c r="J42" i="28"/>
  <c r="I42" i="28"/>
  <c r="H42" i="28"/>
  <c r="G42" i="28"/>
  <c r="F42" i="28"/>
  <c r="E42" i="28"/>
  <c r="M25" i="28"/>
  <c r="L25" i="28"/>
  <c r="K25" i="28"/>
  <c r="J25" i="28"/>
  <c r="I25" i="28"/>
  <c r="H25" i="28"/>
  <c r="G25" i="28"/>
  <c r="F25" i="28"/>
  <c r="E25" i="28"/>
  <c r="D25" i="28"/>
  <c r="D42" i="28"/>
</calcChain>
</file>

<file path=xl/comments1.xml><?xml version="1.0" encoding="utf-8"?>
<comments xmlns="http://schemas.openxmlformats.org/spreadsheetml/2006/main">
  <authors>
    <author xml:space="preserve"> </author>
  </authors>
  <commentList>
    <comment ref="P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端数調整-1</t>
        </r>
      </text>
    </comment>
    <comment ref="P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端数調整-1</t>
        </r>
      </text>
    </comment>
  </commentList>
</comments>
</file>

<file path=xl/sharedStrings.xml><?xml version="1.0" encoding="utf-8"?>
<sst xmlns="http://schemas.openxmlformats.org/spreadsheetml/2006/main" count="607" uniqueCount="124">
  <si>
    <t>（単位：千円）</t>
  </si>
  <si>
    <t>（歳入）</t>
  </si>
  <si>
    <t>款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</si>
  <si>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</si>
  <si>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</si>
  <si>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</si>
  <si>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</si>
  <si>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</si>
  <si>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</si>
  <si>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</si>
  <si>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</si>
  <si>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</si>
  <si>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</si>
  <si>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</si>
  <si>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</si>
  <si>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</si>
  <si>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</si>
  <si>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</si>
  <si>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</si>
  <si>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</si>
  <si>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</si>
  <si>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</si>
  <si>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</si>
  <si>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</si>
  <si>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（歳出）</t>
  </si>
  <si>
    <t xml:space="preserve"> </t>
  </si>
  <si>
    <t>市税</t>
  </si>
  <si>
    <t>地方譲与税</t>
  </si>
  <si>
    <t>利子割交付金</t>
  </si>
  <si>
    <t>地方消費税交付金</t>
  </si>
  <si>
    <t>ｺﾞﾙﾌ場利用税交付金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</si>
  <si>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</si>
  <si>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</si>
  <si>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</si>
  <si>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</si>
  <si>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</si>
  <si>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</si>
  <si>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</si>
  <si>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</si>
  <si>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</si>
  <si>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繰入金</t>
  </si>
  <si>
    <t>繰越金</t>
  </si>
  <si>
    <t>諸収入</t>
  </si>
  <si>
    <t>市債</t>
  </si>
  <si>
    <t>議会費</t>
  </si>
  <si>
    <t>総務費</t>
  </si>
  <si>
    <t>民生費</t>
  </si>
  <si>
    <t>衛生費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</si>
  <si>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</si>
  <si>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</si>
  <si>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</si>
  <si>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</si>
  <si>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</si>
  <si>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</si>
  <si>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</si>
  <si>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</si>
  <si>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配当割交付金</t>
    <rPh sb="0" eb="2">
      <t>ハイトウ</t>
    </rPh>
    <rPh sb="2" eb="3">
      <t>ワ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</si>
  <si>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5"/>
  </si>
  <si>
    <t>寄附金</t>
    <rPh sb="1" eb="2">
      <t>フ</t>
    </rPh>
    <phoneticPr fontId="5"/>
  </si>
  <si>
    <t>労働費</t>
    <rPh sb="0" eb="3">
      <t>ロウドウヒ</t>
    </rPh>
    <phoneticPr fontId="5"/>
  </si>
  <si>
    <t>前年度
決算額</t>
    <rPh sb="0" eb="1">
      <t>ゼン</t>
    </rPh>
    <rPh sb="1" eb="3">
      <t>ネンド</t>
    </rPh>
    <phoneticPr fontId="5"/>
  </si>
  <si>
    <t>H22年度
決算額</t>
    <rPh sb="3" eb="4">
      <t>ネン</t>
    </rPh>
    <phoneticPr fontId="5"/>
  </si>
  <si>
    <t>H23年度
決算額</t>
    <rPh sb="3" eb="4">
      <t>ネン</t>
    </rPh>
    <phoneticPr fontId="5"/>
  </si>
  <si>
    <t>H21年度
決算額</t>
    <rPh sb="3" eb="4">
      <t>ネン</t>
    </rPh>
    <phoneticPr fontId="5"/>
  </si>
  <si>
    <t>H17年度
決算額</t>
    <rPh sb="3" eb="4">
      <t>ネン</t>
    </rPh>
    <phoneticPr fontId="5"/>
  </si>
  <si>
    <t>H18年度
決算額</t>
    <rPh sb="3" eb="4">
      <t>ネン</t>
    </rPh>
    <phoneticPr fontId="5"/>
  </si>
  <si>
    <t>H19年度
決算額</t>
    <rPh sb="3" eb="4">
      <t>ネン</t>
    </rPh>
    <phoneticPr fontId="5"/>
  </si>
  <si>
    <t>H20年度
決算額</t>
    <rPh sb="3" eb="4">
      <t>ネン</t>
    </rPh>
    <phoneticPr fontId="5"/>
  </si>
  <si>
    <t>本年度
決算額</t>
    <phoneticPr fontId="5"/>
  </si>
  <si>
    <t>比     較</t>
    <phoneticPr fontId="5"/>
  </si>
  <si>
    <t>前年
対比％</t>
    <phoneticPr fontId="5"/>
  </si>
  <si>
    <t>歳入合計</t>
    <phoneticPr fontId="5"/>
  </si>
  <si>
    <t>歳出合計</t>
    <phoneticPr fontId="5"/>
  </si>
  <si>
    <t>歳入合計</t>
    <phoneticPr fontId="5"/>
  </si>
  <si>
    <t>歳出合計</t>
    <phoneticPr fontId="5"/>
  </si>
  <si>
    <t>H16年度
決算額</t>
    <rPh sb="3" eb="4">
      <t>ネン</t>
    </rPh>
    <phoneticPr fontId="5"/>
  </si>
  <si>
    <t>H15年度
決算額</t>
    <rPh sb="3" eb="4">
      <t>ネン</t>
    </rPh>
    <phoneticPr fontId="5"/>
  </si>
  <si>
    <t>H14年度
決算額</t>
    <rPh sb="3" eb="4">
      <t>ネン</t>
    </rPh>
    <phoneticPr fontId="5"/>
  </si>
  <si>
    <t>★一般会計歳入歳出決算</t>
    <phoneticPr fontId="5"/>
  </si>
  <si>
    <t>H13年度
決算額</t>
    <rPh sb="3" eb="4">
      <t>ネン</t>
    </rPh>
    <phoneticPr fontId="5"/>
  </si>
  <si>
    <t>H12年度
決算額</t>
    <rPh sb="3" eb="4">
      <t>ネン</t>
    </rPh>
    <phoneticPr fontId="5"/>
  </si>
  <si>
    <t>H11年度
決算額</t>
    <rPh sb="3" eb="4">
      <t>ネン</t>
    </rPh>
    <phoneticPr fontId="5"/>
  </si>
  <si>
    <t>H10年度
決算額</t>
    <rPh sb="3" eb="4">
      <t>ネン</t>
    </rPh>
    <phoneticPr fontId="5"/>
  </si>
  <si>
    <t>H9年度
決算額</t>
    <rPh sb="2" eb="3">
      <t>ネン</t>
    </rPh>
    <phoneticPr fontId="5"/>
  </si>
  <si>
    <t>H8年度
決算額</t>
    <rPh sb="2" eb="3">
      <t>ネン</t>
    </rPh>
    <phoneticPr fontId="5"/>
  </si>
  <si>
    <t>H7年度
決算額</t>
    <rPh sb="2" eb="3">
      <t>ネン</t>
    </rPh>
    <phoneticPr fontId="5"/>
  </si>
  <si>
    <t>H6年度
決算額</t>
    <rPh sb="2" eb="3">
      <t>ネン</t>
    </rPh>
    <phoneticPr fontId="5"/>
  </si>
  <si>
    <t>H5年度
決算額</t>
    <rPh sb="2" eb="3">
      <t>ネン</t>
    </rPh>
    <phoneticPr fontId="5"/>
  </si>
  <si>
    <t>H4年度
決算額</t>
    <rPh sb="2" eb="3">
      <t>ネン</t>
    </rPh>
    <phoneticPr fontId="5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</si>
  <si>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5"/>
  </si>
  <si>
    <t>H24年度
決算額</t>
    <rPh sb="3" eb="4">
      <t>ネン</t>
    </rPh>
    <phoneticPr fontId="5"/>
  </si>
  <si>
    <t>H25年度
決算額</t>
    <rPh sb="3" eb="4">
      <t>ネン</t>
    </rPh>
    <phoneticPr fontId="5"/>
  </si>
  <si>
    <t>H26年度
決算額</t>
    <rPh sb="3" eb="4">
      <t>ネン</t>
    </rPh>
    <phoneticPr fontId="5"/>
  </si>
  <si>
    <t>項　目</t>
    <rPh sb="0" eb="1">
      <t>コウ</t>
    </rPh>
    <rPh sb="2" eb="3">
      <t>モク</t>
    </rPh>
    <phoneticPr fontId="5"/>
  </si>
  <si>
    <t>　　　区　　　分</t>
    <rPh sb="3" eb="4">
      <t>ク</t>
    </rPh>
    <rPh sb="7" eb="8">
      <t>ブン</t>
    </rPh>
    <phoneticPr fontId="5"/>
  </si>
  <si>
    <t>本年度決算
構成比　％</t>
    <phoneticPr fontId="5"/>
  </si>
  <si>
    <t>H27年度
決算額</t>
    <rPh sb="3" eb="4">
      <t>ネン</t>
    </rPh>
    <phoneticPr fontId="5"/>
  </si>
  <si>
    <t>資料：企画財政課</t>
    <rPh sb="3" eb="5">
      <t>キカク</t>
    </rPh>
    <phoneticPr fontId="5"/>
  </si>
  <si>
    <t>【茅野市】</t>
    <rPh sb="1" eb="4">
      <t>チノシ</t>
    </rPh>
    <phoneticPr fontId="5"/>
  </si>
  <si>
    <t>H28年度
決算額</t>
    <rPh sb="3" eb="4">
      <t>ネン</t>
    </rPh>
    <phoneticPr fontId="5"/>
  </si>
  <si>
    <t>資料：企画財政課</t>
    <rPh sb="3" eb="5">
      <t>キカク</t>
    </rPh>
    <phoneticPr fontId="5"/>
  </si>
  <si>
    <t>【茅野市】</t>
    <rPh sb="1" eb="4">
      <t>チノシ</t>
    </rPh>
    <phoneticPr fontId="5"/>
  </si>
  <si>
    <t>H29年度
決算額</t>
    <rPh sb="3" eb="4">
      <t>ネン</t>
    </rPh>
    <phoneticPr fontId="5"/>
  </si>
  <si>
    <t>その他</t>
    <rPh sb="1" eb="2">
      <t>タ</t>
    </rPh>
    <phoneticPr fontId="5"/>
  </si>
  <si>
    <t>H30年度
決算額</t>
    <rPh sb="3" eb="4">
      <t>ネン</t>
    </rPh>
    <phoneticPr fontId="5"/>
  </si>
  <si>
    <t>Ｒ元年度
決算額</t>
    <rPh sb="0" eb="1">
      <t>ガン</t>
    </rPh>
    <rPh sb="1" eb="2">
      <t>ネン</t>
    </rPh>
    <phoneticPr fontId="5"/>
  </si>
  <si>
    <t>22.</t>
  </si>
  <si>
    <t>環境性能割交付金</t>
    <rPh sb="0" eb="1">
      <t>カンキョウ</t>
    </rPh>
    <rPh sb="1" eb="3">
      <t>セイノウ</t>
    </rPh>
    <rPh sb="3" eb="4">
      <t>ワリ</t>
    </rPh>
    <rPh sb="4" eb="7">
      <t>コウフキン</t>
    </rPh>
    <phoneticPr fontId="5"/>
  </si>
  <si>
    <t>Ｒ元年度
決算額</t>
    <rPh sb="1" eb="2">
      <t>ガン</t>
    </rPh>
    <rPh sb="2" eb="3">
      <t>ネン</t>
    </rPh>
    <phoneticPr fontId="5"/>
  </si>
  <si>
    <t>歳入区分</t>
    <rPh sb="0" eb="2">
      <t>サイニュウ</t>
    </rPh>
    <rPh sb="2" eb="4">
      <t>クブン</t>
    </rPh>
    <phoneticPr fontId="5"/>
  </si>
  <si>
    <t>決算額</t>
    <rPh sb="0" eb="2">
      <t>ケッサン</t>
    </rPh>
    <rPh sb="2" eb="3">
      <t>ガク</t>
    </rPh>
    <phoneticPr fontId="5"/>
  </si>
  <si>
    <t>　　割合</t>
    <rPh sb="2" eb="4">
      <t>ワリアイ</t>
    </rPh>
    <phoneticPr fontId="5"/>
  </si>
  <si>
    <t>その他</t>
    <rPh sb="1" eb="2">
      <t>タ</t>
    </rPh>
    <phoneticPr fontId="5"/>
  </si>
  <si>
    <t>資料：財政課</t>
    <rPh sb="3" eb="5">
      <t>ザイセイ</t>
    </rPh>
    <phoneticPr fontId="5"/>
  </si>
  <si>
    <t>法人事業税交付金</t>
    <rPh sb="0" eb="2">
      <t>ホウジン</t>
    </rPh>
    <rPh sb="2" eb="5">
      <t>ジギョウゼイ</t>
    </rPh>
    <rPh sb="5" eb="8">
      <t>コウフキン</t>
    </rPh>
    <phoneticPr fontId="5"/>
  </si>
  <si>
    <t>ゴルフ場利用税交付金</t>
  </si>
  <si>
    <t>資料：財政課</t>
    <phoneticPr fontId="5"/>
  </si>
  <si>
    <t>Ｒ2年度
決算額</t>
    <rPh sb="0" eb="1">
      <t>ガン</t>
    </rPh>
    <phoneticPr fontId="5"/>
  </si>
  <si>
    <t>Ｒ3年度
決算額</t>
    <rPh sb="0" eb="1">
      <t>ガン</t>
    </rPh>
    <phoneticPr fontId="5"/>
  </si>
  <si>
    <t>★令和４年度一般会計歳入歳出決算</t>
    <rPh sb="1" eb="3">
      <t>レイワ</t>
    </rPh>
    <phoneticPr fontId="5"/>
  </si>
  <si>
    <t>令和4年度一般会計歳入歳出決算</t>
    <rPh sb="0" eb="2">
      <t>レイワ</t>
    </rPh>
    <rPh sb="3" eb="4">
      <t>ネン</t>
    </rPh>
    <rPh sb="4" eb="5">
      <t>ド</t>
    </rPh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5"/>
  </si>
  <si>
    <t>Ｒ4年度
決算額</t>
    <rPh sb="0" eb="1">
      <t>ガン</t>
    </rPh>
    <phoneticPr fontId="5"/>
  </si>
  <si>
    <t>ゴルフ場利用税交付金</t>
    <phoneticPr fontId="5"/>
  </si>
  <si>
    <t>※構成比は端数処理により100％にならないこともある。</t>
    <rPh sb="1" eb="4">
      <t>コウセイヒ</t>
    </rPh>
    <rPh sb="5" eb="7">
      <t>ハスウ</t>
    </rPh>
    <rPh sb="7" eb="9">
      <t>ショリ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</si>
</sst>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176" formatCode="#,##0.0;[Red]\-#,##0.0"/>
    <numFmt numFmtId="177" formatCode="#,##0;\-#,##0;&quot;-&quot;"/>
    <numFmt numFmtId="178" formatCode="#,##0;&quot;△ &quot;#,##0"/>
    <numFmt numFmtId="179" formatCode="0.0%"/>
    <numFmt numFmtId="180" formatCode="#,##0.0;&quot;△ &quot;#,##0.0"/>
    <numFmt numFmtId="181" formatCode="0.0_ "/>
    <numFmt numFmtId="182" formatCode="0_ "/>
    <numFmt numFmtId="183" formatCode="#,##0_);[Red]\(#,##0\)"/>
    <numFmt numFmtId="184" formatCode="#,##0.0_);[Red]\(#,##0.0\)"/>
    <numFmt numFmtId="185" formatCode="#,##0.00_);[Red]\(#,##0.00\)"/>
    <numFmt numFmtId="186" formatCode="0.0_);[Red]\(0.0\)"/>
    <numFmt numFmtId="187" formatCode="#,##0_ ;[Red]\-#,##0\ "/>
    <numFmt numFmtId="188" formatCode="#,##0.00;&quot;△ &quot;#,##0.00"/>
    <numFmt numFmtId="189" formatCode="#,##0.000;[Red]\-#,##0.000"/>
  </numFmts>
  <fonts count="14">
    <font>
      <sz val="11"/>
      <name val="明朝"/>
      <family val="3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明朝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double">
        <color indexed="64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177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67">
    <xf numFmtId="0" fontId="0" fillId="0" borderId="0" xfId="0"/>
    <xf numFmtId="0" fontId="10" fillId="0" borderId="0" xfId="0" applyFont="1"/>
    <xf numFmtId="0" fontId="10" fillId="0" borderId="0" xfId="0" applyFont="1" applyBorder="1"/>
    <xf numFmtId="38" fontId="6" fillId="0" borderId="0" xfId="6" applyFont="1" applyFill="1" applyAlignment="1">
      <alignment vertical="center"/>
    </xf>
    <xf numFmtId="38" fontId="7" fillId="0" borderId="0" xfId="6" quotePrefix="1" applyFont="1" applyFill="1" applyAlignment="1">
      <alignment horizontal="left" vertical="center"/>
    </xf>
    <xf numFmtId="38" fontId="7" fillId="0" borderId="0" xfId="6" applyFont="1" applyFill="1"/>
    <xf numFmtId="38" fontId="7" fillId="0" borderId="0" xfId="6" applyFont="1" applyFill="1" applyAlignment="1">
      <alignment vertical="center"/>
    </xf>
    <xf numFmtId="178" fontId="7" fillId="0" borderId="0" xfId="6" applyNumberFormat="1" applyFont="1" applyFill="1" applyAlignment="1">
      <alignment vertical="center"/>
    </xf>
    <xf numFmtId="176" fontId="7" fillId="0" borderId="0" xfId="6" applyNumberFormat="1" applyFont="1" applyFill="1" applyAlignment="1">
      <alignment vertical="center"/>
    </xf>
    <xf numFmtId="38" fontId="8" fillId="0" borderId="3" xfId="6" applyFont="1" applyFill="1" applyBorder="1" applyAlignment="1">
      <alignment vertical="center"/>
    </xf>
    <xf numFmtId="38" fontId="8" fillId="0" borderId="0" xfId="6" applyFont="1" applyFill="1" applyAlignment="1">
      <alignment vertical="center"/>
    </xf>
    <xf numFmtId="178" fontId="8" fillId="0" borderId="0" xfId="6" applyNumberFormat="1" applyFont="1" applyFill="1" applyAlignment="1">
      <alignment vertical="center"/>
    </xf>
    <xf numFmtId="176" fontId="8" fillId="0" borderId="0" xfId="6" applyNumberFormat="1" applyFont="1" applyFill="1" applyAlignment="1">
      <alignment vertical="center"/>
    </xf>
    <xf numFmtId="176" fontId="9" fillId="0" borderId="0" xfId="6" applyNumberFormat="1" applyFont="1" applyFill="1" applyAlignment="1">
      <alignment horizontal="right"/>
    </xf>
    <xf numFmtId="178" fontId="6" fillId="0" borderId="0" xfId="6" applyNumberFormat="1" applyFont="1" applyFill="1" applyAlignment="1">
      <alignment vertical="center"/>
    </xf>
    <xf numFmtId="176" fontId="6" fillId="0" borderId="0" xfId="6" applyNumberFormat="1" applyFont="1" applyFill="1" applyAlignment="1">
      <alignment vertical="center"/>
    </xf>
    <xf numFmtId="38" fontId="8" fillId="0" borderId="3" xfId="6" applyFont="1" applyFill="1" applyBorder="1"/>
    <xf numFmtId="38" fontId="10" fillId="0" borderId="0" xfId="6" applyFont="1" applyFill="1" applyAlignment="1">
      <alignment vertical="center"/>
    </xf>
    <xf numFmtId="178" fontId="10" fillId="0" borderId="0" xfId="6" applyNumberFormat="1" applyFont="1" applyFill="1" applyAlignment="1">
      <alignment vertical="center"/>
    </xf>
    <xf numFmtId="176" fontId="10" fillId="0" borderId="0" xfId="6" applyNumberFormat="1" applyFont="1" applyFill="1" applyAlignment="1">
      <alignment vertical="center"/>
    </xf>
    <xf numFmtId="176" fontId="10" fillId="0" borderId="0" xfId="6" applyNumberFormat="1" applyFont="1" applyFill="1" applyAlignment="1">
      <alignment horizontal="right" vertical="center"/>
    </xf>
    <xf numFmtId="41" fontId="10" fillId="0" borderId="0" xfId="0" applyNumberFormat="1" applyFont="1"/>
    <xf numFmtId="181" fontId="10" fillId="0" borderId="0" xfId="0" applyNumberFormat="1" applyFont="1"/>
    <xf numFmtId="38" fontId="8" fillId="0" borderId="0" xfId="6" applyFont="1" applyFill="1" applyBorder="1"/>
    <xf numFmtId="38" fontId="10" fillId="0" borderId="0" xfId="6" applyFont="1" applyFill="1" applyBorder="1"/>
    <xf numFmtId="41" fontId="11" fillId="0" borderId="10" xfId="6" applyNumberFormat="1" applyFont="1" applyFill="1" applyBorder="1" applyAlignment="1">
      <alignment vertical="center"/>
    </xf>
    <xf numFmtId="41" fontId="11" fillId="0" borderId="11" xfId="6" applyNumberFormat="1" applyFont="1" applyFill="1" applyBorder="1" applyAlignment="1">
      <alignment vertical="center"/>
    </xf>
    <xf numFmtId="41" fontId="11" fillId="0" borderId="12" xfId="6" applyNumberFormat="1" applyFont="1" applyFill="1" applyBorder="1" applyAlignment="1">
      <alignment vertical="center"/>
    </xf>
    <xf numFmtId="41" fontId="11" fillId="0" borderId="13" xfId="6" applyNumberFormat="1" applyFont="1" applyFill="1" applyBorder="1" applyAlignment="1">
      <alignment vertical="center"/>
    </xf>
    <xf numFmtId="41" fontId="11" fillId="0" borderId="14" xfId="6" applyNumberFormat="1" applyFont="1" applyFill="1" applyBorder="1" applyAlignment="1">
      <alignment vertical="center"/>
    </xf>
    <xf numFmtId="38" fontId="12" fillId="0" borderId="0" xfId="6" applyFont="1" applyFill="1" applyBorder="1"/>
    <xf numFmtId="38" fontId="8" fillId="0" borderId="19" xfId="6" quotePrefix="1" applyFont="1" applyFill="1" applyBorder="1" applyAlignment="1">
      <alignment horizontal="distributed" vertical="center" indent="1"/>
    </xf>
    <xf numFmtId="38" fontId="8" fillId="0" borderId="20" xfId="6" quotePrefix="1" applyFont="1" applyFill="1" applyBorder="1" applyAlignment="1">
      <alignment horizontal="distributed" vertical="center" indent="1"/>
    </xf>
    <xf numFmtId="38" fontId="8" fillId="0" borderId="20" xfId="6" applyFont="1" applyFill="1" applyBorder="1" applyAlignment="1">
      <alignment horizontal="distributed" vertical="center" indent="1"/>
    </xf>
    <xf numFmtId="38" fontId="8" fillId="0" borderId="21" xfId="6" quotePrefix="1" applyFont="1" applyFill="1" applyBorder="1" applyAlignment="1">
      <alignment horizontal="distributed" vertical="center" indent="1"/>
    </xf>
    <xf numFmtId="38" fontId="8" fillId="0" borderId="22" xfId="6" applyFont="1" applyFill="1" applyBorder="1"/>
    <xf numFmtId="38" fontId="8" fillId="0" borderId="22" xfId="6" applyFont="1" applyFill="1" applyBorder="1" applyAlignment="1">
      <alignment vertical="center"/>
    </xf>
    <xf numFmtId="176" fontId="8" fillId="0" borderId="0" xfId="6" applyNumberFormat="1" applyFont="1" applyFill="1" applyAlignment="1">
      <alignment horizontal="right" vertical="center"/>
    </xf>
    <xf numFmtId="38" fontId="8" fillId="0" borderId="23" xfId="6" quotePrefix="1" applyFont="1" applyFill="1" applyBorder="1" applyAlignment="1">
      <alignment horizontal="distributed" vertical="center" indent="1"/>
    </xf>
    <xf numFmtId="38" fontId="8" fillId="0" borderId="24" xfId="6" quotePrefix="1" applyFont="1" applyFill="1" applyBorder="1" applyAlignment="1">
      <alignment horizontal="distributed" vertical="center" indent="1"/>
    </xf>
    <xf numFmtId="0" fontId="8" fillId="0" borderId="22" xfId="0" applyFont="1" applyFill="1" applyBorder="1" applyAlignment="1">
      <alignment horizontal="distributed" vertical="center" justifyLastLine="1"/>
    </xf>
    <xf numFmtId="178" fontId="8" fillId="0" borderId="22" xfId="6" applyNumberFormat="1" applyFont="1" applyFill="1" applyBorder="1" applyAlignment="1">
      <alignment vertical="center"/>
    </xf>
    <xf numFmtId="38" fontId="7" fillId="0" borderId="0" xfId="6" applyFont="1" applyFill="1" applyBorder="1" applyAlignment="1">
      <alignment vertical="center"/>
    </xf>
    <xf numFmtId="38" fontId="8" fillId="0" borderId="0" xfId="6" applyFont="1" applyFill="1" applyBorder="1" applyAlignment="1">
      <alignment vertical="center"/>
    </xf>
    <xf numFmtId="176" fontId="8" fillId="0" borderId="0" xfId="6" applyNumberFormat="1" applyFont="1" applyFill="1" applyBorder="1" applyAlignment="1">
      <alignment vertical="center"/>
    </xf>
    <xf numFmtId="38" fontId="10" fillId="0" borderId="0" xfId="6" applyFont="1" applyFill="1" applyBorder="1" applyAlignment="1">
      <alignment vertical="center"/>
    </xf>
    <xf numFmtId="38" fontId="6" fillId="0" borderId="0" xfId="6" applyFont="1" applyFill="1" applyBorder="1" applyAlignment="1">
      <alignment vertical="center"/>
    </xf>
    <xf numFmtId="41" fontId="8" fillId="0" borderId="25" xfId="6" applyNumberFormat="1" applyFont="1" applyFill="1" applyBorder="1" applyAlignment="1">
      <alignment vertical="center"/>
    </xf>
    <xf numFmtId="41" fontId="8" fillId="0" borderId="26" xfId="6" applyNumberFormat="1" applyFont="1" applyFill="1" applyBorder="1" applyAlignment="1">
      <alignment vertical="center"/>
    </xf>
    <xf numFmtId="41" fontId="8" fillId="0" borderId="27" xfId="6" applyNumberFormat="1" applyFont="1" applyFill="1" applyBorder="1" applyAlignment="1">
      <alignment vertical="center"/>
    </xf>
    <xf numFmtId="41" fontId="8" fillId="0" borderId="28" xfId="6" applyNumberFormat="1" applyFont="1" applyFill="1" applyBorder="1" applyAlignment="1">
      <alignment vertical="center"/>
    </xf>
    <xf numFmtId="41" fontId="8" fillId="0" borderId="29" xfId="6" applyNumberFormat="1" applyFont="1" applyFill="1" applyBorder="1" applyAlignment="1">
      <alignment vertical="center"/>
    </xf>
    <xf numFmtId="185" fontId="8" fillId="0" borderId="0" xfId="6" applyNumberFormat="1" applyFont="1" applyFill="1" applyBorder="1" applyAlignment="1">
      <alignment vertical="center"/>
    </xf>
    <xf numFmtId="184" fontId="8" fillId="0" borderId="0" xfId="6" applyNumberFormat="1" applyFont="1" applyFill="1" applyBorder="1" applyAlignment="1">
      <alignment vertical="center"/>
    </xf>
    <xf numFmtId="186" fontId="10" fillId="0" borderId="30" xfId="5" applyNumberFormat="1" applyFont="1" applyBorder="1"/>
    <xf numFmtId="176" fontId="8" fillId="0" borderId="0" xfId="6" applyNumberFormat="1" applyFont="1" applyFill="1" applyAlignment="1">
      <alignment horizontal="right"/>
    </xf>
    <xf numFmtId="38" fontId="8" fillId="0" borderId="32" xfId="6" quotePrefix="1" applyFont="1" applyFill="1" applyBorder="1" applyAlignment="1">
      <alignment horizontal="center" vertical="center" wrapText="1"/>
    </xf>
    <xf numFmtId="38" fontId="8" fillId="0" borderId="15" xfId="6" quotePrefix="1" applyFont="1" applyFill="1" applyBorder="1" applyAlignment="1">
      <alignment horizontal="center" vertical="center" wrapText="1"/>
    </xf>
    <xf numFmtId="0" fontId="1" fillId="0" borderId="0" xfId="0" applyFont="1"/>
    <xf numFmtId="38" fontId="8" fillId="0" borderId="33" xfId="6" applyFont="1" applyFill="1" applyBorder="1" applyAlignment="1">
      <alignment horizontal="right" vertical="center"/>
    </xf>
    <xf numFmtId="41" fontId="8" fillId="0" borderId="9" xfId="6" applyNumberFormat="1" applyFont="1" applyFill="1" applyBorder="1" applyAlignment="1">
      <alignment vertical="center"/>
    </xf>
    <xf numFmtId="41" fontId="8" fillId="0" borderId="34" xfId="6" applyNumberFormat="1" applyFont="1" applyFill="1" applyBorder="1" applyAlignment="1">
      <alignment vertical="center"/>
    </xf>
    <xf numFmtId="38" fontId="8" fillId="0" borderId="35" xfId="6" applyFont="1" applyFill="1" applyBorder="1" applyAlignment="1">
      <alignment horizontal="right" vertical="center"/>
    </xf>
    <xf numFmtId="41" fontId="8" fillId="0" borderId="7" xfId="6" applyNumberFormat="1" applyFont="1" applyFill="1" applyBorder="1" applyAlignment="1">
      <alignment vertical="center"/>
    </xf>
    <xf numFmtId="41" fontId="8" fillId="0" borderId="36" xfId="6" applyNumberFormat="1" applyFont="1" applyFill="1" applyBorder="1" applyAlignment="1">
      <alignment vertical="center"/>
    </xf>
    <xf numFmtId="38" fontId="8" fillId="0" borderId="37" xfId="6" applyFont="1" applyFill="1" applyBorder="1" applyAlignment="1">
      <alignment horizontal="right" vertical="center"/>
    </xf>
    <xf numFmtId="41" fontId="8" fillId="0" borderId="8" xfId="6" applyNumberFormat="1" applyFont="1" applyFill="1" applyBorder="1" applyAlignment="1">
      <alignment vertical="center"/>
    </xf>
    <xf numFmtId="41" fontId="8" fillId="0" borderId="38" xfId="6" applyNumberFormat="1" applyFont="1" applyFill="1" applyBorder="1" applyAlignment="1">
      <alignment vertical="center"/>
    </xf>
    <xf numFmtId="41" fontId="8" fillId="0" borderId="39" xfId="6" applyNumberFormat="1" applyFont="1" applyFill="1" applyBorder="1" applyAlignment="1">
      <alignment vertical="center"/>
    </xf>
    <xf numFmtId="41" fontId="8" fillId="0" borderId="40" xfId="6" applyNumberFormat="1" applyFont="1" applyFill="1" applyBorder="1" applyAlignment="1">
      <alignment vertical="center"/>
    </xf>
    <xf numFmtId="41" fontId="8" fillId="0" borderId="41" xfId="6" applyNumberFormat="1" applyFont="1" applyFill="1" applyBorder="1" applyAlignment="1">
      <alignment vertical="center"/>
    </xf>
    <xf numFmtId="38" fontId="8" fillId="0" borderId="42" xfId="6" quotePrefix="1" applyFont="1" applyFill="1" applyBorder="1" applyAlignment="1">
      <alignment horizontal="center" vertical="center" wrapText="1"/>
    </xf>
    <xf numFmtId="38" fontId="8" fillId="0" borderId="43" xfId="6" quotePrefix="1" applyFont="1" applyFill="1" applyBorder="1" applyAlignment="1">
      <alignment horizontal="center" vertical="center" wrapText="1"/>
    </xf>
    <xf numFmtId="38" fontId="8" fillId="0" borderId="44" xfId="6" applyFont="1" applyFill="1" applyBorder="1" applyAlignment="1">
      <alignment horizontal="right" vertical="center"/>
    </xf>
    <xf numFmtId="41" fontId="8" fillId="0" borderId="45" xfId="6" applyNumberFormat="1" applyFont="1" applyFill="1" applyBorder="1" applyAlignment="1">
      <alignment vertical="center"/>
    </xf>
    <xf numFmtId="41" fontId="8" fillId="0" borderId="46" xfId="6" applyNumberFormat="1" applyFont="1" applyFill="1" applyBorder="1" applyAlignment="1">
      <alignment vertical="center"/>
    </xf>
    <xf numFmtId="41" fontId="8" fillId="0" borderId="47" xfId="6" applyNumberFormat="1" applyFont="1" applyFill="1" applyBorder="1" applyAlignment="1">
      <alignment vertical="center"/>
    </xf>
    <xf numFmtId="41" fontId="8" fillId="0" borderId="48" xfId="6" applyNumberFormat="1" applyFont="1" applyFill="1" applyBorder="1" applyAlignment="1">
      <alignment vertical="center"/>
    </xf>
    <xf numFmtId="41" fontId="8" fillId="0" borderId="49" xfId="6" applyNumberFormat="1" applyFont="1" applyFill="1" applyBorder="1" applyAlignment="1">
      <alignment vertical="center"/>
    </xf>
    <xf numFmtId="41" fontId="8" fillId="0" borderId="50" xfId="6" applyNumberFormat="1" applyFont="1" applyFill="1" applyBorder="1" applyAlignment="1">
      <alignment vertical="center"/>
    </xf>
    <xf numFmtId="41" fontId="8" fillId="0" borderId="51" xfId="6" applyNumberFormat="1" applyFont="1" applyFill="1" applyBorder="1" applyAlignment="1">
      <alignment vertical="center"/>
    </xf>
    <xf numFmtId="41" fontId="8" fillId="0" borderId="52" xfId="6" applyNumberFormat="1" applyFont="1" applyFill="1" applyBorder="1" applyAlignment="1">
      <alignment vertical="center"/>
    </xf>
    <xf numFmtId="41" fontId="8" fillId="0" borderId="53" xfId="6" applyNumberFormat="1" applyFont="1" applyFill="1" applyBorder="1" applyAlignment="1">
      <alignment vertical="center"/>
    </xf>
    <xf numFmtId="41" fontId="8" fillId="0" borderId="54" xfId="6" applyNumberFormat="1" applyFont="1" applyFill="1" applyBorder="1" applyAlignment="1">
      <alignment vertical="center"/>
    </xf>
    <xf numFmtId="38" fontId="10" fillId="0" borderId="0" xfId="6" applyFont="1" applyFill="1" applyAlignment="1">
      <alignment horizontal="right" vertical="top"/>
    </xf>
    <xf numFmtId="176" fontId="10" fillId="0" borderId="0" xfId="6" applyNumberFormat="1" applyFont="1" applyFill="1" applyAlignment="1">
      <alignment horizontal="right" vertical="top"/>
    </xf>
    <xf numFmtId="38" fontId="10" fillId="0" borderId="0" xfId="6" applyFont="1" applyFill="1" applyAlignment="1">
      <alignment horizontal="left" vertical="top"/>
    </xf>
    <xf numFmtId="38" fontId="10" fillId="0" borderId="0" xfId="6" applyFont="1" applyFill="1" applyBorder="1" applyAlignment="1">
      <alignment horizontal="left" vertical="top"/>
    </xf>
    <xf numFmtId="0" fontId="8" fillId="0" borderId="0" xfId="0" applyFont="1"/>
    <xf numFmtId="41" fontId="8" fillId="0" borderId="10" xfId="6" applyNumberFormat="1" applyFont="1" applyFill="1" applyBorder="1" applyAlignment="1">
      <alignment vertical="center"/>
    </xf>
    <xf numFmtId="41" fontId="8" fillId="0" borderId="11" xfId="6" applyNumberFormat="1" applyFont="1" applyFill="1" applyBorder="1" applyAlignment="1">
      <alignment vertical="center"/>
    </xf>
    <xf numFmtId="41" fontId="8" fillId="0" borderId="12" xfId="6" applyNumberFormat="1" applyFont="1" applyFill="1" applyBorder="1" applyAlignment="1">
      <alignment vertical="center"/>
    </xf>
    <xf numFmtId="41" fontId="8" fillId="0" borderId="13" xfId="6" applyNumberFormat="1" applyFont="1" applyFill="1" applyBorder="1" applyAlignment="1">
      <alignment vertical="center"/>
    </xf>
    <xf numFmtId="41" fontId="8" fillId="0" borderId="14" xfId="6" applyNumberFormat="1" applyFont="1" applyFill="1" applyBorder="1" applyAlignment="1">
      <alignment vertical="center"/>
    </xf>
    <xf numFmtId="187" fontId="8" fillId="0" borderId="25" xfId="6" applyNumberFormat="1" applyFont="1" applyFill="1" applyBorder="1" applyAlignment="1">
      <alignment vertical="center"/>
    </xf>
    <xf numFmtId="187" fontId="8" fillId="0" borderId="26" xfId="6" applyNumberFormat="1" applyFont="1" applyFill="1" applyBorder="1" applyAlignment="1">
      <alignment vertical="center"/>
    </xf>
    <xf numFmtId="187" fontId="8" fillId="0" borderId="27" xfId="6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horizontal="right" vertical="center"/>
    </xf>
    <xf numFmtId="180" fontId="8" fillId="0" borderId="0" xfId="6" applyNumberFormat="1" applyFont="1" applyFill="1" applyBorder="1" applyAlignment="1">
      <alignment horizontal="right" vertical="center"/>
    </xf>
    <xf numFmtId="182" fontId="8" fillId="0" borderId="33" xfId="6" applyNumberFormat="1" applyFont="1" applyFill="1" applyBorder="1" applyAlignment="1">
      <alignment horizontal="right" vertical="center"/>
    </xf>
    <xf numFmtId="182" fontId="8" fillId="0" borderId="35" xfId="6" applyNumberFormat="1" applyFont="1" applyFill="1" applyBorder="1" applyAlignment="1">
      <alignment horizontal="right" vertical="center"/>
    </xf>
    <xf numFmtId="182" fontId="8" fillId="0" borderId="44" xfId="6" applyNumberFormat="1" applyFont="1" applyFill="1" applyBorder="1" applyAlignment="1">
      <alignment horizontal="right" vertical="center"/>
    </xf>
    <xf numFmtId="3" fontId="10" fillId="0" borderId="0" xfId="0" applyNumberFormat="1" applyFont="1"/>
    <xf numFmtId="38" fontId="8" fillId="0" borderId="0" xfId="6" applyFont="1" applyFill="1" applyBorder="1" applyAlignment="1">
      <alignment horizontal="distributed" vertical="center" justifyLastLine="1"/>
    </xf>
    <xf numFmtId="38" fontId="12" fillId="0" borderId="0" xfId="6" applyFont="1" applyFill="1" applyBorder="1" applyAlignment="1">
      <alignment horizontal="left"/>
    </xf>
    <xf numFmtId="178" fontId="8" fillId="0" borderId="0" xfId="6" applyNumberFormat="1" applyFont="1" applyFill="1" applyBorder="1" applyAlignment="1">
      <alignment horizontal="left" vertical="center"/>
    </xf>
    <xf numFmtId="183" fontId="8" fillId="0" borderId="23" xfId="6" applyNumberFormat="1" applyFont="1" applyFill="1" applyBorder="1" applyAlignment="1">
      <alignment vertical="center"/>
    </xf>
    <xf numFmtId="183" fontId="8" fillId="0" borderId="20" xfId="6" applyNumberFormat="1" applyFont="1" applyFill="1" applyBorder="1" applyAlignment="1">
      <alignment vertical="center"/>
    </xf>
    <xf numFmtId="183" fontId="8" fillId="0" borderId="24" xfId="6" applyNumberFormat="1" applyFont="1" applyFill="1" applyBorder="1" applyAlignment="1">
      <alignment vertical="center"/>
    </xf>
    <xf numFmtId="38" fontId="8" fillId="0" borderId="61" xfId="6" quotePrefix="1" applyFont="1" applyFill="1" applyBorder="1" applyAlignment="1">
      <alignment horizontal="center" vertical="center" wrapText="1"/>
    </xf>
    <xf numFmtId="187" fontId="8" fillId="0" borderId="34" xfId="6" applyNumberFormat="1" applyFont="1" applyFill="1" applyBorder="1" applyAlignment="1">
      <alignment vertical="center"/>
    </xf>
    <xf numFmtId="187" fontId="8" fillId="0" borderId="36" xfId="6" applyNumberFormat="1" applyFont="1" applyFill="1" applyBorder="1" applyAlignment="1">
      <alignment vertical="center"/>
    </xf>
    <xf numFmtId="187" fontId="8" fillId="0" borderId="38" xfId="6" applyNumberFormat="1" applyFont="1" applyFill="1" applyBorder="1" applyAlignment="1">
      <alignment vertical="center"/>
    </xf>
    <xf numFmtId="183" fontId="8" fillId="0" borderId="46" xfId="6" applyNumberFormat="1" applyFont="1" applyFill="1" applyBorder="1" applyAlignment="1">
      <alignment vertical="center"/>
    </xf>
    <xf numFmtId="183" fontId="8" fillId="0" borderId="36" xfId="6" applyNumberFormat="1" applyFont="1" applyFill="1" applyBorder="1" applyAlignment="1">
      <alignment vertical="center"/>
    </xf>
    <xf numFmtId="183" fontId="8" fillId="0" borderId="51" xfId="6" applyNumberFormat="1" applyFont="1" applyFill="1" applyBorder="1" applyAlignment="1">
      <alignment vertical="center"/>
    </xf>
    <xf numFmtId="40" fontId="8" fillId="0" borderId="0" xfId="6" applyNumberFormat="1" applyFont="1" applyFill="1" applyBorder="1" applyAlignment="1">
      <alignment vertical="center"/>
    </xf>
    <xf numFmtId="178" fontId="8" fillId="0" borderId="9" xfId="6" applyNumberFormat="1" applyFont="1" applyBorder="1" applyAlignment="1">
      <alignment vertical="center"/>
    </xf>
    <xf numFmtId="178" fontId="8" fillId="0" borderId="4" xfId="6" quotePrefix="1" applyNumberFormat="1" applyFont="1" applyBorder="1" applyAlignment="1">
      <alignment vertical="center"/>
    </xf>
    <xf numFmtId="178" fontId="8" fillId="0" borderId="7" xfId="6" applyNumberFormat="1" applyFont="1" applyBorder="1" applyAlignment="1">
      <alignment vertical="center"/>
    </xf>
    <xf numFmtId="178" fontId="8" fillId="0" borderId="5" xfId="6" quotePrefix="1" applyNumberFormat="1" applyFont="1" applyBorder="1" applyAlignment="1">
      <alignment vertical="center"/>
    </xf>
    <xf numFmtId="178" fontId="8" fillId="0" borderId="50" xfId="6" applyNumberFormat="1" applyFont="1" applyBorder="1" applyAlignment="1">
      <alignment vertical="center"/>
    </xf>
    <xf numFmtId="178" fontId="8" fillId="0" borderId="6" xfId="6" quotePrefix="1" applyNumberFormat="1" applyFont="1" applyBorder="1" applyAlignment="1">
      <alignment vertical="center"/>
    </xf>
    <xf numFmtId="178" fontId="8" fillId="0" borderId="53" xfId="6" applyNumberFormat="1" applyFont="1" applyFill="1" applyBorder="1" applyAlignment="1">
      <alignment vertical="center"/>
    </xf>
    <xf numFmtId="178" fontId="8" fillId="0" borderId="57" xfId="6" applyNumberFormat="1" applyFont="1" applyFill="1" applyBorder="1" applyAlignment="1">
      <alignment vertical="center"/>
    </xf>
    <xf numFmtId="178" fontId="8" fillId="0" borderId="56" xfId="6" quotePrefix="1" applyNumberFormat="1" applyFont="1" applyBorder="1" applyAlignment="1">
      <alignment vertical="center"/>
    </xf>
    <xf numFmtId="180" fontId="8" fillId="0" borderId="58" xfId="6" quotePrefix="1" applyNumberFormat="1" applyFont="1" applyBorder="1" applyAlignment="1">
      <alignment vertical="center"/>
    </xf>
    <xf numFmtId="180" fontId="8" fillId="0" borderId="31" xfId="6" quotePrefix="1" applyNumberFormat="1" applyFont="1" applyBorder="1" applyAlignment="1">
      <alignment vertical="center"/>
    </xf>
    <xf numFmtId="180" fontId="8" fillId="0" borderId="59" xfId="6" quotePrefix="1" applyNumberFormat="1" applyFont="1" applyBorder="1" applyAlignment="1">
      <alignment vertical="center"/>
    </xf>
    <xf numFmtId="180" fontId="8" fillId="0" borderId="60" xfId="6" quotePrefix="1" applyNumberFormat="1" applyFont="1" applyBorder="1" applyAlignment="1">
      <alignment vertical="center"/>
    </xf>
    <xf numFmtId="178" fontId="8" fillId="0" borderId="8" xfId="6" applyNumberFormat="1" applyFont="1" applyBorder="1" applyAlignment="1">
      <alignment vertical="center"/>
    </xf>
    <xf numFmtId="178" fontId="8" fillId="0" borderId="40" xfId="6" applyNumberFormat="1" applyFont="1" applyFill="1" applyBorder="1" applyAlignment="1">
      <alignment vertical="center"/>
    </xf>
    <xf numFmtId="178" fontId="8" fillId="0" borderId="55" xfId="6" applyNumberFormat="1" applyFont="1" applyFill="1" applyBorder="1" applyAlignment="1">
      <alignment vertical="center"/>
    </xf>
    <xf numFmtId="180" fontId="8" fillId="0" borderId="5" xfId="6" quotePrefix="1" applyNumberFormat="1" applyFont="1" applyBorder="1" applyAlignment="1">
      <alignment vertical="center"/>
    </xf>
    <xf numFmtId="188" fontId="8" fillId="0" borderId="0" xfId="6" applyNumberFormat="1" applyFont="1" applyFill="1" applyBorder="1" applyAlignment="1">
      <alignment horizontal="right" vertical="center"/>
    </xf>
    <xf numFmtId="189" fontId="8" fillId="0" borderId="0" xfId="6" applyNumberFormat="1" applyFont="1" applyFill="1" applyAlignment="1">
      <alignment vertical="center"/>
    </xf>
    <xf numFmtId="180" fontId="8" fillId="0" borderId="75" xfId="6" quotePrefix="1" applyNumberFormat="1" applyFont="1" applyBorder="1" applyAlignment="1">
      <alignment vertical="center"/>
    </xf>
    <xf numFmtId="180" fontId="8" fillId="0" borderId="76" xfId="6" quotePrefix="1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38" fontId="8" fillId="0" borderId="0" xfId="6" applyFont="1" applyFill="1" applyAlignment="1">
      <alignment horizontal="right" vertical="top"/>
    </xf>
    <xf numFmtId="182" fontId="8" fillId="0" borderId="7" xfId="6" applyNumberFormat="1" applyFont="1" applyBorder="1" applyAlignment="1">
      <alignment vertical="center"/>
    </xf>
    <xf numFmtId="180" fontId="8" fillId="0" borderId="56" xfId="6" quotePrefix="1" applyNumberFormat="1" applyFont="1" applyBorder="1" applyAlignment="1">
      <alignment vertical="center"/>
    </xf>
    <xf numFmtId="178" fontId="8" fillId="0" borderId="78" xfId="6" applyNumberFormat="1" applyFont="1" applyBorder="1" applyAlignment="1">
      <alignment vertical="center" shrinkToFit="1"/>
    </xf>
    <xf numFmtId="179" fontId="10" fillId="0" borderId="0" xfId="5" applyNumberFormat="1" applyFont="1" applyAlignment="1">
      <alignment shrinkToFit="1"/>
    </xf>
    <xf numFmtId="0" fontId="10" fillId="0" borderId="0" xfId="0" applyFont="1" applyAlignment="1">
      <alignment shrinkToFit="1"/>
    </xf>
    <xf numFmtId="41" fontId="10" fillId="0" borderId="0" xfId="0" applyNumberFormat="1" applyFont="1" applyAlignment="1">
      <alignment shrinkToFit="1"/>
    </xf>
    <xf numFmtId="181" fontId="10" fillId="0" borderId="0" xfId="0" applyNumberFormat="1" applyFont="1" applyAlignment="1">
      <alignment shrinkToFit="1"/>
    </xf>
    <xf numFmtId="38" fontId="8" fillId="0" borderId="0" xfId="6" quotePrefix="1" applyFont="1" applyFill="1" applyBorder="1" applyAlignment="1">
      <alignment horizontal="distributed" vertical="center" shrinkToFit="1"/>
    </xf>
    <xf numFmtId="178" fontId="8" fillId="0" borderId="0" xfId="6" applyNumberFormat="1" applyFont="1" applyBorder="1" applyAlignment="1">
      <alignment vertical="center" shrinkToFit="1"/>
    </xf>
    <xf numFmtId="0" fontId="10" fillId="0" borderId="44" xfId="0" applyFont="1" applyBorder="1" applyAlignment="1">
      <alignment horizontal="center"/>
    </xf>
    <xf numFmtId="181" fontId="8" fillId="0" borderId="0" xfId="0" applyNumberFormat="1" applyFont="1" applyAlignment="1">
      <alignment shrinkToFit="1"/>
    </xf>
    <xf numFmtId="186" fontId="8" fillId="0" borderId="86" xfId="5" applyNumberFormat="1" applyFont="1" applyBorder="1" applyAlignment="1">
      <alignment shrinkToFit="1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82" fontId="8" fillId="0" borderId="79" xfId="6" applyNumberFormat="1" applyFont="1" applyFill="1" applyBorder="1" applyAlignment="1">
      <alignment horizontal="center" vertical="center" shrinkToFit="1"/>
    </xf>
    <xf numFmtId="182" fontId="8" fillId="0" borderId="0" xfId="6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182" fontId="8" fillId="0" borderId="44" xfId="6" applyNumberFormat="1" applyFont="1" applyFill="1" applyBorder="1" applyAlignment="1">
      <alignment horizontal="center" vertical="center" shrinkToFit="1"/>
    </xf>
    <xf numFmtId="182" fontId="8" fillId="0" borderId="83" xfId="6" applyNumberFormat="1" applyFont="1" applyFill="1" applyBorder="1" applyAlignment="1">
      <alignment horizontal="center" vertical="center" shrinkToFit="1"/>
    </xf>
    <xf numFmtId="182" fontId="8" fillId="0" borderId="84" xfId="6" applyNumberFormat="1" applyFont="1" applyFill="1" applyBorder="1" applyAlignment="1">
      <alignment horizontal="center" vertical="center" shrinkToFit="1"/>
    </xf>
    <xf numFmtId="186" fontId="10" fillId="0" borderId="86" xfId="5" applyNumberFormat="1" applyFont="1" applyBorder="1"/>
    <xf numFmtId="181" fontId="8" fillId="0" borderId="0" xfId="0" applyNumberFormat="1" applyFont="1" applyBorder="1"/>
    <xf numFmtId="41" fontId="8" fillId="0" borderId="0" xfId="0" applyNumberFormat="1" applyFont="1" applyBorder="1" applyAlignment="1">
      <alignment horizontal="right"/>
    </xf>
    <xf numFmtId="41" fontId="8" fillId="0" borderId="65" xfId="6" applyNumberFormat="1" applyFont="1" applyFill="1" applyBorder="1" applyAlignment="1">
      <alignment vertical="center"/>
    </xf>
    <xf numFmtId="178" fontId="8" fillId="0" borderId="10" xfId="6" applyNumberFormat="1" applyFont="1" applyBorder="1" applyAlignment="1">
      <alignment vertical="center"/>
    </xf>
    <xf numFmtId="178" fontId="8" fillId="0" borderId="11" xfId="6" applyNumberFormat="1" applyFont="1" applyBorder="1" applyAlignment="1">
      <alignment vertical="center"/>
    </xf>
    <xf numFmtId="178" fontId="8" fillId="0" borderId="14" xfId="6" applyNumberFormat="1" applyFont="1" applyBorder="1" applyAlignment="1">
      <alignment vertical="center"/>
    </xf>
    <xf numFmtId="181" fontId="8" fillId="0" borderId="82" xfId="0" applyNumberFormat="1" applyFont="1" applyBorder="1" applyAlignment="1">
      <alignment shrinkToFit="1"/>
    </xf>
    <xf numFmtId="182" fontId="8" fillId="0" borderId="79" xfId="6" applyNumberFormat="1" applyFont="1" applyFill="1" applyBorder="1" applyAlignment="1">
      <alignment vertical="center" shrinkToFit="1"/>
    </xf>
    <xf numFmtId="182" fontId="8" fillId="0" borderId="35" xfId="6" applyNumberFormat="1" applyFont="1" applyFill="1" applyBorder="1" applyAlignment="1">
      <alignment vertical="center" shrinkToFit="1"/>
    </xf>
    <xf numFmtId="182" fontId="8" fillId="0" borderId="77" xfId="6" applyNumberFormat="1" applyFont="1" applyFill="1" applyBorder="1" applyAlignment="1">
      <alignment vertical="center" shrinkToFit="1"/>
    </xf>
    <xf numFmtId="0" fontId="10" fillId="0" borderId="35" xfId="0" applyFont="1" applyBorder="1" applyAlignment="1">
      <alignment horizontal="center" vertical="top" shrinkToFit="1"/>
    </xf>
    <xf numFmtId="0" fontId="8" fillId="0" borderId="35" xfId="0" applyFont="1" applyBorder="1" applyAlignment="1">
      <alignment horizontal="center" vertical="center" shrinkToFit="1"/>
    </xf>
    <xf numFmtId="38" fontId="8" fillId="0" borderId="7" xfId="6" applyFont="1" applyBorder="1" applyAlignment="1">
      <alignment horizontal="right" vertical="center"/>
    </xf>
    <xf numFmtId="38" fontId="8" fillId="0" borderId="7" xfId="6" applyFont="1" applyBorder="1" applyAlignment="1">
      <alignment vertical="center"/>
    </xf>
    <xf numFmtId="182" fontId="8" fillId="0" borderId="44" xfId="6" applyNumberFormat="1" applyFont="1" applyFill="1" applyBorder="1" applyAlignment="1">
      <alignment vertical="center" shrinkToFit="1"/>
    </xf>
    <xf numFmtId="178" fontId="8" fillId="2" borderId="85" xfId="6" applyNumberFormat="1" applyFont="1" applyFill="1" applyBorder="1" applyAlignment="1">
      <alignment vertical="center" shrinkToFit="1"/>
    </xf>
    <xf numFmtId="186" fontId="10" fillId="2" borderId="87" xfId="5" applyNumberFormat="1" applyFont="1" applyFill="1" applyBorder="1"/>
    <xf numFmtId="186" fontId="10" fillId="2" borderId="80" xfId="5" applyNumberFormat="1" applyFont="1" applyFill="1" applyBorder="1"/>
    <xf numFmtId="186" fontId="10" fillId="2" borderId="81" xfId="0" applyNumberFormat="1" applyFont="1" applyFill="1" applyBorder="1"/>
    <xf numFmtId="186" fontId="10" fillId="2" borderId="81" xfId="5" applyNumberFormat="1" applyFont="1" applyFill="1" applyBorder="1"/>
    <xf numFmtId="186" fontId="10" fillId="2" borderId="82" xfId="5" applyNumberFormat="1" applyFont="1" applyFill="1" applyBorder="1"/>
    <xf numFmtId="187" fontId="8" fillId="0" borderId="46" xfId="6" applyNumberFormat="1" applyFont="1" applyFill="1" applyBorder="1" applyAlignment="1">
      <alignment vertical="center"/>
    </xf>
    <xf numFmtId="182" fontId="8" fillId="0" borderId="84" xfId="6" applyNumberFormat="1" applyFont="1" applyFill="1" applyBorder="1" applyAlignment="1">
      <alignment vertical="center" shrinkToFit="1"/>
    </xf>
    <xf numFmtId="187" fontId="8" fillId="0" borderId="88" xfId="6" applyNumberFormat="1" applyFont="1" applyFill="1" applyBorder="1" applyAlignment="1">
      <alignment vertical="center"/>
    </xf>
    <xf numFmtId="182" fontId="8" fillId="0" borderId="0" xfId="6" applyNumberFormat="1" applyFont="1" applyFill="1" applyBorder="1" applyAlignment="1">
      <alignment vertical="center" shrinkToFit="1"/>
    </xf>
    <xf numFmtId="187" fontId="8" fillId="0" borderId="89" xfId="6" applyNumberFormat="1" applyFont="1" applyFill="1" applyBorder="1" applyAlignment="1">
      <alignment vertical="center"/>
    </xf>
    <xf numFmtId="38" fontId="10" fillId="0" borderId="0" xfId="6" applyFont="1" applyAlignment="1">
      <alignment shrinkToFit="1"/>
    </xf>
    <xf numFmtId="38" fontId="8" fillId="0" borderId="90" xfId="6" quotePrefix="1" applyFont="1" applyFill="1" applyBorder="1" applyAlignment="1">
      <alignment horizontal="distributed" vertical="center" indent="1"/>
    </xf>
    <xf numFmtId="183" fontId="8" fillId="0" borderId="91" xfId="6" applyNumberFormat="1" applyFont="1" applyFill="1" applyBorder="1" applyAlignment="1">
      <alignment vertical="center"/>
    </xf>
    <xf numFmtId="38" fontId="8" fillId="0" borderId="92" xfId="6" quotePrefix="1" applyFont="1" applyFill="1" applyBorder="1" applyAlignment="1">
      <alignment horizontal="distributed" vertical="center" indent="1"/>
    </xf>
    <xf numFmtId="38" fontId="8" fillId="2" borderId="92" xfId="6" quotePrefix="1" applyFont="1" applyFill="1" applyBorder="1" applyAlignment="1">
      <alignment horizontal="distributed" vertical="center" shrinkToFit="1"/>
    </xf>
    <xf numFmtId="38" fontId="8" fillId="0" borderId="93" xfId="6" quotePrefix="1" applyFont="1" applyFill="1" applyBorder="1" applyAlignment="1">
      <alignment horizontal="distributed" vertical="center" indent="1"/>
    </xf>
    <xf numFmtId="38" fontId="8" fillId="0" borderId="92" xfId="6" applyFont="1" applyFill="1" applyBorder="1" applyAlignment="1">
      <alignment horizontal="distributed" vertical="center" indent="1"/>
    </xf>
    <xf numFmtId="38" fontId="8" fillId="0" borderId="94" xfId="6" quotePrefix="1" applyFont="1" applyFill="1" applyBorder="1" applyAlignment="1">
      <alignment horizontal="distributed" vertical="center" indent="1"/>
    </xf>
    <xf numFmtId="183" fontId="8" fillId="0" borderId="95" xfId="6" applyNumberFormat="1" applyFont="1" applyFill="1" applyBorder="1" applyAlignment="1">
      <alignment vertical="center"/>
    </xf>
    <xf numFmtId="0" fontId="10" fillId="0" borderId="66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/>
    <xf numFmtId="38" fontId="8" fillId="0" borderId="96" xfId="6" quotePrefix="1" applyFont="1" applyFill="1" applyBorder="1" applyAlignment="1">
      <alignment horizontal="distributed" vertical="center" indent="1"/>
    </xf>
    <xf numFmtId="186" fontId="8" fillId="0" borderId="80" xfId="5" applyNumberFormat="1" applyFont="1" applyBorder="1" applyAlignment="1">
      <alignment shrinkToFit="1"/>
    </xf>
    <xf numFmtId="38" fontId="8" fillId="0" borderId="97" xfId="6" quotePrefix="1" applyFont="1" applyFill="1" applyBorder="1" applyAlignment="1">
      <alignment horizontal="distributed" vertical="center" indent="1"/>
    </xf>
    <xf numFmtId="38" fontId="8" fillId="0" borderId="101" xfId="6" quotePrefix="1" applyFont="1" applyFill="1" applyBorder="1" applyAlignment="1">
      <alignment horizontal="distributed" vertical="center" indent="1"/>
    </xf>
    <xf numFmtId="38" fontId="10" fillId="0" borderId="94" xfId="6" quotePrefix="1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distributed" vertical="center" justifyLastLine="1"/>
    </xf>
    <xf numFmtId="178" fontId="8" fillId="0" borderId="9" xfId="6" applyNumberFormat="1" applyFont="1" applyBorder="1" applyAlignment="1">
      <alignment horizontal="right" vertical="center"/>
    </xf>
    <xf numFmtId="178" fontId="8" fillId="0" borderId="4" xfId="6" quotePrefix="1" applyNumberFormat="1" applyFont="1" applyBorder="1" applyAlignment="1">
      <alignment horizontal="right" vertical="center"/>
    </xf>
    <xf numFmtId="180" fontId="8" fillId="0" borderId="5" xfId="6" quotePrefix="1" applyNumberFormat="1" applyFont="1" applyBorder="1" applyAlignment="1">
      <alignment horizontal="right" vertical="center"/>
    </xf>
    <xf numFmtId="180" fontId="8" fillId="0" borderId="58" xfId="6" quotePrefix="1" applyNumberFormat="1" applyFont="1" applyBorder="1" applyAlignment="1">
      <alignment horizontal="right" vertical="center"/>
    </xf>
    <xf numFmtId="178" fontId="8" fillId="0" borderId="7" xfId="6" applyNumberFormat="1" applyFont="1" applyBorder="1" applyAlignment="1">
      <alignment horizontal="right" vertical="center"/>
    </xf>
    <xf numFmtId="178" fontId="8" fillId="0" borderId="5" xfId="6" quotePrefix="1" applyNumberFormat="1" applyFont="1" applyBorder="1" applyAlignment="1">
      <alignment horizontal="right" vertical="center"/>
    </xf>
    <xf numFmtId="180" fontId="8" fillId="0" borderId="31" xfId="6" quotePrefix="1" applyNumberFormat="1" applyFont="1" applyBorder="1" applyAlignment="1">
      <alignment horizontal="right" vertical="center"/>
    </xf>
    <xf numFmtId="178" fontId="8" fillId="0" borderId="8" xfId="6" applyNumberFormat="1" applyFont="1" applyBorder="1" applyAlignment="1">
      <alignment horizontal="right" vertical="center"/>
    </xf>
    <xf numFmtId="180" fontId="8" fillId="0" borderId="59" xfId="6" quotePrefix="1" applyNumberFormat="1" applyFont="1" applyBorder="1" applyAlignment="1">
      <alignment horizontal="right" vertical="center"/>
    </xf>
    <xf numFmtId="41" fontId="8" fillId="0" borderId="7" xfId="6" applyNumberFormat="1" applyFont="1" applyBorder="1" applyAlignment="1">
      <alignment horizontal="right" vertical="center"/>
    </xf>
    <xf numFmtId="38" fontId="8" fillId="0" borderId="102" xfId="6" quotePrefix="1" applyFont="1" applyFill="1" applyBorder="1" applyAlignment="1">
      <alignment horizontal="center" vertical="center" wrapText="1"/>
    </xf>
    <xf numFmtId="183" fontId="8" fillId="0" borderId="103" xfId="6" applyNumberFormat="1" applyFont="1" applyFill="1" applyBorder="1" applyAlignment="1">
      <alignment vertical="center"/>
    </xf>
    <xf numFmtId="183" fontId="8" fillId="0" borderId="104" xfId="6" applyNumberFormat="1" applyFont="1" applyFill="1" applyBorder="1" applyAlignment="1">
      <alignment vertical="center"/>
    </xf>
    <xf numFmtId="183" fontId="8" fillId="0" borderId="105" xfId="6" applyNumberFormat="1" applyFont="1" applyFill="1" applyBorder="1" applyAlignment="1">
      <alignment vertical="center"/>
    </xf>
    <xf numFmtId="41" fontId="8" fillId="0" borderId="106" xfId="6" applyNumberFormat="1" applyFont="1" applyFill="1" applyBorder="1" applyAlignment="1">
      <alignment vertical="center"/>
    </xf>
    <xf numFmtId="38" fontId="8" fillId="0" borderId="107" xfId="6" quotePrefix="1" applyFont="1" applyFill="1" applyBorder="1" applyAlignment="1">
      <alignment horizontal="center" vertical="center" wrapText="1"/>
    </xf>
    <xf numFmtId="187" fontId="8" fillId="0" borderId="108" xfId="6" applyNumberFormat="1" applyFont="1" applyFill="1" applyBorder="1" applyAlignment="1">
      <alignment vertical="center"/>
    </xf>
    <xf numFmtId="187" fontId="8" fillId="0" borderId="104" xfId="6" applyNumberFormat="1" applyFont="1" applyFill="1" applyBorder="1" applyAlignment="1">
      <alignment vertical="center"/>
    </xf>
    <xf numFmtId="187" fontId="8" fillId="0" borderId="109" xfId="6" applyNumberFormat="1" applyFont="1" applyFill="1" applyBorder="1" applyAlignment="1">
      <alignment vertical="center"/>
    </xf>
    <xf numFmtId="41" fontId="8" fillId="0" borderId="82" xfId="6" applyNumberFormat="1" applyFont="1" applyFill="1" applyBorder="1" applyAlignment="1">
      <alignment vertical="center"/>
    </xf>
    <xf numFmtId="187" fontId="8" fillId="0" borderId="10" xfId="6" applyNumberFormat="1" applyFont="1" applyFill="1" applyBorder="1" applyAlignment="1">
      <alignment vertical="center"/>
    </xf>
    <xf numFmtId="187" fontId="8" fillId="0" borderId="11" xfId="6" applyNumberFormat="1" applyFont="1" applyFill="1" applyBorder="1" applyAlignment="1">
      <alignment vertical="center"/>
    </xf>
    <xf numFmtId="187" fontId="8" fillId="0" borderId="12" xfId="6" applyNumberFormat="1" applyFont="1" applyFill="1" applyBorder="1" applyAlignment="1">
      <alignment vertical="center"/>
    </xf>
    <xf numFmtId="183" fontId="8" fillId="0" borderId="13" xfId="6" applyNumberFormat="1" applyFont="1" applyFill="1" applyBorder="1" applyAlignment="1">
      <alignment vertical="center"/>
    </xf>
    <xf numFmtId="183" fontId="8" fillId="0" borderId="11" xfId="6" applyNumberFormat="1" applyFont="1" applyFill="1" applyBorder="1" applyAlignment="1">
      <alignment vertical="center"/>
    </xf>
    <xf numFmtId="183" fontId="8" fillId="0" borderId="14" xfId="6" applyNumberFormat="1" applyFont="1" applyFill="1" applyBorder="1" applyAlignment="1">
      <alignment vertical="center"/>
    </xf>
    <xf numFmtId="178" fontId="8" fillId="0" borderId="111" xfId="6" quotePrefix="1" applyNumberFormat="1" applyFont="1" applyBorder="1" applyAlignment="1">
      <alignment vertical="center"/>
    </xf>
    <xf numFmtId="180" fontId="8" fillId="0" borderId="111" xfId="6" applyNumberFormat="1" applyFont="1" applyFill="1" applyBorder="1" applyAlignment="1">
      <alignment vertical="center"/>
    </xf>
    <xf numFmtId="180" fontId="8" fillId="0" borderId="112" xfId="6" quotePrefix="1" applyNumberFormat="1" applyFont="1" applyBorder="1" applyAlignment="1">
      <alignment vertical="center"/>
    </xf>
    <xf numFmtId="38" fontId="8" fillId="0" borderId="21" xfId="6" applyFont="1" applyFill="1" applyBorder="1" applyAlignment="1">
      <alignment horizontal="distributed" vertical="center" indent="1"/>
    </xf>
    <xf numFmtId="178" fontId="8" fillId="0" borderId="6" xfId="6" quotePrefix="1" applyNumberFormat="1" applyFont="1" applyBorder="1" applyAlignment="1">
      <alignment horizontal="right" vertical="center"/>
    </xf>
    <xf numFmtId="180" fontId="8" fillId="0" borderId="6" xfId="6" quotePrefix="1" applyNumberFormat="1" applyFont="1" applyBorder="1" applyAlignment="1">
      <alignment horizontal="right" vertical="center"/>
    </xf>
    <xf numFmtId="181" fontId="10" fillId="0" borderId="98" xfId="0" applyNumberFormat="1" applyFont="1" applyBorder="1"/>
    <xf numFmtId="178" fontId="8" fillId="2" borderId="9" xfId="6" applyNumberFormat="1" applyFont="1" applyFill="1" applyBorder="1" applyAlignment="1">
      <alignment vertical="center"/>
    </xf>
    <xf numFmtId="178" fontId="8" fillId="2" borderId="7" xfId="6" applyNumberFormat="1" applyFont="1" applyFill="1" applyBorder="1" applyAlignment="1">
      <alignment vertical="center"/>
    </xf>
    <xf numFmtId="178" fontId="8" fillId="2" borderId="8" xfId="6" applyNumberFormat="1" applyFont="1" applyFill="1" applyBorder="1" applyAlignment="1">
      <alignment vertical="center"/>
    </xf>
    <xf numFmtId="38" fontId="8" fillId="0" borderId="22" xfId="6" applyFont="1" applyFill="1" applyBorder="1" applyAlignment="1">
      <alignment vertical="center" justifyLastLine="1"/>
    </xf>
    <xf numFmtId="186" fontId="10" fillId="0" borderId="113" xfId="5" applyNumberFormat="1" applyFont="1" applyBorder="1"/>
    <xf numFmtId="38" fontId="8" fillId="0" borderId="64" xfId="6" applyFont="1" applyFill="1" applyBorder="1" applyAlignment="1">
      <alignment horizontal="distributed" vertical="center" justifyLastLine="1"/>
    </xf>
    <xf numFmtId="0" fontId="8" fillId="0" borderId="65" xfId="0" applyFont="1" applyFill="1" applyBorder="1" applyAlignment="1">
      <alignment horizontal="distributed" vertical="center" justifyLastLine="1"/>
    </xf>
    <xf numFmtId="38" fontId="8" fillId="0" borderId="68" xfId="6" applyFont="1" applyBorder="1" applyAlignment="1">
      <alignment horizontal="right" vertical="center" indent="1"/>
    </xf>
    <xf numFmtId="38" fontId="8" fillId="0" borderId="69" xfId="6" applyFont="1" applyBorder="1" applyAlignment="1">
      <alignment horizontal="right" vertical="center" indent="1"/>
    </xf>
    <xf numFmtId="0" fontId="8" fillId="0" borderId="110" xfId="0" applyFont="1" applyFill="1" applyBorder="1" applyAlignment="1">
      <alignment horizontal="distributed" vertical="center" justifyLastLine="1"/>
    </xf>
    <xf numFmtId="38" fontId="8" fillId="0" borderId="70" xfId="6" applyFont="1" applyBorder="1" applyAlignment="1">
      <alignment horizontal="left" vertical="center"/>
    </xf>
    <xf numFmtId="38" fontId="8" fillId="0" borderId="67" xfId="6" applyFont="1" applyBorder="1" applyAlignment="1">
      <alignment horizontal="left" vertical="center"/>
    </xf>
    <xf numFmtId="176" fontId="8" fillId="0" borderId="18" xfId="6" applyNumberFormat="1" applyFont="1" applyFill="1" applyBorder="1" applyAlignment="1">
      <alignment horizontal="center" vertical="center"/>
    </xf>
    <xf numFmtId="176" fontId="8" fillId="0" borderId="71" xfId="6" applyNumberFormat="1" applyFont="1" applyFill="1" applyBorder="1" applyAlignment="1">
      <alignment horizontal="center" vertical="center"/>
    </xf>
    <xf numFmtId="176" fontId="8" fillId="0" borderId="17" xfId="6" quotePrefix="1" applyNumberFormat="1" applyFont="1" applyFill="1" applyBorder="1" applyAlignment="1">
      <alignment horizontal="center" vertical="center" wrapText="1"/>
    </xf>
    <xf numFmtId="176" fontId="8" fillId="0" borderId="72" xfId="6" quotePrefix="1" applyNumberFormat="1" applyFont="1" applyFill="1" applyBorder="1" applyAlignment="1">
      <alignment horizontal="center" vertical="center" wrapText="1"/>
    </xf>
    <xf numFmtId="178" fontId="8" fillId="0" borderId="17" xfId="6" applyNumberFormat="1" applyFont="1" applyFill="1" applyBorder="1" applyAlignment="1">
      <alignment horizontal="center" vertical="center"/>
    </xf>
    <xf numFmtId="178" fontId="8" fillId="0" borderId="72" xfId="6" applyNumberFormat="1" applyFont="1" applyFill="1" applyBorder="1" applyAlignment="1">
      <alignment horizontal="center" vertical="center"/>
    </xf>
    <xf numFmtId="38" fontId="8" fillId="0" borderId="16" xfId="6" quotePrefix="1" applyFont="1" applyFill="1" applyBorder="1" applyAlignment="1">
      <alignment horizontal="center" vertical="center"/>
    </xf>
    <xf numFmtId="38" fontId="8" fillId="0" borderId="73" xfId="6" quotePrefix="1" applyFont="1" applyFill="1" applyBorder="1" applyAlignment="1">
      <alignment horizontal="center" vertical="center"/>
    </xf>
    <xf numFmtId="38" fontId="8" fillId="0" borderId="32" xfId="6" quotePrefix="1" applyFont="1" applyFill="1" applyBorder="1" applyAlignment="1">
      <alignment horizontal="center" vertical="center"/>
    </xf>
    <xf numFmtId="38" fontId="8" fillId="0" borderId="74" xfId="6" quotePrefix="1" applyFont="1" applyFill="1" applyBorder="1" applyAlignment="1">
      <alignment horizontal="center" vertical="center"/>
    </xf>
    <xf numFmtId="0" fontId="10" fillId="0" borderId="99" xfId="0" applyFont="1" applyBorder="1" applyAlignment="1">
      <alignment horizontal="center"/>
    </xf>
    <xf numFmtId="0" fontId="10" fillId="0" borderId="100" xfId="0" applyFont="1" applyBorder="1" applyAlignment="1">
      <alignment horizontal="center"/>
    </xf>
    <xf numFmtId="38" fontId="8" fillId="0" borderId="62" xfId="6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vertical="center"/>
    </xf>
    <xf numFmtId="38" fontId="8" fillId="0" borderId="66" xfId="6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vertical="center"/>
    </xf>
  </cellXfs>
  <cellStyles count="7">
    <cellStyle name="Calc Currency (0)" xfId="1"/>
    <cellStyle name="Header1" xfId="2"/>
    <cellStyle name="Header2" xfId="3"/>
    <cellStyle name="Normal_#18-Internet" xfId="4"/>
    <cellStyle name="パーセント" xfId="5" builtinId="5"/>
    <cellStyle name="桁区切り" xfId="6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FF"/>
      <color rgb="FF0066CC"/>
      <color rgb="FFCCFFCC"/>
      <color rgb="FFCC99FF"/>
      <color rgb="FFDDDDD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03445140223613"/>
          <c:y val="0.16479468246797055"/>
          <c:w val="0.86804429033565444"/>
          <c:h val="0.69848323439117566"/>
        </c:manualLayout>
      </c:layout>
      <c:doughnutChart>
        <c:varyColors val="1"/>
        <c:ser>
          <c:idx val="0"/>
          <c:order val="0"/>
          <c:spPr>
            <a:gradFill flip="none" rotWithShape="1"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6600000" scaled="0"/>
              <a:tileRect/>
            </a:gradFill>
            <a:ln>
              <a:solidFill>
                <a:schemeClr val="tx1"/>
              </a:solidFill>
            </a:ln>
            <a:effectLst>
              <a:glow>
                <a:schemeClr val="bg1"/>
              </a:glow>
              <a:outerShdw dir="2400000" algn="ctr" rotWithShape="0">
                <a:schemeClr val="tx1"/>
              </a:outerShdw>
            </a:effectLst>
          </c:spPr>
          <c:dPt>
            <c:idx val="0"/>
            <c:bubble3D val="0"/>
            <c:spPr>
              <a:pattFill prst="shingle">
                <a:fgClr>
                  <a:srgbClr val="000000"/>
                </a:fgClr>
                <a:bgClr>
                  <a:srgbClr val="CCFFCC"/>
                </a:bgClr>
              </a:pattFill>
              <a:ln w="3175">
                <a:solidFill>
                  <a:schemeClr val="tx1"/>
                </a:solidFill>
                <a:prstDash val="solid"/>
              </a:ln>
              <a:effectLst>
                <a:glow>
                  <a:schemeClr val="bg1"/>
                </a:glow>
                <a:outerShdw dir="2400000" algn="ctr" rotWithShape="0">
                  <a:schemeClr val="tx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19F-4790-9CE5-E498F8429643}"/>
              </c:ext>
            </c:extLst>
          </c:dPt>
          <c:dPt>
            <c:idx val="1"/>
            <c:bubble3D val="0"/>
            <c:spPr>
              <a:pattFill prst="lgConfetti">
                <a:fgClr>
                  <a:srgbClr val="000000"/>
                </a:fgClr>
                <a:bgClr>
                  <a:srgbClr val="FFFFCC"/>
                </a:bgClr>
              </a:pattFill>
              <a:ln w="3175">
                <a:solidFill>
                  <a:schemeClr val="tx1"/>
                </a:solidFill>
                <a:prstDash val="solid"/>
              </a:ln>
              <a:effectLst>
                <a:glow>
                  <a:schemeClr val="bg1"/>
                </a:glow>
                <a:outerShdw dir="2400000" algn="ctr" rotWithShape="0">
                  <a:schemeClr val="tx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19F-4790-9CE5-E498F8429643}"/>
              </c:ext>
            </c:extLst>
          </c:dPt>
          <c:dPt>
            <c:idx val="2"/>
            <c:bubble3D val="0"/>
            <c:spPr>
              <a:pattFill prst="plaid">
                <a:fgClr>
                  <a:srgbClr val="CC99FF"/>
                </a:fgClr>
                <a:bgClr>
                  <a:srgbClr val="FFFFCC"/>
                </a:bgClr>
              </a:pattFill>
              <a:ln w="3175">
                <a:solidFill>
                  <a:schemeClr val="tx1"/>
                </a:solidFill>
                <a:prstDash val="solid"/>
              </a:ln>
              <a:effectLst>
                <a:glow>
                  <a:schemeClr val="bg1"/>
                </a:glow>
                <a:outerShdw dir="2400000" algn="ctr" rotWithShape="0">
                  <a:schemeClr val="tx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19F-4790-9CE5-E498F8429643}"/>
              </c:ext>
            </c:extLst>
          </c:dPt>
          <c:dPt>
            <c:idx val="3"/>
            <c:bubble3D val="0"/>
            <c:spPr>
              <a:pattFill prst="diagBrick">
                <a:fgClr>
                  <a:srgbClr val="000000"/>
                </a:fgClr>
                <a:bgClr>
                  <a:srgbClr val="CCFFCC"/>
                </a:bgClr>
              </a:pattFill>
              <a:ln w="3175">
                <a:solidFill>
                  <a:schemeClr val="tx1"/>
                </a:solidFill>
                <a:prstDash val="solid"/>
              </a:ln>
              <a:effectLst>
                <a:glow>
                  <a:schemeClr val="bg1"/>
                </a:glow>
                <a:outerShdw dir="2400000" algn="ctr" rotWithShape="0">
                  <a:schemeClr val="tx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19F-4790-9CE5-E498F8429643}"/>
              </c:ext>
            </c:extLst>
          </c:dPt>
          <c:dPt>
            <c:idx val="4"/>
            <c:bubble3D val="0"/>
            <c:spPr>
              <a:pattFill prst="weave">
                <a:fgClr>
                  <a:srgbClr val="000000"/>
                </a:fgClr>
                <a:bgClr>
                  <a:srgbClr val="66FFFF"/>
                </a:bgClr>
              </a:pattFill>
              <a:ln w="3175">
                <a:solidFill>
                  <a:schemeClr val="tx1"/>
                </a:solidFill>
                <a:prstDash val="solid"/>
              </a:ln>
              <a:effectLst>
                <a:glow>
                  <a:schemeClr val="bg1"/>
                </a:glow>
                <a:outerShdw dir="2400000" algn="ctr" rotWithShape="0">
                  <a:schemeClr val="tx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19F-4790-9CE5-E498F8429643}"/>
              </c:ext>
            </c:extLst>
          </c:dPt>
          <c:dPt>
            <c:idx val="5"/>
            <c:bubble3D val="0"/>
            <c:spPr>
              <a:pattFill prst="divot">
                <a:fgClr>
                  <a:srgbClr val="000000"/>
                </a:fgClr>
                <a:bgClr>
                  <a:srgbClr val="FFFF99"/>
                </a:bgClr>
              </a:pattFill>
              <a:ln w="3175">
                <a:solidFill>
                  <a:schemeClr val="tx1"/>
                </a:solidFill>
                <a:prstDash val="solid"/>
              </a:ln>
              <a:effectLst>
                <a:glow>
                  <a:schemeClr val="bg1"/>
                </a:glow>
                <a:outerShdw dir="2400000" algn="ctr" rotWithShape="0">
                  <a:schemeClr val="tx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19F-4790-9CE5-E498F8429643}"/>
              </c:ext>
            </c:extLst>
          </c:dPt>
          <c:dPt>
            <c:idx val="6"/>
            <c:bubble3D val="0"/>
            <c:spPr>
              <a:pattFill prst="zigZag">
                <a:fgClr>
                  <a:srgbClr val="000000"/>
                </a:fgClr>
                <a:bgClr>
                  <a:srgbClr val="DDDDDD"/>
                </a:bgClr>
              </a:pattFill>
              <a:ln w="3175">
                <a:solidFill>
                  <a:schemeClr val="tx1"/>
                </a:solidFill>
                <a:prstDash val="solid"/>
              </a:ln>
              <a:effectLst>
                <a:glow>
                  <a:schemeClr val="bg1"/>
                </a:glow>
                <a:outerShdw dir="2400000" algn="ctr" rotWithShape="0">
                  <a:schemeClr val="tx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19F-4790-9CE5-E498F8429643}"/>
              </c:ext>
            </c:extLst>
          </c:dPt>
          <c:dPt>
            <c:idx val="7"/>
            <c:bubble3D val="0"/>
            <c:spPr>
              <a:pattFill prst="sphere">
                <a:fgClr>
                  <a:srgbClr val="0066CC"/>
                </a:fgClr>
                <a:bgClr>
                  <a:srgbClr val="FFFFFF"/>
                </a:bgClr>
              </a:pattFill>
              <a:ln w="3175">
                <a:solidFill>
                  <a:schemeClr val="tx1"/>
                </a:solidFill>
                <a:prstDash val="solid"/>
              </a:ln>
              <a:effectLst>
                <a:glow>
                  <a:schemeClr val="bg1"/>
                </a:glow>
                <a:outerShdw dir="2400000" algn="ctr" rotWithShape="0">
                  <a:schemeClr val="tx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19F-4790-9CE5-E498F842964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119F-4790-9CE5-E498F8429643}"/>
              </c:ext>
            </c:extLst>
          </c:dPt>
          <c:dLbls>
            <c:dLbl>
              <c:idx val="2"/>
              <c:layout>
                <c:manualLayout>
                  <c:x val="-7.9050158100315727E-3"/>
                  <c:y val="1.71108949095163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9F-4790-9CE5-E498F8429643}"/>
                </c:ext>
              </c:extLst>
            </c:dLbl>
            <c:dLbl>
              <c:idx val="3"/>
              <c:layout>
                <c:manualLayout>
                  <c:x val="-3.6817946969227272E-2"/>
                  <c:y val="3.133608550137186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9F-4790-9CE5-E498F8429643}"/>
                </c:ext>
              </c:extLst>
            </c:dLbl>
            <c:dLbl>
              <c:idx val="4"/>
              <c:layout>
                <c:manualLayout>
                  <c:x val="-8.1509703019406035E-2"/>
                  <c:y val="-1.74716079492239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9F-4790-9CE5-E498F8429643}"/>
                </c:ext>
              </c:extLst>
            </c:dLbl>
            <c:dLbl>
              <c:idx val="5"/>
              <c:layout>
                <c:manualLayout>
                  <c:x val="-0.18896087792175584"/>
                  <c:y val="-7.01269071567007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9F-4790-9CE5-E498F8429643}"/>
                </c:ext>
              </c:extLst>
            </c:dLbl>
            <c:dLbl>
              <c:idx val="6"/>
              <c:layout>
                <c:manualLayout>
                  <c:x val="-0.18662615991898654"/>
                  <c:y val="-0.1373642579876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9F-4790-9CE5-E498F8429643}"/>
                </c:ext>
              </c:extLst>
            </c:dLbl>
            <c:dLbl>
              <c:idx val="7"/>
              <c:layout>
                <c:manualLayout>
                  <c:x val="-8.1421869510405684E-2"/>
                  <c:y val="-0.191947212081658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9F-4790-9CE5-E498F8429643}"/>
                </c:ext>
              </c:extLst>
            </c:dLbl>
            <c:dLbl>
              <c:idx val="8"/>
              <c:layout>
                <c:manualLayout>
                  <c:x val="-1.0519354372042173E-2"/>
                  <c:y val="-0.177328291238222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9F-4790-9CE5-E498F8429643}"/>
                </c:ext>
              </c:extLst>
            </c:dLbl>
            <c:dLbl>
              <c:idx val="9"/>
              <c:layout>
                <c:manualLayout>
                  <c:x val="0.23097112860892388"/>
                  <c:y val="-0.125795577234412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19F-4790-9CE5-E498F8429643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グラフ!$K$4:$K$12</c:f>
              <c:strCache>
                <c:ptCount val="9"/>
                <c:pt idx="0">
                  <c:v>市税</c:v>
                </c:pt>
                <c:pt idx="1">
                  <c:v>地方交付税</c:v>
                </c:pt>
                <c:pt idx="2">
                  <c:v>国庫支出金</c:v>
                </c:pt>
                <c:pt idx="3">
                  <c:v>繰越金</c:v>
                </c:pt>
                <c:pt idx="4">
                  <c:v>諸収入</c:v>
                </c:pt>
                <c:pt idx="5">
                  <c:v>地方消費税交付金</c:v>
                </c:pt>
                <c:pt idx="6">
                  <c:v>県支出金</c:v>
                </c:pt>
                <c:pt idx="7">
                  <c:v>市債</c:v>
                </c:pt>
                <c:pt idx="8">
                  <c:v>その他</c:v>
                </c:pt>
              </c:strCache>
            </c:strRef>
          </c:cat>
          <c:val>
            <c:numRef>
              <c:f>グラフ!$M$4:$M$12</c:f>
              <c:numCache>
                <c:formatCode>0.0_);[Red]\(0.0\)</c:formatCode>
                <c:ptCount val="9"/>
                <c:pt idx="0">
                  <c:v>29.65</c:v>
                </c:pt>
                <c:pt idx="1">
                  <c:v>23.19</c:v>
                </c:pt>
                <c:pt idx="2">
                  <c:v>17.41</c:v>
                </c:pt>
                <c:pt idx="3">
                  <c:v>5.43</c:v>
                </c:pt>
                <c:pt idx="4">
                  <c:v>5.2</c:v>
                </c:pt>
                <c:pt idx="5">
                  <c:v>4.8</c:v>
                </c:pt>
                <c:pt idx="6">
                  <c:v>4.53</c:v>
                </c:pt>
                <c:pt idx="7">
                  <c:v>3.94</c:v>
                </c:pt>
                <c:pt idx="8" formatCode="0.0_ ">
                  <c:v>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19F-4790-9CE5-E498F8429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  <a:effectLst>
          <a:softEdge rad="12700"/>
        </a:effectLst>
      </c:spPr>
    </c:plotArea>
    <c:plotVisOnly val="1"/>
    <c:dispBlanksAs val="zero"/>
    <c:showDLblsOverMax val="0"/>
  </c:chart>
  <c:spPr>
    <a:solidFill>
      <a:srgbClr val="FFFFFF"/>
    </a:solidFill>
    <a:ln w="9525">
      <a:noFill/>
    </a:ln>
    <a:effectLst/>
  </c:spPr>
  <c:txPr>
    <a:bodyPr/>
    <a:lstStyle/>
    <a:p>
      <a:pPr>
        <a:defRPr b="0">
          <a:latin typeface="+mj-ea"/>
          <a:ea typeface="+mj-ea"/>
        </a:defRPr>
      </a:pPr>
      <a:endParaRPr lang="ja-JP"/>
    </a:p>
  </c:txPr>
  <c:printSettings>
    <c:headerFooter alignWithMargins="0"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5377128953772"/>
          <c:y val="6.3865836933296352E-2"/>
          <c:w val="0.73220019030467909"/>
          <c:h val="0.90642826220527395"/>
        </c:manualLayout>
      </c:layout>
      <c:doughnutChart>
        <c:varyColors val="1"/>
        <c:ser>
          <c:idx val="0"/>
          <c:order val="0"/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3000000" scaled="0"/>
            </a:gradFill>
            <a:ln>
              <a:solidFill>
                <a:schemeClr val="tx1"/>
              </a:solidFill>
            </a:ln>
            <a:effectLst>
              <a:outerShdw blurRad="50800" dist="50800" dir="600000" algn="ctr" rotWithShape="0">
                <a:schemeClr val="bg1">
                  <a:alpha val="43000"/>
                </a:schemeClr>
              </a:outerShdw>
            </a:effectLst>
          </c:spPr>
          <c:dPt>
            <c:idx val="0"/>
            <c:bubble3D val="0"/>
            <c:spPr>
              <a:pattFill prst="shingle">
                <a:fgClr>
                  <a:srgbClr val="000000"/>
                </a:fgClr>
                <a:bgClr>
                  <a:srgbClr val="CCFFCC"/>
                </a:bgClr>
              </a:pattFill>
              <a:ln w="3175">
                <a:solidFill>
                  <a:srgbClr val="000000"/>
                </a:solidFill>
                <a:prstDash val="solid"/>
              </a:ln>
              <a:effectLst>
                <a:outerShdw blurRad="50800" dist="50800" dir="600000" algn="ctr" rotWithShape="0">
                  <a:schemeClr val="bg1">
                    <a:alpha val="43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36A-47CA-9DCC-9F7604DC33CC}"/>
              </c:ext>
            </c:extLst>
          </c:dPt>
          <c:dPt>
            <c:idx val="1"/>
            <c:bubble3D val="0"/>
            <c:spPr>
              <a:pattFill prst="lgConfetti">
                <a:fgClr>
                  <a:srgbClr val="000000"/>
                </a:fgClr>
                <a:bgClr>
                  <a:srgbClr val="FFFFCC"/>
                </a:bgClr>
              </a:pattFill>
              <a:ln w="3175">
                <a:solidFill>
                  <a:srgbClr val="000000"/>
                </a:solidFill>
                <a:prstDash val="solid"/>
              </a:ln>
              <a:effectLst>
                <a:outerShdw blurRad="50800" dist="50800" dir="600000" algn="ctr" rotWithShape="0">
                  <a:schemeClr val="bg1">
                    <a:alpha val="43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36A-47CA-9DCC-9F7604DC33CC}"/>
              </c:ext>
            </c:extLst>
          </c:dPt>
          <c:dPt>
            <c:idx val="2"/>
            <c:bubble3D val="0"/>
            <c:spPr>
              <a:pattFill prst="plaid">
                <a:fgClr>
                  <a:srgbClr val="CC99FF"/>
                </a:fgClr>
                <a:bgClr>
                  <a:srgbClr val="FFFFC0"/>
                </a:bgClr>
              </a:pattFill>
              <a:ln w="3175">
                <a:solidFill>
                  <a:srgbClr val="000000"/>
                </a:solidFill>
                <a:prstDash val="solid"/>
              </a:ln>
              <a:effectLst>
                <a:outerShdw blurRad="50800" dist="50800" dir="600000" algn="ctr" rotWithShape="0">
                  <a:schemeClr val="bg1">
                    <a:alpha val="43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36A-47CA-9DCC-9F7604DC33CC}"/>
              </c:ext>
            </c:extLst>
          </c:dPt>
          <c:dPt>
            <c:idx val="3"/>
            <c:bubble3D val="0"/>
            <c:spPr>
              <a:pattFill prst="diagBrick">
                <a:fgClr>
                  <a:srgbClr val="000000"/>
                </a:fgClr>
                <a:bgClr>
                  <a:srgbClr val="CCFFCC"/>
                </a:bgClr>
              </a:pattFill>
              <a:ln w="3175">
                <a:solidFill>
                  <a:srgbClr val="000000"/>
                </a:solidFill>
                <a:prstDash val="solid"/>
              </a:ln>
              <a:effectLst>
                <a:outerShdw blurRad="50800" dist="50800" dir="600000" algn="ctr" rotWithShape="0">
                  <a:schemeClr val="bg1">
                    <a:alpha val="43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36A-47CA-9DCC-9F7604DC33CC}"/>
              </c:ext>
            </c:extLst>
          </c:dPt>
          <c:dPt>
            <c:idx val="4"/>
            <c:bubble3D val="0"/>
            <c:spPr>
              <a:pattFill prst="weave">
                <a:fgClr>
                  <a:srgbClr val="000000"/>
                </a:fgClr>
                <a:bgClr>
                  <a:srgbClr val="69FFFF"/>
                </a:bgClr>
              </a:pattFill>
              <a:ln w="3175">
                <a:solidFill>
                  <a:srgbClr val="000000"/>
                </a:solidFill>
                <a:prstDash val="solid"/>
              </a:ln>
              <a:effectLst>
                <a:outerShdw blurRad="50800" dist="50800" dir="600000" algn="ctr" rotWithShape="0">
                  <a:schemeClr val="bg1">
                    <a:alpha val="43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6A-47CA-9DCC-9F7604DC33CC}"/>
              </c:ext>
            </c:extLst>
          </c:dPt>
          <c:dPt>
            <c:idx val="5"/>
            <c:bubble3D val="0"/>
            <c:spPr>
              <a:pattFill prst="divot">
                <a:fgClr>
                  <a:srgbClr val="000000"/>
                </a:fgClr>
                <a:bgClr>
                  <a:srgbClr val="FFFF99"/>
                </a:bgClr>
              </a:pattFill>
              <a:ln w="3175">
                <a:solidFill>
                  <a:srgbClr val="000000"/>
                </a:solidFill>
                <a:prstDash val="solid"/>
              </a:ln>
              <a:effectLst>
                <a:outerShdw blurRad="50800" dist="50800" dir="600000" algn="ctr" rotWithShape="0">
                  <a:schemeClr val="bg1">
                    <a:alpha val="43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6A-47CA-9DCC-9F7604DC33CC}"/>
              </c:ext>
            </c:extLst>
          </c:dPt>
          <c:dPt>
            <c:idx val="6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3175">
                <a:solidFill>
                  <a:srgbClr val="000000"/>
                </a:solidFill>
                <a:prstDash val="solid"/>
              </a:ln>
              <a:effectLst>
                <a:outerShdw blurRad="50800" dist="50800" dir="600000" algn="ctr" rotWithShape="0">
                  <a:schemeClr val="bg1">
                    <a:alpha val="43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36A-47CA-9DCC-9F7604DC33CC}"/>
              </c:ext>
            </c:extLst>
          </c:dPt>
          <c:dPt>
            <c:idx val="7"/>
            <c:bubble3D val="0"/>
            <c:spPr>
              <a:pattFill prst="sphere">
                <a:fgClr>
                  <a:srgbClr val="0066CC"/>
                </a:fgClr>
                <a:bgClr>
                  <a:srgbClr val="FFFFFF"/>
                </a:bgClr>
              </a:pattFill>
              <a:ln w="3175">
                <a:solidFill>
                  <a:srgbClr val="000000"/>
                </a:solidFill>
                <a:prstDash val="solid"/>
              </a:ln>
              <a:effectLst>
                <a:outerShdw blurRad="50800" dist="50800" dir="600000" algn="ctr" rotWithShape="0">
                  <a:schemeClr val="bg1">
                    <a:alpha val="43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36A-47CA-9DCC-9F7604DC33C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736A-47CA-9DCC-9F7604DC33CC}"/>
              </c:ext>
            </c:extLst>
          </c:dPt>
          <c:dLbls>
            <c:dLbl>
              <c:idx val="0"/>
              <c:layout>
                <c:manualLayout>
                  <c:x val="-3.2441200324412004E-3"/>
                  <c:y val="-3.00869525070510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6A-47CA-9DCC-9F7604DC33CC}"/>
                </c:ext>
              </c:extLst>
            </c:dLbl>
            <c:dLbl>
              <c:idx val="1"/>
              <c:layout>
                <c:manualLayout>
                  <c:x val="9.7323600973236012E-3"/>
                  <c:y val="2.6070763500931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6A-47CA-9DCC-9F7604DC33CC}"/>
                </c:ext>
              </c:extLst>
            </c:dLbl>
            <c:dLbl>
              <c:idx val="2"/>
              <c:layout>
                <c:manualLayout>
                  <c:x val="-3.2441200324412598E-3"/>
                  <c:y val="1.48976963293500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6A-47CA-9DCC-9F7604DC33CC}"/>
                </c:ext>
              </c:extLst>
            </c:dLbl>
            <c:dLbl>
              <c:idx val="3"/>
              <c:layout>
                <c:manualLayout>
                  <c:x val="-2.9197080291970802E-2"/>
                  <c:y val="3.7243947858472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6A-47CA-9DCC-9F7604DC33CC}"/>
                </c:ext>
              </c:extLst>
            </c:dLbl>
            <c:dLbl>
              <c:idx val="4"/>
              <c:layout>
                <c:manualLayout>
                  <c:x val="-2.2708840227088418E-2"/>
                  <c:y val="-1.117318435754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6A-47CA-9DCC-9F7604DC33CC}"/>
                </c:ext>
              </c:extLst>
            </c:dLbl>
            <c:dLbl>
              <c:idx val="5"/>
              <c:layout>
                <c:manualLayout>
                  <c:x val="-3.8970094539743046E-2"/>
                  <c:y val="-2.2346419269512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6A-47CA-9DCC-9F7604DC33CC}"/>
                </c:ext>
              </c:extLst>
            </c:dLbl>
            <c:dLbl>
              <c:idx val="6"/>
              <c:layout>
                <c:manualLayout>
                  <c:x val="-4.5417680454176837E-2"/>
                  <c:y val="-5.22923023456653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6A-47CA-9DCC-9F7604DC33CC}"/>
                </c:ext>
              </c:extLst>
            </c:dLbl>
            <c:dLbl>
              <c:idx val="7"/>
              <c:layout>
                <c:manualLayout>
                  <c:x val="3.244120032441141E-3"/>
                  <c:y val="3.01261644606253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6A-47CA-9DCC-9F7604DC33CC}"/>
                </c:ext>
              </c:extLst>
            </c:dLbl>
            <c:dLbl>
              <c:idx val="8"/>
              <c:layout>
                <c:manualLayout>
                  <c:x val="-5.448981226950924E-2"/>
                  <c:y val="-0.14661637847113868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377128953771291"/>
                      <c:h val="0.142449644219401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36A-47CA-9DCC-9F7604DC33CC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グラフ!$K$33:$K$41</c:f>
              <c:strCache>
                <c:ptCount val="9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商工費</c:v>
                </c:pt>
                <c:pt idx="6">
                  <c:v>衛生費</c:v>
                </c:pt>
                <c:pt idx="7">
                  <c:v>消防費</c:v>
                </c:pt>
                <c:pt idx="8">
                  <c:v>その他</c:v>
                </c:pt>
              </c:strCache>
            </c:strRef>
          </c:cat>
          <c:val>
            <c:numRef>
              <c:f>グラフ!$M$33:$M$41</c:f>
              <c:numCache>
                <c:formatCode>0.0_);[Red]\(0.0\)</c:formatCode>
                <c:ptCount val="9"/>
                <c:pt idx="0">
                  <c:v>30.286999999999999</c:v>
                </c:pt>
                <c:pt idx="1">
                  <c:v>18.547000000000001</c:v>
                </c:pt>
                <c:pt idx="2">
                  <c:v>12.672000000000001</c:v>
                </c:pt>
                <c:pt idx="3">
                  <c:v>9.5090000000000003</c:v>
                </c:pt>
                <c:pt idx="4">
                  <c:v>9.2919999999999998</c:v>
                </c:pt>
                <c:pt idx="5">
                  <c:v>6.7510000000000003</c:v>
                </c:pt>
                <c:pt idx="6">
                  <c:v>6.4610000000000003</c:v>
                </c:pt>
                <c:pt idx="7">
                  <c:v>2.8769999999999998</c:v>
                </c:pt>
                <c:pt idx="8">
                  <c:v>3.6019999999999999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36A-47CA-9DCC-9F7604DC33C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b="1">
          <a:latin typeface="+mj-ea"/>
          <a:ea typeface="+mj-ea"/>
        </a:defRPr>
      </a:pPr>
      <a:endParaRPr lang="ja-JP"/>
    </a:p>
  </c:txPr>
  <c:printSettings>
    <c:headerFooter alignWithMargins="0"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95250" y="400050"/>
          <a:ext cx="26098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28</xdr:row>
      <xdr:rowOff>171450</xdr:rowOff>
    </xdr:from>
    <xdr:to>
      <xdr:col>3</xdr:col>
      <xdr:colOff>9525</xdr:colOff>
      <xdr:row>31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66675" y="4848225"/>
          <a:ext cx="2638425" cy="3524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1943100</xdr:colOff>
      <xdr:row>46</xdr:row>
      <xdr:rowOff>1</xdr:rowOff>
    </xdr:from>
    <xdr:to>
      <xdr:col>5</xdr:col>
      <xdr:colOff>495300</xdr:colOff>
      <xdr:row>48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2343150" y="8029576"/>
          <a:ext cx="2962275" cy="447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+mj-ea"/>
              <a:ea typeface="+mj-ea"/>
            </a:rPr>
            <a:t>令和</a:t>
          </a:r>
          <a:r>
            <a:rPr kumimoji="1" lang="en-US" altLang="ja-JP" sz="1400">
              <a:latin typeface="+mj-ea"/>
              <a:ea typeface="+mj-ea"/>
            </a:rPr>
            <a:t>4</a:t>
          </a:r>
          <a:r>
            <a:rPr kumimoji="1" lang="ja-JP" altLang="en-US" sz="1400">
              <a:latin typeface="+mj-ea"/>
              <a:ea typeface="+mj-ea"/>
            </a:rPr>
            <a:t>年度一般会計歳入歳出決算</a:t>
          </a:r>
        </a:p>
      </xdr:txBody>
    </xdr:sp>
    <xdr:clientData/>
  </xdr:twoCellAnchor>
  <xdr:twoCellAnchor editAs="oneCell">
    <xdr:from>
      <xdr:col>0</xdr:col>
      <xdr:colOff>0</xdr:colOff>
      <xdr:row>47</xdr:row>
      <xdr:rowOff>114300</xdr:rowOff>
    </xdr:from>
    <xdr:to>
      <xdr:col>4</xdr:col>
      <xdr:colOff>400050</xdr:colOff>
      <xdr:row>62</xdr:row>
      <xdr:rowOff>181550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429" t="3849" r="12830" b="6416"/>
        <a:stretch/>
      </xdr:blipFill>
      <xdr:spPr>
        <a:xfrm>
          <a:off x="0" y="8315325"/>
          <a:ext cx="4124325" cy="3620075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47</xdr:row>
      <xdr:rowOff>142875</xdr:rowOff>
    </xdr:from>
    <xdr:to>
      <xdr:col>8</xdr:col>
      <xdr:colOff>326475</xdr:colOff>
      <xdr:row>62</xdr:row>
      <xdr:rowOff>235774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1925" y="8343900"/>
          <a:ext cx="3907875" cy="3645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48986</xdr:colOff>
      <xdr:row>1</xdr:row>
      <xdr:rowOff>58510</xdr:rowOff>
    </xdr:from>
    <xdr:to>
      <xdr:col>7</xdr:col>
      <xdr:colOff>77561</xdr:colOff>
      <xdr:row>24</xdr:row>
      <xdr:rowOff>87085</xdr:rowOff>
    </xdr:to>
    <xdr:graphicFrame macro="">
      <xdr:nvGraphicFramePr>
        <xdr:cNvPr id="584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87086</xdr:colOff>
      <xdr:row>26</xdr:row>
      <xdr:rowOff>74840</xdr:rowOff>
    </xdr:from>
    <xdr:to>
      <xdr:col>5</xdr:col>
      <xdr:colOff>557893</xdr:colOff>
      <xdr:row>48</xdr:row>
      <xdr:rowOff>74839</xdr:rowOff>
    </xdr:to>
    <xdr:graphicFrame macro="">
      <xdr:nvGraphicFramePr>
        <xdr:cNvPr id="584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0.43737</cdr:x>
      <cdr:y>0.45913</cdr:y>
    </cdr:from>
    <cdr:to>
      <cdr:x>0.69227</cdr:x>
      <cdr:y>0.5914</cdr:y>
    </cdr:to>
    <cdr:sp macro="" textlink="">
      <cdr:nvSpPr>
        <cdr:cNvPr id="59393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6301" y="1668710"/>
          <a:ext cx="1233385" cy="4807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36576" bIns="0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歳入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309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endParaRPr lang="en-US" altLang="ja-JP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lnSpc>
              <a:spcPts val="1300"/>
            </a:lnSpc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988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0.37075</cdr:x>
      <cdr:y>0.44522</cdr:y>
    </cdr:from>
    <cdr:to>
      <cdr:x>0.61765</cdr:x>
      <cdr:y>0.59272</cdr:y>
    </cdr:to>
    <cdr:sp macro="" textlink="">
      <cdr:nvSpPr>
        <cdr:cNvPr id="60417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359" y="1623601"/>
          <a:ext cx="964542" cy="537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36576" bIns="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歳出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291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endParaRPr lang="en-US" altLang="ja-JP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281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showGridLines="0" tabSelected="1" zoomScaleNormal="100" workbookViewId="0">
      <selection activeCell="B2" sqref="B2"/>
    </sheetView>
  </sheetViews>
  <sheetFormatPr defaultRowHeight="23.1" customHeight="1"/>
  <cols>
    <col min="1" max="1" width="1.125" style="3" customWidth="1"/>
    <col min="2" max="2" width="4.125" style="3" customWidth="1"/>
    <col min="3" max="3" width="29.375" style="3" customWidth="1"/>
    <col min="4" max="5" width="14.25" style="3" customWidth="1"/>
    <col min="6" max="6" width="13.75" style="14" customWidth="1"/>
    <col min="7" max="7" width="11" style="15" customWidth="1"/>
    <col min="8" max="8" width="11.25" style="15" customWidth="1"/>
    <col min="9" max="9" width="9" style="3"/>
    <col min="10" max="12" width="9" style="46"/>
    <col min="13" max="16384" width="9" style="3"/>
  </cols>
  <sheetData>
    <row r="1" spans="2:12" s="6" customFormat="1" ht="17.25">
      <c r="B1" s="4" t="s">
        <v>119</v>
      </c>
      <c r="C1" s="5"/>
      <c r="F1" s="7"/>
      <c r="G1" s="8"/>
      <c r="H1" s="8"/>
      <c r="J1" s="42"/>
      <c r="K1" s="42"/>
      <c r="L1" s="42"/>
    </row>
    <row r="2" spans="2:12" s="10" customFormat="1" ht="14.25" thickBot="1">
      <c r="B2" s="9" t="s">
        <v>1</v>
      </c>
      <c r="F2" s="11"/>
      <c r="G2" s="12"/>
      <c r="H2" s="13" t="s">
        <v>0</v>
      </c>
      <c r="J2" s="43"/>
      <c r="K2" s="43"/>
      <c r="L2" s="43"/>
    </row>
    <row r="3" spans="2:12" s="10" customFormat="1" ht="13.5" customHeight="1">
      <c r="B3" s="246" t="s">
        <v>93</v>
      </c>
      <c r="C3" s="247"/>
      <c r="D3" s="259" t="s">
        <v>68</v>
      </c>
      <c r="E3" s="257" t="s">
        <v>60</v>
      </c>
      <c r="F3" s="255" t="s">
        <v>69</v>
      </c>
      <c r="G3" s="253" t="s">
        <v>95</v>
      </c>
      <c r="H3" s="251" t="s">
        <v>70</v>
      </c>
      <c r="J3" s="43"/>
      <c r="K3" s="43"/>
      <c r="L3" s="43"/>
    </row>
    <row r="4" spans="2:12" s="10" customFormat="1" ht="13.5" customHeight="1">
      <c r="B4" s="249" t="s">
        <v>94</v>
      </c>
      <c r="C4" s="250"/>
      <c r="D4" s="260"/>
      <c r="E4" s="258"/>
      <c r="F4" s="256"/>
      <c r="G4" s="254"/>
      <c r="H4" s="252"/>
      <c r="J4" s="43"/>
      <c r="K4" s="43"/>
      <c r="L4" s="43"/>
    </row>
    <row r="5" spans="2:12" s="10" customFormat="1" ht="13.5">
      <c r="B5" s="100">
        <v>1</v>
      </c>
      <c r="C5" s="31" t="s">
        <v>26</v>
      </c>
      <c r="D5" s="206">
        <v>9163381</v>
      </c>
      <c r="E5" s="206">
        <v>8357095</v>
      </c>
      <c r="F5" s="207">
        <v>806286</v>
      </c>
      <c r="G5" s="208">
        <v>29.645478692781595</v>
      </c>
      <c r="H5" s="209">
        <v>9.6479219154502687</v>
      </c>
      <c r="I5" s="136"/>
      <c r="J5" s="52"/>
      <c r="K5" s="117"/>
      <c r="L5" s="52"/>
    </row>
    <row r="6" spans="2:12" s="10" customFormat="1" ht="13.5">
      <c r="B6" s="101">
        <v>2</v>
      </c>
      <c r="C6" s="32" t="s">
        <v>27</v>
      </c>
      <c r="D6" s="210">
        <v>376404</v>
      </c>
      <c r="E6" s="210">
        <v>374681</v>
      </c>
      <c r="F6" s="211">
        <v>1723</v>
      </c>
      <c r="G6" s="208">
        <v>1.2177466768955436</v>
      </c>
      <c r="H6" s="212">
        <v>0.4598578524131085</v>
      </c>
      <c r="I6" s="136"/>
      <c r="J6" s="52"/>
      <c r="K6" s="117"/>
      <c r="L6" s="52"/>
    </row>
    <row r="7" spans="2:12" s="10" customFormat="1" ht="13.5">
      <c r="B7" s="101">
        <v>3</v>
      </c>
      <c r="C7" s="32" t="s">
        <v>28</v>
      </c>
      <c r="D7" s="210">
        <v>2859</v>
      </c>
      <c r="E7" s="210">
        <v>5154</v>
      </c>
      <c r="F7" s="211">
        <v>-2295</v>
      </c>
      <c r="G7" s="208">
        <v>9.2494706465509405E-3</v>
      </c>
      <c r="H7" s="212">
        <v>-44.528521536670553</v>
      </c>
      <c r="I7" s="136"/>
      <c r="J7" s="52"/>
      <c r="K7" s="117"/>
      <c r="L7" s="52"/>
    </row>
    <row r="8" spans="2:12" s="10" customFormat="1" ht="13.5">
      <c r="B8" s="101">
        <v>4</v>
      </c>
      <c r="C8" s="33" t="s">
        <v>56</v>
      </c>
      <c r="D8" s="210">
        <v>34488</v>
      </c>
      <c r="E8" s="210">
        <v>39950</v>
      </c>
      <c r="F8" s="211">
        <v>-5462</v>
      </c>
      <c r="G8" s="208">
        <v>0.11157598588955886</v>
      </c>
      <c r="H8" s="212">
        <v>-13.672090112640802</v>
      </c>
      <c r="I8" s="136"/>
      <c r="J8" s="52"/>
      <c r="K8" s="117"/>
      <c r="L8" s="52"/>
    </row>
    <row r="9" spans="2:12" s="10" customFormat="1" ht="13.5">
      <c r="B9" s="101">
        <v>5</v>
      </c>
      <c r="C9" s="33" t="s">
        <v>57</v>
      </c>
      <c r="D9" s="210">
        <v>24851</v>
      </c>
      <c r="E9" s="210">
        <v>42919</v>
      </c>
      <c r="F9" s="211">
        <v>-18068</v>
      </c>
      <c r="G9" s="208">
        <v>8.0398249400992439E-2</v>
      </c>
      <c r="H9" s="212">
        <v>-42.09790535660197</v>
      </c>
      <c r="I9" s="136"/>
      <c r="J9" s="52"/>
      <c r="K9" s="117"/>
      <c r="L9" s="52"/>
    </row>
    <row r="10" spans="2:12" s="10" customFormat="1" ht="13.5">
      <c r="B10" s="101">
        <v>6</v>
      </c>
      <c r="C10" s="33" t="s">
        <v>114</v>
      </c>
      <c r="D10" s="210">
        <v>125999</v>
      </c>
      <c r="E10" s="215">
        <v>96185</v>
      </c>
      <c r="F10" s="211">
        <v>29814</v>
      </c>
      <c r="G10" s="208">
        <v>0.40763345645147664</v>
      </c>
      <c r="H10" s="212">
        <v>30.996517128450364</v>
      </c>
      <c r="I10" s="136"/>
      <c r="J10" s="52"/>
      <c r="K10" s="117"/>
      <c r="L10" s="52"/>
    </row>
    <row r="11" spans="2:12" s="10" customFormat="1" ht="13.5">
      <c r="B11" s="101">
        <v>7</v>
      </c>
      <c r="C11" s="32" t="s">
        <v>29</v>
      </c>
      <c r="D11" s="210">
        <v>1484984</v>
      </c>
      <c r="E11" s="210">
        <v>1404643</v>
      </c>
      <c r="F11" s="211">
        <v>80341</v>
      </c>
      <c r="G11" s="208">
        <v>4.8042378169282269</v>
      </c>
      <c r="H11" s="212">
        <v>5.7196739669794994</v>
      </c>
      <c r="I11" s="136"/>
      <c r="J11" s="52"/>
      <c r="K11" s="117"/>
      <c r="L11" s="52"/>
    </row>
    <row r="12" spans="2:12" s="10" customFormat="1" ht="13.5">
      <c r="B12" s="101">
        <v>8</v>
      </c>
      <c r="C12" s="32" t="s">
        <v>115</v>
      </c>
      <c r="D12" s="210">
        <v>54226</v>
      </c>
      <c r="E12" s="210">
        <v>52044</v>
      </c>
      <c r="F12" s="211">
        <v>2182</v>
      </c>
      <c r="G12" s="208">
        <v>0.17543259715980106</v>
      </c>
      <c r="H12" s="212">
        <v>4.1926062562447157</v>
      </c>
      <c r="I12" s="136"/>
      <c r="J12" s="52"/>
      <c r="K12" s="117"/>
      <c r="L12" s="52"/>
    </row>
    <row r="13" spans="2:12" s="10" customFormat="1" ht="13.5">
      <c r="B13" s="101">
        <v>9</v>
      </c>
      <c r="C13" s="32" t="s">
        <v>107</v>
      </c>
      <c r="D13" s="210">
        <v>25410</v>
      </c>
      <c r="E13" s="210">
        <v>26420</v>
      </c>
      <c r="F13" s="211">
        <v>-1010</v>
      </c>
      <c r="G13" s="208">
        <v>8.2206732818768585E-2</v>
      </c>
      <c r="H13" s="212">
        <v>-3.8228614685844065</v>
      </c>
      <c r="I13" s="136"/>
      <c r="J13" s="52"/>
      <c r="K13" s="117"/>
      <c r="L13" s="52"/>
    </row>
    <row r="14" spans="2:12" s="10" customFormat="1" ht="13.5">
      <c r="B14" s="101">
        <v>10</v>
      </c>
      <c r="C14" s="33" t="s">
        <v>32</v>
      </c>
      <c r="D14" s="210">
        <v>62253</v>
      </c>
      <c r="E14" s="210">
        <v>330455</v>
      </c>
      <c r="F14" s="211">
        <v>-268202</v>
      </c>
      <c r="G14" s="208">
        <v>0.20140164258822513</v>
      </c>
      <c r="H14" s="212">
        <v>-81.161428938887298</v>
      </c>
      <c r="I14" s="136"/>
      <c r="J14" s="52"/>
      <c r="K14" s="117"/>
      <c r="L14" s="52"/>
    </row>
    <row r="15" spans="2:12" s="10" customFormat="1" ht="13.5">
      <c r="B15" s="101">
        <v>11</v>
      </c>
      <c r="C15" s="32" t="s">
        <v>33</v>
      </c>
      <c r="D15" s="210">
        <v>7169119</v>
      </c>
      <c r="E15" s="210">
        <v>7428208</v>
      </c>
      <c r="F15" s="211">
        <v>-259089</v>
      </c>
      <c r="G15" s="208">
        <v>23.193618661115991</v>
      </c>
      <c r="H15" s="212">
        <v>-3.4879071776126978</v>
      </c>
      <c r="I15" s="136"/>
      <c r="J15" s="52"/>
      <c r="K15" s="117"/>
      <c r="L15" s="52"/>
    </row>
    <row r="16" spans="2:12" s="10" customFormat="1" ht="13.5">
      <c r="B16" s="101">
        <v>12</v>
      </c>
      <c r="C16" s="32" t="s">
        <v>34</v>
      </c>
      <c r="D16" s="210">
        <v>8113</v>
      </c>
      <c r="E16" s="210">
        <v>9333</v>
      </c>
      <c r="F16" s="211">
        <v>-1220</v>
      </c>
      <c r="G16" s="208">
        <v>2.6247273646543466E-2</v>
      </c>
      <c r="H16" s="212">
        <v>-13.071895424836597</v>
      </c>
      <c r="I16" s="136"/>
      <c r="J16" s="52"/>
      <c r="K16" s="117"/>
      <c r="L16" s="52"/>
    </row>
    <row r="17" spans="2:12" s="10" customFormat="1" ht="13.5">
      <c r="B17" s="101">
        <v>13</v>
      </c>
      <c r="C17" s="32" t="s">
        <v>35</v>
      </c>
      <c r="D17" s="210">
        <v>157695</v>
      </c>
      <c r="E17" s="210">
        <v>122991</v>
      </c>
      <c r="F17" s="211">
        <v>34704</v>
      </c>
      <c r="G17" s="208">
        <v>0.51017673088767068</v>
      </c>
      <c r="H17" s="212">
        <v>28.216698782837767</v>
      </c>
      <c r="I17" s="136"/>
      <c r="J17" s="52"/>
      <c r="K17" s="117"/>
      <c r="L17" s="52"/>
    </row>
    <row r="18" spans="2:12" s="10" customFormat="1" ht="13.5">
      <c r="B18" s="101">
        <v>14</v>
      </c>
      <c r="C18" s="32" t="s">
        <v>36</v>
      </c>
      <c r="D18" s="210">
        <v>262153</v>
      </c>
      <c r="E18" s="210">
        <v>255544</v>
      </c>
      <c r="F18" s="211">
        <v>6609</v>
      </c>
      <c r="G18" s="208">
        <v>0.84812048912391336</v>
      </c>
      <c r="H18" s="212">
        <v>2.5862473781423319</v>
      </c>
      <c r="I18" s="136"/>
      <c r="J18" s="52"/>
      <c r="K18" s="117"/>
      <c r="L18" s="52"/>
    </row>
    <row r="19" spans="2:12" s="10" customFormat="1" ht="13.5">
      <c r="B19" s="101">
        <v>15</v>
      </c>
      <c r="C19" s="32" t="s">
        <v>37</v>
      </c>
      <c r="D19" s="210">
        <v>5381618</v>
      </c>
      <c r="E19" s="210">
        <v>4512543</v>
      </c>
      <c r="F19" s="211">
        <v>869075</v>
      </c>
      <c r="G19" s="208">
        <v>17.410674264410694</v>
      </c>
      <c r="H19" s="212">
        <v>19.259096256811304</v>
      </c>
      <c r="I19" s="136"/>
      <c r="J19" s="52"/>
      <c r="K19" s="117"/>
      <c r="L19" s="52"/>
    </row>
    <row r="20" spans="2:12" s="10" customFormat="1" ht="13.5">
      <c r="B20" s="101">
        <v>16</v>
      </c>
      <c r="C20" s="32" t="s">
        <v>38</v>
      </c>
      <c r="D20" s="210">
        <v>1401724</v>
      </c>
      <c r="E20" s="210">
        <v>1383911</v>
      </c>
      <c r="F20" s="211">
        <v>17813</v>
      </c>
      <c r="G20" s="208">
        <v>4.5348740792465785</v>
      </c>
      <c r="H20" s="212">
        <v>1.2871492458691307</v>
      </c>
      <c r="I20" s="136"/>
      <c r="J20" s="52"/>
      <c r="K20" s="117"/>
      <c r="L20" s="52"/>
    </row>
    <row r="21" spans="2:12" s="10" customFormat="1" ht="13.5">
      <c r="B21" s="101">
        <v>17</v>
      </c>
      <c r="C21" s="32" t="s">
        <v>39</v>
      </c>
      <c r="D21" s="210">
        <v>279419</v>
      </c>
      <c r="E21" s="210">
        <v>356968</v>
      </c>
      <c r="F21" s="211">
        <v>-77549</v>
      </c>
      <c r="G21" s="208">
        <v>0.90397965672914193</v>
      </c>
      <c r="H21" s="212">
        <v>-21.724356244817471</v>
      </c>
      <c r="I21" s="136"/>
      <c r="J21" s="52"/>
      <c r="K21" s="117"/>
      <c r="L21" s="52"/>
    </row>
    <row r="22" spans="2:12" s="10" customFormat="1" ht="13.5">
      <c r="B22" s="101">
        <v>18</v>
      </c>
      <c r="C22" s="32" t="s">
        <v>58</v>
      </c>
      <c r="D22" s="210">
        <v>263146</v>
      </c>
      <c r="E22" s="210">
        <v>276059</v>
      </c>
      <c r="F22" s="211">
        <v>-12913</v>
      </c>
      <c r="G22" s="208">
        <v>0.85133305447964092</v>
      </c>
      <c r="H22" s="212">
        <v>-4.6776232616940518</v>
      </c>
      <c r="I22" s="136"/>
      <c r="J22" s="52"/>
      <c r="K22" s="117"/>
      <c r="L22" s="52"/>
    </row>
    <row r="23" spans="2:12" s="10" customFormat="1" ht="13.5">
      <c r="B23" s="101">
        <v>19</v>
      </c>
      <c r="C23" s="32" t="s">
        <v>40</v>
      </c>
      <c r="D23" s="210">
        <v>128482</v>
      </c>
      <c r="E23" s="210">
        <v>48009</v>
      </c>
      <c r="F23" s="211">
        <v>80473</v>
      </c>
      <c r="G23" s="208">
        <v>0.41566648744671486</v>
      </c>
      <c r="H23" s="212">
        <v>167.62065446062195</v>
      </c>
      <c r="I23" s="136"/>
      <c r="J23" s="52"/>
      <c r="K23" s="117"/>
      <c r="L23" s="52"/>
    </row>
    <row r="24" spans="2:12" s="10" customFormat="1" ht="13.5">
      <c r="B24" s="101">
        <v>20</v>
      </c>
      <c r="C24" s="32" t="s">
        <v>41</v>
      </c>
      <c r="D24" s="210">
        <v>1678371</v>
      </c>
      <c r="E24" s="210">
        <v>963651</v>
      </c>
      <c r="F24" s="211">
        <v>714720</v>
      </c>
      <c r="G24" s="208">
        <v>5.4298857287591273</v>
      </c>
      <c r="H24" s="212">
        <v>74.167930090873142</v>
      </c>
      <c r="I24" s="136"/>
      <c r="J24" s="52"/>
      <c r="K24" s="117"/>
      <c r="L24" s="52"/>
    </row>
    <row r="25" spans="2:12" s="10" customFormat="1" ht="13.5">
      <c r="B25" s="101">
        <v>21</v>
      </c>
      <c r="C25" s="33" t="s">
        <v>42</v>
      </c>
      <c r="D25" s="210">
        <v>1607582</v>
      </c>
      <c r="E25" s="210">
        <v>1587275</v>
      </c>
      <c r="F25" s="211">
        <v>20307</v>
      </c>
      <c r="G25" s="208">
        <v>5.2008683179166324</v>
      </c>
      <c r="H25" s="212">
        <v>1.2793624293206989</v>
      </c>
      <c r="I25" s="136"/>
      <c r="J25" s="52"/>
      <c r="K25" s="117"/>
      <c r="L25" s="52"/>
    </row>
    <row r="26" spans="2:12" s="10" customFormat="1" ht="13.5">
      <c r="B26" s="101">
        <v>22</v>
      </c>
      <c r="C26" s="235" t="s">
        <v>43</v>
      </c>
      <c r="D26" s="213">
        <v>1217600</v>
      </c>
      <c r="E26" s="213">
        <v>2364100</v>
      </c>
      <c r="F26" s="236">
        <v>-1146500</v>
      </c>
      <c r="G26" s="237">
        <v>3.9391939346766081</v>
      </c>
      <c r="H26" s="214">
        <v>-48.496256503531995</v>
      </c>
      <c r="I26" s="136"/>
      <c r="J26" s="52"/>
      <c r="K26" s="117"/>
      <c r="L26" s="52"/>
    </row>
    <row r="27" spans="2:12" s="10" customFormat="1" ht="20.25" customHeight="1" thickBot="1">
      <c r="B27" s="244" t="s">
        <v>71</v>
      </c>
      <c r="C27" s="248"/>
      <c r="D27" s="132">
        <v>30909877</v>
      </c>
      <c r="E27" s="133">
        <v>30038138</v>
      </c>
      <c r="F27" s="232">
        <v>871739</v>
      </c>
      <c r="G27" s="233">
        <v>100</v>
      </c>
      <c r="H27" s="234">
        <v>2.9021073143748168</v>
      </c>
      <c r="J27" s="53"/>
      <c r="K27" s="43"/>
      <c r="L27" s="52"/>
    </row>
    <row r="28" spans="2:12" s="10" customFormat="1" ht="6" customHeight="1">
      <c r="D28" s="35"/>
      <c r="E28" s="36"/>
      <c r="F28" s="11"/>
      <c r="G28" s="12"/>
      <c r="H28" s="37"/>
      <c r="J28" s="43"/>
      <c r="K28" s="43"/>
      <c r="L28" s="43"/>
    </row>
    <row r="29" spans="2:12" s="10" customFormat="1" ht="14.25" thickBot="1">
      <c r="B29" s="9" t="s">
        <v>24</v>
      </c>
      <c r="D29" s="16"/>
      <c r="E29" s="9"/>
      <c r="F29" s="11"/>
      <c r="G29" s="12"/>
      <c r="H29" s="13" t="s">
        <v>0</v>
      </c>
      <c r="J29" s="43"/>
      <c r="K29" s="43"/>
      <c r="L29" s="43"/>
    </row>
    <row r="30" spans="2:12" s="10" customFormat="1" ht="13.5" customHeight="1">
      <c r="B30" s="246" t="s">
        <v>93</v>
      </c>
      <c r="C30" s="247"/>
      <c r="D30" s="259" t="s">
        <v>68</v>
      </c>
      <c r="E30" s="257" t="s">
        <v>60</v>
      </c>
      <c r="F30" s="255" t="s">
        <v>69</v>
      </c>
      <c r="G30" s="253" t="s">
        <v>95</v>
      </c>
      <c r="H30" s="251" t="s">
        <v>70</v>
      </c>
      <c r="J30" s="43"/>
      <c r="K30" s="43"/>
      <c r="L30" s="43"/>
    </row>
    <row r="31" spans="2:12" s="10" customFormat="1" ht="13.5" customHeight="1">
      <c r="B31" s="249" t="s">
        <v>94</v>
      </c>
      <c r="C31" s="250"/>
      <c r="D31" s="260"/>
      <c r="E31" s="258"/>
      <c r="F31" s="256"/>
      <c r="G31" s="254"/>
      <c r="H31" s="252"/>
      <c r="J31" s="43"/>
      <c r="K31" s="43"/>
      <c r="L31" s="43"/>
    </row>
    <row r="32" spans="2:12" s="10" customFormat="1" ht="13.5">
      <c r="B32" s="102">
        <v>1</v>
      </c>
      <c r="C32" s="38" t="s">
        <v>44</v>
      </c>
      <c r="D32" s="118">
        <v>178453</v>
      </c>
      <c r="E32" s="118">
        <v>179962</v>
      </c>
      <c r="F32" s="119">
        <v>-1509</v>
      </c>
      <c r="G32" s="137">
        <v>0.6131814441941249</v>
      </c>
      <c r="H32" s="127">
        <v>-0.83851035218546599</v>
      </c>
      <c r="I32" s="12"/>
      <c r="J32" s="44"/>
      <c r="K32" s="117"/>
      <c r="L32" s="43"/>
    </row>
    <row r="33" spans="2:12" s="10" customFormat="1" ht="13.5">
      <c r="B33" s="102">
        <v>2</v>
      </c>
      <c r="C33" s="32" t="s">
        <v>45</v>
      </c>
      <c r="D33" s="120">
        <v>5397612</v>
      </c>
      <c r="E33" s="120">
        <v>5148519</v>
      </c>
      <c r="F33" s="121">
        <v>249093</v>
      </c>
      <c r="G33" s="134">
        <v>18.546707095759327</v>
      </c>
      <c r="H33" s="128">
        <v>4.8381486015687187</v>
      </c>
      <c r="I33" s="12"/>
      <c r="J33" s="44"/>
      <c r="K33" s="117"/>
      <c r="L33" s="43"/>
    </row>
    <row r="34" spans="2:12" s="10" customFormat="1" ht="13.5">
      <c r="B34" s="102">
        <v>3</v>
      </c>
      <c r="C34" s="32" t="s">
        <v>46</v>
      </c>
      <c r="D34" s="120">
        <v>8814472</v>
      </c>
      <c r="E34" s="120">
        <v>9385775</v>
      </c>
      <c r="F34" s="121">
        <v>-571303</v>
      </c>
      <c r="G34" s="134">
        <v>30.287362335005163</v>
      </c>
      <c r="H34" s="128">
        <v>-6.086902786397502</v>
      </c>
      <c r="I34" s="12"/>
      <c r="J34" s="44"/>
      <c r="K34" s="117"/>
      <c r="L34" s="43"/>
    </row>
    <row r="35" spans="2:12" s="10" customFormat="1" ht="13.5">
      <c r="B35" s="102">
        <v>4</v>
      </c>
      <c r="C35" s="32" t="s">
        <v>47</v>
      </c>
      <c r="D35" s="120">
        <v>1880418</v>
      </c>
      <c r="E35" s="120">
        <v>2090099</v>
      </c>
      <c r="F35" s="121">
        <v>-209681</v>
      </c>
      <c r="G35" s="134">
        <v>6.4612947102521563</v>
      </c>
      <c r="H35" s="128">
        <v>-10.032108526916673</v>
      </c>
      <c r="I35" s="12"/>
      <c r="J35" s="44"/>
      <c r="K35" s="117"/>
      <c r="L35" s="43"/>
    </row>
    <row r="36" spans="2:12" s="10" customFormat="1" ht="13.5">
      <c r="B36" s="102">
        <v>5</v>
      </c>
      <c r="C36" s="33" t="s">
        <v>59</v>
      </c>
      <c r="D36" s="120">
        <v>87453</v>
      </c>
      <c r="E36" s="120">
        <v>86948</v>
      </c>
      <c r="F36" s="121">
        <v>505</v>
      </c>
      <c r="G36" s="134">
        <v>0.30049680778193028</v>
      </c>
      <c r="H36" s="128">
        <v>0.58080691907807136</v>
      </c>
      <c r="I36" s="12"/>
      <c r="J36" s="44"/>
      <c r="K36" s="117"/>
      <c r="L36" s="43"/>
    </row>
    <row r="37" spans="2:12" s="10" customFormat="1" ht="13.5">
      <c r="B37" s="102">
        <v>6</v>
      </c>
      <c r="C37" s="32" t="s">
        <v>48</v>
      </c>
      <c r="D37" s="120">
        <v>520885</v>
      </c>
      <c r="E37" s="120">
        <v>448651</v>
      </c>
      <c r="F37" s="121">
        <v>72234</v>
      </c>
      <c r="G37" s="134">
        <v>1.7898102949183079</v>
      </c>
      <c r="H37" s="128">
        <v>16.100265016683352</v>
      </c>
      <c r="I37" s="12"/>
      <c r="J37" s="117"/>
      <c r="K37" s="117"/>
      <c r="L37" s="43"/>
    </row>
    <row r="38" spans="2:12" s="10" customFormat="1" ht="13.5">
      <c r="B38" s="102">
        <v>7</v>
      </c>
      <c r="C38" s="32" t="s">
        <v>49</v>
      </c>
      <c r="D38" s="120">
        <v>1964845</v>
      </c>
      <c r="E38" s="120">
        <v>2054430</v>
      </c>
      <c r="F38" s="121">
        <v>-89585</v>
      </c>
      <c r="G38" s="134">
        <v>6.7513938948496541</v>
      </c>
      <c r="H38" s="128">
        <v>-4.3605768996753369</v>
      </c>
      <c r="I38" s="12"/>
      <c r="J38" s="44"/>
      <c r="K38" s="117"/>
      <c r="L38" s="43"/>
    </row>
    <row r="39" spans="2:12" s="10" customFormat="1" ht="13.5">
      <c r="B39" s="102">
        <v>8</v>
      </c>
      <c r="C39" s="32" t="s">
        <v>50</v>
      </c>
      <c r="D39" s="120">
        <v>2767412</v>
      </c>
      <c r="E39" s="120">
        <v>2450229</v>
      </c>
      <c r="F39" s="121">
        <v>317183</v>
      </c>
      <c r="G39" s="134">
        <v>9.5090902749752129</v>
      </c>
      <c r="H39" s="128">
        <v>12.945034933469486</v>
      </c>
      <c r="I39" s="12"/>
      <c r="J39" s="117"/>
      <c r="K39" s="117"/>
      <c r="L39" s="43"/>
    </row>
    <row r="40" spans="2:12" s="10" customFormat="1" ht="13.5">
      <c r="B40" s="102">
        <v>9</v>
      </c>
      <c r="C40" s="32" t="s">
        <v>51</v>
      </c>
      <c r="D40" s="120">
        <v>837370</v>
      </c>
      <c r="E40" s="120">
        <v>791857</v>
      </c>
      <c r="F40" s="121">
        <v>45513</v>
      </c>
      <c r="G40" s="134">
        <v>2.8772827911261474</v>
      </c>
      <c r="H40" s="128">
        <v>5.7476286753795307</v>
      </c>
      <c r="I40" s="12"/>
      <c r="J40" s="44"/>
      <c r="K40" s="117"/>
      <c r="L40" s="43"/>
    </row>
    <row r="41" spans="2:12" s="10" customFormat="1" ht="13.5">
      <c r="B41" s="102">
        <v>10</v>
      </c>
      <c r="C41" s="32" t="s">
        <v>52</v>
      </c>
      <c r="D41" s="120">
        <v>3687962</v>
      </c>
      <c r="E41" s="120">
        <v>2700905</v>
      </c>
      <c r="F41" s="121">
        <v>987057</v>
      </c>
      <c r="G41" s="134">
        <v>12.672187440351539</v>
      </c>
      <c r="H41" s="128">
        <v>36.54541718424008</v>
      </c>
      <c r="I41" s="12"/>
      <c r="J41" s="44"/>
      <c r="K41" s="117"/>
      <c r="L41" s="43"/>
    </row>
    <row r="42" spans="2:12" s="10" customFormat="1" ht="13.5">
      <c r="B42" s="102">
        <v>11</v>
      </c>
      <c r="C42" s="32" t="s">
        <v>53</v>
      </c>
      <c r="D42" s="174">
        <v>219342</v>
      </c>
      <c r="E42" s="175">
        <v>319026</v>
      </c>
      <c r="F42" s="121">
        <v>-99684</v>
      </c>
      <c r="G42" s="134">
        <v>0.75367992879036916</v>
      </c>
      <c r="H42" s="128">
        <v>-31.246356096368316</v>
      </c>
      <c r="I42" s="12"/>
      <c r="J42" s="117"/>
      <c r="K42" s="117"/>
      <c r="L42" s="43"/>
    </row>
    <row r="43" spans="2:12" s="10" customFormat="1" ht="13.5">
      <c r="B43" s="102">
        <v>12</v>
      </c>
      <c r="C43" s="32" t="s">
        <v>54</v>
      </c>
      <c r="D43" s="120">
        <v>2704301</v>
      </c>
      <c r="E43" s="120">
        <v>2661101</v>
      </c>
      <c r="F43" s="121">
        <v>43200</v>
      </c>
      <c r="G43" s="134">
        <v>9.2922348893860924</v>
      </c>
      <c r="H43" s="128">
        <v>1.6233882141263933</v>
      </c>
      <c r="I43" s="12"/>
      <c r="J43" s="44"/>
      <c r="K43" s="117"/>
      <c r="L43" s="43"/>
    </row>
    <row r="44" spans="2:12" s="10" customFormat="1" ht="13.5">
      <c r="B44" s="102">
        <v>13</v>
      </c>
      <c r="C44" s="39" t="s">
        <v>55</v>
      </c>
      <c r="D44" s="122">
        <v>42280</v>
      </c>
      <c r="E44" s="122">
        <v>42265</v>
      </c>
      <c r="F44" s="123">
        <v>15</v>
      </c>
      <c r="G44" s="138">
        <v>0.14527809260997349</v>
      </c>
      <c r="H44" s="129">
        <v>3.5490358452634041E-2</v>
      </c>
      <c r="I44" s="12"/>
      <c r="J44" s="44"/>
      <c r="K44" s="117"/>
      <c r="L44" s="43"/>
    </row>
    <row r="45" spans="2:12" s="10" customFormat="1" ht="20.25" customHeight="1" thickBot="1">
      <c r="B45" s="244" t="s">
        <v>72</v>
      </c>
      <c r="C45" s="245"/>
      <c r="D45" s="124">
        <v>29102805</v>
      </c>
      <c r="E45" s="125">
        <v>28359767</v>
      </c>
      <c r="F45" s="126">
        <v>743038</v>
      </c>
      <c r="G45" s="142">
        <v>99.999999999999986</v>
      </c>
      <c r="H45" s="130">
        <v>2.6200426822970684</v>
      </c>
      <c r="J45" s="44"/>
      <c r="K45" s="43"/>
      <c r="L45" s="43"/>
    </row>
    <row r="46" spans="2:12" s="10" customFormat="1" ht="13.5">
      <c r="B46" s="242" t="s">
        <v>123</v>
      </c>
      <c r="C46" s="40"/>
      <c r="D46" s="41"/>
      <c r="E46" s="97"/>
      <c r="F46" s="98"/>
      <c r="G46" s="135"/>
      <c r="H46" s="20"/>
      <c r="J46" s="43"/>
      <c r="K46" s="43"/>
      <c r="L46" s="43"/>
    </row>
    <row r="47" spans="2:12" s="10" customFormat="1" ht="13.5">
      <c r="B47" s="104"/>
      <c r="C47" s="205"/>
      <c r="D47" s="97"/>
      <c r="E47" s="97"/>
      <c r="F47" s="98"/>
      <c r="G47" s="135"/>
      <c r="H47" s="20"/>
      <c r="J47" s="43"/>
      <c r="K47" s="43"/>
      <c r="L47" s="43"/>
    </row>
    <row r="48" spans="2:12" s="10" customFormat="1" ht="14.25">
      <c r="B48" s="104"/>
      <c r="D48" s="105"/>
      <c r="E48" s="105"/>
      <c r="F48" s="105"/>
      <c r="G48" s="99"/>
      <c r="H48" s="20"/>
      <c r="J48" s="43"/>
      <c r="K48" s="43"/>
      <c r="L48" s="43"/>
    </row>
    <row r="49" spans="4:12" s="10" customFormat="1" ht="13.5">
      <c r="D49" s="23"/>
      <c r="E49" s="10" t="s">
        <v>25</v>
      </c>
      <c r="F49" s="11"/>
      <c r="G49" s="12"/>
      <c r="J49" s="43"/>
      <c r="K49" s="43"/>
      <c r="L49" s="43"/>
    </row>
    <row r="50" spans="4:12" s="17" customFormat="1" ht="12.75" customHeight="1">
      <c r="D50" s="30"/>
      <c r="F50" s="18"/>
      <c r="G50" s="19"/>
      <c r="H50" s="20"/>
      <c r="J50" s="45"/>
      <c r="K50" s="45"/>
      <c r="L50" s="45"/>
    </row>
    <row r="51" spans="4:12" s="17" customFormat="1" ht="18.75" customHeight="1">
      <c r="D51" s="24"/>
      <c r="F51" s="18"/>
      <c r="G51" s="19"/>
      <c r="H51" s="20"/>
      <c r="J51" s="45"/>
      <c r="K51" s="45"/>
      <c r="L51" s="45"/>
    </row>
    <row r="57" spans="4:12" ht="23.1" customHeight="1">
      <c r="E57" s="46"/>
    </row>
    <row r="58" spans="4:12" ht="23.1" customHeight="1">
      <c r="E58" s="46"/>
    </row>
    <row r="59" spans="4:12" ht="23.1" customHeight="1">
      <c r="H59" s="20"/>
    </row>
    <row r="60" spans="4:12" ht="13.5" customHeight="1">
      <c r="H60" s="20"/>
    </row>
    <row r="61" spans="4:12" ht="13.5" customHeight="1">
      <c r="H61" s="20"/>
    </row>
    <row r="62" spans="4:12" ht="13.5" customHeight="1"/>
    <row r="63" spans="4:12" ht="22.5" customHeight="1">
      <c r="H63" s="20" t="s">
        <v>113</v>
      </c>
    </row>
    <row r="64" spans="4:12" ht="22.5" customHeight="1">
      <c r="H64" s="20" t="s">
        <v>98</v>
      </c>
    </row>
    <row r="65" ht="22.5" customHeight="1"/>
  </sheetData>
  <mergeCells count="16">
    <mergeCell ref="D30:D31"/>
    <mergeCell ref="E30:E31"/>
    <mergeCell ref="F30:F31"/>
    <mergeCell ref="G30:G31"/>
    <mergeCell ref="H30:H31"/>
    <mergeCell ref="H3:H4"/>
    <mergeCell ref="G3:G4"/>
    <mergeCell ref="F3:F4"/>
    <mergeCell ref="E3:E4"/>
    <mergeCell ref="D3:D4"/>
    <mergeCell ref="B45:C45"/>
    <mergeCell ref="B3:C3"/>
    <mergeCell ref="B27:C27"/>
    <mergeCell ref="B30:C30"/>
    <mergeCell ref="B4:C4"/>
    <mergeCell ref="B31:C31"/>
  </mergeCells>
  <phoneticPr fontId="5"/>
  <pageMargins left="0.59055118110236227" right="0.39370078740157483" top="0.78740157480314965" bottom="0.98425196850393704" header="0.51181102362204722" footer="0.27559055118110237"/>
  <pageSetup paperSize="9" scale="88" orientation="portrait" verticalDpi="0" r:id="rId1"/>
  <headerFooter alignWithMargins="0">
    <oddHeader>&amp;R&amp;"ＭＳ Ｐゴシック,標準"&amp;12&amp;A</oddHeader>
    <oddFooter>&amp;R&amp;"ＭＳ Ｐゴシック,標準"&amp;12&amp;F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P56"/>
  <sheetViews>
    <sheetView topLeftCell="A10" zoomScale="140" zoomScaleNormal="140" workbookViewId="0">
      <selection activeCell="M41" sqref="M41"/>
    </sheetView>
  </sheetViews>
  <sheetFormatPr defaultRowHeight="12"/>
  <cols>
    <col min="1" max="7" width="9" style="1"/>
    <col min="8" max="8" width="13.25" style="1" customWidth="1"/>
    <col min="9" max="9" width="2.125" style="1" customWidth="1"/>
    <col min="10" max="10" width="5.375" style="153" hidden="1" customWidth="1"/>
    <col min="11" max="11" width="22.75" style="1" customWidth="1"/>
    <col min="12" max="12" width="13.125" style="1" customWidth="1"/>
    <col min="13" max="13" width="11.375" style="1" bestFit="1" customWidth="1"/>
    <col min="14" max="14" width="10.875" style="1" customWidth="1"/>
    <col min="15" max="15" width="26.75" style="1" customWidth="1"/>
    <col min="16" max="16384" width="9" style="1"/>
  </cols>
  <sheetData>
    <row r="1" spans="3:16" ht="14.25">
      <c r="C1" s="105" t="s">
        <v>120</v>
      </c>
      <c r="D1" s="106"/>
      <c r="E1" s="106"/>
      <c r="F1" s="139"/>
      <c r="G1" s="154"/>
    </row>
    <row r="2" spans="3:16" ht="12.75" thickBot="1"/>
    <row r="3" spans="3:16" ht="12" customHeight="1" thickBot="1">
      <c r="K3" s="197" t="s">
        <v>109</v>
      </c>
      <c r="L3" s="198" t="s">
        <v>110</v>
      </c>
      <c r="M3" s="199" t="s">
        <v>111</v>
      </c>
    </row>
    <row r="4" spans="3:16" ht="12" customHeight="1">
      <c r="J4" s="169">
        <v>1</v>
      </c>
      <c r="K4" s="193" t="s">
        <v>26</v>
      </c>
      <c r="L4" s="183">
        <v>9163381</v>
      </c>
      <c r="M4" s="152">
        <f>ROUND(L4/L28*100,2)</f>
        <v>29.65</v>
      </c>
      <c r="N4" s="144"/>
      <c r="O4" s="31" t="s">
        <v>26</v>
      </c>
      <c r="P4" s="239">
        <v>9163381</v>
      </c>
    </row>
    <row r="5" spans="3:16" ht="12" customHeight="1">
      <c r="H5" s="2"/>
      <c r="I5" s="2"/>
      <c r="J5" s="170">
        <v>10</v>
      </c>
      <c r="K5" s="191" t="s">
        <v>33</v>
      </c>
      <c r="L5" s="112">
        <v>7169119</v>
      </c>
      <c r="M5" s="152">
        <f>ROUND(L5/$L$28*100,2)</f>
        <v>23.19</v>
      </c>
      <c r="N5" s="144"/>
      <c r="O5" s="32" t="s">
        <v>33</v>
      </c>
      <c r="P5" s="240">
        <v>7169119</v>
      </c>
    </row>
    <row r="6" spans="3:16" ht="12" customHeight="1">
      <c r="H6" s="2"/>
      <c r="I6" s="2"/>
      <c r="J6" s="170">
        <v>14</v>
      </c>
      <c r="K6" s="191" t="s">
        <v>37</v>
      </c>
      <c r="L6" s="112">
        <v>5381618</v>
      </c>
      <c r="M6" s="152">
        <f>ROUND(L6/$L$28*100,2)</f>
        <v>17.41</v>
      </c>
      <c r="N6" s="144"/>
      <c r="O6" s="32" t="s">
        <v>37</v>
      </c>
      <c r="P6" s="240">
        <v>5381618</v>
      </c>
    </row>
    <row r="7" spans="3:16" ht="12" customHeight="1">
      <c r="H7" s="2"/>
      <c r="I7" s="2"/>
      <c r="J7" s="170">
        <v>21</v>
      </c>
      <c r="K7" s="191" t="s">
        <v>41</v>
      </c>
      <c r="L7" s="112">
        <v>1678371</v>
      </c>
      <c r="M7" s="152">
        <f t="shared" ref="M7:M10" si="0">ROUND(L7/$L$28*100,2)</f>
        <v>5.43</v>
      </c>
      <c r="N7" s="144"/>
      <c r="O7" s="32" t="s">
        <v>41</v>
      </c>
      <c r="P7" s="240">
        <v>1678371</v>
      </c>
    </row>
    <row r="8" spans="3:16" ht="12" customHeight="1">
      <c r="H8" s="2"/>
      <c r="I8" s="2"/>
      <c r="J8" s="170">
        <v>20</v>
      </c>
      <c r="K8" s="194" t="s">
        <v>42</v>
      </c>
      <c r="L8" s="112">
        <v>1607582</v>
      </c>
      <c r="M8" s="152">
        <f t="shared" si="0"/>
        <v>5.2</v>
      </c>
      <c r="N8" s="144"/>
      <c r="O8" s="33" t="s">
        <v>42</v>
      </c>
      <c r="P8" s="240">
        <v>1607582</v>
      </c>
    </row>
    <row r="9" spans="3:16" ht="12" customHeight="1">
      <c r="H9" s="2"/>
      <c r="I9" s="2"/>
      <c r="J9" s="170">
        <v>6</v>
      </c>
      <c r="K9" s="191" t="s">
        <v>29</v>
      </c>
      <c r="L9" s="112">
        <v>1484984</v>
      </c>
      <c r="M9" s="152">
        <f t="shared" si="0"/>
        <v>4.8</v>
      </c>
      <c r="N9" s="144"/>
      <c r="O9" s="33" t="s">
        <v>29</v>
      </c>
      <c r="P9" s="240">
        <v>1484984</v>
      </c>
    </row>
    <row r="10" spans="3:16" ht="12" customHeight="1" thickBot="1">
      <c r="H10" s="2"/>
      <c r="I10" s="2"/>
      <c r="J10" s="171">
        <v>15</v>
      </c>
      <c r="K10" s="194" t="s">
        <v>38</v>
      </c>
      <c r="L10" s="112">
        <v>1401724</v>
      </c>
      <c r="M10" s="152">
        <f t="shared" si="0"/>
        <v>4.53</v>
      </c>
      <c r="N10" s="144"/>
      <c r="O10" s="32" t="s">
        <v>38</v>
      </c>
      <c r="P10" s="240">
        <v>1401724</v>
      </c>
    </row>
    <row r="11" spans="3:16" ht="12" customHeight="1" thickBot="1">
      <c r="H11" s="2"/>
      <c r="I11" s="2"/>
      <c r="J11" s="176">
        <v>19</v>
      </c>
      <c r="K11" s="200" t="s">
        <v>43</v>
      </c>
      <c r="L11" s="185">
        <v>1217600</v>
      </c>
      <c r="M11" s="201">
        <f>ROUND(L11/$L$28*100,2)</f>
        <v>3.94</v>
      </c>
      <c r="N11" s="144"/>
      <c r="O11" s="33" t="s">
        <v>43</v>
      </c>
      <c r="P11" s="240">
        <v>1217600</v>
      </c>
    </row>
    <row r="12" spans="3:16" ht="21.75" customHeight="1" thickTop="1" thickBot="1">
      <c r="H12" s="2"/>
      <c r="I12" s="2"/>
      <c r="J12" s="186"/>
      <c r="K12" s="202" t="s">
        <v>112</v>
      </c>
      <c r="L12" s="187">
        <f>SUM(L13:L26)</f>
        <v>1805498</v>
      </c>
      <c r="M12" s="238">
        <f>ROUNDDOWN(N13/$L$28*100,2)</f>
        <v>5.84</v>
      </c>
      <c r="N12" s="188">
        <f>L4+L5+L6+L7+L8+L9+L10+L11+L12</f>
        <v>30909877</v>
      </c>
      <c r="O12" s="32" t="s">
        <v>27</v>
      </c>
      <c r="P12" s="240">
        <v>376404</v>
      </c>
    </row>
    <row r="13" spans="3:16" ht="13.5" customHeight="1" thickTop="1">
      <c r="H13" s="2"/>
      <c r="I13" s="2"/>
      <c r="J13" s="1"/>
      <c r="K13" s="193" t="s">
        <v>27</v>
      </c>
      <c r="L13" s="183">
        <v>376404</v>
      </c>
      <c r="M13" s="261"/>
      <c r="N13" s="188">
        <f>SUM(L13:L26)</f>
        <v>1805498</v>
      </c>
      <c r="O13" s="32" t="s">
        <v>39</v>
      </c>
      <c r="P13" s="240">
        <v>279419</v>
      </c>
    </row>
    <row r="14" spans="3:16" ht="12" customHeight="1">
      <c r="H14" s="2"/>
      <c r="I14" s="2"/>
      <c r="J14" s="170"/>
      <c r="K14" s="191" t="s">
        <v>39</v>
      </c>
      <c r="L14" s="112">
        <v>279419</v>
      </c>
      <c r="M14" s="262"/>
      <c r="N14" s="144"/>
      <c r="O14" s="32" t="s">
        <v>58</v>
      </c>
      <c r="P14" s="240">
        <v>263146</v>
      </c>
    </row>
    <row r="15" spans="3:16" ht="12" customHeight="1">
      <c r="H15" s="2"/>
      <c r="I15" s="2"/>
      <c r="J15" s="184">
        <v>12</v>
      </c>
      <c r="K15" s="191" t="s">
        <v>58</v>
      </c>
      <c r="L15" s="112">
        <v>263146</v>
      </c>
      <c r="M15" s="262"/>
      <c r="N15" s="145"/>
      <c r="O15" s="32" t="s">
        <v>36</v>
      </c>
      <c r="P15" s="240">
        <v>262153</v>
      </c>
    </row>
    <row r="16" spans="3:16" ht="12" customHeight="1">
      <c r="H16" s="2"/>
      <c r="I16" s="2"/>
      <c r="J16" s="170">
        <v>2</v>
      </c>
      <c r="K16" s="191" t="s">
        <v>36</v>
      </c>
      <c r="L16" s="112">
        <v>262153</v>
      </c>
      <c r="M16" s="262"/>
      <c r="N16" s="145"/>
      <c r="O16" s="32" t="s">
        <v>35</v>
      </c>
      <c r="P16" s="240">
        <v>157695</v>
      </c>
    </row>
    <row r="17" spans="8:16" ht="12" customHeight="1">
      <c r="H17" s="2"/>
      <c r="I17" s="2"/>
      <c r="J17" s="170">
        <v>17</v>
      </c>
      <c r="K17" s="191" t="s">
        <v>35</v>
      </c>
      <c r="L17" s="112">
        <v>157695</v>
      </c>
      <c r="M17" s="262"/>
      <c r="N17" s="145"/>
      <c r="O17" s="32" t="s">
        <v>40</v>
      </c>
      <c r="P17" s="240">
        <v>128482</v>
      </c>
    </row>
    <row r="18" spans="8:16" ht="12" customHeight="1">
      <c r="H18" s="2"/>
      <c r="I18" s="2"/>
      <c r="J18" s="170">
        <v>13</v>
      </c>
      <c r="K18" s="194" t="s">
        <v>40</v>
      </c>
      <c r="L18" s="112">
        <v>128482</v>
      </c>
      <c r="M18" s="262"/>
      <c r="N18" s="145"/>
      <c r="O18" s="33" t="s">
        <v>114</v>
      </c>
      <c r="P18" s="240">
        <v>125999</v>
      </c>
    </row>
    <row r="19" spans="8:16" ht="12" customHeight="1">
      <c r="H19" s="2"/>
      <c r="I19" s="2"/>
      <c r="J19" s="170">
        <v>16</v>
      </c>
      <c r="K19" s="191" t="s">
        <v>114</v>
      </c>
      <c r="L19" s="112">
        <v>125999</v>
      </c>
      <c r="M19" s="262"/>
      <c r="N19" s="145"/>
      <c r="O19" s="33" t="s">
        <v>32</v>
      </c>
      <c r="P19" s="240">
        <v>62253</v>
      </c>
    </row>
    <row r="20" spans="8:16" ht="12" customHeight="1">
      <c r="H20" s="2"/>
      <c r="I20" s="2"/>
      <c r="J20" s="170">
        <v>18</v>
      </c>
      <c r="K20" s="191" t="s">
        <v>32</v>
      </c>
      <c r="L20" s="112">
        <v>62253</v>
      </c>
      <c r="M20" s="262"/>
      <c r="N20" s="145"/>
      <c r="O20" s="32" t="s">
        <v>122</v>
      </c>
      <c r="P20" s="240">
        <v>54226</v>
      </c>
    </row>
    <row r="21" spans="8:16" ht="12" customHeight="1">
      <c r="H21" s="2"/>
      <c r="I21" s="2"/>
      <c r="J21" s="173">
        <v>8</v>
      </c>
      <c r="K21" s="191" t="s">
        <v>115</v>
      </c>
      <c r="L21" s="112">
        <v>54226</v>
      </c>
      <c r="M21" s="262"/>
      <c r="N21" s="145"/>
      <c r="O21" s="33" t="s">
        <v>56</v>
      </c>
      <c r="P21" s="240">
        <v>34488</v>
      </c>
    </row>
    <row r="22" spans="8:16" ht="12" customHeight="1">
      <c r="H22" s="2"/>
      <c r="I22" s="2"/>
      <c r="J22" s="170">
        <v>7</v>
      </c>
      <c r="K22" s="194" t="s">
        <v>56</v>
      </c>
      <c r="L22" s="112">
        <v>34488</v>
      </c>
      <c r="M22" s="262"/>
      <c r="N22" s="145"/>
      <c r="O22" s="32" t="s">
        <v>107</v>
      </c>
      <c r="P22" s="240">
        <v>25410</v>
      </c>
    </row>
    <row r="23" spans="8:16" ht="12" customHeight="1">
      <c r="H23" s="2"/>
      <c r="I23" s="2"/>
      <c r="J23" s="172">
        <v>9</v>
      </c>
      <c r="K23" s="194" t="s">
        <v>107</v>
      </c>
      <c r="L23" s="112">
        <v>25410</v>
      </c>
      <c r="M23" s="262"/>
      <c r="N23" s="145"/>
      <c r="O23" s="33" t="s">
        <v>57</v>
      </c>
      <c r="P23" s="240">
        <v>24851</v>
      </c>
    </row>
    <row r="24" spans="8:16" ht="12" customHeight="1">
      <c r="H24" s="2"/>
      <c r="I24" s="2"/>
      <c r="J24" s="170">
        <v>5</v>
      </c>
      <c r="K24" s="191" t="s">
        <v>57</v>
      </c>
      <c r="L24" s="112">
        <v>24851</v>
      </c>
      <c r="M24" s="262"/>
      <c r="N24" s="145"/>
      <c r="O24" s="32" t="s">
        <v>34</v>
      </c>
      <c r="P24" s="240">
        <v>8113</v>
      </c>
    </row>
    <row r="25" spans="8:16" ht="12" customHeight="1">
      <c r="H25" s="2"/>
      <c r="I25" s="2"/>
      <c r="J25" s="170">
        <v>4</v>
      </c>
      <c r="K25" s="191" t="s">
        <v>34</v>
      </c>
      <c r="L25" s="112">
        <v>8113</v>
      </c>
      <c r="M25" s="262"/>
      <c r="N25" s="145"/>
      <c r="O25" s="34" t="s">
        <v>28</v>
      </c>
      <c r="P25" s="241">
        <v>2859</v>
      </c>
    </row>
    <row r="26" spans="8:16" ht="12" customHeight="1">
      <c r="H26" s="2"/>
      <c r="I26" s="2"/>
      <c r="J26" s="170">
        <v>3</v>
      </c>
      <c r="K26" s="203" t="s">
        <v>28</v>
      </c>
      <c r="L26" s="113">
        <v>2859</v>
      </c>
      <c r="M26" s="262"/>
      <c r="N26" s="145"/>
    </row>
    <row r="27" spans="8:16" ht="12" customHeight="1" thickBot="1">
      <c r="H27" s="2"/>
      <c r="J27" s="171">
        <v>11</v>
      </c>
      <c r="K27" s="204"/>
      <c r="L27" s="143"/>
      <c r="M27" s="168"/>
      <c r="N27" s="145"/>
    </row>
    <row r="28" spans="8:16" ht="13.5">
      <c r="J28" s="156"/>
      <c r="K28" s="148"/>
      <c r="L28" s="149">
        <f>SUM(L4:L26)-L12</f>
        <v>30909877</v>
      </c>
      <c r="M28" s="151">
        <f>SUM(M4:M14)</f>
        <v>99.990000000000009</v>
      </c>
      <c r="N28" s="145"/>
    </row>
    <row r="29" spans="8:16">
      <c r="J29" s="157"/>
      <c r="K29" s="145"/>
      <c r="L29" s="146"/>
      <c r="M29" s="147"/>
      <c r="N29" s="145"/>
    </row>
    <row r="30" spans="8:16">
      <c r="L30" s="21"/>
      <c r="M30" s="21"/>
    </row>
    <row r="31" spans="8:16">
      <c r="L31" s="21"/>
      <c r="M31" s="21"/>
    </row>
    <row r="32" spans="8:16" ht="12.75" thickBot="1">
      <c r="M32" s="22"/>
    </row>
    <row r="33" spans="6:16" ht="13.5">
      <c r="J33" s="155">
        <v>3</v>
      </c>
      <c r="K33" s="189" t="s">
        <v>46</v>
      </c>
      <c r="L33" s="190">
        <v>8814472</v>
      </c>
      <c r="M33" s="54">
        <f>ROUND(L33/$L$47*100,3)</f>
        <v>30.286999999999999</v>
      </c>
      <c r="O33" s="38" t="s">
        <v>46</v>
      </c>
      <c r="P33" s="118">
        <v>8814472</v>
      </c>
    </row>
    <row r="34" spans="6:16" ht="13.5">
      <c r="J34" s="158">
        <v>12</v>
      </c>
      <c r="K34" s="191" t="s">
        <v>45</v>
      </c>
      <c r="L34" s="115">
        <v>5397612</v>
      </c>
      <c r="M34" s="161">
        <f t="shared" ref="M34:M41" si="1">ROUND(L34/$L$47*100,3)</f>
        <v>18.547000000000001</v>
      </c>
      <c r="O34" s="32" t="s">
        <v>45</v>
      </c>
      <c r="P34" s="120">
        <v>5397612</v>
      </c>
    </row>
    <row r="35" spans="6:16" ht="13.5">
      <c r="J35" s="150">
        <v>8</v>
      </c>
      <c r="K35" s="191" t="s">
        <v>52</v>
      </c>
      <c r="L35" s="115">
        <v>3687962</v>
      </c>
      <c r="M35" s="161">
        <f t="shared" si="1"/>
        <v>12.672000000000001</v>
      </c>
      <c r="O35" s="32" t="s">
        <v>52</v>
      </c>
      <c r="P35" s="120">
        <v>3687962</v>
      </c>
    </row>
    <row r="36" spans="6:16" ht="13.5">
      <c r="J36" s="158">
        <v>2</v>
      </c>
      <c r="K36" s="191" t="s">
        <v>50</v>
      </c>
      <c r="L36" s="115">
        <v>2767412</v>
      </c>
      <c r="M36" s="161">
        <f t="shared" si="1"/>
        <v>9.5090000000000003</v>
      </c>
      <c r="O36" s="32" t="s">
        <v>50</v>
      </c>
      <c r="P36" s="120">
        <v>2767412</v>
      </c>
    </row>
    <row r="37" spans="6:16" ht="13.5">
      <c r="J37" s="158">
        <v>10</v>
      </c>
      <c r="K37" s="191" t="s">
        <v>54</v>
      </c>
      <c r="L37" s="115">
        <v>2704301</v>
      </c>
      <c r="M37" s="161">
        <f t="shared" si="1"/>
        <v>9.2919999999999998</v>
      </c>
      <c r="O37" s="32" t="s">
        <v>54</v>
      </c>
      <c r="P37" s="120">
        <v>2704301</v>
      </c>
    </row>
    <row r="38" spans="6:16" ht="13.5">
      <c r="J38" s="158">
        <v>7</v>
      </c>
      <c r="K38" s="191" t="s">
        <v>49</v>
      </c>
      <c r="L38" s="115">
        <v>1964845</v>
      </c>
      <c r="M38" s="161">
        <f t="shared" si="1"/>
        <v>6.7510000000000003</v>
      </c>
      <c r="O38" s="32" t="s">
        <v>49</v>
      </c>
      <c r="P38" s="120">
        <v>1964845</v>
      </c>
    </row>
    <row r="39" spans="6:16" ht="13.5">
      <c r="J39" s="158">
        <v>4</v>
      </c>
      <c r="K39" s="191" t="s">
        <v>47</v>
      </c>
      <c r="L39" s="115">
        <v>1880418</v>
      </c>
      <c r="M39" s="161">
        <f t="shared" si="1"/>
        <v>6.4610000000000003</v>
      </c>
      <c r="O39" s="32" t="s">
        <v>47</v>
      </c>
      <c r="P39" s="120">
        <v>1880418</v>
      </c>
    </row>
    <row r="40" spans="6:16" ht="13.5">
      <c r="J40" s="158">
        <v>9</v>
      </c>
      <c r="K40" s="191" t="s">
        <v>51</v>
      </c>
      <c r="L40" s="115">
        <v>837370</v>
      </c>
      <c r="M40" s="161">
        <f t="shared" si="1"/>
        <v>2.8769999999999998</v>
      </c>
      <c r="O40" s="32" t="s">
        <v>51</v>
      </c>
      <c r="P40" s="120">
        <v>837370</v>
      </c>
    </row>
    <row r="41" spans="6:16" ht="13.5">
      <c r="F41" s="20" t="s">
        <v>97</v>
      </c>
      <c r="J41" s="158"/>
      <c r="K41" s="192" t="s">
        <v>103</v>
      </c>
      <c r="L41" s="177">
        <f>SUM(L42:L46)</f>
        <v>1048413</v>
      </c>
      <c r="M41" s="243">
        <f t="shared" si="1"/>
        <v>3.6019999999999999</v>
      </c>
      <c r="O41" s="32" t="s">
        <v>48</v>
      </c>
      <c r="P41" s="120">
        <v>520885</v>
      </c>
    </row>
    <row r="42" spans="6:16" ht="13.5">
      <c r="F42" s="20" t="s">
        <v>98</v>
      </c>
      <c r="J42" s="158">
        <v>6</v>
      </c>
      <c r="K42" s="193" t="s">
        <v>48</v>
      </c>
      <c r="L42" s="114">
        <v>520885</v>
      </c>
      <c r="M42" s="178"/>
      <c r="O42" s="32" t="s">
        <v>53</v>
      </c>
      <c r="P42" s="174">
        <v>219342</v>
      </c>
    </row>
    <row r="43" spans="6:16" ht="13.5">
      <c r="J43" s="160">
        <v>1</v>
      </c>
      <c r="K43" s="194" t="s">
        <v>53</v>
      </c>
      <c r="L43" s="115">
        <v>219342</v>
      </c>
      <c r="M43" s="179"/>
      <c r="O43" s="32" t="s">
        <v>44</v>
      </c>
      <c r="P43" s="120">
        <v>178453</v>
      </c>
    </row>
    <row r="44" spans="6:16" ht="13.5">
      <c r="J44" s="150">
        <v>5</v>
      </c>
      <c r="K44" s="191" t="s">
        <v>44</v>
      </c>
      <c r="L44" s="115">
        <v>178453</v>
      </c>
      <c r="M44" s="180"/>
      <c r="O44" s="33" t="s">
        <v>59</v>
      </c>
      <c r="P44" s="120">
        <v>87453</v>
      </c>
    </row>
    <row r="45" spans="6:16" ht="13.5">
      <c r="J45" s="158">
        <v>13</v>
      </c>
      <c r="K45" s="191" t="s">
        <v>59</v>
      </c>
      <c r="L45" s="115">
        <v>87453</v>
      </c>
      <c r="M45" s="181"/>
      <c r="O45" s="39" t="s">
        <v>55</v>
      </c>
      <c r="P45" s="122">
        <v>42280</v>
      </c>
    </row>
    <row r="46" spans="6:16" ht="14.25" thickBot="1">
      <c r="J46" s="159">
        <v>11</v>
      </c>
      <c r="K46" s="195" t="s">
        <v>55</v>
      </c>
      <c r="L46" s="196">
        <v>42280</v>
      </c>
      <c r="M46" s="182"/>
    </row>
    <row r="47" spans="6:16" ht="13.5">
      <c r="J47" s="156"/>
      <c r="K47" s="2"/>
      <c r="L47" s="163">
        <f>SUM(L33:L41)</f>
        <v>29102805</v>
      </c>
      <c r="M47" s="162">
        <f>SUM(M33:M41)</f>
        <v>99.998000000000005</v>
      </c>
    </row>
    <row r="48" spans="6:16">
      <c r="J48" s="154"/>
    </row>
    <row r="49" spans="11:13">
      <c r="M49" s="85" t="s">
        <v>116</v>
      </c>
    </row>
    <row r="50" spans="11:13" ht="13.5">
      <c r="M50" s="140" t="s">
        <v>101</v>
      </c>
    </row>
    <row r="56" spans="11:13">
      <c r="K56" s="103"/>
    </row>
  </sheetData>
  <sortState ref="O33:P45">
    <sortCondition descending="1" ref="P33:P45"/>
  </sortState>
  <mergeCells count="1">
    <mergeCell ref="M13:M26"/>
  </mergeCells>
  <phoneticPr fontId="5"/>
  <pageMargins left="0.7" right="0.7" top="0.75" bottom="0.75" header="0.3" footer="0.3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22" zoomScaleNormal="100" workbookViewId="0">
      <selection activeCell="A45" sqref="A45"/>
    </sheetView>
  </sheetViews>
  <sheetFormatPr defaultRowHeight="23.1" customHeight="1"/>
  <cols>
    <col min="1" max="1" width="4.125" style="3" customWidth="1"/>
    <col min="2" max="2" width="31.375" style="3" customWidth="1"/>
    <col min="3" max="5" width="12.375" style="3" customWidth="1"/>
    <col min="7" max="16384" width="9" style="3"/>
  </cols>
  <sheetData>
    <row r="1" spans="1:7" s="6" customFormat="1" ht="17.25">
      <c r="A1" s="4" t="s">
        <v>78</v>
      </c>
      <c r="B1" s="5"/>
      <c r="C1" s="5"/>
      <c r="D1" s="5"/>
      <c r="E1" s="5"/>
    </row>
    <row r="2" spans="1:7" s="10" customFormat="1" ht="14.25" thickBot="1">
      <c r="A2" s="9" t="s">
        <v>1</v>
      </c>
      <c r="C2" s="13"/>
      <c r="D2" s="13"/>
      <c r="E2" s="13" t="s">
        <v>0</v>
      </c>
    </row>
    <row r="3" spans="1:7" s="10" customFormat="1" ht="27">
      <c r="A3" s="263" t="s">
        <v>2</v>
      </c>
      <c r="B3" s="264"/>
      <c r="C3" s="56" t="s">
        <v>121</v>
      </c>
      <c r="D3" s="56" t="s">
        <v>118</v>
      </c>
      <c r="E3" s="221" t="s">
        <v>117</v>
      </c>
      <c r="F3" s="58"/>
    </row>
    <row r="4" spans="1:7" s="10" customFormat="1" ht="13.5">
      <c r="A4" s="59" t="s">
        <v>3</v>
      </c>
      <c r="B4" s="31" t="s">
        <v>26</v>
      </c>
      <c r="C4" s="226">
        <v>9163381</v>
      </c>
      <c r="D4" s="226">
        <v>8357095</v>
      </c>
      <c r="E4" s="222">
        <v>8555161</v>
      </c>
      <c r="F4" s="58"/>
      <c r="G4" s="12"/>
    </row>
    <row r="5" spans="1:7" s="10" customFormat="1" ht="13.5">
      <c r="A5" s="62" t="s">
        <v>4</v>
      </c>
      <c r="B5" s="32" t="s">
        <v>27</v>
      </c>
      <c r="C5" s="227">
        <v>376404</v>
      </c>
      <c r="D5" s="227">
        <v>374681</v>
      </c>
      <c r="E5" s="223">
        <v>369162</v>
      </c>
      <c r="F5" s="58"/>
      <c r="G5" s="12"/>
    </row>
    <row r="6" spans="1:7" s="10" customFormat="1" ht="13.5">
      <c r="A6" s="62" t="s">
        <v>5</v>
      </c>
      <c r="B6" s="32" t="s">
        <v>28</v>
      </c>
      <c r="C6" s="227">
        <v>2859</v>
      </c>
      <c r="D6" s="227">
        <v>5154</v>
      </c>
      <c r="E6" s="223">
        <v>6380</v>
      </c>
      <c r="F6" s="58"/>
      <c r="G6" s="12"/>
    </row>
    <row r="7" spans="1:7" s="10" customFormat="1" ht="13.5">
      <c r="A7" s="62" t="s">
        <v>6</v>
      </c>
      <c r="B7" s="33" t="s">
        <v>56</v>
      </c>
      <c r="C7" s="227">
        <v>34488</v>
      </c>
      <c r="D7" s="227">
        <v>39950</v>
      </c>
      <c r="E7" s="223">
        <v>28117</v>
      </c>
      <c r="F7" s="58"/>
      <c r="G7" s="12"/>
    </row>
    <row r="8" spans="1:7" s="10" customFormat="1" ht="13.5">
      <c r="A8" s="62" t="s">
        <v>7</v>
      </c>
      <c r="B8" s="33" t="s">
        <v>57</v>
      </c>
      <c r="C8" s="227">
        <v>24851</v>
      </c>
      <c r="D8" s="227">
        <v>42919</v>
      </c>
      <c r="E8" s="223">
        <v>32445</v>
      </c>
      <c r="F8" s="58"/>
      <c r="G8" s="12"/>
    </row>
    <row r="9" spans="1:7" s="10" customFormat="1" ht="13.5">
      <c r="A9" s="62" t="s">
        <v>8</v>
      </c>
      <c r="B9" s="33" t="s">
        <v>114</v>
      </c>
      <c r="C9" s="227">
        <v>125999</v>
      </c>
      <c r="D9" s="227">
        <v>96185</v>
      </c>
      <c r="E9" s="223">
        <v>41338</v>
      </c>
      <c r="F9" s="58"/>
      <c r="G9" s="12"/>
    </row>
    <row r="10" spans="1:7" s="10" customFormat="1" ht="13.5">
      <c r="A10" s="62" t="s">
        <v>9</v>
      </c>
      <c r="B10" s="32" t="s">
        <v>29</v>
      </c>
      <c r="C10" s="227">
        <v>1484984</v>
      </c>
      <c r="D10" s="227">
        <v>1404643</v>
      </c>
      <c r="E10" s="223">
        <v>1283616</v>
      </c>
      <c r="F10" s="58"/>
      <c r="G10" s="12"/>
    </row>
    <row r="11" spans="1:7" s="10" customFormat="1" ht="13.5">
      <c r="A11" s="62" t="s">
        <v>10</v>
      </c>
      <c r="B11" s="32" t="s">
        <v>115</v>
      </c>
      <c r="C11" s="227">
        <v>54226</v>
      </c>
      <c r="D11" s="227">
        <v>52044</v>
      </c>
      <c r="E11" s="223">
        <v>41645</v>
      </c>
      <c r="F11" s="58"/>
      <c r="G11" s="12"/>
    </row>
    <row r="12" spans="1:7" s="10" customFormat="1" ht="13.5">
      <c r="A12" s="62" t="s">
        <v>11</v>
      </c>
      <c r="B12" s="32" t="s">
        <v>107</v>
      </c>
      <c r="C12" s="227">
        <v>25410</v>
      </c>
      <c r="D12" s="227">
        <v>26420</v>
      </c>
      <c r="E12" s="223">
        <v>24469</v>
      </c>
      <c r="F12" s="58"/>
      <c r="G12" s="12"/>
    </row>
    <row r="13" spans="1:7" s="10" customFormat="1" ht="13.5">
      <c r="A13" s="62" t="s">
        <v>12</v>
      </c>
      <c r="B13" s="33" t="s">
        <v>32</v>
      </c>
      <c r="C13" s="227">
        <v>62253</v>
      </c>
      <c r="D13" s="227">
        <v>330455</v>
      </c>
      <c r="E13" s="223">
        <v>67653</v>
      </c>
      <c r="F13" s="58"/>
      <c r="G13" s="12"/>
    </row>
    <row r="14" spans="1:7" s="10" customFormat="1" ht="13.5">
      <c r="A14" s="62" t="s">
        <v>13</v>
      </c>
      <c r="B14" s="32" t="s">
        <v>33</v>
      </c>
      <c r="C14" s="227">
        <v>7169119</v>
      </c>
      <c r="D14" s="227">
        <v>7428208</v>
      </c>
      <c r="E14" s="223">
        <v>6331603</v>
      </c>
      <c r="F14" s="58"/>
      <c r="G14" s="12"/>
    </row>
    <row r="15" spans="1:7" s="10" customFormat="1" ht="13.5">
      <c r="A15" s="62" t="s">
        <v>14</v>
      </c>
      <c r="B15" s="32" t="s">
        <v>34</v>
      </c>
      <c r="C15" s="227">
        <v>8113</v>
      </c>
      <c r="D15" s="227">
        <v>9333</v>
      </c>
      <c r="E15" s="223">
        <v>10254</v>
      </c>
      <c r="F15" s="58"/>
      <c r="G15" s="12"/>
    </row>
    <row r="16" spans="1:7" s="10" customFormat="1" ht="13.5">
      <c r="A16" s="62" t="s">
        <v>15</v>
      </c>
      <c r="B16" s="32" t="s">
        <v>35</v>
      </c>
      <c r="C16" s="227">
        <v>157695</v>
      </c>
      <c r="D16" s="227">
        <v>122991</v>
      </c>
      <c r="E16" s="223">
        <v>160541</v>
      </c>
      <c r="F16" s="58"/>
      <c r="G16" s="12"/>
    </row>
    <row r="17" spans="1:7" s="10" customFormat="1" ht="13.5">
      <c r="A17" s="62" t="s">
        <v>16</v>
      </c>
      <c r="B17" s="32" t="s">
        <v>36</v>
      </c>
      <c r="C17" s="227">
        <v>262153</v>
      </c>
      <c r="D17" s="227">
        <v>255544</v>
      </c>
      <c r="E17" s="223">
        <v>230728</v>
      </c>
      <c r="F17" s="58"/>
      <c r="G17" s="12"/>
    </row>
    <row r="18" spans="1:7" s="10" customFormat="1" ht="13.5">
      <c r="A18" s="62" t="s">
        <v>17</v>
      </c>
      <c r="B18" s="32" t="s">
        <v>37</v>
      </c>
      <c r="C18" s="227">
        <v>5381618</v>
      </c>
      <c r="D18" s="227">
        <v>4512543</v>
      </c>
      <c r="E18" s="223">
        <v>8775867</v>
      </c>
      <c r="F18" s="58"/>
      <c r="G18" s="12"/>
    </row>
    <row r="19" spans="1:7" s="10" customFormat="1" ht="13.5">
      <c r="A19" s="62" t="s">
        <v>18</v>
      </c>
      <c r="B19" s="32" t="s">
        <v>38</v>
      </c>
      <c r="C19" s="227">
        <v>1401724</v>
      </c>
      <c r="D19" s="227">
        <v>1383911</v>
      </c>
      <c r="E19" s="223">
        <v>1353512</v>
      </c>
      <c r="F19" s="58"/>
      <c r="G19" s="12"/>
    </row>
    <row r="20" spans="1:7" s="10" customFormat="1" ht="13.5">
      <c r="A20" s="62" t="s">
        <v>19</v>
      </c>
      <c r="B20" s="32" t="s">
        <v>39</v>
      </c>
      <c r="C20" s="227">
        <v>279419</v>
      </c>
      <c r="D20" s="227">
        <v>356968</v>
      </c>
      <c r="E20" s="223">
        <v>262729</v>
      </c>
      <c r="F20" s="58"/>
      <c r="G20" s="12"/>
    </row>
    <row r="21" spans="1:7" s="10" customFormat="1" ht="13.5">
      <c r="A21" s="62" t="s">
        <v>20</v>
      </c>
      <c r="B21" s="32" t="s">
        <v>58</v>
      </c>
      <c r="C21" s="227">
        <v>263146</v>
      </c>
      <c r="D21" s="227">
        <v>276059</v>
      </c>
      <c r="E21" s="223">
        <v>127562</v>
      </c>
      <c r="F21" s="58"/>
      <c r="G21" s="12"/>
    </row>
    <row r="22" spans="1:7" s="10" customFormat="1" ht="13.5">
      <c r="A22" s="62" t="s">
        <v>21</v>
      </c>
      <c r="B22" s="32" t="s">
        <v>40</v>
      </c>
      <c r="C22" s="227">
        <v>128482</v>
      </c>
      <c r="D22" s="227">
        <v>48009</v>
      </c>
      <c r="E22" s="223">
        <v>532848</v>
      </c>
      <c r="F22" s="58"/>
      <c r="G22" s="12"/>
    </row>
    <row r="23" spans="1:7" s="10" customFormat="1" ht="13.5">
      <c r="A23" s="62" t="s">
        <v>22</v>
      </c>
      <c r="B23" s="32" t="s">
        <v>41</v>
      </c>
      <c r="C23" s="227">
        <v>1678371</v>
      </c>
      <c r="D23" s="227">
        <v>963651</v>
      </c>
      <c r="E23" s="223">
        <v>668024</v>
      </c>
      <c r="F23" s="58"/>
      <c r="G23" s="12"/>
    </row>
    <row r="24" spans="1:7" s="10" customFormat="1" ht="13.5">
      <c r="A24" s="62" t="s">
        <v>23</v>
      </c>
      <c r="B24" s="33" t="s">
        <v>42</v>
      </c>
      <c r="C24" s="227">
        <v>1607582</v>
      </c>
      <c r="D24" s="227">
        <v>1587275</v>
      </c>
      <c r="E24" s="223">
        <v>1704842</v>
      </c>
      <c r="F24" s="58"/>
      <c r="G24" s="12"/>
    </row>
    <row r="25" spans="1:7" s="10" customFormat="1" ht="13.5">
      <c r="A25" s="62" t="s">
        <v>106</v>
      </c>
      <c r="B25" s="34" t="s">
        <v>43</v>
      </c>
      <c r="C25" s="228">
        <v>1217600</v>
      </c>
      <c r="D25" s="228">
        <v>2364100</v>
      </c>
      <c r="E25" s="224">
        <v>1945800</v>
      </c>
      <c r="F25" s="58"/>
      <c r="G25" s="12"/>
    </row>
    <row r="26" spans="1:7" s="10" customFormat="1" ht="14.25" thickBot="1">
      <c r="A26" s="244" t="s">
        <v>71</v>
      </c>
      <c r="B26" s="245"/>
      <c r="C26" s="68">
        <f>SUM(C4:C25)</f>
        <v>30909877</v>
      </c>
      <c r="D26" s="68">
        <f>SUM(D4:D25)</f>
        <v>30038138</v>
      </c>
      <c r="E26" s="225">
        <f>SUM(E4:E25)</f>
        <v>32554296</v>
      </c>
      <c r="F26" s="58"/>
    </row>
    <row r="27" spans="1:7" s="10" customFormat="1" ht="6" customHeight="1">
      <c r="F27" s="58"/>
    </row>
    <row r="28" spans="1:7" s="10" customFormat="1" ht="14.25" thickBot="1">
      <c r="A28" s="9" t="s">
        <v>24</v>
      </c>
      <c r="C28" s="13"/>
      <c r="D28" s="13"/>
      <c r="E28" s="13" t="s">
        <v>0</v>
      </c>
    </row>
    <row r="29" spans="1:7" s="10" customFormat="1" ht="27">
      <c r="A29" s="265" t="s">
        <v>2</v>
      </c>
      <c r="B29" s="266"/>
      <c r="C29" s="71" t="s">
        <v>121</v>
      </c>
      <c r="D29" s="71" t="s">
        <v>118</v>
      </c>
      <c r="E29" s="216" t="s">
        <v>117</v>
      </c>
      <c r="F29" s="58"/>
    </row>
    <row r="30" spans="1:7" s="10" customFormat="1" ht="13.5">
      <c r="A30" s="73" t="s">
        <v>3</v>
      </c>
      <c r="B30" s="38" t="s">
        <v>44</v>
      </c>
      <c r="C30" s="229">
        <v>178453</v>
      </c>
      <c r="D30" s="229">
        <v>179962</v>
      </c>
      <c r="E30" s="217">
        <v>173610</v>
      </c>
      <c r="F30" s="58"/>
    </row>
    <row r="31" spans="1:7" s="10" customFormat="1" ht="13.5">
      <c r="A31" s="62" t="s">
        <v>4</v>
      </c>
      <c r="B31" s="32" t="s">
        <v>45</v>
      </c>
      <c r="C31" s="230">
        <v>5397612</v>
      </c>
      <c r="D31" s="230">
        <v>5148519</v>
      </c>
      <c r="E31" s="218">
        <v>10198661</v>
      </c>
      <c r="F31" s="58"/>
    </row>
    <row r="32" spans="1:7" s="10" customFormat="1" ht="13.5">
      <c r="A32" s="62" t="s">
        <v>5</v>
      </c>
      <c r="B32" s="32" t="s">
        <v>46</v>
      </c>
      <c r="C32" s="230">
        <v>8814472</v>
      </c>
      <c r="D32" s="230">
        <v>9385775</v>
      </c>
      <c r="E32" s="218">
        <v>8028539</v>
      </c>
      <c r="F32" s="58"/>
    </row>
    <row r="33" spans="1:6" s="10" customFormat="1" ht="13.5">
      <c r="A33" s="62" t="s">
        <v>6</v>
      </c>
      <c r="B33" s="32" t="s">
        <v>47</v>
      </c>
      <c r="C33" s="230">
        <v>1880418</v>
      </c>
      <c r="D33" s="230">
        <v>2090099</v>
      </c>
      <c r="E33" s="218">
        <v>1889121</v>
      </c>
      <c r="F33" s="58"/>
    </row>
    <row r="34" spans="1:6" s="10" customFormat="1" ht="13.5">
      <c r="A34" s="62" t="s">
        <v>7</v>
      </c>
      <c r="B34" s="33" t="s">
        <v>59</v>
      </c>
      <c r="C34" s="230">
        <v>87453</v>
      </c>
      <c r="D34" s="230">
        <v>86948</v>
      </c>
      <c r="E34" s="218">
        <v>88377</v>
      </c>
      <c r="F34" s="58"/>
    </row>
    <row r="35" spans="1:6" s="10" customFormat="1" ht="13.5">
      <c r="A35" s="62" t="s">
        <v>8</v>
      </c>
      <c r="B35" s="32" t="s">
        <v>48</v>
      </c>
      <c r="C35" s="230">
        <v>520885</v>
      </c>
      <c r="D35" s="230">
        <v>448651</v>
      </c>
      <c r="E35" s="218">
        <v>466658</v>
      </c>
      <c r="F35" s="58"/>
    </row>
    <row r="36" spans="1:6" s="10" customFormat="1" ht="13.5">
      <c r="A36" s="62" t="s">
        <v>9</v>
      </c>
      <c r="B36" s="32" t="s">
        <v>49</v>
      </c>
      <c r="C36" s="230">
        <v>1964845</v>
      </c>
      <c r="D36" s="230">
        <v>2054430</v>
      </c>
      <c r="E36" s="218">
        <v>2203931</v>
      </c>
      <c r="F36" s="58"/>
    </row>
    <row r="37" spans="1:6" s="10" customFormat="1" ht="13.5">
      <c r="A37" s="62" t="s">
        <v>10</v>
      </c>
      <c r="B37" s="32" t="s">
        <v>50</v>
      </c>
      <c r="C37" s="230">
        <v>2767412</v>
      </c>
      <c r="D37" s="230">
        <v>2450229</v>
      </c>
      <c r="E37" s="218">
        <v>2335203</v>
      </c>
      <c r="F37" s="58"/>
    </row>
    <row r="38" spans="1:6" s="10" customFormat="1" ht="13.5">
      <c r="A38" s="62" t="s">
        <v>11</v>
      </c>
      <c r="B38" s="32" t="s">
        <v>51</v>
      </c>
      <c r="C38" s="230">
        <v>837370</v>
      </c>
      <c r="D38" s="230">
        <v>791857</v>
      </c>
      <c r="E38" s="218">
        <v>967390</v>
      </c>
      <c r="F38" s="58"/>
    </row>
    <row r="39" spans="1:6" s="10" customFormat="1" ht="13.5">
      <c r="A39" s="62" t="s">
        <v>12</v>
      </c>
      <c r="B39" s="32" t="s">
        <v>52</v>
      </c>
      <c r="C39" s="230">
        <v>3687962</v>
      </c>
      <c r="D39" s="230">
        <v>2700905</v>
      </c>
      <c r="E39" s="218">
        <v>2628046</v>
      </c>
      <c r="F39" s="58"/>
    </row>
    <row r="40" spans="1:6" s="10" customFormat="1" ht="13.5">
      <c r="A40" s="62" t="s">
        <v>13</v>
      </c>
      <c r="B40" s="32" t="s">
        <v>53</v>
      </c>
      <c r="C40" s="230">
        <v>219342</v>
      </c>
      <c r="D40" s="230">
        <v>319026</v>
      </c>
      <c r="E40" s="218">
        <v>4378</v>
      </c>
      <c r="F40" s="58"/>
    </row>
    <row r="41" spans="1:6" s="10" customFormat="1" ht="13.5">
      <c r="A41" s="62" t="s">
        <v>14</v>
      </c>
      <c r="B41" s="32" t="s">
        <v>54</v>
      </c>
      <c r="C41" s="230">
        <v>2704301</v>
      </c>
      <c r="D41" s="230">
        <v>2661101</v>
      </c>
      <c r="E41" s="218">
        <v>2564468</v>
      </c>
      <c r="F41" s="58"/>
    </row>
    <row r="42" spans="1:6" s="10" customFormat="1" ht="13.5">
      <c r="A42" s="62" t="s">
        <v>15</v>
      </c>
      <c r="B42" s="39" t="s">
        <v>55</v>
      </c>
      <c r="C42" s="231">
        <v>42280</v>
      </c>
      <c r="D42" s="231">
        <v>42265</v>
      </c>
      <c r="E42" s="219">
        <v>42263</v>
      </c>
      <c r="F42" s="58"/>
    </row>
    <row r="43" spans="1:6" s="10" customFormat="1" ht="14.25" thickBot="1">
      <c r="A43" s="244" t="s">
        <v>72</v>
      </c>
      <c r="B43" s="245"/>
      <c r="C43" s="81">
        <f>SUM(C30:C42)</f>
        <v>29102805</v>
      </c>
      <c r="D43" s="81">
        <f>SUM(D30:D42)</f>
        <v>28359767</v>
      </c>
      <c r="E43" s="220">
        <f>SUM(E30:E42)</f>
        <v>31590645</v>
      </c>
      <c r="F43" s="58"/>
    </row>
    <row r="44" spans="1:6" s="84" customFormat="1" ht="13.5">
      <c r="A44" s="242" t="s">
        <v>123</v>
      </c>
      <c r="B44" s="86"/>
      <c r="C44" s="85"/>
      <c r="D44" s="85"/>
      <c r="E44" s="85" t="s">
        <v>116</v>
      </c>
    </row>
    <row r="45" spans="1:6" ht="23.1" customHeight="1">
      <c r="A45" s="86"/>
      <c r="C45" s="140"/>
      <c r="D45" s="140"/>
      <c r="E45" s="140" t="s">
        <v>98</v>
      </c>
    </row>
  </sheetData>
  <mergeCells count="4">
    <mergeCell ref="A3:B3"/>
    <mergeCell ref="A26:B26"/>
    <mergeCell ref="A29:B29"/>
    <mergeCell ref="A43:B43"/>
  </mergeCells>
  <phoneticPr fontId="5"/>
  <pageMargins left="0.59055118110236227" right="0.39370078740157483" top="0.78740157480314965" bottom="0.98425196850393704" header="0.51181102362204722" footer="0.27559055118110237"/>
  <pageSetup paperSize="9" scale="90" orientation="portrait" verticalDpi="0" r:id="rId1"/>
  <headerFooter alignWithMargins="0">
    <oddHeader>&amp;R&amp;"ＭＳ Ｐゴシック,標準"&amp;12&amp;A</oddHeader>
    <oddFooter>&amp;R&amp;"ＭＳ Ｐゴシック,標準"&amp;12&amp;F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130" zoomScaleNormal="130" workbookViewId="0">
      <selection activeCell="E19" sqref="E19"/>
    </sheetView>
  </sheetViews>
  <sheetFormatPr defaultRowHeight="23.1" customHeight="1"/>
  <cols>
    <col min="1" max="1" width="4.125" style="3" customWidth="1"/>
    <col min="2" max="2" width="31.375" style="3" customWidth="1"/>
    <col min="3" max="3" width="12.375" style="3" customWidth="1"/>
    <col min="5" max="16384" width="9" style="3"/>
  </cols>
  <sheetData>
    <row r="1" spans="1:5" s="6" customFormat="1" ht="17.25">
      <c r="A1" s="4" t="s">
        <v>78</v>
      </c>
      <c r="B1" s="5"/>
      <c r="C1" s="5"/>
    </row>
    <row r="2" spans="1:5" s="10" customFormat="1" ht="14.25" thickBot="1">
      <c r="A2" s="9" t="s">
        <v>1</v>
      </c>
      <c r="C2" s="13" t="s">
        <v>0</v>
      </c>
    </row>
    <row r="3" spans="1:5" s="10" customFormat="1" ht="27">
      <c r="A3" s="263" t="s">
        <v>2</v>
      </c>
      <c r="B3" s="264"/>
      <c r="C3" s="221" t="s">
        <v>105</v>
      </c>
      <c r="D3" s="58"/>
    </row>
    <row r="4" spans="1:5" s="10" customFormat="1" ht="13.5">
      <c r="A4" s="59" t="s">
        <v>3</v>
      </c>
      <c r="B4" s="31" t="s">
        <v>26</v>
      </c>
      <c r="C4" s="222">
        <v>8661436</v>
      </c>
      <c r="D4" s="58"/>
      <c r="E4" s="12"/>
    </row>
    <row r="5" spans="1:5" s="10" customFormat="1" ht="13.5">
      <c r="A5" s="62" t="s">
        <v>4</v>
      </c>
      <c r="B5" s="32" t="s">
        <v>27</v>
      </c>
      <c r="C5" s="223">
        <v>363603</v>
      </c>
      <c r="D5" s="58"/>
      <c r="E5" s="12"/>
    </row>
    <row r="6" spans="1:5" s="10" customFormat="1" ht="13.5">
      <c r="A6" s="62" t="s">
        <v>5</v>
      </c>
      <c r="B6" s="32" t="s">
        <v>28</v>
      </c>
      <c r="C6" s="223">
        <v>6714</v>
      </c>
      <c r="D6" s="58"/>
      <c r="E6" s="12"/>
    </row>
    <row r="7" spans="1:5" s="10" customFormat="1" ht="13.5">
      <c r="A7" s="62" t="s">
        <v>6</v>
      </c>
      <c r="B7" s="33" t="s">
        <v>56</v>
      </c>
      <c r="C7" s="223">
        <v>29544</v>
      </c>
      <c r="D7" s="58"/>
      <c r="E7" s="12"/>
    </row>
    <row r="8" spans="1:5" s="10" customFormat="1" ht="13.5">
      <c r="A8" s="62" t="s">
        <v>7</v>
      </c>
      <c r="B8" s="33" t="s">
        <v>57</v>
      </c>
      <c r="C8" s="223">
        <v>16974</v>
      </c>
      <c r="D8" s="58"/>
      <c r="E8" s="12"/>
    </row>
    <row r="9" spans="1:5" s="10" customFormat="1" ht="13.5">
      <c r="A9" s="62" t="s">
        <v>8</v>
      </c>
      <c r="B9" s="33" t="s">
        <v>29</v>
      </c>
      <c r="C9" s="223">
        <v>1052716</v>
      </c>
      <c r="D9" s="58"/>
      <c r="E9" s="12"/>
    </row>
    <row r="10" spans="1:5" s="10" customFormat="1" ht="13.5">
      <c r="A10" s="62" t="s">
        <v>9</v>
      </c>
      <c r="B10" s="32" t="s">
        <v>30</v>
      </c>
      <c r="C10" s="223">
        <v>52810</v>
      </c>
      <c r="D10" s="58"/>
      <c r="E10" s="12"/>
    </row>
    <row r="11" spans="1:5" s="10" customFormat="1" ht="13.5">
      <c r="A11" s="62" t="s">
        <v>10</v>
      </c>
      <c r="B11" s="32" t="s">
        <v>31</v>
      </c>
      <c r="C11" s="223">
        <v>50417</v>
      </c>
      <c r="D11" s="58"/>
      <c r="E11" s="12"/>
    </row>
    <row r="12" spans="1:5" s="10" customFormat="1" ht="13.5">
      <c r="A12" s="62" t="s">
        <v>11</v>
      </c>
      <c r="B12" s="32" t="s">
        <v>107</v>
      </c>
      <c r="C12" s="223">
        <v>12239</v>
      </c>
      <c r="D12" s="58"/>
      <c r="E12" s="12"/>
    </row>
    <row r="13" spans="1:5" s="10" customFormat="1" ht="13.5">
      <c r="A13" s="62" t="s">
        <v>12</v>
      </c>
      <c r="B13" s="33" t="s">
        <v>32</v>
      </c>
      <c r="C13" s="223">
        <v>223157</v>
      </c>
      <c r="D13" s="58"/>
      <c r="E13" s="12"/>
    </row>
    <row r="14" spans="1:5" s="10" customFormat="1" ht="13.5">
      <c r="A14" s="62" t="s">
        <v>13</v>
      </c>
      <c r="B14" s="32" t="s">
        <v>33</v>
      </c>
      <c r="C14" s="223">
        <v>5941356</v>
      </c>
      <c r="D14" s="58"/>
      <c r="E14" s="12"/>
    </row>
    <row r="15" spans="1:5" s="10" customFormat="1" ht="13.5">
      <c r="A15" s="62" t="s">
        <v>14</v>
      </c>
      <c r="B15" s="32" t="s">
        <v>34</v>
      </c>
      <c r="C15" s="223">
        <v>8894</v>
      </c>
      <c r="D15" s="58"/>
      <c r="E15" s="12"/>
    </row>
    <row r="16" spans="1:5" s="10" customFormat="1" ht="13.5">
      <c r="A16" s="62" t="s">
        <v>15</v>
      </c>
      <c r="B16" s="32" t="s">
        <v>35</v>
      </c>
      <c r="C16" s="223">
        <v>273476</v>
      </c>
      <c r="D16" s="58"/>
      <c r="E16" s="12"/>
    </row>
    <row r="17" spans="1:5" s="10" customFormat="1" ht="13.5">
      <c r="A17" s="62" t="s">
        <v>16</v>
      </c>
      <c r="B17" s="32" t="s">
        <v>36</v>
      </c>
      <c r="C17" s="223">
        <v>277395</v>
      </c>
      <c r="D17" s="58"/>
      <c r="E17" s="12"/>
    </row>
    <row r="18" spans="1:5" s="10" customFormat="1" ht="13.5">
      <c r="A18" s="62" t="s">
        <v>17</v>
      </c>
      <c r="B18" s="32" t="s">
        <v>37</v>
      </c>
      <c r="C18" s="223">
        <v>2272820</v>
      </c>
      <c r="D18" s="58"/>
      <c r="E18" s="12"/>
    </row>
    <row r="19" spans="1:5" s="10" customFormat="1" ht="13.5">
      <c r="A19" s="62" t="s">
        <v>18</v>
      </c>
      <c r="B19" s="32" t="s">
        <v>38</v>
      </c>
      <c r="C19" s="223">
        <v>1230406</v>
      </c>
      <c r="D19" s="58"/>
      <c r="E19" s="12"/>
    </row>
    <row r="20" spans="1:5" s="10" customFormat="1" ht="13.5">
      <c r="A20" s="62" t="s">
        <v>19</v>
      </c>
      <c r="B20" s="32" t="s">
        <v>39</v>
      </c>
      <c r="C20" s="223">
        <v>241774</v>
      </c>
      <c r="D20" s="58"/>
      <c r="E20" s="12"/>
    </row>
    <row r="21" spans="1:5" s="10" customFormat="1" ht="13.5">
      <c r="A21" s="62" t="s">
        <v>20</v>
      </c>
      <c r="B21" s="32" t="s">
        <v>58</v>
      </c>
      <c r="C21" s="223">
        <v>83665</v>
      </c>
      <c r="D21" s="58"/>
      <c r="E21" s="12"/>
    </row>
    <row r="22" spans="1:5" s="10" customFormat="1" ht="13.5">
      <c r="A22" s="62" t="s">
        <v>21</v>
      </c>
      <c r="B22" s="32" t="s">
        <v>40</v>
      </c>
      <c r="C22" s="223">
        <v>409929</v>
      </c>
      <c r="D22" s="58"/>
      <c r="E22" s="12"/>
    </row>
    <row r="23" spans="1:5" s="10" customFormat="1" ht="13.5">
      <c r="A23" s="62" t="s">
        <v>22</v>
      </c>
      <c r="B23" s="32" t="s">
        <v>41</v>
      </c>
      <c r="C23" s="223">
        <v>850504</v>
      </c>
      <c r="D23" s="58"/>
      <c r="E23" s="12"/>
    </row>
    <row r="24" spans="1:5" s="10" customFormat="1" ht="13.5">
      <c r="A24" s="62" t="s">
        <v>23</v>
      </c>
      <c r="B24" s="33" t="s">
        <v>42</v>
      </c>
      <c r="C24" s="223">
        <v>1609767</v>
      </c>
      <c r="D24" s="58"/>
      <c r="E24" s="12"/>
    </row>
    <row r="25" spans="1:5" s="10" customFormat="1" ht="13.5">
      <c r="A25" s="62" t="s">
        <v>106</v>
      </c>
      <c r="B25" s="34" t="s">
        <v>43</v>
      </c>
      <c r="C25" s="224">
        <v>2925600</v>
      </c>
      <c r="D25" s="58"/>
      <c r="E25" s="12"/>
    </row>
    <row r="26" spans="1:5" s="10" customFormat="1" ht="14.25" thickBot="1">
      <c r="A26" s="244" t="s">
        <v>71</v>
      </c>
      <c r="B26" s="245"/>
      <c r="C26" s="225">
        <f>SUM(C4:C25)</f>
        <v>26595196</v>
      </c>
      <c r="D26" s="58"/>
    </row>
    <row r="27" spans="1:5" s="10" customFormat="1" ht="6" customHeight="1">
      <c r="D27" s="58"/>
    </row>
    <row r="28" spans="1:5" s="10" customFormat="1" ht="14.25" thickBot="1">
      <c r="A28" s="9" t="s">
        <v>24</v>
      </c>
      <c r="C28" s="13" t="s">
        <v>0</v>
      </c>
    </row>
    <row r="29" spans="1:5" s="10" customFormat="1" ht="27">
      <c r="A29" s="265" t="s">
        <v>2</v>
      </c>
      <c r="B29" s="266"/>
      <c r="C29" s="216" t="s">
        <v>108</v>
      </c>
      <c r="D29" s="58"/>
    </row>
    <row r="30" spans="1:5" s="10" customFormat="1" ht="13.5">
      <c r="A30" s="73" t="s">
        <v>3</v>
      </c>
      <c r="B30" s="38" t="s">
        <v>44</v>
      </c>
      <c r="C30" s="217">
        <v>171154</v>
      </c>
      <c r="D30" s="58"/>
    </row>
    <row r="31" spans="1:5" s="10" customFormat="1" ht="13.5">
      <c r="A31" s="62" t="s">
        <v>4</v>
      </c>
      <c r="B31" s="32" t="s">
        <v>45</v>
      </c>
      <c r="C31" s="218">
        <v>4295831</v>
      </c>
      <c r="D31" s="58"/>
    </row>
    <row r="32" spans="1:5" s="10" customFormat="1" ht="13.5">
      <c r="A32" s="62" t="s">
        <v>5</v>
      </c>
      <c r="B32" s="32" t="s">
        <v>46</v>
      </c>
      <c r="C32" s="218">
        <v>8408436</v>
      </c>
      <c r="D32" s="58"/>
    </row>
    <row r="33" spans="1:4" s="10" customFormat="1" ht="13.5">
      <c r="A33" s="62" t="s">
        <v>6</v>
      </c>
      <c r="B33" s="32" t="s">
        <v>47</v>
      </c>
      <c r="C33" s="218">
        <v>1708929</v>
      </c>
      <c r="D33" s="58"/>
    </row>
    <row r="34" spans="1:4" s="10" customFormat="1" ht="13.5">
      <c r="A34" s="62" t="s">
        <v>7</v>
      </c>
      <c r="B34" s="33" t="s">
        <v>59</v>
      </c>
      <c r="C34" s="218">
        <v>87088</v>
      </c>
      <c r="D34" s="58"/>
    </row>
    <row r="35" spans="1:4" s="10" customFormat="1" ht="13.5">
      <c r="A35" s="62" t="s">
        <v>8</v>
      </c>
      <c r="B35" s="32" t="s">
        <v>48</v>
      </c>
      <c r="C35" s="218">
        <v>500071</v>
      </c>
      <c r="D35" s="58"/>
    </row>
    <row r="36" spans="1:4" s="10" customFormat="1" ht="13.5">
      <c r="A36" s="62" t="s">
        <v>9</v>
      </c>
      <c r="B36" s="32" t="s">
        <v>49</v>
      </c>
      <c r="C36" s="218">
        <v>1810927</v>
      </c>
      <c r="D36" s="58"/>
    </row>
    <row r="37" spans="1:4" s="10" customFormat="1" ht="13.5">
      <c r="A37" s="62" t="s">
        <v>10</v>
      </c>
      <c r="B37" s="32" t="s">
        <v>50</v>
      </c>
      <c r="C37" s="218">
        <v>2337065</v>
      </c>
      <c r="D37" s="58"/>
    </row>
    <row r="38" spans="1:4" s="10" customFormat="1" ht="13.5">
      <c r="A38" s="62" t="s">
        <v>11</v>
      </c>
      <c r="B38" s="32" t="s">
        <v>51</v>
      </c>
      <c r="C38" s="218">
        <v>803083</v>
      </c>
      <c r="D38" s="58"/>
    </row>
    <row r="39" spans="1:4" s="10" customFormat="1" ht="13.5">
      <c r="A39" s="62" t="s">
        <v>12</v>
      </c>
      <c r="B39" s="32" t="s">
        <v>52</v>
      </c>
      <c r="C39" s="218">
        <v>3076502</v>
      </c>
      <c r="D39" s="58"/>
    </row>
    <row r="40" spans="1:4" s="10" customFormat="1" ht="13.5">
      <c r="A40" s="62" t="s">
        <v>13</v>
      </c>
      <c r="B40" s="32" t="s">
        <v>53</v>
      </c>
      <c r="C40" s="218">
        <v>54526</v>
      </c>
      <c r="D40" s="58"/>
    </row>
    <row r="41" spans="1:4" s="10" customFormat="1" ht="13.5">
      <c r="A41" s="62" t="s">
        <v>14</v>
      </c>
      <c r="B41" s="32" t="s">
        <v>54</v>
      </c>
      <c r="C41" s="218">
        <v>2631290</v>
      </c>
      <c r="D41" s="58"/>
    </row>
    <row r="42" spans="1:4" s="10" customFormat="1" ht="13.5">
      <c r="A42" s="62" t="s">
        <v>15</v>
      </c>
      <c r="B42" s="39" t="s">
        <v>55</v>
      </c>
      <c r="C42" s="219">
        <v>42271</v>
      </c>
      <c r="D42" s="58"/>
    </row>
    <row r="43" spans="1:4" s="10" customFormat="1" ht="14.25" thickBot="1">
      <c r="A43" s="244" t="s">
        <v>72</v>
      </c>
      <c r="B43" s="245"/>
      <c r="C43" s="220">
        <f>SUM(C30:C42)</f>
        <v>25927173</v>
      </c>
      <c r="D43" s="58"/>
    </row>
    <row r="44" spans="1:4" s="84" customFormat="1" ht="12">
      <c r="A44" s="86"/>
      <c r="B44" s="86"/>
      <c r="C44" s="85" t="s">
        <v>116</v>
      </c>
    </row>
    <row r="45" spans="1:4" ht="23.1" customHeight="1">
      <c r="C45" s="140" t="s">
        <v>98</v>
      </c>
    </row>
  </sheetData>
  <mergeCells count="4">
    <mergeCell ref="A3:B3"/>
    <mergeCell ref="A26:B26"/>
    <mergeCell ref="A29:B29"/>
    <mergeCell ref="A43:B43"/>
  </mergeCells>
  <phoneticPr fontId="5"/>
  <pageMargins left="0.59055118110236227" right="0.39370078740157483" top="0.78740157480314965" bottom="0.98425196850393704" header="0.51181102362204722" footer="0.27559055118110237"/>
  <pageSetup paperSize="9" scale="90" orientation="portrait" verticalDpi="0" r:id="rId1"/>
  <headerFooter alignWithMargins="0">
    <oddHeader>&amp;R&amp;"ＭＳ Ｐゴシック,標準"&amp;12&amp;A</oddHeader>
    <oddFooter>&amp;R&amp;"ＭＳ Ｐゴシック,標準"&amp;12&amp;F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="130" zoomScaleNormal="130" workbookViewId="0">
      <selection activeCell="C27" sqref="C27"/>
    </sheetView>
  </sheetViews>
  <sheetFormatPr defaultRowHeight="23.1" customHeight="1"/>
  <cols>
    <col min="1" max="1" width="4.125" style="3" customWidth="1"/>
    <col min="2" max="2" width="31.375" style="3" customWidth="1"/>
    <col min="3" max="8" width="12.25" style="3" customWidth="1"/>
    <col min="9" max="9" width="12.375" style="3" customWidth="1"/>
    <col min="11" max="16384" width="9" style="3"/>
  </cols>
  <sheetData>
    <row r="1" spans="1:11" s="6" customFormat="1" ht="17.25">
      <c r="A1" s="4" t="s">
        <v>78</v>
      </c>
      <c r="B1" s="5"/>
      <c r="C1" s="5"/>
      <c r="D1" s="5"/>
      <c r="E1" s="5"/>
      <c r="F1" s="5"/>
      <c r="G1" s="5"/>
      <c r="H1" s="5"/>
      <c r="I1" s="5"/>
    </row>
    <row r="2" spans="1:11" s="10" customFormat="1" ht="14.25" thickBot="1">
      <c r="A2" s="9" t="s">
        <v>1</v>
      </c>
      <c r="I2" s="13" t="s">
        <v>0</v>
      </c>
    </row>
    <row r="3" spans="1:11" s="10" customFormat="1" ht="27">
      <c r="A3" s="263" t="s">
        <v>2</v>
      </c>
      <c r="B3" s="264"/>
      <c r="C3" s="56" t="s">
        <v>104</v>
      </c>
      <c r="D3" s="56" t="s">
        <v>102</v>
      </c>
      <c r="E3" s="56" t="s">
        <v>99</v>
      </c>
      <c r="F3" s="56" t="s">
        <v>96</v>
      </c>
      <c r="G3" s="56" t="s">
        <v>92</v>
      </c>
      <c r="H3" s="56" t="s">
        <v>91</v>
      </c>
      <c r="I3" s="110" t="s">
        <v>90</v>
      </c>
      <c r="J3" s="58"/>
    </row>
    <row r="4" spans="1:11" s="10" customFormat="1" ht="13.5">
      <c r="A4" s="59" t="s">
        <v>3</v>
      </c>
      <c r="B4" s="31" t="s">
        <v>26</v>
      </c>
      <c r="C4" s="118">
        <v>8577420</v>
      </c>
      <c r="D4" s="118">
        <v>8496329</v>
      </c>
      <c r="E4" s="118">
        <v>8348319</v>
      </c>
      <c r="F4" s="118">
        <v>8467824</v>
      </c>
      <c r="G4" s="94">
        <v>8355475</v>
      </c>
      <c r="H4" s="94">
        <v>8340064</v>
      </c>
      <c r="I4" s="111">
        <v>8488832</v>
      </c>
      <c r="J4" s="58"/>
      <c r="K4" s="12"/>
    </row>
    <row r="5" spans="1:11" s="10" customFormat="1" ht="13.5">
      <c r="A5" s="62" t="s">
        <v>4</v>
      </c>
      <c r="B5" s="32" t="s">
        <v>27</v>
      </c>
      <c r="C5" s="120">
        <v>358201</v>
      </c>
      <c r="D5" s="120">
        <v>355260</v>
      </c>
      <c r="E5" s="120">
        <v>356660</v>
      </c>
      <c r="F5" s="120">
        <v>358217</v>
      </c>
      <c r="G5" s="95">
        <v>342105</v>
      </c>
      <c r="H5" s="95">
        <v>358814</v>
      </c>
      <c r="I5" s="112">
        <v>367426</v>
      </c>
      <c r="J5" s="58"/>
      <c r="K5" s="12"/>
    </row>
    <row r="6" spans="1:11" s="10" customFormat="1" ht="13.5">
      <c r="A6" s="62" t="s">
        <v>5</v>
      </c>
      <c r="B6" s="32" t="s">
        <v>28</v>
      </c>
      <c r="C6" s="120">
        <v>14546</v>
      </c>
      <c r="D6" s="120">
        <v>12513</v>
      </c>
      <c r="E6" s="120">
        <v>7317</v>
      </c>
      <c r="F6" s="120">
        <v>11427</v>
      </c>
      <c r="G6" s="95">
        <v>14064</v>
      </c>
      <c r="H6" s="95">
        <v>14487</v>
      </c>
      <c r="I6" s="112">
        <v>17762</v>
      </c>
      <c r="J6" s="58"/>
      <c r="K6" s="12"/>
    </row>
    <row r="7" spans="1:11" s="10" customFormat="1" ht="13.5">
      <c r="A7" s="62" t="s">
        <v>6</v>
      </c>
      <c r="B7" s="33" t="s">
        <v>56</v>
      </c>
      <c r="C7" s="120">
        <v>24739</v>
      </c>
      <c r="D7" s="120">
        <v>29881</v>
      </c>
      <c r="E7" s="120">
        <v>22494</v>
      </c>
      <c r="F7" s="120">
        <v>31766</v>
      </c>
      <c r="G7" s="95">
        <v>39922</v>
      </c>
      <c r="H7" s="95">
        <v>21244</v>
      </c>
      <c r="I7" s="112">
        <v>11753</v>
      </c>
      <c r="J7" s="58"/>
      <c r="K7" s="12"/>
    </row>
    <row r="8" spans="1:11" s="10" customFormat="1" ht="13.5">
      <c r="A8" s="62" t="s">
        <v>7</v>
      </c>
      <c r="B8" s="33" t="s">
        <v>57</v>
      </c>
      <c r="C8" s="120">
        <v>20793</v>
      </c>
      <c r="D8" s="120">
        <v>32451</v>
      </c>
      <c r="E8" s="120">
        <v>13055</v>
      </c>
      <c r="F8" s="120">
        <v>32493</v>
      </c>
      <c r="G8" s="95">
        <v>30319</v>
      </c>
      <c r="H8" s="95">
        <v>35776</v>
      </c>
      <c r="I8" s="112">
        <v>2679</v>
      </c>
      <c r="J8" s="58"/>
      <c r="K8" s="12"/>
    </row>
    <row r="9" spans="1:11" s="10" customFormat="1" ht="13.5">
      <c r="A9" s="62" t="s">
        <v>8</v>
      </c>
      <c r="B9" s="33" t="s">
        <v>29</v>
      </c>
      <c r="C9" s="120">
        <v>1111343</v>
      </c>
      <c r="D9" s="120">
        <v>1065366</v>
      </c>
      <c r="E9" s="120">
        <v>1020366</v>
      </c>
      <c r="F9" s="120">
        <v>1114947</v>
      </c>
      <c r="G9" s="95">
        <v>677255</v>
      </c>
      <c r="H9" s="95">
        <v>556579</v>
      </c>
      <c r="I9" s="112">
        <v>561364</v>
      </c>
      <c r="J9" s="58"/>
      <c r="K9" s="12"/>
    </row>
    <row r="10" spans="1:11" s="10" customFormat="1" ht="13.5">
      <c r="A10" s="62" t="s">
        <v>9</v>
      </c>
      <c r="B10" s="32" t="s">
        <v>30</v>
      </c>
      <c r="C10" s="120">
        <v>55459</v>
      </c>
      <c r="D10" s="120">
        <v>58058</v>
      </c>
      <c r="E10" s="120">
        <v>60031</v>
      </c>
      <c r="F10" s="120">
        <v>62430</v>
      </c>
      <c r="G10" s="95">
        <v>59545</v>
      </c>
      <c r="H10" s="95">
        <v>63303</v>
      </c>
      <c r="I10" s="112">
        <v>64569</v>
      </c>
      <c r="J10" s="58"/>
      <c r="K10" s="12"/>
    </row>
    <row r="11" spans="1:11" s="10" customFormat="1" ht="13.5">
      <c r="A11" s="62" t="s">
        <v>10</v>
      </c>
      <c r="B11" s="32" t="s">
        <v>31</v>
      </c>
      <c r="C11" s="120">
        <v>85446</v>
      </c>
      <c r="D11" s="120">
        <v>91700</v>
      </c>
      <c r="E11" s="120">
        <v>64286</v>
      </c>
      <c r="F11" s="120">
        <v>67238</v>
      </c>
      <c r="G11" s="95">
        <v>36664</v>
      </c>
      <c r="H11" s="95">
        <v>101554</v>
      </c>
      <c r="I11" s="112">
        <v>98236</v>
      </c>
      <c r="J11" s="58"/>
      <c r="K11" s="12"/>
    </row>
    <row r="12" spans="1:11" s="10" customFormat="1" ht="13.5">
      <c r="A12" s="62" t="s">
        <v>11</v>
      </c>
      <c r="B12" s="33" t="s">
        <v>32</v>
      </c>
      <c r="C12" s="120">
        <v>39835</v>
      </c>
      <c r="D12" s="120">
        <v>35620</v>
      </c>
      <c r="E12" s="120">
        <v>32207</v>
      </c>
      <c r="F12" s="120">
        <v>32478</v>
      </c>
      <c r="G12" s="95">
        <v>31862</v>
      </c>
      <c r="H12" s="95">
        <v>34883</v>
      </c>
      <c r="I12" s="112">
        <v>34603</v>
      </c>
      <c r="J12" s="58"/>
      <c r="K12" s="12"/>
    </row>
    <row r="13" spans="1:11" s="10" customFormat="1" ht="13.5">
      <c r="A13" s="62" t="s">
        <v>12</v>
      </c>
      <c r="B13" s="32" t="s">
        <v>33</v>
      </c>
      <c r="C13" s="120">
        <v>5626668</v>
      </c>
      <c r="D13" s="120">
        <v>4342329</v>
      </c>
      <c r="E13" s="120">
        <v>4385632</v>
      </c>
      <c r="F13" s="120">
        <v>4603693</v>
      </c>
      <c r="G13" s="95">
        <v>4387895</v>
      </c>
      <c r="H13" s="95">
        <v>4606468</v>
      </c>
      <c r="I13" s="112">
        <v>4619184</v>
      </c>
      <c r="J13" s="58"/>
      <c r="K13" s="12"/>
    </row>
    <row r="14" spans="1:11" s="10" customFormat="1" ht="13.5">
      <c r="A14" s="62" t="s">
        <v>13</v>
      </c>
      <c r="B14" s="32" t="s">
        <v>34</v>
      </c>
      <c r="C14" s="120">
        <v>8820</v>
      </c>
      <c r="D14" s="120">
        <v>9773</v>
      </c>
      <c r="E14" s="120">
        <v>10528</v>
      </c>
      <c r="F14" s="120">
        <v>10750</v>
      </c>
      <c r="G14" s="95">
        <v>9941</v>
      </c>
      <c r="H14" s="95">
        <v>11798</v>
      </c>
      <c r="I14" s="112">
        <v>12114</v>
      </c>
      <c r="J14" s="58"/>
      <c r="K14" s="12"/>
    </row>
    <row r="15" spans="1:11" s="10" customFormat="1" ht="13.5">
      <c r="A15" s="62" t="s">
        <v>14</v>
      </c>
      <c r="B15" s="32" t="s">
        <v>35</v>
      </c>
      <c r="C15" s="120">
        <v>419189</v>
      </c>
      <c r="D15" s="120">
        <v>416898</v>
      </c>
      <c r="E15" s="120">
        <v>447349</v>
      </c>
      <c r="F15" s="120">
        <v>458782</v>
      </c>
      <c r="G15" s="95">
        <v>506237</v>
      </c>
      <c r="H15" s="95">
        <v>521081</v>
      </c>
      <c r="I15" s="112">
        <v>524255</v>
      </c>
      <c r="J15" s="58"/>
      <c r="K15" s="12"/>
    </row>
    <row r="16" spans="1:11" s="10" customFormat="1" ht="13.5">
      <c r="A16" s="62" t="s">
        <v>15</v>
      </c>
      <c r="B16" s="32" t="s">
        <v>36</v>
      </c>
      <c r="C16" s="120">
        <v>280460</v>
      </c>
      <c r="D16" s="120">
        <v>274164</v>
      </c>
      <c r="E16" s="120">
        <v>267547</v>
      </c>
      <c r="F16" s="120">
        <v>262773</v>
      </c>
      <c r="G16" s="95">
        <v>274684</v>
      </c>
      <c r="H16" s="95">
        <v>263379</v>
      </c>
      <c r="I16" s="112">
        <v>266498</v>
      </c>
      <c r="J16" s="58"/>
      <c r="K16" s="12"/>
    </row>
    <row r="17" spans="1:11" s="10" customFormat="1" ht="13.5">
      <c r="A17" s="62" t="s">
        <v>16</v>
      </c>
      <c r="B17" s="32" t="s">
        <v>37</v>
      </c>
      <c r="C17" s="120">
        <v>1812435</v>
      </c>
      <c r="D17" s="120">
        <v>2104766</v>
      </c>
      <c r="E17" s="120">
        <v>2000373</v>
      </c>
      <c r="F17" s="120">
        <v>2044004</v>
      </c>
      <c r="G17" s="95">
        <v>1846071</v>
      </c>
      <c r="H17" s="95">
        <v>1965848</v>
      </c>
      <c r="I17" s="112">
        <v>1620315</v>
      </c>
      <c r="J17" s="58"/>
      <c r="K17" s="12"/>
    </row>
    <row r="18" spans="1:11" s="10" customFormat="1" ht="13.5">
      <c r="A18" s="62" t="s">
        <v>17</v>
      </c>
      <c r="B18" s="32" t="s">
        <v>38</v>
      </c>
      <c r="C18" s="120">
        <v>1089362</v>
      </c>
      <c r="D18" s="120">
        <v>1046382</v>
      </c>
      <c r="E18" s="120">
        <v>1039185</v>
      </c>
      <c r="F18" s="120">
        <v>1121562</v>
      </c>
      <c r="G18" s="95">
        <v>1274427</v>
      </c>
      <c r="H18" s="95">
        <v>1429996</v>
      </c>
      <c r="I18" s="112">
        <v>1086056</v>
      </c>
      <c r="J18" s="58"/>
      <c r="K18" s="12"/>
    </row>
    <row r="19" spans="1:11" s="10" customFormat="1" ht="13.5">
      <c r="A19" s="62" t="s">
        <v>18</v>
      </c>
      <c r="B19" s="32" t="s">
        <v>39</v>
      </c>
      <c r="C19" s="120">
        <v>275893</v>
      </c>
      <c r="D19" s="120">
        <v>196530</v>
      </c>
      <c r="E19" s="120">
        <v>123353</v>
      </c>
      <c r="F19" s="120">
        <v>247780</v>
      </c>
      <c r="G19" s="95">
        <v>235208</v>
      </c>
      <c r="H19" s="95">
        <v>187320</v>
      </c>
      <c r="I19" s="112">
        <v>112223</v>
      </c>
      <c r="J19" s="58"/>
      <c r="K19" s="12"/>
    </row>
    <row r="20" spans="1:11" s="10" customFormat="1" ht="13.5">
      <c r="A20" s="62" t="s">
        <v>19</v>
      </c>
      <c r="B20" s="32" t="s">
        <v>58</v>
      </c>
      <c r="C20" s="120">
        <v>164702</v>
      </c>
      <c r="D20" s="120">
        <v>277197</v>
      </c>
      <c r="E20" s="120">
        <v>262644</v>
      </c>
      <c r="F20" s="120">
        <v>11048</v>
      </c>
      <c r="G20" s="95">
        <v>10857</v>
      </c>
      <c r="H20" s="95">
        <v>10940</v>
      </c>
      <c r="I20" s="112">
        <v>14120</v>
      </c>
      <c r="J20" s="58"/>
      <c r="K20" s="12"/>
    </row>
    <row r="21" spans="1:11" s="10" customFormat="1" ht="13.5">
      <c r="A21" s="62" t="s">
        <v>20</v>
      </c>
      <c r="B21" s="32" t="s">
        <v>40</v>
      </c>
      <c r="C21" s="120">
        <v>83202</v>
      </c>
      <c r="D21" s="120">
        <v>101483</v>
      </c>
      <c r="E21" s="120">
        <v>382991</v>
      </c>
      <c r="F21" s="120">
        <v>115463</v>
      </c>
      <c r="G21" s="95">
        <v>494027</v>
      </c>
      <c r="H21" s="95">
        <v>1132785</v>
      </c>
      <c r="I21" s="112">
        <v>1145419</v>
      </c>
      <c r="J21" s="58"/>
      <c r="K21" s="12"/>
    </row>
    <row r="22" spans="1:11" s="10" customFormat="1" ht="13.5">
      <c r="A22" s="62" t="s">
        <v>21</v>
      </c>
      <c r="B22" s="32" t="s">
        <v>41</v>
      </c>
      <c r="C22" s="120">
        <v>998285</v>
      </c>
      <c r="D22" s="120">
        <v>1060985</v>
      </c>
      <c r="E22" s="120">
        <v>967522</v>
      </c>
      <c r="F22" s="120">
        <v>1108025</v>
      </c>
      <c r="G22" s="95">
        <v>1012496</v>
      </c>
      <c r="H22" s="95">
        <v>989769</v>
      </c>
      <c r="I22" s="112">
        <v>965504</v>
      </c>
      <c r="J22" s="58"/>
      <c r="K22" s="12"/>
    </row>
    <row r="23" spans="1:11" s="10" customFormat="1" ht="13.5">
      <c r="A23" s="62" t="s">
        <v>22</v>
      </c>
      <c r="B23" s="33" t="s">
        <v>42</v>
      </c>
      <c r="C23" s="120">
        <v>1655847</v>
      </c>
      <c r="D23" s="120">
        <v>1549627</v>
      </c>
      <c r="E23" s="120">
        <v>1784201</v>
      </c>
      <c r="F23" s="120">
        <v>1814373</v>
      </c>
      <c r="G23" s="95">
        <v>1814502</v>
      </c>
      <c r="H23" s="95">
        <v>1713728</v>
      </c>
      <c r="I23" s="112">
        <v>1847705</v>
      </c>
      <c r="J23" s="58"/>
      <c r="K23" s="12"/>
    </row>
    <row r="24" spans="1:11" s="10" customFormat="1" ht="13.5">
      <c r="A24" s="65" t="s">
        <v>23</v>
      </c>
      <c r="B24" s="34" t="s">
        <v>43</v>
      </c>
      <c r="C24" s="131">
        <v>2438500</v>
      </c>
      <c r="D24" s="131">
        <v>1777300</v>
      </c>
      <c r="E24" s="131">
        <v>2190300</v>
      </c>
      <c r="F24" s="131">
        <v>2528448</v>
      </c>
      <c r="G24" s="96">
        <v>4246248</v>
      </c>
      <c r="H24" s="96">
        <v>7682300</v>
      </c>
      <c r="I24" s="113">
        <v>1902900</v>
      </c>
      <c r="J24" s="58"/>
      <c r="K24" s="12"/>
    </row>
    <row r="25" spans="1:11" s="10" customFormat="1" ht="14.25" thickBot="1">
      <c r="A25" s="244" t="s">
        <v>71</v>
      </c>
      <c r="B25" s="245"/>
      <c r="C25" s="68">
        <f t="shared" ref="C25:I25" si="0">SUM(C4:C24)</f>
        <v>25141145</v>
      </c>
      <c r="D25" s="68">
        <f t="shared" si="0"/>
        <v>23334612</v>
      </c>
      <c r="E25" s="68">
        <f t="shared" si="0"/>
        <v>23786360</v>
      </c>
      <c r="F25" s="68">
        <f t="shared" si="0"/>
        <v>24505521</v>
      </c>
      <c r="G25" s="68">
        <f t="shared" si="0"/>
        <v>25699804</v>
      </c>
      <c r="H25" s="68">
        <f t="shared" si="0"/>
        <v>30042116</v>
      </c>
      <c r="I25" s="70">
        <f t="shared" si="0"/>
        <v>23763517</v>
      </c>
      <c r="J25" s="58"/>
    </row>
    <row r="26" spans="1:11" s="10" customFormat="1" ht="6" customHeight="1">
      <c r="J26" s="58"/>
    </row>
    <row r="27" spans="1:11" s="10" customFormat="1" ht="14.25" thickBot="1">
      <c r="A27" s="9" t="s">
        <v>24</v>
      </c>
      <c r="I27" s="13" t="s">
        <v>0</v>
      </c>
    </row>
    <row r="28" spans="1:11" s="10" customFormat="1" ht="27">
      <c r="A28" s="265" t="s">
        <v>2</v>
      </c>
      <c r="B28" s="266"/>
      <c r="C28" s="56" t="s">
        <v>104</v>
      </c>
      <c r="D28" s="71" t="s">
        <v>102</v>
      </c>
      <c r="E28" s="71" t="s">
        <v>99</v>
      </c>
      <c r="F28" s="71" t="s">
        <v>96</v>
      </c>
      <c r="G28" s="71" t="s">
        <v>92</v>
      </c>
      <c r="H28" s="71" t="s">
        <v>91</v>
      </c>
      <c r="I28" s="72" t="s">
        <v>90</v>
      </c>
      <c r="J28" s="58"/>
    </row>
    <row r="29" spans="1:11" s="10" customFormat="1" ht="13.5">
      <c r="A29" s="73" t="s">
        <v>3</v>
      </c>
      <c r="B29" s="38" t="s">
        <v>44</v>
      </c>
      <c r="C29" s="118">
        <v>174347</v>
      </c>
      <c r="D29" s="118">
        <v>178967</v>
      </c>
      <c r="E29" s="118">
        <v>179768</v>
      </c>
      <c r="F29" s="165">
        <v>188442</v>
      </c>
      <c r="G29" s="107">
        <v>177777</v>
      </c>
      <c r="H29" s="107">
        <v>172126</v>
      </c>
      <c r="I29" s="114">
        <v>185435</v>
      </c>
      <c r="J29" s="58"/>
    </row>
    <row r="30" spans="1:11" s="10" customFormat="1" ht="13.5">
      <c r="A30" s="62" t="s">
        <v>4</v>
      </c>
      <c r="B30" s="32" t="s">
        <v>45</v>
      </c>
      <c r="C30" s="120">
        <v>4279604</v>
      </c>
      <c r="D30" s="120">
        <v>2613294</v>
      </c>
      <c r="E30" s="120">
        <v>3319569</v>
      </c>
      <c r="F30" s="166">
        <v>3491639</v>
      </c>
      <c r="G30" s="108">
        <v>2756742</v>
      </c>
      <c r="H30" s="108">
        <v>8671015</v>
      </c>
      <c r="I30" s="115">
        <v>3369015</v>
      </c>
      <c r="J30" s="58"/>
    </row>
    <row r="31" spans="1:11" s="10" customFormat="1" ht="13.5">
      <c r="A31" s="62" t="s">
        <v>5</v>
      </c>
      <c r="B31" s="32" t="s">
        <v>46</v>
      </c>
      <c r="C31" s="120">
        <v>7883087</v>
      </c>
      <c r="D31" s="120">
        <v>7318675</v>
      </c>
      <c r="E31" s="120">
        <v>7121275</v>
      </c>
      <c r="F31" s="166">
        <v>6969641</v>
      </c>
      <c r="G31" s="108">
        <v>7182341</v>
      </c>
      <c r="H31" s="108">
        <v>8120630</v>
      </c>
      <c r="I31" s="115">
        <v>6763028</v>
      </c>
      <c r="J31" s="58"/>
    </row>
    <row r="32" spans="1:11" s="10" customFormat="1" ht="13.5">
      <c r="A32" s="62" t="s">
        <v>6</v>
      </c>
      <c r="B32" s="32" t="s">
        <v>47</v>
      </c>
      <c r="C32" s="120">
        <v>1485124</v>
      </c>
      <c r="D32" s="120">
        <v>1367759</v>
      </c>
      <c r="E32" s="120">
        <v>1310026</v>
      </c>
      <c r="F32" s="166">
        <v>1332672</v>
      </c>
      <c r="G32" s="108">
        <v>1445914</v>
      </c>
      <c r="H32" s="108">
        <v>1403406</v>
      </c>
      <c r="I32" s="115">
        <v>1486978</v>
      </c>
      <c r="J32" s="58"/>
    </row>
    <row r="33" spans="1:10" s="10" customFormat="1" ht="13.5">
      <c r="A33" s="62" t="s">
        <v>7</v>
      </c>
      <c r="B33" s="33" t="s">
        <v>59</v>
      </c>
      <c r="C33" s="120">
        <v>86832</v>
      </c>
      <c r="D33" s="120">
        <v>86319</v>
      </c>
      <c r="E33" s="120">
        <v>86723</v>
      </c>
      <c r="F33" s="166">
        <v>114916</v>
      </c>
      <c r="G33" s="108">
        <v>103674</v>
      </c>
      <c r="H33" s="108">
        <v>87680</v>
      </c>
      <c r="I33" s="115">
        <v>99386</v>
      </c>
      <c r="J33" s="58"/>
    </row>
    <row r="34" spans="1:10" s="10" customFormat="1" ht="13.5">
      <c r="A34" s="62" t="s">
        <v>8</v>
      </c>
      <c r="B34" s="32" t="s">
        <v>48</v>
      </c>
      <c r="C34" s="120">
        <v>488165</v>
      </c>
      <c r="D34" s="120">
        <v>446731</v>
      </c>
      <c r="E34" s="120">
        <v>421722</v>
      </c>
      <c r="F34" s="166">
        <v>541961</v>
      </c>
      <c r="G34" s="108">
        <v>567029</v>
      </c>
      <c r="H34" s="108">
        <v>511701</v>
      </c>
      <c r="I34" s="115">
        <v>531392</v>
      </c>
      <c r="J34" s="58"/>
    </row>
    <row r="35" spans="1:10" s="10" customFormat="1" ht="13.5">
      <c r="A35" s="62" t="s">
        <v>9</v>
      </c>
      <c r="B35" s="32" t="s">
        <v>49</v>
      </c>
      <c r="C35" s="120">
        <v>1688593</v>
      </c>
      <c r="D35" s="120">
        <v>1725597</v>
      </c>
      <c r="E35" s="120">
        <v>1969309</v>
      </c>
      <c r="F35" s="166">
        <v>1760980</v>
      </c>
      <c r="G35" s="108">
        <v>1715945</v>
      </c>
      <c r="H35" s="108">
        <v>1752851</v>
      </c>
      <c r="I35" s="115">
        <v>1748442</v>
      </c>
      <c r="J35" s="58"/>
    </row>
    <row r="36" spans="1:10" s="10" customFormat="1" ht="13.5">
      <c r="A36" s="62" t="s">
        <v>10</v>
      </c>
      <c r="B36" s="32" t="s">
        <v>50</v>
      </c>
      <c r="C36" s="120">
        <v>2246038</v>
      </c>
      <c r="D36" s="120">
        <v>2780151</v>
      </c>
      <c r="E36" s="120">
        <v>2720195</v>
      </c>
      <c r="F36" s="166">
        <v>2824710</v>
      </c>
      <c r="G36" s="108">
        <v>2793566</v>
      </c>
      <c r="H36" s="108">
        <v>2806086</v>
      </c>
      <c r="I36" s="115">
        <v>2838631</v>
      </c>
      <c r="J36" s="58"/>
    </row>
    <row r="37" spans="1:10" s="10" customFormat="1" ht="13.5">
      <c r="A37" s="62" t="s">
        <v>11</v>
      </c>
      <c r="B37" s="32" t="s">
        <v>51</v>
      </c>
      <c r="C37" s="120">
        <v>728948</v>
      </c>
      <c r="D37" s="120">
        <v>790809</v>
      </c>
      <c r="E37" s="120">
        <v>1020812</v>
      </c>
      <c r="F37" s="166">
        <v>1265572</v>
      </c>
      <c r="G37" s="108">
        <v>855753</v>
      </c>
      <c r="H37" s="108">
        <v>772404</v>
      </c>
      <c r="I37" s="115">
        <v>694056</v>
      </c>
      <c r="J37" s="58"/>
    </row>
    <row r="38" spans="1:10" s="10" customFormat="1" ht="13.5">
      <c r="A38" s="62" t="s">
        <v>12</v>
      </c>
      <c r="B38" s="32" t="s">
        <v>52</v>
      </c>
      <c r="C38" s="120">
        <v>2411002</v>
      </c>
      <c r="D38" s="120">
        <v>2174396</v>
      </c>
      <c r="E38" s="120">
        <v>1725208</v>
      </c>
      <c r="F38" s="166">
        <v>1778905</v>
      </c>
      <c r="G38" s="108">
        <v>1681904</v>
      </c>
      <c r="H38" s="108">
        <v>1675664</v>
      </c>
      <c r="I38" s="115">
        <v>2181355</v>
      </c>
      <c r="J38" s="58"/>
    </row>
    <row r="39" spans="1:10" s="10" customFormat="1" ht="13.5">
      <c r="A39" s="62" t="s">
        <v>13</v>
      </c>
      <c r="B39" s="32" t="s">
        <v>53</v>
      </c>
      <c r="C39" s="174">
        <v>43443</v>
      </c>
      <c r="D39" s="141">
        <v>9736</v>
      </c>
      <c r="E39" s="141">
        <v>0</v>
      </c>
      <c r="F39" s="166">
        <v>15653</v>
      </c>
      <c r="G39" s="108">
        <v>6655</v>
      </c>
      <c r="H39" s="108">
        <v>50878</v>
      </c>
      <c r="I39" s="115">
        <v>294318</v>
      </c>
      <c r="J39" s="58"/>
    </row>
    <row r="40" spans="1:10" s="10" customFormat="1" ht="13.5">
      <c r="A40" s="62" t="s">
        <v>14</v>
      </c>
      <c r="B40" s="32" t="s">
        <v>54</v>
      </c>
      <c r="C40" s="120">
        <v>2733198</v>
      </c>
      <c r="D40" s="120">
        <v>2801416</v>
      </c>
      <c r="E40" s="120">
        <v>2810981</v>
      </c>
      <c r="F40" s="166">
        <v>3200845</v>
      </c>
      <c r="G40" s="108">
        <v>5252554</v>
      </c>
      <c r="H40" s="108">
        <v>2990068</v>
      </c>
      <c r="I40" s="115">
        <v>2565226</v>
      </c>
      <c r="J40" s="58"/>
    </row>
    <row r="41" spans="1:10" s="10" customFormat="1" ht="13.5">
      <c r="A41" s="62" t="s">
        <v>15</v>
      </c>
      <c r="B41" s="39" t="s">
        <v>55</v>
      </c>
      <c r="C41" s="122">
        <v>42260</v>
      </c>
      <c r="D41" s="122">
        <v>42477</v>
      </c>
      <c r="E41" s="122">
        <v>43762</v>
      </c>
      <c r="F41" s="167">
        <v>52063</v>
      </c>
      <c r="G41" s="109">
        <v>51925</v>
      </c>
      <c r="H41" s="109">
        <v>15110</v>
      </c>
      <c r="I41" s="116">
        <v>16485</v>
      </c>
      <c r="J41" s="58"/>
    </row>
    <row r="42" spans="1:10" s="10" customFormat="1" ht="14.25" thickBot="1">
      <c r="A42" s="244" t="s">
        <v>72</v>
      </c>
      <c r="B42" s="245"/>
      <c r="C42" s="81">
        <f t="shared" ref="C42:D42" si="1">SUM(C29:C41)</f>
        <v>24290641</v>
      </c>
      <c r="D42" s="81">
        <f t="shared" si="1"/>
        <v>22336327</v>
      </c>
      <c r="E42" s="81">
        <f t="shared" ref="E42:H42" si="2">SUM(E29:E41)</f>
        <v>22729350</v>
      </c>
      <c r="F42" s="81">
        <f>SUM(F29:F41)</f>
        <v>23537999</v>
      </c>
      <c r="G42" s="164">
        <f t="shared" si="2"/>
        <v>24591779</v>
      </c>
      <c r="H42" s="81">
        <f t="shared" si="2"/>
        <v>29029619</v>
      </c>
      <c r="I42" s="83">
        <f>SUM(I29:I41)</f>
        <v>22773747</v>
      </c>
      <c r="J42" s="58"/>
    </row>
    <row r="43" spans="1:10" s="84" customFormat="1" ht="12">
      <c r="A43" s="86"/>
      <c r="B43" s="86"/>
      <c r="C43" s="86"/>
      <c r="D43" s="86"/>
      <c r="E43" s="86"/>
      <c r="F43" s="86"/>
      <c r="G43" s="86"/>
      <c r="H43" s="86"/>
      <c r="I43" s="85" t="s">
        <v>100</v>
      </c>
    </row>
    <row r="44" spans="1:10" ht="23.1" customHeight="1">
      <c r="I44" s="140" t="s">
        <v>101</v>
      </c>
    </row>
  </sheetData>
  <mergeCells count="4">
    <mergeCell ref="A3:B3"/>
    <mergeCell ref="A25:B25"/>
    <mergeCell ref="A28:B28"/>
    <mergeCell ref="A42:B42"/>
  </mergeCells>
  <phoneticPr fontId="5"/>
  <pageMargins left="0.59055118110236227" right="0.39370078740157483" top="0.78740157480314965" bottom="0.98425196850393704" header="0.51181102362204722" footer="0.27559055118110237"/>
  <pageSetup paperSize="9" scale="90" orientation="portrait" verticalDpi="0" r:id="rId1"/>
  <headerFooter alignWithMargins="0">
    <oddHeader>&amp;R&amp;"ＭＳ Ｐゴシック,標準"&amp;12&amp;A</oddHeader>
    <oddFooter>&amp;R&amp;"ＭＳ Ｐゴシック,標準"&amp;12&amp;F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="97" zoomScaleNormal="97" workbookViewId="0">
      <selection activeCell="A3" sqref="A3:B3"/>
    </sheetView>
  </sheetViews>
  <sheetFormatPr defaultRowHeight="23.1" customHeight="1"/>
  <cols>
    <col min="1" max="1" width="4.125" style="3" customWidth="1"/>
    <col min="2" max="2" width="31.375" style="3" customWidth="1"/>
    <col min="3" max="3" width="12.375" style="3" customWidth="1"/>
    <col min="4" max="9" width="12.375" style="3" bestFit="1" customWidth="1"/>
    <col min="10" max="12" width="12.375" style="3" customWidth="1"/>
    <col min="13" max="13" width="12.375" style="3" bestFit="1" customWidth="1"/>
    <col min="15" max="16384" width="9" style="3"/>
  </cols>
  <sheetData>
    <row r="1" spans="1:15" s="6" customFormat="1" ht="17.25">
      <c r="A1" s="4" t="s">
        <v>78</v>
      </c>
      <c r="B1" s="5"/>
      <c r="C1" s="5"/>
    </row>
    <row r="2" spans="1:15" s="10" customFormat="1" ht="14.25" thickBot="1">
      <c r="A2" s="9" t="s">
        <v>1</v>
      </c>
      <c r="D2" s="55"/>
      <c r="M2" s="13" t="s">
        <v>0</v>
      </c>
    </row>
    <row r="3" spans="1:15" s="10" customFormat="1" ht="27">
      <c r="A3" s="263" t="s">
        <v>2</v>
      </c>
      <c r="B3" s="264"/>
      <c r="C3" s="56" t="s">
        <v>90</v>
      </c>
      <c r="D3" s="56" t="s">
        <v>62</v>
      </c>
      <c r="E3" s="57" t="s">
        <v>61</v>
      </c>
      <c r="F3" s="57" t="s">
        <v>63</v>
      </c>
      <c r="G3" s="57" t="s">
        <v>67</v>
      </c>
      <c r="H3" s="57" t="s">
        <v>66</v>
      </c>
      <c r="I3" s="71" t="s">
        <v>65</v>
      </c>
      <c r="J3" s="71" t="s">
        <v>64</v>
      </c>
      <c r="K3" s="71" t="s">
        <v>75</v>
      </c>
      <c r="L3" s="71" t="s">
        <v>76</v>
      </c>
      <c r="M3" s="72" t="s">
        <v>77</v>
      </c>
      <c r="N3" s="58"/>
    </row>
    <row r="4" spans="1:15" s="10" customFormat="1" ht="13.5">
      <c r="A4" s="59" t="s">
        <v>3</v>
      </c>
      <c r="B4" s="31" t="s">
        <v>26</v>
      </c>
      <c r="C4" s="94">
        <v>8488832</v>
      </c>
      <c r="D4" s="25">
        <v>8851622</v>
      </c>
      <c r="E4" s="47">
        <v>8648960</v>
      </c>
      <c r="F4" s="60">
        <v>8807144</v>
      </c>
      <c r="G4" s="47">
        <v>9600283</v>
      </c>
      <c r="H4" s="47">
        <v>9600876</v>
      </c>
      <c r="I4" s="47">
        <v>8846984</v>
      </c>
      <c r="J4" s="47">
        <v>8748443</v>
      </c>
      <c r="K4" s="47">
        <v>8385847</v>
      </c>
      <c r="L4" s="47">
        <v>8206817</v>
      </c>
      <c r="M4" s="61">
        <v>8647629</v>
      </c>
      <c r="N4" s="58"/>
      <c r="O4" s="12"/>
    </row>
    <row r="5" spans="1:15" s="10" customFormat="1" ht="13.5">
      <c r="A5" s="62" t="s">
        <v>4</v>
      </c>
      <c r="B5" s="32" t="s">
        <v>27</v>
      </c>
      <c r="C5" s="95">
        <v>367426</v>
      </c>
      <c r="D5" s="26">
        <v>384998</v>
      </c>
      <c r="E5" s="48">
        <v>389758</v>
      </c>
      <c r="F5" s="63">
        <v>400697</v>
      </c>
      <c r="G5" s="48">
        <v>428327</v>
      </c>
      <c r="H5" s="48">
        <v>446398</v>
      </c>
      <c r="I5" s="48">
        <v>876240</v>
      </c>
      <c r="J5" s="48">
        <v>640572</v>
      </c>
      <c r="K5" s="48">
        <v>543233</v>
      </c>
      <c r="L5" s="48">
        <v>419069</v>
      </c>
      <c r="M5" s="64">
        <v>394118</v>
      </c>
      <c r="N5" s="58"/>
      <c r="O5" s="12"/>
    </row>
    <row r="6" spans="1:15" s="10" customFormat="1" ht="13.5">
      <c r="A6" s="62" t="s">
        <v>5</v>
      </c>
      <c r="B6" s="32" t="s">
        <v>28</v>
      </c>
      <c r="C6" s="95">
        <v>17762</v>
      </c>
      <c r="D6" s="26">
        <v>23203</v>
      </c>
      <c r="E6" s="48">
        <v>33553</v>
      </c>
      <c r="F6" s="63">
        <v>34647</v>
      </c>
      <c r="G6" s="48">
        <v>36397</v>
      </c>
      <c r="H6" s="48">
        <v>35603</v>
      </c>
      <c r="I6" s="48">
        <v>25753</v>
      </c>
      <c r="J6" s="48">
        <v>41615</v>
      </c>
      <c r="K6" s="48">
        <v>69020</v>
      </c>
      <c r="L6" s="48">
        <v>66734</v>
      </c>
      <c r="M6" s="64">
        <v>94339</v>
      </c>
      <c r="N6" s="58"/>
      <c r="O6" s="12"/>
    </row>
    <row r="7" spans="1:15" s="10" customFormat="1" ht="13.5">
      <c r="A7" s="62" t="s">
        <v>6</v>
      </c>
      <c r="B7" s="33" t="s">
        <v>56</v>
      </c>
      <c r="C7" s="95">
        <v>11753</v>
      </c>
      <c r="D7" s="26">
        <v>13025</v>
      </c>
      <c r="E7" s="48">
        <v>8475</v>
      </c>
      <c r="F7" s="63">
        <v>8363</v>
      </c>
      <c r="G7" s="48">
        <v>10482</v>
      </c>
      <c r="H7" s="48">
        <v>27185</v>
      </c>
      <c r="I7" s="48">
        <v>24077</v>
      </c>
      <c r="J7" s="48">
        <v>13058</v>
      </c>
      <c r="K7" s="90">
        <v>8079</v>
      </c>
      <c r="L7" s="77"/>
      <c r="M7" s="78"/>
      <c r="N7" s="58"/>
      <c r="O7" s="12"/>
    </row>
    <row r="8" spans="1:15" s="10" customFormat="1" ht="13.5">
      <c r="A8" s="62" t="s">
        <v>7</v>
      </c>
      <c r="B8" s="33" t="s">
        <v>57</v>
      </c>
      <c r="C8" s="95">
        <v>2679</v>
      </c>
      <c r="D8" s="26">
        <v>4088</v>
      </c>
      <c r="E8" s="48">
        <v>3154</v>
      </c>
      <c r="F8" s="63">
        <v>4300</v>
      </c>
      <c r="G8" s="48">
        <v>3865</v>
      </c>
      <c r="H8" s="48">
        <v>16301</v>
      </c>
      <c r="I8" s="48">
        <v>18501</v>
      </c>
      <c r="J8" s="48">
        <v>21653</v>
      </c>
      <c r="K8" s="90">
        <v>9433</v>
      </c>
      <c r="L8" s="77"/>
      <c r="M8" s="78"/>
      <c r="N8" s="58"/>
      <c r="O8" s="12"/>
    </row>
    <row r="9" spans="1:15" s="10" customFormat="1" ht="13.5">
      <c r="A9" s="62" t="s">
        <v>8</v>
      </c>
      <c r="B9" s="33" t="s">
        <v>29</v>
      </c>
      <c r="C9" s="95">
        <v>561364</v>
      </c>
      <c r="D9" s="26">
        <v>564158</v>
      </c>
      <c r="E9" s="48">
        <v>577575</v>
      </c>
      <c r="F9" s="63">
        <v>578569</v>
      </c>
      <c r="G9" s="48">
        <v>557138</v>
      </c>
      <c r="H9" s="48">
        <v>572047</v>
      </c>
      <c r="I9" s="48">
        <v>564103</v>
      </c>
      <c r="J9" s="48">
        <v>561012</v>
      </c>
      <c r="K9" s="48">
        <v>616266</v>
      </c>
      <c r="L9" s="48">
        <v>553949</v>
      </c>
      <c r="M9" s="64">
        <v>494624</v>
      </c>
      <c r="N9" s="58"/>
      <c r="O9" s="12"/>
    </row>
    <row r="10" spans="1:15" s="10" customFormat="1" ht="13.5">
      <c r="A10" s="62" t="s">
        <v>9</v>
      </c>
      <c r="B10" s="32" t="s">
        <v>30</v>
      </c>
      <c r="C10" s="95">
        <v>64569</v>
      </c>
      <c r="D10" s="26">
        <v>67547</v>
      </c>
      <c r="E10" s="48">
        <v>66109</v>
      </c>
      <c r="F10" s="63">
        <v>72432</v>
      </c>
      <c r="G10" s="48">
        <v>76484</v>
      </c>
      <c r="H10" s="48">
        <v>79607</v>
      </c>
      <c r="I10" s="48">
        <v>77750</v>
      </c>
      <c r="J10" s="48">
        <v>79005</v>
      </c>
      <c r="K10" s="48">
        <v>78889</v>
      </c>
      <c r="L10" s="48">
        <v>86912</v>
      </c>
      <c r="M10" s="64">
        <v>100182</v>
      </c>
      <c r="N10" s="58"/>
      <c r="O10" s="12"/>
    </row>
    <row r="11" spans="1:15" s="10" customFormat="1" ht="13.5">
      <c r="A11" s="62" t="s">
        <v>10</v>
      </c>
      <c r="B11" s="32" t="s">
        <v>31</v>
      </c>
      <c r="C11" s="95">
        <v>98236</v>
      </c>
      <c r="D11" s="26">
        <v>73811</v>
      </c>
      <c r="E11" s="48">
        <v>87068</v>
      </c>
      <c r="F11" s="63">
        <v>96659</v>
      </c>
      <c r="G11" s="48">
        <v>160866</v>
      </c>
      <c r="H11" s="48">
        <v>180499</v>
      </c>
      <c r="I11" s="48">
        <v>192467</v>
      </c>
      <c r="J11" s="48">
        <v>187457</v>
      </c>
      <c r="K11" s="48">
        <v>198803</v>
      </c>
      <c r="L11" s="48">
        <v>185061</v>
      </c>
      <c r="M11" s="64">
        <v>188701</v>
      </c>
      <c r="N11" s="58"/>
      <c r="O11" s="12"/>
    </row>
    <row r="12" spans="1:15" s="10" customFormat="1" ht="13.5">
      <c r="A12" s="62" t="s">
        <v>11</v>
      </c>
      <c r="B12" s="33" t="s">
        <v>32</v>
      </c>
      <c r="C12" s="95">
        <v>34603</v>
      </c>
      <c r="D12" s="26">
        <v>98695</v>
      </c>
      <c r="E12" s="48">
        <v>110607</v>
      </c>
      <c r="F12" s="63">
        <v>115615</v>
      </c>
      <c r="G12" s="48">
        <v>112748</v>
      </c>
      <c r="H12" s="48">
        <v>59431</v>
      </c>
      <c r="I12" s="48">
        <v>225637</v>
      </c>
      <c r="J12" s="48">
        <v>240625</v>
      </c>
      <c r="K12" s="48">
        <v>233165</v>
      </c>
      <c r="L12" s="48">
        <v>251553</v>
      </c>
      <c r="M12" s="64">
        <v>269825</v>
      </c>
      <c r="N12" s="58"/>
      <c r="O12" s="12"/>
    </row>
    <row r="13" spans="1:15" s="10" customFormat="1" ht="13.5">
      <c r="A13" s="62" t="s">
        <v>12</v>
      </c>
      <c r="B13" s="32" t="s">
        <v>33</v>
      </c>
      <c r="C13" s="95">
        <v>4619184</v>
      </c>
      <c r="D13" s="26">
        <v>4688787</v>
      </c>
      <c r="E13" s="48">
        <v>4674857</v>
      </c>
      <c r="F13" s="63">
        <v>4158322</v>
      </c>
      <c r="G13" s="48">
        <v>3641486</v>
      </c>
      <c r="H13" s="48">
        <v>3477577</v>
      </c>
      <c r="I13" s="48">
        <v>3641295</v>
      </c>
      <c r="J13" s="48">
        <v>4010652</v>
      </c>
      <c r="K13" s="48">
        <v>3980353</v>
      </c>
      <c r="L13" s="48">
        <v>4065145</v>
      </c>
      <c r="M13" s="64">
        <v>4160867</v>
      </c>
      <c r="N13" s="58"/>
      <c r="O13" s="12"/>
    </row>
    <row r="14" spans="1:15" s="10" customFormat="1" ht="13.5">
      <c r="A14" s="62" t="s">
        <v>13</v>
      </c>
      <c r="B14" s="32" t="s">
        <v>34</v>
      </c>
      <c r="C14" s="95">
        <v>12114</v>
      </c>
      <c r="D14" s="26">
        <v>12507</v>
      </c>
      <c r="E14" s="48">
        <v>13228</v>
      </c>
      <c r="F14" s="63">
        <v>13530</v>
      </c>
      <c r="G14" s="48">
        <v>13164</v>
      </c>
      <c r="H14" s="48">
        <v>14576</v>
      </c>
      <c r="I14" s="48">
        <v>15141</v>
      </c>
      <c r="J14" s="48">
        <v>14408</v>
      </c>
      <c r="K14" s="48">
        <v>13928</v>
      </c>
      <c r="L14" s="48">
        <v>14359</v>
      </c>
      <c r="M14" s="64">
        <v>13127</v>
      </c>
      <c r="N14" s="58"/>
      <c r="O14" s="12"/>
    </row>
    <row r="15" spans="1:15" s="10" customFormat="1" ht="13.5">
      <c r="A15" s="62" t="s">
        <v>14</v>
      </c>
      <c r="B15" s="32" t="s">
        <v>35</v>
      </c>
      <c r="C15" s="95">
        <v>524255</v>
      </c>
      <c r="D15" s="26">
        <v>510421</v>
      </c>
      <c r="E15" s="48">
        <v>504970</v>
      </c>
      <c r="F15" s="63">
        <v>538293</v>
      </c>
      <c r="G15" s="48">
        <v>541021</v>
      </c>
      <c r="H15" s="48">
        <v>566807</v>
      </c>
      <c r="I15" s="48">
        <v>572356</v>
      </c>
      <c r="J15" s="48">
        <v>570406</v>
      </c>
      <c r="K15" s="48">
        <v>538063</v>
      </c>
      <c r="L15" s="48">
        <v>543432</v>
      </c>
      <c r="M15" s="64">
        <v>582199</v>
      </c>
      <c r="N15" s="58"/>
      <c r="O15" s="12"/>
    </row>
    <row r="16" spans="1:15" s="10" customFormat="1" ht="13.5">
      <c r="A16" s="62" t="s">
        <v>15</v>
      </c>
      <c r="B16" s="32" t="s">
        <v>36</v>
      </c>
      <c r="C16" s="95">
        <v>266498</v>
      </c>
      <c r="D16" s="26">
        <v>269209</v>
      </c>
      <c r="E16" s="48">
        <v>264846</v>
      </c>
      <c r="F16" s="63">
        <v>213533</v>
      </c>
      <c r="G16" s="48">
        <v>215783</v>
      </c>
      <c r="H16" s="48">
        <v>221098</v>
      </c>
      <c r="I16" s="48">
        <v>208316</v>
      </c>
      <c r="J16" s="48">
        <v>333777</v>
      </c>
      <c r="K16" s="48">
        <v>336303</v>
      </c>
      <c r="L16" s="48">
        <v>335211</v>
      </c>
      <c r="M16" s="64">
        <v>328362</v>
      </c>
      <c r="N16" s="58"/>
      <c r="O16" s="12"/>
    </row>
    <row r="17" spans="1:15" s="10" customFormat="1" ht="13.5">
      <c r="A17" s="62" t="s">
        <v>16</v>
      </c>
      <c r="B17" s="32" t="s">
        <v>37</v>
      </c>
      <c r="C17" s="95">
        <v>1620315</v>
      </c>
      <c r="D17" s="26">
        <v>2579581</v>
      </c>
      <c r="E17" s="48">
        <v>1901268</v>
      </c>
      <c r="F17" s="63">
        <v>2567820</v>
      </c>
      <c r="G17" s="48">
        <v>1267419</v>
      </c>
      <c r="H17" s="48">
        <v>1147152</v>
      </c>
      <c r="I17" s="48">
        <v>912738</v>
      </c>
      <c r="J17" s="48">
        <v>1410217</v>
      </c>
      <c r="K17" s="48">
        <v>1105311</v>
      </c>
      <c r="L17" s="48">
        <v>1605098</v>
      </c>
      <c r="M17" s="64">
        <v>1004103</v>
      </c>
      <c r="N17" s="58"/>
      <c r="O17" s="12"/>
    </row>
    <row r="18" spans="1:15" s="10" customFormat="1" ht="13.5">
      <c r="A18" s="62" t="s">
        <v>17</v>
      </c>
      <c r="B18" s="32" t="s">
        <v>38</v>
      </c>
      <c r="C18" s="95">
        <v>1086056</v>
      </c>
      <c r="D18" s="26">
        <v>934478</v>
      </c>
      <c r="E18" s="48">
        <v>1005861</v>
      </c>
      <c r="F18" s="63">
        <v>789374</v>
      </c>
      <c r="G18" s="48">
        <v>1098419</v>
      </c>
      <c r="H18" s="48">
        <v>1060979</v>
      </c>
      <c r="I18" s="48">
        <v>964139</v>
      </c>
      <c r="J18" s="48">
        <v>836612</v>
      </c>
      <c r="K18" s="48">
        <v>535038</v>
      </c>
      <c r="L18" s="48">
        <v>768595</v>
      </c>
      <c r="M18" s="64">
        <v>940381</v>
      </c>
      <c r="N18" s="58"/>
      <c r="O18" s="12"/>
    </row>
    <row r="19" spans="1:15" s="10" customFormat="1" ht="13.5">
      <c r="A19" s="62" t="s">
        <v>18</v>
      </c>
      <c r="B19" s="32" t="s">
        <v>39</v>
      </c>
      <c r="C19" s="95">
        <v>112223</v>
      </c>
      <c r="D19" s="26">
        <v>100627</v>
      </c>
      <c r="E19" s="48">
        <v>138108</v>
      </c>
      <c r="F19" s="63">
        <v>150232</v>
      </c>
      <c r="G19" s="48">
        <v>150119</v>
      </c>
      <c r="H19" s="48">
        <v>174852</v>
      </c>
      <c r="I19" s="48">
        <v>141411</v>
      </c>
      <c r="J19" s="48">
        <v>178927</v>
      </c>
      <c r="K19" s="48">
        <v>125233</v>
      </c>
      <c r="L19" s="48">
        <v>190925</v>
      </c>
      <c r="M19" s="64">
        <v>314713</v>
      </c>
      <c r="N19" s="58"/>
      <c r="O19" s="12"/>
    </row>
    <row r="20" spans="1:15" s="10" customFormat="1" ht="13.5">
      <c r="A20" s="62" t="s">
        <v>19</v>
      </c>
      <c r="B20" s="32" t="s">
        <v>58</v>
      </c>
      <c r="C20" s="95">
        <v>14120</v>
      </c>
      <c r="D20" s="26">
        <v>5918</v>
      </c>
      <c r="E20" s="48">
        <v>9434</v>
      </c>
      <c r="F20" s="63">
        <v>5121</v>
      </c>
      <c r="G20" s="48">
        <v>59888</v>
      </c>
      <c r="H20" s="48">
        <v>10156</v>
      </c>
      <c r="I20" s="48">
        <v>7271</v>
      </c>
      <c r="J20" s="48">
        <v>56502</v>
      </c>
      <c r="K20" s="48">
        <v>44427</v>
      </c>
      <c r="L20" s="48">
        <v>8070</v>
      </c>
      <c r="M20" s="64">
        <v>24446</v>
      </c>
      <c r="N20" s="58"/>
      <c r="O20" s="12"/>
    </row>
    <row r="21" spans="1:15" s="10" customFormat="1" ht="13.5">
      <c r="A21" s="62" t="s">
        <v>20</v>
      </c>
      <c r="B21" s="32" t="s">
        <v>40</v>
      </c>
      <c r="C21" s="95">
        <v>1145419</v>
      </c>
      <c r="D21" s="26">
        <v>78764</v>
      </c>
      <c r="E21" s="48">
        <v>142959</v>
      </c>
      <c r="F21" s="63">
        <v>587456</v>
      </c>
      <c r="G21" s="48">
        <v>427436</v>
      </c>
      <c r="H21" s="48">
        <v>727511</v>
      </c>
      <c r="I21" s="48">
        <v>401622</v>
      </c>
      <c r="J21" s="48">
        <v>773282</v>
      </c>
      <c r="K21" s="48">
        <v>1698093</v>
      </c>
      <c r="L21" s="48">
        <v>372516</v>
      </c>
      <c r="M21" s="64">
        <v>1577218</v>
      </c>
      <c r="N21" s="58"/>
      <c r="O21" s="12"/>
    </row>
    <row r="22" spans="1:15" s="10" customFormat="1" ht="13.5">
      <c r="A22" s="62" t="s">
        <v>21</v>
      </c>
      <c r="B22" s="32" t="s">
        <v>41</v>
      </c>
      <c r="C22" s="95">
        <v>965504</v>
      </c>
      <c r="D22" s="26">
        <v>1403520</v>
      </c>
      <c r="E22" s="48">
        <v>740293</v>
      </c>
      <c r="F22" s="63">
        <v>739308</v>
      </c>
      <c r="G22" s="48">
        <v>712776</v>
      </c>
      <c r="H22" s="48">
        <v>739692</v>
      </c>
      <c r="I22" s="48">
        <v>872901</v>
      </c>
      <c r="J22" s="48">
        <v>1126507</v>
      </c>
      <c r="K22" s="48">
        <v>1089574</v>
      </c>
      <c r="L22" s="48">
        <v>910408</v>
      </c>
      <c r="M22" s="64">
        <v>832776</v>
      </c>
      <c r="N22" s="58"/>
      <c r="O22" s="12"/>
    </row>
    <row r="23" spans="1:15" s="10" customFormat="1" ht="13.5">
      <c r="A23" s="62" t="s">
        <v>22</v>
      </c>
      <c r="B23" s="33" t="s">
        <v>42</v>
      </c>
      <c r="C23" s="95">
        <v>1847705</v>
      </c>
      <c r="D23" s="26">
        <v>1831657</v>
      </c>
      <c r="E23" s="48">
        <v>1717643</v>
      </c>
      <c r="F23" s="63">
        <v>1685831</v>
      </c>
      <c r="G23" s="48">
        <v>1496166</v>
      </c>
      <c r="H23" s="48">
        <v>1393943</v>
      </c>
      <c r="I23" s="48">
        <v>1367028</v>
      </c>
      <c r="J23" s="48">
        <v>1423198</v>
      </c>
      <c r="K23" s="48">
        <v>1723483</v>
      </c>
      <c r="L23" s="48">
        <v>2090768</v>
      </c>
      <c r="M23" s="64">
        <v>1357532</v>
      </c>
      <c r="N23" s="58"/>
      <c r="O23" s="12"/>
    </row>
    <row r="24" spans="1:15" s="10" customFormat="1" ht="13.5">
      <c r="A24" s="65" t="s">
        <v>23</v>
      </c>
      <c r="B24" s="34" t="s">
        <v>43</v>
      </c>
      <c r="C24" s="96">
        <v>1902900</v>
      </c>
      <c r="D24" s="27">
        <v>2315500</v>
      </c>
      <c r="E24" s="49">
        <v>2582400</v>
      </c>
      <c r="F24" s="66">
        <v>1703300</v>
      </c>
      <c r="G24" s="49">
        <v>1059800</v>
      </c>
      <c r="H24" s="49">
        <v>1378100</v>
      </c>
      <c r="I24" s="49">
        <v>1282200</v>
      </c>
      <c r="J24" s="49">
        <v>3104900</v>
      </c>
      <c r="K24" s="49">
        <v>7179300</v>
      </c>
      <c r="L24" s="49">
        <v>3130000</v>
      </c>
      <c r="M24" s="67">
        <v>2532000</v>
      </c>
      <c r="N24" s="58"/>
      <c r="O24" s="12"/>
    </row>
    <row r="25" spans="1:15" s="10" customFormat="1" ht="14.25" thickBot="1">
      <c r="A25" s="244" t="s">
        <v>73</v>
      </c>
      <c r="B25" s="245"/>
      <c r="C25" s="68">
        <f t="shared" ref="C25:M25" si="0">SUM(C4:C24)</f>
        <v>23763517</v>
      </c>
      <c r="D25" s="68">
        <f t="shared" si="0"/>
        <v>24812116</v>
      </c>
      <c r="E25" s="69">
        <f t="shared" si="0"/>
        <v>23621126</v>
      </c>
      <c r="F25" s="69">
        <f t="shared" si="0"/>
        <v>23270546</v>
      </c>
      <c r="G25" s="69">
        <f t="shared" si="0"/>
        <v>21670067</v>
      </c>
      <c r="H25" s="69">
        <f t="shared" si="0"/>
        <v>21930390</v>
      </c>
      <c r="I25" s="69">
        <f t="shared" si="0"/>
        <v>21237930</v>
      </c>
      <c r="J25" s="69">
        <f t="shared" si="0"/>
        <v>24372828</v>
      </c>
      <c r="K25" s="69">
        <f t="shared" si="0"/>
        <v>28511841</v>
      </c>
      <c r="L25" s="69">
        <f t="shared" si="0"/>
        <v>23804622</v>
      </c>
      <c r="M25" s="70">
        <f t="shared" si="0"/>
        <v>23857142</v>
      </c>
      <c r="N25" s="58"/>
    </row>
    <row r="26" spans="1:15" s="10" customFormat="1" ht="6" customHeight="1">
      <c r="D26" s="36"/>
      <c r="E26" s="35"/>
      <c r="F26" s="35"/>
      <c r="G26" s="35"/>
      <c r="H26" s="35"/>
      <c r="I26" s="35"/>
      <c r="J26" s="35"/>
      <c r="K26" s="35"/>
      <c r="L26" s="35"/>
      <c r="M26" s="35"/>
      <c r="N26" s="58"/>
    </row>
    <row r="27" spans="1:15" s="10" customFormat="1" ht="14.25" thickBot="1">
      <c r="A27" s="9" t="s">
        <v>24</v>
      </c>
      <c r="D27" s="55"/>
      <c r="E27" s="16"/>
      <c r="F27" s="23"/>
      <c r="G27" s="23"/>
      <c r="H27" s="23"/>
      <c r="I27" s="23"/>
      <c r="J27" s="23"/>
      <c r="K27" s="23"/>
      <c r="L27" s="23"/>
      <c r="M27" s="13" t="s">
        <v>0</v>
      </c>
    </row>
    <row r="28" spans="1:15" s="10" customFormat="1" ht="27">
      <c r="A28" s="265" t="s">
        <v>2</v>
      </c>
      <c r="B28" s="266"/>
      <c r="C28" s="71" t="s">
        <v>90</v>
      </c>
      <c r="D28" s="71" t="s">
        <v>62</v>
      </c>
      <c r="E28" s="71" t="s">
        <v>61</v>
      </c>
      <c r="F28" s="71" t="s">
        <v>63</v>
      </c>
      <c r="G28" s="71" t="s">
        <v>67</v>
      </c>
      <c r="H28" s="71" t="s">
        <v>66</v>
      </c>
      <c r="I28" s="71" t="s">
        <v>65</v>
      </c>
      <c r="J28" s="71" t="s">
        <v>64</v>
      </c>
      <c r="K28" s="71" t="s">
        <v>75</v>
      </c>
      <c r="L28" s="71" t="s">
        <v>76</v>
      </c>
      <c r="M28" s="72" t="s">
        <v>77</v>
      </c>
      <c r="N28" s="58"/>
    </row>
    <row r="29" spans="1:15" s="10" customFormat="1" ht="13.5">
      <c r="A29" s="73" t="s">
        <v>3</v>
      </c>
      <c r="B29" s="38" t="s">
        <v>44</v>
      </c>
      <c r="C29" s="107">
        <v>185435</v>
      </c>
      <c r="D29" s="28">
        <v>203234</v>
      </c>
      <c r="E29" s="50">
        <v>155923</v>
      </c>
      <c r="F29" s="74">
        <v>156778</v>
      </c>
      <c r="G29" s="50">
        <v>159915</v>
      </c>
      <c r="H29" s="50">
        <v>155737</v>
      </c>
      <c r="I29" s="50">
        <v>179808</v>
      </c>
      <c r="J29" s="50">
        <v>190268</v>
      </c>
      <c r="K29" s="50">
        <v>192764</v>
      </c>
      <c r="L29" s="50">
        <v>189324</v>
      </c>
      <c r="M29" s="75">
        <v>194385</v>
      </c>
      <c r="N29" s="58"/>
    </row>
    <row r="30" spans="1:15" s="10" customFormat="1" ht="13.5">
      <c r="A30" s="62" t="s">
        <v>4</v>
      </c>
      <c r="B30" s="32" t="s">
        <v>45</v>
      </c>
      <c r="C30" s="108">
        <v>3369015</v>
      </c>
      <c r="D30" s="26">
        <v>3528364</v>
      </c>
      <c r="E30" s="48">
        <v>2544335</v>
      </c>
      <c r="F30" s="63">
        <v>3646399</v>
      </c>
      <c r="G30" s="48">
        <v>2885868</v>
      </c>
      <c r="H30" s="48">
        <v>3143537</v>
      </c>
      <c r="I30" s="48">
        <v>2770590</v>
      </c>
      <c r="J30" s="48">
        <v>3137500</v>
      </c>
      <c r="K30" s="48">
        <v>6042898</v>
      </c>
      <c r="L30" s="48">
        <v>3194971</v>
      </c>
      <c r="M30" s="64">
        <v>3201539</v>
      </c>
      <c r="N30" s="58"/>
    </row>
    <row r="31" spans="1:15" s="10" customFormat="1" ht="13.5">
      <c r="A31" s="62" t="s">
        <v>5</v>
      </c>
      <c r="B31" s="32" t="s">
        <v>46</v>
      </c>
      <c r="C31" s="108">
        <v>6763028</v>
      </c>
      <c r="D31" s="26">
        <v>6510294</v>
      </c>
      <c r="E31" s="48">
        <v>6543802</v>
      </c>
      <c r="F31" s="63">
        <v>5405172</v>
      </c>
      <c r="G31" s="48">
        <v>5091821</v>
      </c>
      <c r="H31" s="48">
        <v>5264307</v>
      </c>
      <c r="I31" s="48">
        <v>4976350</v>
      </c>
      <c r="J31" s="48">
        <v>5837531</v>
      </c>
      <c r="K31" s="48">
        <v>5723052</v>
      </c>
      <c r="L31" s="48">
        <v>4825735</v>
      </c>
      <c r="M31" s="64">
        <v>4551662</v>
      </c>
      <c r="N31" s="58"/>
    </row>
    <row r="32" spans="1:15" s="10" customFormat="1" ht="13.5">
      <c r="A32" s="62" t="s">
        <v>6</v>
      </c>
      <c r="B32" s="32" t="s">
        <v>47</v>
      </c>
      <c r="C32" s="108">
        <v>1486978</v>
      </c>
      <c r="D32" s="26">
        <v>1609592</v>
      </c>
      <c r="E32" s="48">
        <v>1680800</v>
      </c>
      <c r="F32" s="63">
        <v>1591763</v>
      </c>
      <c r="G32" s="48">
        <v>1546360</v>
      </c>
      <c r="H32" s="48">
        <v>1588123</v>
      </c>
      <c r="I32" s="48">
        <v>1479498</v>
      </c>
      <c r="J32" s="48">
        <v>1632563</v>
      </c>
      <c r="K32" s="48">
        <v>1686945</v>
      </c>
      <c r="L32" s="48">
        <v>1709525</v>
      </c>
      <c r="M32" s="64">
        <v>1667857</v>
      </c>
      <c r="N32" s="58"/>
    </row>
    <row r="33" spans="1:14" s="10" customFormat="1" ht="13.5">
      <c r="A33" s="62" t="s">
        <v>7</v>
      </c>
      <c r="B33" s="33" t="s">
        <v>59</v>
      </c>
      <c r="C33" s="108">
        <v>99386</v>
      </c>
      <c r="D33" s="26">
        <v>101106</v>
      </c>
      <c r="E33" s="48">
        <v>102862</v>
      </c>
      <c r="F33" s="63">
        <v>189545</v>
      </c>
      <c r="G33" s="76"/>
      <c r="H33" s="77"/>
      <c r="I33" s="77"/>
      <c r="J33" s="77"/>
      <c r="K33" s="77"/>
      <c r="L33" s="77"/>
      <c r="M33" s="78"/>
      <c r="N33" s="58"/>
    </row>
    <row r="34" spans="1:14" s="10" customFormat="1" ht="13.5">
      <c r="A34" s="62" t="s">
        <v>8</v>
      </c>
      <c r="B34" s="32" t="s">
        <v>48</v>
      </c>
      <c r="C34" s="108">
        <v>531392</v>
      </c>
      <c r="D34" s="26">
        <v>508844</v>
      </c>
      <c r="E34" s="48">
        <v>490390</v>
      </c>
      <c r="F34" s="63">
        <v>480606</v>
      </c>
      <c r="G34" s="48">
        <v>521346</v>
      </c>
      <c r="H34" s="48">
        <v>571701</v>
      </c>
      <c r="I34" s="48">
        <v>490549</v>
      </c>
      <c r="J34" s="48">
        <v>456205</v>
      </c>
      <c r="K34" s="48">
        <v>546908</v>
      </c>
      <c r="L34" s="48">
        <v>638228</v>
      </c>
      <c r="M34" s="64">
        <v>796803</v>
      </c>
      <c r="N34" s="58"/>
    </row>
    <row r="35" spans="1:14" s="10" customFormat="1" ht="13.5">
      <c r="A35" s="62" t="s">
        <v>9</v>
      </c>
      <c r="B35" s="32" t="s">
        <v>49</v>
      </c>
      <c r="C35" s="108">
        <v>1748442</v>
      </c>
      <c r="D35" s="26">
        <v>1677522</v>
      </c>
      <c r="E35" s="48">
        <v>1768855</v>
      </c>
      <c r="F35" s="63">
        <v>1743482</v>
      </c>
      <c r="G35" s="48">
        <v>1588951</v>
      </c>
      <c r="H35" s="48">
        <v>1460528</v>
      </c>
      <c r="I35" s="48">
        <v>1470618</v>
      </c>
      <c r="J35" s="48">
        <v>1607252</v>
      </c>
      <c r="K35" s="48">
        <v>1710984</v>
      </c>
      <c r="L35" s="48">
        <v>1863881</v>
      </c>
      <c r="M35" s="64">
        <v>1592839</v>
      </c>
      <c r="N35" s="58"/>
    </row>
    <row r="36" spans="1:14" s="10" customFormat="1" ht="13.5">
      <c r="A36" s="62" t="s">
        <v>10</v>
      </c>
      <c r="B36" s="32" t="s">
        <v>50</v>
      </c>
      <c r="C36" s="108">
        <v>2838631</v>
      </c>
      <c r="D36" s="26">
        <v>2726398</v>
      </c>
      <c r="E36" s="48">
        <v>2722074</v>
      </c>
      <c r="F36" s="63">
        <v>3286388</v>
      </c>
      <c r="G36" s="48">
        <v>3545998</v>
      </c>
      <c r="H36" s="48">
        <v>3600595</v>
      </c>
      <c r="I36" s="48">
        <v>3239357</v>
      </c>
      <c r="J36" s="48">
        <v>5082692</v>
      </c>
      <c r="K36" s="48">
        <v>3429318</v>
      </c>
      <c r="L36" s="48">
        <v>5216878</v>
      </c>
      <c r="M36" s="64">
        <v>5564101</v>
      </c>
      <c r="N36" s="58"/>
    </row>
    <row r="37" spans="1:14" s="10" customFormat="1" ht="13.5">
      <c r="A37" s="62" t="s">
        <v>11</v>
      </c>
      <c r="B37" s="32" t="s">
        <v>51</v>
      </c>
      <c r="C37" s="108">
        <v>694056</v>
      </c>
      <c r="D37" s="26">
        <v>687111</v>
      </c>
      <c r="E37" s="48">
        <v>626808</v>
      </c>
      <c r="F37" s="63">
        <v>618452</v>
      </c>
      <c r="G37" s="48">
        <v>752113</v>
      </c>
      <c r="H37" s="48">
        <v>659911</v>
      </c>
      <c r="I37" s="48">
        <v>616610</v>
      </c>
      <c r="J37" s="48">
        <v>666898</v>
      </c>
      <c r="K37" s="48">
        <v>640988</v>
      </c>
      <c r="L37" s="48">
        <v>654991</v>
      </c>
      <c r="M37" s="64">
        <v>777304</v>
      </c>
      <c r="N37" s="58"/>
    </row>
    <row r="38" spans="1:14" s="10" customFormat="1" ht="13.5">
      <c r="A38" s="62" t="s">
        <v>12</v>
      </c>
      <c r="B38" s="32" t="s">
        <v>52</v>
      </c>
      <c r="C38" s="108">
        <v>2181355</v>
      </c>
      <c r="D38" s="26">
        <v>3445525</v>
      </c>
      <c r="E38" s="48">
        <v>2657063</v>
      </c>
      <c r="F38" s="63">
        <v>2345321</v>
      </c>
      <c r="G38" s="48">
        <v>1866516</v>
      </c>
      <c r="H38" s="48">
        <v>1765987</v>
      </c>
      <c r="I38" s="48">
        <v>1972439</v>
      </c>
      <c r="J38" s="48">
        <v>1853720</v>
      </c>
      <c r="K38" s="48">
        <v>2008975</v>
      </c>
      <c r="L38" s="48">
        <v>2171970</v>
      </c>
      <c r="M38" s="64">
        <v>2062521</v>
      </c>
      <c r="N38" s="58"/>
    </row>
    <row r="39" spans="1:14" s="10" customFormat="1" ht="13.5">
      <c r="A39" s="62" t="s">
        <v>13</v>
      </c>
      <c r="B39" s="32" t="s">
        <v>53</v>
      </c>
      <c r="C39" s="108">
        <v>294318</v>
      </c>
      <c r="D39" s="26">
        <v>0</v>
      </c>
      <c r="E39" s="48">
        <v>52392</v>
      </c>
      <c r="F39" s="63">
        <v>46715</v>
      </c>
      <c r="G39" s="48">
        <v>11174</v>
      </c>
      <c r="H39" s="48">
        <v>65833</v>
      </c>
      <c r="I39" s="48">
        <v>202229</v>
      </c>
      <c r="J39" s="48">
        <v>0</v>
      </c>
      <c r="K39" s="48">
        <v>0</v>
      </c>
      <c r="L39" s="48">
        <v>0</v>
      </c>
      <c r="M39" s="64">
        <v>0</v>
      </c>
      <c r="N39" s="58"/>
    </row>
    <row r="40" spans="1:14" s="10" customFormat="1" ht="13.5">
      <c r="A40" s="62" t="s">
        <v>14</v>
      </c>
      <c r="B40" s="32" t="s">
        <v>54</v>
      </c>
      <c r="C40" s="108">
        <v>2565226</v>
      </c>
      <c r="D40" s="26">
        <v>2832178</v>
      </c>
      <c r="E40" s="48">
        <v>2858602</v>
      </c>
      <c r="F40" s="63">
        <v>3003290</v>
      </c>
      <c r="G40" s="48">
        <v>2944439</v>
      </c>
      <c r="H40" s="48">
        <v>2925274</v>
      </c>
      <c r="I40" s="48">
        <v>3084209</v>
      </c>
      <c r="J40" s="48">
        <v>3019384</v>
      </c>
      <c r="K40" s="48">
        <v>5386859</v>
      </c>
      <c r="L40" s="48">
        <v>2234044</v>
      </c>
      <c r="M40" s="64">
        <v>2522290</v>
      </c>
      <c r="N40" s="58"/>
    </row>
    <row r="41" spans="1:14" s="10" customFormat="1" ht="13.5">
      <c r="A41" s="62" t="s">
        <v>15</v>
      </c>
      <c r="B41" s="39" t="s">
        <v>55</v>
      </c>
      <c r="C41" s="109">
        <v>16485</v>
      </c>
      <c r="D41" s="29">
        <v>16444</v>
      </c>
      <c r="E41" s="51">
        <v>16390</v>
      </c>
      <c r="F41" s="79">
        <v>16342</v>
      </c>
      <c r="G41" s="51">
        <v>16257</v>
      </c>
      <c r="H41" s="51">
        <v>16081</v>
      </c>
      <c r="I41" s="51">
        <v>15982</v>
      </c>
      <c r="J41" s="51">
        <v>15913</v>
      </c>
      <c r="K41" s="51">
        <v>15643</v>
      </c>
      <c r="L41" s="51">
        <v>15501</v>
      </c>
      <c r="M41" s="80">
        <v>15433</v>
      </c>
      <c r="N41" s="58"/>
    </row>
    <row r="42" spans="1:14" s="10" customFormat="1" ht="14.25" thickBot="1">
      <c r="A42" s="244" t="s">
        <v>74</v>
      </c>
      <c r="B42" s="245"/>
      <c r="C42" s="81">
        <f t="shared" ref="C42:M42" si="1">SUM(C29:C41)</f>
        <v>22773747</v>
      </c>
      <c r="D42" s="81">
        <f t="shared" si="1"/>
        <v>23846612</v>
      </c>
      <c r="E42" s="82">
        <f t="shared" si="1"/>
        <v>22220296</v>
      </c>
      <c r="F42" s="82">
        <f t="shared" si="1"/>
        <v>22530253</v>
      </c>
      <c r="G42" s="82">
        <f t="shared" si="1"/>
        <v>20930758</v>
      </c>
      <c r="H42" s="82">
        <f t="shared" si="1"/>
        <v>21217614</v>
      </c>
      <c r="I42" s="82">
        <f t="shared" si="1"/>
        <v>20498239</v>
      </c>
      <c r="J42" s="82">
        <f t="shared" si="1"/>
        <v>23499926</v>
      </c>
      <c r="K42" s="82">
        <f t="shared" si="1"/>
        <v>27385334</v>
      </c>
      <c r="L42" s="82">
        <f t="shared" si="1"/>
        <v>22715048</v>
      </c>
      <c r="M42" s="83">
        <f t="shared" si="1"/>
        <v>22946734</v>
      </c>
      <c r="N42" s="58"/>
    </row>
    <row r="43" spans="1:14" s="84" customFormat="1" ht="12">
      <c r="A43" s="86"/>
      <c r="B43" s="86"/>
      <c r="C43" s="86"/>
      <c r="D43" s="86" t="s">
        <v>25</v>
      </c>
      <c r="E43" s="87"/>
      <c r="F43" s="87"/>
      <c r="G43" s="87"/>
      <c r="H43" s="87"/>
      <c r="I43" s="87"/>
      <c r="J43" s="87"/>
      <c r="K43" s="87"/>
      <c r="L43" s="87"/>
      <c r="M43" s="85" t="s">
        <v>100</v>
      </c>
    </row>
    <row r="44" spans="1:14" ht="23.1" customHeight="1">
      <c r="M44" s="140" t="s">
        <v>101</v>
      </c>
    </row>
  </sheetData>
  <mergeCells count="4">
    <mergeCell ref="A42:B42"/>
    <mergeCell ref="A3:B3"/>
    <mergeCell ref="A25:B25"/>
    <mergeCell ref="A28:B28"/>
  </mergeCells>
  <phoneticPr fontId="5"/>
  <pageMargins left="0.59055118110236227" right="0.39370078740157483" top="0.78740157480314965" bottom="0.98425196850393704" header="0.51181102362204722" footer="0.27559055118110237"/>
  <pageSetup paperSize="9" scale="90" orientation="portrait" verticalDpi="0" r:id="rId1"/>
  <headerFooter alignWithMargins="0">
    <oddHeader>&amp;R&amp;"ＭＳ Ｐゴシック,標準"&amp;12&amp;A</oddHeader>
    <oddFooter>&amp;R&amp;"ＭＳ Ｐゴシック,標準"&amp;12&amp;F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98" zoomScaleNormal="98" workbookViewId="0">
      <selection activeCell="A3" sqref="A3:B3"/>
    </sheetView>
  </sheetViews>
  <sheetFormatPr defaultRowHeight="23.1" customHeight="1"/>
  <cols>
    <col min="1" max="1" width="4.125" style="3" customWidth="1"/>
    <col min="2" max="2" width="30.875" style="3" customWidth="1"/>
    <col min="3" max="8" width="12.25" style="3" bestFit="1" customWidth="1"/>
    <col min="9" max="11" width="12.25" style="3" customWidth="1"/>
    <col min="12" max="12" width="12.25" style="3" bestFit="1" customWidth="1"/>
    <col min="13" max="13" width="9" style="88"/>
    <col min="14" max="16384" width="9" style="3"/>
  </cols>
  <sheetData>
    <row r="1" spans="1:14" s="6" customFormat="1" ht="17.25">
      <c r="A1" s="4" t="s">
        <v>78</v>
      </c>
      <c r="B1" s="5"/>
    </row>
    <row r="2" spans="1:14" s="10" customFormat="1" ht="14.25" thickBot="1">
      <c r="A2" s="9" t="s">
        <v>1</v>
      </c>
      <c r="C2" s="55"/>
      <c r="L2" s="13" t="s">
        <v>0</v>
      </c>
    </row>
    <row r="3" spans="1:14" s="10" customFormat="1" ht="27">
      <c r="A3" s="263" t="s">
        <v>2</v>
      </c>
      <c r="B3" s="264"/>
      <c r="C3" s="71" t="s">
        <v>79</v>
      </c>
      <c r="D3" s="71" t="s">
        <v>80</v>
      </c>
      <c r="E3" s="71" t="s">
        <v>81</v>
      </c>
      <c r="F3" s="71" t="s">
        <v>82</v>
      </c>
      <c r="G3" s="71" t="s">
        <v>83</v>
      </c>
      <c r="H3" s="71" t="s">
        <v>84</v>
      </c>
      <c r="I3" s="71" t="s">
        <v>85</v>
      </c>
      <c r="J3" s="71" t="s">
        <v>86</v>
      </c>
      <c r="K3" s="71" t="s">
        <v>87</v>
      </c>
      <c r="L3" s="72" t="s">
        <v>88</v>
      </c>
      <c r="M3" s="88"/>
    </row>
    <row r="4" spans="1:14" s="10" customFormat="1" ht="13.5">
      <c r="A4" s="59" t="s">
        <v>3</v>
      </c>
      <c r="B4" s="31" t="s">
        <v>26</v>
      </c>
      <c r="C4" s="89">
        <v>8812090</v>
      </c>
      <c r="D4" s="47">
        <v>8679752</v>
      </c>
      <c r="E4" s="60">
        <v>8782775</v>
      </c>
      <c r="F4" s="47">
        <v>8654979</v>
      </c>
      <c r="G4" s="47">
        <v>8582522</v>
      </c>
      <c r="H4" s="47">
        <v>8365446</v>
      </c>
      <c r="I4" s="47">
        <v>8086224</v>
      </c>
      <c r="J4" s="47">
        <v>7845242</v>
      </c>
      <c r="K4" s="47">
        <v>8093637</v>
      </c>
      <c r="L4" s="61">
        <v>8055144</v>
      </c>
      <c r="M4" s="88"/>
      <c r="N4" s="12"/>
    </row>
    <row r="5" spans="1:14" s="10" customFormat="1" ht="13.5">
      <c r="A5" s="62" t="s">
        <v>4</v>
      </c>
      <c r="B5" s="32" t="s">
        <v>27</v>
      </c>
      <c r="C5" s="90">
        <v>387548</v>
      </c>
      <c r="D5" s="48">
        <v>388056</v>
      </c>
      <c r="E5" s="63">
        <v>381743</v>
      </c>
      <c r="F5" s="48">
        <v>373061</v>
      </c>
      <c r="G5" s="48">
        <v>461693</v>
      </c>
      <c r="H5" s="48">
        <v>632666</v>
      </c>
      <c r="I5" s="48">
        <v>609256</v>
      </c>
      <c r="J5" s="48">
        <v>586491</v>
      </c>
      <c r="K5" s="48">
        <v>575127</v>
      </c>
      <c r="L5" s="64">
        <v>531737</v>
      </c>
      <c r="M5" s="88"/>
      <c r="N5" s="12"/>
    </row>
    <row r="6" spans="1:14" s="10" customFormat="1" ht="13.5">
      <c r="A6" s="62" t="s">
        <v>5</v>
      </c>
      <c r="B6" s="32" t="s">
        <v>28</v>
      </c>
      <c r="C6" s="90">
        <v>341684</v>
      </c>
      <c r="D6" s="48">
        <v>315984</v>
      </c>
      <c r="E6" s="63">
        <v>69745</v>
      </c>
      <c r="F6" s="48">
        <v>70659</v>
      </c>
      <c r="G6" s="48">
        <v>97698</v>
      </c>
      <c r="H6" s="48">
        <v>119325</v>
      </c>
      <c r="I6" s="48">
        <v>202312</v>
      </c>
      <c r="J6" s="48">
        <v>293443</v>
      </c>
      <c r="K6" s="48">
        <v>230788</v>
      </c>
      <c r="L6" s="64">
        <v>185337</v>
      </c>
      <c r="M6" s="88"/>
      <c r="N6" s="12"/>
    </row>
    <row r="7" spans="1:14" s="10" customFormat="1" ht="13.5">
      <c r="A7" s="62" t="s">
        <v>6</v>
      </c>
      <c r="B7" s="33" t="s">
        <v>56</v>
      </c>
      <c r="C7" s="76"/>
      <c r="D7" s="76"/>
      <c r="E7" s="76"/>
      <c r="F7" s="76"/>
      <c r="G7" s="76"/>
      <c r="H7" s="76"/>
      <c r="I7" s="76"/>
      <c r="J7" s="76"/>
      <c r="K7" s="76"/>
      <c r="L7" s="78"/>
      <c r="M7" s="88"/>
      <c r="N7" s="12"/>
    </row>
    <row r="8" spans="1:14" s="10" customFormat="1" ht="13.5">
      <c r="A8" s="62" t="s">
        <v>7</v>
      </c>
      <c r="B8" s="33" t="s">
        <v>57</v>
      </c>
      <c r="C8" s="76"/>
      <c r="D8" s="76"/>
      <c r="E8" s="76"/>
      <c r="F8" s="76"/>
      <c r="G8" s="76"/>
      <c r="H8" s="76"/>
      <c r="I8" s="76"/>
      <c r="J8" s="76"/>
      <c r="K8" s="76"/>
      <c r="L8" s="78"/>
      <c r="M8" s="88"/>
      <c r="N8" s="12"/>
    </row>
    <row r="9" spans="1:14" s="10" customFormat="1" ht="13.5">
      <c r="A9" s="62" t="s">
        <v>8</v>
      </c>
      <c r="B9" s="33" t="s">
        <v>29</v>
      </c>
      <c r="C9" s="90">
        <v>559222</v>
      </c>
      <c r="D9" s="90">
        <v>537320</v>
      </c>
      <c r="E9" s="90">
        <v>521028</v>
      </c>
      <c r="F9" s="90">
        <v>553372</v>
      </c>
      <c r="G9" s="90">
        <v>124676</v>
      </c>
      <c r="H9" s="76"/>
      <c r="I9" s="76"/>
      <c r="J9" s="76"/>
      <c r="K9" s="76"/>
      <c r="L9" s="78"/>
      <c r="M9" s="88"/>
      <c r="N9" s="12"/>
    </row>
    <row r="10" spans="1:14" s="10" customFormat="1" ht="13.5">
      <c r="A10" s="62" t="s">
        <v>9</v>
      </c>
      <c r="B10" s="32" t="s">
        <v>30</v>
      </c>
      <c r="C10" s="90">
        <v>98936</v>
      </c>
      <c r="D10" s="48">
        <v>105157</v>
      </c>
      <c r="E10" s="63">
        <v>116029</v>
      </c>
      <c r="F10" s="48">
        <v>116556</v>
      </c>
      <c r="G10" s="48">
        <v>128162</v>
      </c>
      <c r="H10" s="48">
        <v>128813</v>
      </c>
      <c r="I10" s="48">
        <v>131716</v>
      </c>
      <c r="J10" s="48">
        <v>141512</v>
      </c>
      <c r="K10" s="48">
        <v>137309</v>
      </c>
      <c r="L10" s="64">
        <v>132334</v>
      </c>
      <c r="M10" s="88"/>
      <c r="N10" s="12"/>
    </row>
    <row r="11" spans="1:14" s="10" customFormat="1" ht="13.5">
      <c r="A11" s="62"/>
      <c r="B11" s="33" t="s">
        <v>89</v>
      </c>
      <c r="C11" s="76"/>
      <c r="D11" s="48">
        <v>10471</v>
      </c>
      <c r="E11" s="63">
        <v>85083</v>
      </c>
      <c r="F11" s="48">
        <v>78601</v>
      </c>
      <c r="G11" s="48">
        <v>86555</v>
      </c>
      <c r="H11" s="48">
        <v>35381</v>
      </c>
      <c r="I11" s="48">
        <v>35366</v>
      </c>
      <c r="J11" s="48">
        <v>36911</v>
      </c>
      <c r="K11" s="48">
        <v>38565</v>
      </c>
      <c r="L11" s="64">
        <v>39700</v>
      </c>
      <c r="M11" s="88"/>
      <c r="N11" s="12"/>
    </row>
    <row r="12" spans="1:14" s="10" customFormat="1" ht="13.5">
      <c r="A12" s="62" t="s">
        <v>10</v>
      </c>
      <c r="B12" s="32" t="s">
        <v>31</v>
      </c>
      <c r="C12" s="90">
        <v>202310</v>
      </c>
      <c r="D12" s="48">
        <v>210073</v>
      </c>
      <c r="E12" s="63">
        <v>212266</v>
      </c>
      <c r="F12" s="48">
        <v>234071</v>
      </c>
      <c r="G12" s="48">
        <v>267291</v>
      </c>
      <c r="H12" s="48">
        <v>303795</v>
      </c>
      <c r="I12" s="48">
        <v>301435</v>
      </c>
      <c r="J12" s="48">
        <v>270812</v>
      </c>
      <c r="K12" s="48">
        <v>255732</v>
      </c>
      <c r="L12" s="64">
        <v>264228</v>
      </c>
      <c r="M12" s="88"/>
      <c r="N12" s="12"/>
    </row>
    <row r="13" spans="1:14" s="10" customFormat="1" ht="13.5">
      <c r="A13" s="62" t="s">
        <v>11</v>
      </c>
      <c r="B13" s="33" t="s">
        <v>32</v>
      </c>
      <c r="C13" s="90">
        <v>268985</v>
      </c>
      <c r="D13" s="48">
        <v>256540</v>
      </c>
      <c r="E13" s="90">
        <v>192136</v>
      </c>
      <c r="F13" s="77"/>
      <c r="G13" s="77"/>
      <c r="H13" s="77"/>
      <c r="I13" s="77"/>
      <c r="J13" s="77"/>
      <c r="K13" s="76"/>
      <c r="L13" s="78"/>
      <c r="M13" s="88"/>
      <c r="N13" s="12"/>
    </row>
    <row r="14" spans="1:14" s="10" customFormat="1" ht="13.5">
      <c r="A14" s="62" t="s">
        <v>12</v>
      </c>
      <c r="B14" s="32" t="s">
        <v>33</v>
      </c>
      <c r="C14" s="90">
        <v>4603326</v>
      </c>
      <c r="D14" s="48">
        <v>5019427</v>
      </c>
      <c r="E14" s="63">
        <v>4937374</v>
      </c>
      <c r="F14" s="48">
        <v>4712425</v>
      </c>
      <c r="G14" s="48">
        <v>4583919</v>
      </c>
      <c r="H14" s="48">
        <v>4379881</v>
      </c>
      <c r="I14" s="48">
        <v>4408009</v>
      </c>
      <c r="J14" s="48">
        <v>4299573</v>
      </c>
      <c r="K14" s="48">
        <v>3756692</v>
      </c>
      <c r="L14" s="64">
        <v>4053195</v>
      </c>
      <c r="M14" s="88"/>
      <c r="N14" s="12"/>
    </row>
    <row r="15" spans="1:14" s="10" customFormat="1" ht="13.5">
      <c r="A15" s="62" t="s">
        <v>13</v>
      </c>
      <c r="B15" s="32" t="s">
        <v>34</v>
      </c>
      <c r="C15" s="90">
        <v>13487</v>
      </c>
      <c r="D15" s="48">
        <v>13625</v>
      </c>
      <c r="E15" s="63">
        <v>15980</v>
      </c>
      <c r="F15" s="48">
        <v>17063</v>
      </c>
      <c r="G15" s="48">
        <v>17342</v>
      </c>
      <c r="H15" s="48">
        <v>17058</v>
      </c>
      <c r="I15" s="48">
        <v>16567</v>
      </c>
      <c r="J15" s="48">
        <v>16321</v>
      </c>
      <c r="K15" s="48">
        <v>16935</v>
      </c>
      <c r="L15" s="64">
        <v>17209</v>
      </c>
      <c r="M15" s="88"/>
      <c r="N15" s="12"/>
    </row>
    <row r="16" spans="1:14" s="10" customFormat="1" ht="13.5">
      <c r="A16" s="62" t="s">
        <v>14</v>
      </c>
      <c r="B16" s="32" t="s">
        <v>35</v>
      </c>
      <c r="C16" s="90">
        <v>681145</v>
      </c>
      <c r="D16" s="48">
        <v>639689</v>
      </c>
      <c r="E16" s="63">
        <v>780102</v>
      </c>
      <c r="F16" s="48">
        <v>792268</v>
      </c>
      <c r="G16" s="48">
        <v>734155</v>
      </c>
      <c r="H16" s="48">
        <v>720528</v>
      </c>
      <c r="I16" s="48">
        <v>746977</v>
      </c>
      <c r="J16" s="48">
        <v>793220</v>
      </c>
      <c r="K16" s="48">
        <v>1192463</v>
      </c>
      <c r="L16" s="64">
        <v>690133</v>
      </c>
      <c r="M16" s="88"/>
      <c r="N16" s="12"/>
    </row>
    <row r="17" spans="1:14" s="10" customFormat="1" ht="13.5">
      <c r="A17" s="62" t="s">
        <v>15</v>
      </c>
      <c r="B17" s="32" t="s">
        <v>36</v>
      </c>
      <c r="C17" s="90">
        <v>350756</v>
      </c>
      <c r="D17" s="48">
        <v>310173</v>
      </c>
      <c r="E17" s="63">
        <v>266303</v>
      </c>
      <c r="F17" s="48">
        <v>307715</v>
      </c>
      <c r="G17" s="48">
        <v>312517</v>
      </c>
      <c r="H17" s="48">
        <v>317465</v>
      </c>
      <c r="I17" s="48">
        <v>328026</v>
      </c>
      <c r="J17" s="48">
        <v>331889</v>
      </c>
      <c r="K17" s="48">
        <v>317603</v>
      </c>
      <c r="L17" s="64">
        <v>309483</v>
      </c>
      <c r="M17" s="88"/>
      <c r="N17" s="12"/>
    </row>
    <row r="18" spans="1:14" s="10" customFormat="1" ht="13.5">
      <c r="A18" s="62" t="s">
        <v>16</v>
      </c>
      <c r="B18" s="32" t="s">
        <v>37</v>
      </c>
      <c r="C18" s="90">
        <v>1500736</v>
      </c>
      <c r="D18" s="48">
        <v>719215</v>
      </c>
      <c r="E18" s="63">
        <v>1255012</v>
      </c>
      <c r="F18" s="48">
        <v>872779</v>
      </c>
      <c r="G18" s="48">
        <v>1013942</v>
      </c>
      <c r="H18" s="48">
        <v>2054420</v>
      </c>
      <c r="I18" s="48">
        <v>1249414</v>
      </c>
      <c r="J18" s="48">
        <v>1594262</v>
      </c>
      <c r="K18" s="48">
        <v>1551902</v>
      </c>
      <c r="L18" s="64">
        <v>967540</v>
      </c>
      <c r="M18" s="88"/>
      <c r="N18" s="12"/>
    </row>
    <row r="19" spans="1:14" s="10" customFormat="1" ht="13.5">
      <c r="A19" s="62" t="s">
        <v>17</v>
      </c>
      <c r="B19" s="32" t="s">
        <v>38</v>
      </c>
      <c r="C19" s="90">
        <v>1909852</v>
      </c>
      <c r="D19" s="48">
        <v>785483</v>
      </c>
      <c r="E19" s="63">
        <v>879842</v>
      </c>
      <c r="F19" s="48">
        <v>757616</v>
      </c>
      <c r="G19" s="48">
        <v>751683</v>
      </c>
      <c r="H19" s="48">
        <v>1093089</v>
      </c>
      <c r="I19" s="48">
        <v>708372</v>
      </c>
      <c r="J19" s="48">
        <v>578019</v>
      </c>
      <c r="K19" s="48">
        <v>506221</v>
      </c>
      <c r="L19" s="64">
        <v>668145</v>
      </c>
      <c r="M19" s="88"/>
      <c r="N19" s="12"/>
    </row>
    <row r="20" spans="1:14" s="10" customFormat="1" ht="13.5">
      <c r="A20" s="62" t="s">
        <v>18</v>
      </c>
      <c r="B20" s="32" t="s">
        <v>39</v>
      </c>
      <c r="C20" s="90">
        <v>265341</v>
      </c>
      <c r="D20" s="48">
        <v>262535</v>
      </c>
      <c r="E20" s="63">
        <v>80118</v>
      </c>
      <c r="F20" s="48">
        <v>63022</v>
      </c>
      <c r="G20" s="48">
        <v>83643</v>
      </c>
      <c r="H20" s="48">
        <v>74570</v>
      </c>
      <c r="I20" s="48">
        <v>228506</v>
      </c>
      <c r="J20" s="48">
        <v>220717</v>
      </c>
      <c r="K20" s="48">
        <v>288391</v>
      </c>
      <c r="L20" s="64">
        <v>375071</v>
      </c>
      <c r="M20" s="88"/>
      <c r="N20" s="12"/>
    </row>
    <row r="21" spans="1:14" s="10" customFormat="1" ht="13.5">
      <c r="A21" s="62" t="s">
        <v>19</v>
      </c>
      <c r="B21" s="32" t="s">
        <v>58</v>
      </c>
      <c r="C21" s="90">
        <v>17562</v>
      </c>
      <c r="D21" s="48">
        <v>31491</v>
      </c>
      <c r="E21" s="63">
        <v>20685</v>
      </c>
      <c r="F21" s="48">
        <v>23666</v>
      </c>
      <c r="G21" s="48">
        <v>28317</v>
      </c>
      <c r="H21" s="48">
        <v>35470</v>
      </c>
      <c r="I21" s="48">
        <v>28580</v>
      </c>
      <c r="J21" s="48">
        <v>56310</v>
      </c>
      <c r="K21" s="48">
        <v>224023</v>
      </c>
      <c r="L21" s="64">
        <v>369215</v>
      </c>
      <c r="M21" s="88"/>
      <c r="N21" s="12"/>
    </row>
    <row r="22" spans="1:14" s="10" customFormat="1" ht="13.5">
      <c r="A22" s="62" t="s">
        <v>20</v>
      </c>
      <c r="B22" s="32" t="s">
        <v>40</v>
      </c>
      <c r="C22" s="90">
        <v>436145</v>
      </c>
      <c r="D22" s="48">
        <v>177336</v>
      </c>
      <c r="E22" s="63">
        <v>133741</v>
      </c>
      <c r="F22" s="48">
        <v>57084</v>
      </c>
      <c r="G22" s="48">
        <v>71975</v>
      </c>
      <c r="H22" s="48">
        <v>38308</v>
      </c>
      <c r="I22" s="48">
        <v>79534</v>
      </c>
      <c r="J22" s="48">
        <v>1538075</v>
      </c>
      <c r="K22" s="48">
        <v>1853752</v>
      </c>
      <c r="L22" s="64">
        <v>1451292</v>
      </c>
      <c r="M22" s="88"/>
      <c r="N22" s="12"/>
    </row>
    <row r="23" spans="1:14" s="10" customFormat="1" ht="13.5">
      <c r="A23" s="62" t="s">
        <v>21</v>
      </c>
      <c r="B23" s="32" t="s">
        <v>41</v>
      </c>
      <c r="C23" s="90">
        <v>1339464</v>
      </c>
      <c r="D23" s="48">
        <v>598704</v>
      </c>
      <c r="E23" s="63">
        <v>684297</v>
      </c>
      <c r="F23" s="48">
        <v>584151</v>
      </c>
      <c r="G23" s="48">
        <v>574387</v>
      </c>
      <c r="H23" s="48">
        <v>645082</v>
      </c>
      <c r="I23" s="48">
        <v>676477</v>
      </c>
      <c r="J23" s="48">
        <v>779863</v>
      </c>
      <c r="K23" s="48">
        <v>777575</v>
      </c>
      <c r="L23" s="64">
        <v>429269</v>
      </c>
      <c r="M23" s="88"/>
      <c r="N23" s="12"/>
    </row>
    <row r="24" spans="1:14" s="10" customFormat="1" ht="13.5">
      <c r="A24" s="62" t="s">
        <v>22</v>
      </c>
      <c r="B24" s="33" t="s">
        <v>42</v>
      </c>
      <c r="C24" s="90">
        <v>1596010</v>
      </c>
      <c r="D24" s="48">
        <v>1255291</v>
      </c>
      <c r="E24" s="63">
        <v>1159669</v>
      </c>
      <c r="F24" s="48">
        <v>901317</v>
      </c>
      <c r="G24" s="48">
        <v>870153</v>
      </c>
      <c r="H24" s="48">
        <v>978543</v>
      </c>
      <c r="I24" s="48">
        <v>845333</v>
      </c>
      <c r="J24" s="48">
        <v>771472</v>
      </c>
      <c r="K24" s="48">
        <v>680392</v>
      </c>
      <c r="L24" s="64">
        <v>763090</v>
      </c>
      <c r="M24" s="88"/>
      <c r="N24" s="12"/>
    </row>
    <row r="25" spans="1:14" s="10" customFormat="1" ht="13.5">
      <c r="A25" s="65" t="s">
        <v>23</v>
      </c>
      <c r="B25" s="34" t="s">
        <v>43</v>
      </c>
      <c r="C25" s="91">
        <v>4747900</v>
      </c>
      <c r="D25" s="49">
        <v>2839700</v>
      </c>
      <c r="E25" s="66">
        <v>2994200</v>
      </c>
      <c r="F25" s="49">
        <v>1989200</v>
      </c>
      <c r="G25" s="49">
        <v>2920870</v>
      </c>
      <c r="H25" s="49">
        <v>4136800</v>
      </c>
      <c r="I25" s="49">
        <v>1520100</v>
      </c>
      <c r="J25" s="49">
        <v>1902000</v>
      </c>
      <c r="K25" s="49">
        <v>2929000</v>
      </c>
      <c r="L25" s="67">
        <v>2639800</v>
      </c>
      <c r="M25" s="88"/>
      <c r="N25" s="12"/>
    </row>
    <row r="26" spans="1:14" s="10" customFormat="1" ht="14.25" thickBot="1">
      <c r="A26" s="244" t="s">
        <v>73</v>
      </c>
      <c r="B26" s="245"/>
      <c r="C26" s="68">
        <f t="shared" ref="C26:L26" si="0">SUM(C4:C25)</f>
        <v>28132499</v>
      </c>
      <c r="D26" s="69">
        <f t="shared" si="0"/>
        <v>23156022</v>
      </c>
      <c r="E26" s="69">
        <f t="shared" si="0"/>
        <v>23568128</v>
      </c>
      <c r="F26" s="69">
        <f t="shared" si="0"/>
        <v>21159605</v>
      </c>
      <c r="G26" s="69">
        <f t="shared" si="0"/>
        <v>21711500</v>
      </c>
      <c r="H26" s="69">
        <f t="shared" si="0"/>
        <v>24076640</v>
      </c>
      <c r="I26" s="69">
        <f t="shared" si="0"/>
        <v>20202204</v>
      </c>
      <c r="J26" s="69">
        <f t="shared" si="0"/>
        <v>22056132</v>
      </c>
      <c r="K26" s="69">
        <f t="shared" si="0"/>
        <v>23426107</v>
      </c>
      <c r="L26" s="70">
        <f t="shared" si="0"/>
        <v>21941922</v>
      </c>
      <c r="M26" s="88"/>
    </row>
    <row r="27" spans="1:14" s="10" customFormat="1" ht="6" customHeight="1">
      <c r="C27" s="36"/>
      <c r="D27" s="35"/>
      <c r="E27" s="35"/>
      <c r="F27" s="35"/>
      <c r="G27" s="35"/>
      <c r="H27" s="35"/>
      <c r="I27" s="35"/>
      <c r="J27" s="35"/>
      <c r="K27" s="35"/>
      <c r="L27" s="35"/>
      <c r="M27" s="88"/>
    </row>
    <row r="28" spans="1:14" s="10" customFormat="1" ht="14.25" thickBot="1">
      <c r="A28" s="9" t="s">
        <v>24</v>
      </c>
      <c r="C28" s="55"/>
      <c r="D28" s="16"/>
      <c r="E28" s="23"/>
      <c r="F28" s="23"/>
      <c r="G28" s="23"/>
      <c r="H28" s="23"/>
      <c r="I28" s="23"/>
      <c r="J28" s="23"/>
      <c r="K28" s="23"/>
      <c r="L28" s="13" t="s">
        <v>0</v>
      </c>
    </row>
    <row r="29" spans="1:14" s="10" customFormat="1" ht="27">
      <c r="A29" s="265" t="s">
        <v>2</v>
      </c>
      <c r="B29" s="266"/>
      <c r="C29" s="71" t="s">
        <v>79</v>
      </c>
      <c r="D29" s="71" t="s">
        <v>80</v>
      </c>
      <c r="E29" s="71" t="s">
        <v>81</v>
      </c>
      <c r="F29" s="71" t="s">
        <v>82</v>
      </c>
      <c r="G29" s="71" t="s">
        <v>83</v>
      </c>
      <c r="H29" s="71" t="s">
        <v>84</v>
      </c>
      <c r="I29" s="71" t="s">
        <v>85</v>
      </c>
      <c r="J29" s="71" t="s">
        <v>86</v>
      </c>
      <c r="K29" s="71" t="s">
        <v>87</v>
      </c>
      <c r="L29" s="72" t="s">
        <v>88</v>
      </c>
      <c r="M29" s="88"/>
    </row>
    <row r="30" spans="1:14" s="10" customFormat="1" ht="13.5">
      <c r="A30" s="73" t="s">
        <v>3</v>
      </c>
      <c r="B30" s="38" t="s">
        <v>44</v>
      </c>
      <c r="C30" s="92">
        <v>199617</v>
      </c>
      <c r="D30" s="50">
        <v>199296</v>
      </c>
      <c r="E30" s="74">
        <v>203548</v>
      </c>
      <c r="F30" s="50">
        <v>221124</v>
      </c>
      <c r="G30" s="50">
        <v>216826</v>
      </c>
      <c r="H30" s="50">
        <v>211759</v>
      </c>
      <c r="I30" s="50">
        <v>206855</v>
      </c>
      <c r="J30" s="50">
        <v>209308</v>
      </c>
      <c r="K30" s="50">
        <v>216056</v>
      </c>
      <c r="L30" s="75">
        <v>218665</v>
      </c>
      <c r="M30" s="88"/>
    </row>
    <row r="31" spans="1:14" s="10" customFormat="1" ht="13.5">
      <c r="A31" s="62" t="s">
        <v>4</v>
      </c>
      <c r="B31" s="32" t="s">
        <v>45</v>
      </c>
      <c r="C31" s="90">
        <v>5061569</v>
      </c>
      <c r="D31" s="48">
        <v>3410756</v>
      </c>
      <c r="E31" s="63">
        <v>3540805</v>
      </c>
      <c r="F31" s="48">
        <v>2755488</v>
      </c>
      <c r="G31" s="48">
        <v>2400962</v>
      </c>
      <c r="H31" s="48">
        <v>2862536</v>
      </c>
      <c r="I31" s="48">
        <v>2678989</v>
      </c>
      <c r="J31" s="48">
        <v>3761937</v>
      </c>
      <c r="K31" s="48">
        <v>5565834</v>
      </c>
      <c r="L31" s="64">
        <v>4803559</v>
      </c>
      <c r="M31" s="88"/>
    </row>
    <row r="32" spans="1:14" s="10" customFormat="1" ht="13.5">
      <c r="A32" s="62" t="s">
        <v>5</v>
      </c>
      <c r="B32" s="32" t="s">
        <v>46</v>
      </c>
      <c r="C32" s="90">
        <v>4427621</v>
      </c>
      <c r="D32" s="48">
        <v>4052423</v>
      </c>
      <c r="E32" s="63">
        <v>4599189</v>
      </c>
      <c r="F32" s="48">
        <v>3715291</v>
      </c>
      <c r="G32" s="48">
        <v>3296618</v>
      </c>
      <c r="H32" s="48">
        <v>3285986</v>
      </c>
      <c r="I32" s="48">
        <v>2927510</v>
      </c>
      <c r="J32" s="48">
        <v>2778546</v>
      </c>
      <c r="K32" s="48">
        <v>3360745</v>
      </c>
      <c r="L32" s="64">
        <v>2776492</v>
      </c>
      <c r="M32" s="88"/>
    </row>
    <row r="33" spans="1:13" s="10" customFormat="1" ht="13.5">
      <c r="A33" s="62" t="s">
        <v>6</v>
      </c>
      <c r="B33" s="32" t="s">
        <v>47</v>
      </c>
      <c r="C33" s="90">
        <v>1689776</v>
      </c>
      <c r="D33" s="48">
        <v>1693100</v>
      </c>
      <c r="E33" s="63">
        <v>1581088</v>
      </c>
      <c r="F33" s="48">
        <v>1552656</v>
      </c>
      <c r="G33" s="48">
        <v>2413377</v>
      </c>
      <c r="H33" s="48">
        <v>3608598</v>
      </c>
      <c r="I33" s="48">
        <v>2012464</v>
      </c>
      <c r="J33" s="48">
        <v>1296393</v>
      </c>
      <c r="K33" s="48">
        <v>1365345</v>
      </c>
      <c r="L33" s="64">
        <v>1254957</v>
      </c>
      <c r="M33" s="88"/>
    </row>
    <row r="34" spans="1:13" s="10" customFormat="1" ht="13.5">
      <c r="A34" s="62" t="s">
        <v>7</v>
      </c>
      <c r="B34" s="33" t="s">
        <v>59</v>
      </c>
      <c r="C34" s="76"/>
      <c r="D34" s="77"/>
      <c r="E34" s="76"/>
      <c r="F34" s="76"/>
      <c r="G34" s="77"/>
      <c r="H34" s="77"/>
      <c r="I34" s="77"/>
      <c r="J34" s="77"/>
      <c r="K34" s="77"/>
      <c r="L34" s="78"/>
      <c r="M34" s="88"/>
    </row>
    <row r="35" spans="1:13" s="10" customFormat="1" ht="13.5">
      <c r="A35" s="62" t="s">
        <v>8</v>
      </c>
      <c r="B35" s="32" t="s">
        <v>48</v>
      </c>
      <c r="C35" s="90">
        <v>996195</v>
      </c>
      <c r="D35" s="48">
        <v>1049751</v>
      </c>
      <c r="E35" s="63">
        <v>1445336</v>
      </c>
      <c r="F35" s="48">
        <v>1286613</v>
      </c>
      <c r="G35" s="48">
        <v>1306432</v>
      </c>
      <c r="H35" s="48">
        <v>1737085</v>
      </c>
      <c r="I35" s="48">
        <v>1312282</v>
      </c>
      <c r="J35" s="90">
        <v>1393247</v>
      </c>
      <c r="K35" s="48">
        <v>1944355</v>
      </c>
      <c r="L35" s="64">
        <v>1470988</v>
      </c>
      <c r="M35" s="88"/>
    </row>
    <row r="36" spans="1:13" s="10" customFormat="1" ht="13.5">
      <c r="A36" s="62" t="s">
        <v>9</v>
      </c>
      <c r="B36" s="32" t="s">
        <v>49</v>
      </c>
      <c r="C36" s="90">
        <v>1474414</v>
      </c>
      <c r="D36" s="48">
        <v>1078468</v>
      </c>
      <c r="E36" s="63">
        <v>993778</v>
      </c>
      <c r="F36" s="48">
        <v>978602</v>
      </c>
      <c r="G36" s="48">
        <v>948267</v>
      </c>
      <c r="H36" s="48">
        <v>962390</v>
      </c>
      <c r="I36" s="48">
        <v>875134</v>
      </c>
      <c r="J36" s="48">
        <v>812860</v>
      </c>
      <c r="K36" s="48">
        <v>734526</v>
      </c>
      <c r="L36" s="64">
        <v>817637</v>
      </c>
      <c r="M36" s="88"/>
    </row>
    <row r="37" spans="1:13" s="10" customFormat="1" ht="13.5">
      <c r="A37" s="62" t="s">
        <v>10</v>
      </c>
      <c r="B37" s="32" t="s">
        <v>50</v>
      </c>
      <c r="C37" s="90">
        <v>8120197</v>
      </c>
      <c r="D37" s="48">
        <v>5682453</v>
      </c>
      <c r="E37" s="63">
        <v>4606950</v>
      </c>
      <c r="F37" s="48">
        <v>4947485</v>
      </c>
      <c r="G37" s="48">
        <v>4929725</v>
      </c>
      <c r="H37" s="48">
        <v>5817082</v>
      </c>
      <c r="I37" s="48">
        <v>3771472</v>
      </c>
      <c r="J37" s="48">
        <v>3900520</v>
      </c>
      <c r="K37" s="48">
        <v>4114778</v>
      </c>
      <c r="L37" s="64">
        <v>4324600</v>
      </c>
      <c r="M37" s="88"/>
    </row>
    <row r="38" spans="1:13" s="10" customFormat="1" ht="13.5">
      <c r="A38" s="62" t="s">
        <v>11</v>
      </c>
      <c r="B38" s="32" t="s">
        <v>51</v>
      </c>
      <c r="C38" s="90">
        <v>828341</v>
      </c>
      <c r="D38" s="48">
        <v>651865</v>
      </c>
      <c r="E38" s="63">
        <v>672435</v>
      </c>
      <c r="F38" s="48">
        <v>623836</v>
      </c>
      <c r="G38" s="48">
        <v>593740</v>
      </c>
      <c r="H38" s="48">
        <v>578217</v>
      </c>
      <c r="I38" s="48">
        <v>572688</v>
      </c>
      <c r="J38" s="48">
        <v>573910</v>
      </c>
      <c r="K38" s="48">
        <v>554581</v>
      </c>
      <c r="L38" s="64">
        <v>565068</v>
      </c>
      <c r="M38" s="88"/>
    </row>
    <row r="39" spans="1:13" s="10" customFormat="1" ht="13.5">
      <c r="A39" s="62" t="s">
        <v>12</v>
      </c>
      <c r="B39" s="32" t="s">
        <v>52</v>
      </c>
      <c r="C39" s="90">
        <v>2104275</v>
      </c>
      <c r="D39" s="48">
        <v>2078847</v>
      </c>
      <c r="E39" s="63">
        <v>2817538</v>
      </c>
      <c r="F39" s="48">
        <v>1775158</v>
      </c>
      <c r="G39" s="48">
        <v>1938253</v>
      </c>
      <c r="H39" s="48">
        <v>1694442</v>
      </c>
      <c r="I39" s="48">
        <v>2085489</v>
      </c>
      <c r="J39" s="48">
        <v>3747248</v>
      </c>
      <c r="K39" s="48">
        <v>2293677</v>
      </c>
      <c r="L39" s="64">
        <v>2999794</v>
      </c>
      <c r="M39" s="88"/>
    </row>
    <row r="40" spans="1:13" s="10" customFormat="1" ht="13.5">
      <c r="A40" s="62" t="s">
        <v>13</v>
      </c>
      <c r="B40" s="32" t="s">
        <v>53</v>
      </c>
      <c r="C40" s="90">
        <v>0</v>
      </c>
      <c r="D40" s="48">
        <v>19081</v>
      </c>
      <c r="E40" s="63">
        <v>82883</v>
      </c>
      <c r="F40" s="48">
        <v>4467</v>
      </c>
      <c r="G40" s="48">
        <v>3097</v>
      </c>
      <c r="H40" s="48">
        <v>0</v>
      </c>
      <c r="I40" s="48">
        <v>11297</v>
      </c>
      <c r="J40" s="90">
        <v>4239</v>
      </c>
      <c r="K40" s="77"/>
      <c r="L40" s="78"/>
      <c r="M40" s="88"/>
    </row>
    <row r="41" spans="1:13" s="10" customFormat="1" ht="13.5">
      <c r="A41" s="62" t="s">
        <v>14</v>
      </c>
      <c r="B41" s="32" t="s">
        <v>54</v>
      </c>
      <c r="C41" s="90">
        <v>2382335</v>
      </c>
      <c r="D41" s="48">
        <v>1885198</v>
      </c>
      <c r="E41" s="63">
        <v>2410672</v>
      </c>
      <c r="F41" s="48">
        <v>2599498</v>
      </c>
      <c r="G41" s="48">
        <v>3065024</v>
      </c>
      <c r="H41" s="48">
        <v>2729310</v>
      </c>
      <c r="I41" s="48">
        <v>3088364</v>
      </c>
      <c r="J41" s="48">
        <v>2886896</v>
      </c>
      <c r="K41" s="48">
        <v>2273688</v>
      </c>
      <c r="L41" s="64">
        <v>1919481</v>
      </c>
      <c r="M41" s="88"/>
    </row>
    <row r="42" spans="1:13" s="10" customFormat="1" ht="13.5">
      <c r="A42" s="62" t="s">
        <v>15</v>
      </c>
      <c r="B42" s="39" t="s">
        <v>55</v>
      </c>
      <c r="C42" s="93">
        <v>15384</v>
      </c>
      <c r="D42" s="51">
        <v>15319</v>
      </c>
      <c r="E42" s="79">
        <v>15202</v>
      </c>
      <c r="F42" s="51">
        <v>15091</v>
      </c>
      <c r="G42" s="51">
        <v>15028</v>
      </c>
      <c r="H42" s="51">
        <v>14848</v>
      </c>
      <c r="I42" s="51">
        <v>14578</v>
      </c>
      <c r="J42" s="51">
        <v>14551</v>
      </c>
      <c r="K42" s="51">
        <v>192659</v>
      </c>
      <c r="L42" s="80">
        <v>13107</v>
      </c>
      <c r="M42" s="88"/>
    </row>
    <row r="43" spans="1:13" s="10" customFormat="1" ht="14.25" thickBot="1">
      <c r="A43" s="244" t="s">
        <v>74</v>
      </c>
      <c r="B43" s="245"/>
      <c r="C43" s="81">
        <f t="shared" ref="C43:K43" si="1">SUM(C30:C42)</f>
        <v>27299724</v>
      </c>
      <c r="D43" s="82">
        <f t="shared" si="1"/>
        <v>21816557</v>
      </c>
      <c r="E43" s="82">
        <f t="shared" si="1"/>
        <v>22969424</v>
      </c>
      <c r="F43" s="82">
        <f t="shared" si="1"/>
        <v>20475309</v>
      </c>
      <c r="G43" s="82">
        <f t="shared" si="1"/>
        <v>21127349</v>
      </c>
      <c r="H43" s="82">
        <f t="shared" si="1"/>
        <v>23502253</v>
      </c>
      <c r="I43" s="82">
        <f t="shared" si="1"/>
        <v>19557122</v>
      </c>
      <c r="J43" s="82">
        <f t="shared" si="1"/>
        <v>21379655</v>
      </c>
      <c r="K43" s="82">
        <f t="shared" si="1"/>
        <v>22616244</v>
      </c>
      <c r="L43" s="83">
        <f>SUM(L30:L42)</f>
        <v>21164348</v>
      </c>
      <c r="M43" s="88"/>
    </row>
    <row r="44" spans="1:13" s="84" customFormat="1" ht="12">
      <c r="A44" s="86"/>
      <c r="B44" s="86"/>
      <c r="C44" s="86" t="s">
        <v>25</v>
      </c>
      <c r="D44" s="87"/>
      <c r="E44" s="87"/>
      <c r="F44" s="87"/>
      <c r="G44" s="87"/>
      <c r="H44" s="87"/>
      <c r="I44" s="87"/>
      <c r="J44" s="87"/>
      <c r="K44" s="87"/>
      <c r="L44" s="85" t="s">
        <v>100</v>
      </c>
    </row>
    <row r="45" spans="1:13" ht="23.1" customHeight="1">
      <c r="L45" s="140" t="s">
        <v>101</v>
      </c>
    </row>
  </sheetData>
  <mergeCells count="4">
    <mergeCell ref="A3:B3"/>
    <mergeCell ref="A26:B26"/>
    <mergeCell ref="A29:B29"/>
    <mergeCell ref="A43:B43"/>
  </mergeCells>
  <phoneticPr fontId="5"/>
  <pageMargins left="0.59055118110236227" right="0.39370078740157483" top="0.78740157480314965" bottom="0.98425196850393704" header="0.51181102362204722" footer="0.27559055118110237"/>
  <pageSetup paperSize="9" scale="90" orientation="portrait" verticalDpi="0" r:id="rId1"/>
  <headerFooter alignWithMargins="0">
    <oddHeader>&amp;R&amp;"ＭＳ Ｐゴシック,標準"&amp;12&amp;A</oddHeader>
    <oddFooter>&amp;R&amp;"ＭＳ Ｐゴシック,標準"&amp;12&amp;F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統計書</vt:lpstr>
      <vt:lpstr>グラフ</vt:lpstr>
      <vt:lpstr>Ｒ2～</vt:lpstr>
      <vt:lpstr>Ｒ1</vt:lpstr>
      <vt:lpstr>H24～Ｈ30</vt:lpstr>
      <vt:lpstr>H14～H23</vt:lpstr>
      <vt:lpstr>H4～H13</vt:lpstr>
      <vt:lpstr>統計書!Print_Area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茅野市予算総括表</dc:title>
  <dc:creator>茅野市役所</dc:creator>
  <cp:lastModifiedBy>竹内　こずえ</cp:lastModifiedBy>
  <cp:lastPrinted>2021-11-06T00:31:37Z</cp:lastPrinted>
  <dcterms:created xsi:type="dcterms:W3CDTF">2002-02-28T06:47:59Z</dcterms:created>
  <dcterms:modified xsi:type="dcterms:W3CDTF">2024-10-23T08:02:28Z</dcterms:modified>
</cp:coreProperties>
</file>