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5統計書CD 【数式無し】\"/>
    </mc:Choice>
  </mc:AlternateContent>
  <bookViews>
    <workbookView xWindow="-15" yWindow="-15" windowWidth="5760" windowHeight="5865" tabRatio="763"/>
  </bookViews>
  <sheets>
    <sheet name="統計書" sheetId="28" r:id="rId1"/>
    <sheet name="グラフ" sheetId="10" r:id="rId2"/>
    <sheet name="H31~" sheetId="32" r:id="rId3"/>
    <sheet name="H25～H30" sheetId="31" r:id="rId4"/>
    <sheet name="H15～H24" sheetId="29" r:id="rId5"/>
    <sheet name="H5～H14" sheetId="30" r:id="rId6"/>
  </sheets>
  <definedNames>
    <definedName name="_xlnm.Print_Area" localSheetId="1">グラフ!$A$1:$P$58</definedName>
  </definedNames>
  <calcPr calcId="162913"/>
</workbook>
</file>

<file path=xl/calcChain.xml><?xml version="1.0" encoding="utf-8"?>
<calcChain xmlns="http://schemas.openxmlformats.org/spreadsheetml/2006/main">
  <c r="P54" i="10" l="1"/>
  <c r="N45" i="10"/>
  <c r="E44" i="32"/>
  <c r="E26" i="32"/>
  <c r="F44" i="32" l="1"/>
  <c r="F26" i="32"/>
  <c r="G44" i="32"/>
  <c r="G26" i="32"/>
  <c r="I44" i="32" l="1"/>
  <c r="H44" i="32"/>
  <c r="I26" i="32"/>
  <c r="H26" i="32"/>
  <c r="N14" i="10"/>
  <c r="N29" i="10" s="1"/>
  <c r="O10" i="10" l="1"/>
  <c r="O5" i="10"/>
  <c r="O7" i="10"/>
  <c r="O11" i="10"/>
  <c r="O13" i="10"/>
  <c r="O6" i="10"/>
  <c r="O8" i="10"/>
  <c r="O9" i="10"/>
  <c r="O12" i="10"/>
  <c r="O14" i="10"/>
  <c r="N54" i="10" l="1"/>
  <c r="O38" i="10" s="1"/>
  <c r="O15" i="10"/>
  <c r="E26" i="31" l="1"/>
  <c r="H44" i="31" l="1"/>
  <c r="I44" i="31"/>
  <c r="J44" i="31"/>
  <c r="G44" i="31"/>
  <c r="F44" i="31"/>
  <c r="F26" i="31"/>
  <c r="E44" i="31"/>
  <c r="G26" i="31" l="1"/>
  <c r="H26" i="31"/>
  <c r="O45" i="10" l="1"/>
  <c r="O29" i="10"/>
  <c r="I26" i="31" l="1"/>
  <c r="J26" i="31"/>
  <c r="O26" i="30"/>
  <c r="N26" i="30"/>
  <c r="M26" i="30"/>
  <c r="L26" i="30"/>
  <c r="K26" i="30"/>
  <c r="J26" i="30"/>
  <c r="K45" i="30"/>
  <c r="O45" i="30"/>
  <c r="N45" i="30"/>
  <c r="M45" i="30"/>
  <c r="I45" i="30"/>
  <c r="I26" i="30"/>
  <c r="L45" i="30"/>
  <c r="N45" i="29"/>
  <c r="M45" i="29"/>
  <c r="N26" i="29"/>
  <c r="M26" i="29"/>
  <c r="O39" i="10"/>
  <c r="E45" i="29"/>
  <c r="F45" i="29"/>
  <c r="G45" i="29"/>
  <c r="H45" i="29"/>
  <c r="I45" i="29"/>
  <c r="J45" i="29"/>
  <c r="E26" i="29"/>
  <c r="F26" i="29"/>
  <c r="G26" i="29"/>
  <c r="H26" i="29"/>
  <c r="I26" i="29"/>
  <c r="J26" i="29"/>
  <c r="K26" i="29"/>
  <c r="K45" i="29"/>
  <c r="O41" i="10" l="1"/>
  <c r="O42" i="10"/>
  <c r="O44" i="10"/>
  <c r="O40" i="10"/>
  <c r="O43" i="10"/>
  <c r="O54" i="10" l="1"/>
  <c r="P29" i="10"/>
</calcChain>
</file>

<file path=xl/sharedStrings.xml><?xml version="1.0" encoding="utf-8"?>
<sst xmlns="http://schemas.openxmlformats.org/spreadsheetml/2006/main" count="412" uniqueCount="160">
  <si>
    <t>（歳入）</t>
  </si>
  <si>
    <t>（単位：千円）</t>
  </si>
  <si>
    <t>款</t>
  </si>
  <si>
    <t>本年度予算額</t>
  </si>
  <si>
    <t>前年度予算額</t>
  </si>
  <si>
    <t>歳　入　合　計</t>
  </si>
  <si>
    <t xml:space="preserve"> </t>
  </si>
  <si>
    <t>（歳出）</t>
  </si>
  <si>
    <t>歳　出　合　計</t>
  </si>
  <si>
    <t>前年対比 ％</t>
  </si>
  <si>
    <t>1.</t>
  </si>
  <si>
    <t>3.</t>
  </si>
  <si>
    <t>12.</t>
  </si>
  <si>
    <t>8.</t>
  </si>
  <si>
    <t>7.</t>
  </si>
  <si>
    <t>5.</t>
  </si>
  <si>
    <t>10.</t>
  </si>
  <si>
    <t>6.</t>
  </si>
  <si>
    <t>歳　 入　 合 　計</t>
  </si>
  <si>
    <t>本年度予算
構成比  ％</t>
    <rPh sb="3" eb="5">
      <t>ヨサン</t>
    </rPh>
    <phoneticPr fontId="6"/>
  </si>
  <si>
    <t>款</t>
    <phoneticPr fontId="6"/>
  </si>
  <si>
    <t>2.</t>
  </si>
  <si>
    <t>4.</t>
  </si>
  <si>
    <t>9.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</si>
  <si>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</si>
  <si>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</si>
  <si>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</si>
  <si>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</si>
  <si>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</si>
  <si>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</si>
  <si>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</si>
  <si>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</si>
  <si>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</si>
  <si>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</si>
  <si>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配当割交付金</t>
    <rPh sb="0" eb="2">
      <t>ハイトウ</t>
    </rPh>
    <rPh sb="2" eb="3">
      <t>ワ</t>
    </rPh>
    <phoneticPr fontId="6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</si>
  <si>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phoneticPr fontId="6"/>
  </si>
  <si>
    <t>本年度予算
構成比％</t>
    <rPh sb="3" eb="5">
      <t>ヨサン</t>
    </rPh>
    <phoneticPr fontId="6"/>
  </si>
  <si>
    <t>労働費</t>
    <rPh sb="0" eb="3">
      <t>ロウドウヒ</t>
    </rPh>
    <phoneticPr fontId="6"/>
  </si>
  <si>
    <t>寄附金</t>
    <rPh sb="1" eb="2">
      <t>フ</t>
    </rPh>
    <phoneticPr fontId="6"/>
  </si>
  <si>
    <t>市税</t>
    <phoneticPr fontId="6"/>
  </si>
  <si>
    <t>地方譲与税</t>
    <phoneticPr fontId="6"/>
  </si>
  <si>
    <t>利子割交付金</t>
    <phoneticPr fontId="6"/>
  </si>
  <si>
    <t>地方消費税交付金</t>
    <phoneticPr fontId="6"/>
  </si>
  <si>
    <t>ｺﾞﾙﾌ場利用税交付金</t>
    <phoneticPr fontId="6"/>
  </si>
  <si>
    <t>自動車取得税交付金</t>
    <phoneticPr fontId="6"/>
  </si>
  <si>
    <t>地方特例交付金</t>
    <phoneticPr fontId="6"/>
  </si>
  <si>
    <t>平成24年度
予算額</t>
    <rPh sb="0" eb="2">
      <t>ヘイセイ</t>
    </rPh>
    <rPh sb="4" eb="6">
      <t>ネンド</t>
    </rPh>
    <rPh sb="7" eb="10">
      <t>ヨサンガク</t>
    </rPh>
    <phoneticPr fontId="6"/>
  </si>
  <si>
    <t>平成17年度
予算額</t>
    <rPh sb="0" eb="2">
      <t>ヘイセイ</t>
    </rPh>
    <rPh sb="4" eb="6">
      <t>ネンド</t>
    </rPh>
    <rPh sb="7" eb="10">
      <t>ヨサンガク</t>
    </rPh>
    <phoneticPr fontId="6"/>
  </si>
  <si>
    <t>平成18年度
予算額</t>
    <rPh sb="0" eb="2">
      <t>ヘイセイ</t>
    </rPh>
    <rPh sb="4" eb="6">
      <t>ネンド</t>
    </rPh>
    <rPh sb="7" eb="10">
      <t>ヨサンガク</t>
    </rPh>
    <phoneticPr fontId="6"/>
  </si>
  <si>
    <t>平成19年度
予算額</t>
    <rPh sb="0" eb="2">
      <t>ヘイセイ</t>
    </rPh>
    <rPh sb="4" eb="6">
      <t>ネンド</t>
    </rPh>
    <rPh sb="7" eb="10">
      <t>ヨサンガク</t>
    </rPh>
    <phoneticPr fontId="6"/>
  </si>
  <si>
    <t>平成20年度
予算額</t>
    <rPh sb="0" eb="2">
      <t>ヘイセイ</t>
    </rPh>
    <rPh sb="4" eb="6">
      <t>ネンド</t>
    </rPh>
    <rPh sb="7" eb="10">
      <t>ヨサンガク</t>
    </rPh>
    <phoneticPr fontId="6"/>
  </si>
  <si>
    <t>平成21年度
予算額</t>
    <rPh sb="0" eb="2">
      <t>ヘイセイ</t>
    </rPh>
    <rPh sb="4" eb="6">
      <t>ネンド</t>
    </rPh>
    <rPh sb="7" eb="10">
      <t>ヨサンガク</t>
    </rPh>
    <phoneticPr fontId="6"/>
  </si>
  <si>
    <t>平成22年度
予算額</t>
    <rPh sb="0" eb="2">
      <t>ヘイセイ</t>
    </rPh>
    <rPh sb="4" eb="6">
      <t>ネンド</t>
    </rPh>
    <rPh sb="7" eb="10">
      <t>ヨサンガク</t>
    </rPh>
    <phoneticPr fontId="6"/>
  </si>
  <si>
    <t>平成23年度
予算額</t>
    <rPh sb="0" eb="2">
      <t>ヘイセイ</t>
    </rPh>
    <rPh sb="4" eb="6">
      <t>ネンド</t>
    </rPh>
    <rPh sb="7" eb="10">
      <t>ヨサンガク</t>
    </rPh>
    <phoneticPr fontId="6"/>
  </si>
  <si>
    <t>特別地方消費税交付金</t>
    <rPh sb="0" eb="2">
      <t>トクベツ</t>
    </rPh>
    <rPh sb="2" eb="4">
      <t>チホウ</t>
    </rPh>
    <rPh sb="4" eb="7">
      <t>ショウヒゼイ</t>
    </rPh>
    <rPh sb="7" eb="10">
      <t>コウフキン</t>
    </rPh>
    <phoneticPr fontId="6"/>
  </si>
  <si>
    <t>本年度予算
構成比％</t>
    <phoneticPr fontId="6"/>
  </si>
  <si>
    <t>歳出合計</t>
    <phoneticPr fontId="6"/>
  </si>
  <si>
    <t>比   較</t>
    <phoneticPr fontId="6"/>
  </si>
  <si>
    <t>本年度予算
構成比％</t>
    <phoneticPr fontId="6"/>
  </si>
  <si>
    <t>平成25年度
予算額</t>
    <rPh sb="0" eb="2">
      <t>ヘイセイ</t>
    </rPh>
    <rPh sb="4" eb="6">
      <t>ネンド</t>
    </rPh>
    <rPh sb="7" eb="10">
      <t>ヨサンガク</t>
    </rPh>
    <phoneticPr fontId="6"/>
  </si>
  <si>
    <t>地方交付税</t>
    <phoneticPr fontId="6"/>
  </si>
  <si>
    <t>交通安全対策特別交付金</t>
    <phoneticPr fontId="6"/>
  </si>
  <si>
    <t>分担金及び負担金</t>
    <phoneticPr fontId="6"/>
  </si>
  <si>
    <t>使用料及び手数料</t>
    <phoneticPr fontId="6"/>
  </si>
  <si>
    <t>国庫支出金</t>
    <phoneticPr fontId="6"/>
  </si>
  <si>
    <t>県支出金</t>
    <phoneticPr fontId="6"/>
  </si>
  <si>
    <t>財産収入</t>
    <phoneticPr fontId="6"/>
  </si>
  <si>
    <t>繰入金</t>
    <phoneticPr fontId="6"/>
  </si>
  <si>
    <t>繰越金</t>
    <phoneticPr fontId="6"/>
  </si>
  <si>
    <t>諸収入</t>
    <phoneticPr fontId="6"/>
  </si>
  <si>
    <t>市債</t>
    <phoneticPr fontId="6"/>
  </si>
  <si>
    <t>議会費</t>
    <phoneticPr fontId="6"/>
  </si>
  <si>
    <t>総務費</t>
    <phoneticPr fontId="6"/>
  </si>
  <si>
    <t>民生費</t>
    <phoneticPr fontId="6"/>
  </si>
  <si>
    <t>衛生費</t>
    <phoneticPr fontId="6"/>
  </si>
  <si>
    <t>農林水産業費</t>
    <phoneticPr fontId="6"/>
  </si>
  <si>
    <t>商工費</t>
    <phoneticPr fontId="6"/>
  </si>
  <si>
    <t>土木費</t>
    <phoneticPr fontId="6"/>
  </si>
  <si>
    <t>消防費</t>
    <phoneticPr fontId="6"/>
  </si>
  <si>
    <t>教育費</t>
    <phoneticPr fontId="6"/>
  </si>
  <si>
    <t>災害復旧費</t>
    <phoneticPr fontId="6"/>
  </si>
  <si>
    <t>公債費</t>
    <phoneticPr fontId="6"/>
  </si>
  <si>
    <t>諸支出金</t>
    <phoneticPr fontId="6"/>
  </si>
  <si>
    <t>予備費</t>
    <phoneticPr fontId="6"/>
  </si>
  <si>
    <t>歳出合計</t>
    <phoneticPr fontId="6"/>
  </si>
  <si>
    <t>★一般会計歳入歳出当初予算</t>
    <rPh sb="1" eb="3">
      <t>イッパン</t>
    </rPh>
    <phoneticPr fontId="6"/>
  </si>
  <si>
    <t>平成16年度
予算額</t>
    <rPh sb="0" eb="2">
      <t>ヘイセイ</t>
    </rPh>
    <rPh sb="4" eb="6">
      <t>ネンド</t>
    </rPh>
    <rPh sb="7" eb="10">
      <t>ヨサンガク</t>
    </rPh>
    <phoneticPr fontId="6"/>
  </si>
  <si>
    <t>平成15年度
予算額</t>
    <rPh sb="0" eb="2">
      <t>ヘイセイ</t>
    </rPh>
    <rPh sb="4" eb="6">
      <t>ネンド</t>
    </rPh>
    <rPh sb="7" eb="10">
      <t>ヨサンガク</t>
    </rPh>
    <phoneticPr fontId="6"/>
  </si>
  <si>
    <t>平成14年度
予算額</t>
    <rPh sb="0" eb="2">
      <t>ヘイセイ</t>
    </rPh>
    <rPh sb="4" eb="6">
      <t>ネンド</t>
    </rPh>
    <rPh sb="7" eb="10">
      <t>ヨサンガク</t>
    </rPh>
    <phoneticPr fontId="6"/>
  </si>
  <si>
    <t>平成13年度
予算額</t>
    <rPh sb="0" eb="2">
      <t>ヘイセイ</t>
    </rPh>
    <rPh sb="4" eb="6">
      <t>ネンド</t>
    </rPh>
    <rPh sb="7" eb="10">
      <t>ヨサンガク</t>
    </rPh>
    <phoneticPr fontId="6"/>
  </si>
  <si>
    <t>平成12年度
予算額</t>
    <rPh sb="0" eb="2">
      <t>ヘイセイ</t>
    </rPh>
    <rPh sb="4" eb="6">
      <t>ネンド</t>
    </rPh>
    <rPh sb="7" eb="10">
      <t>ヨサンガク</t>
    </rPh>
    <phoneticPr fontId="6"/>
  </si>
  <si>
    <t>平成11年度
予算額</t>
    <rPh sb="0" eb="2">
      <t>ヘイセイ</t>
    </rPh>
    <rPh sb="4" eb="6">
      <t>ネンド</t>
    </rPh>
    <rPh sb="7" eb="10">
      <t>ヨサンガク</t>
    </rPh>
    <phoneticPr fontId="6"/>
  </si>
  <si>
    <t>平成10年度
予算額</t>
    <rPh sb="0" eb="2">
      <t>ヘイセイ</t>
    </rPh>
    <rPh sb="4" eb="6">
      <t>ネンド</t>
    </rPh>
    <rPh sb="7" eb="10">
      <t>ヨサンガク</t>
    </rPh>
    <phoneticPr fontId="6"/>
  </si>
  <si>
    <t>平成9年度
予算額</t>
    <rPh sb="0" eb="2">
      <t>ヘイセイ</t>
    </rPh>
    <rPh sb="3" eb="5">
      <t>ネンド</t>
    </rPh>
    <rPh sb="6" eb="9">
      <t>ヨサンガク</t>
    </rPh>
    <phoneticPr fontId="6"/>
  </si>
  <si>
    <t>平成8年度
予算額</t>
    <rPh sb="0" eb="2">
      <t>ヘイセイ</t>
    </rPh>
    <rPh sb="3" eb="5">
      <t>ネンド</t>
    </rPh>
    <rPh sb="6" eb="9">
      <t>ヨサンガク</t>
    </rPh>
    <phoneticPr fontId="6"/>
  </si>
  <si>
    <t>平成7年度
予算額</t>
    <rPh sb="0" eb="2">
      <t>ヘイセイ</t>
    </rPh>
    <rPh sb="3" eb="5">
      <t>ネンド</t>
    </rPh>
    <rPh sb="6" eb="9">
      <t>ヨサンガク</t>
    </rPh>
    <phoneticPr fontId="6"/>
  </si>
  <si>
    <t>平成6年度
予算額</t>
    <rPh sb="0" eb="2">
      <t>ヘイセイ</t>
    </rPh>
    <rPh sb="3" eb="5">
      <t>ネンド</t>
    </rPh>
    <rPh sb="6" eb="9">
      <t>ヨサンガク</t>
    </rPh>
    <phoneticPr fontId="6"/>
  </si>
  <si>
    <t>平成5年度
予算額</t>
    <rPh sb="0" eb="2">
      <t>ヘイセイ</t>
    </rPh>
    <rPh sb="3" eb="5">
      <t>ネンド</t>
    </rPh>
    <rPh sb="6" eb="9">
      <t>ヨサンガク</t>
    </rPh>
    <phoneticPr fontId="6"/>
  </si>
  <si>
    <t>平成4年度
予算額</t>
    <rPh sb="0" eb="2">
      <t>ヘイセイ</t>
    </rPh>
    <rPh sb="3" eb="5">
      <t>ネンド</t>
    </rPh>
    <rPh sb="6" eb="9">
      <t>ヨサンガク</t>
    </rPh>
    <phoneticPr fontId="6"/>
  </si>
  <si>
    <t>平成26年度
予算額</t>
    <rPh sb="0" eb="2">
      <t>ヘイセイ</t>
    </rPh>
    <rPh sb="4" eb="6">
      <t>ネンド</t>
    </rPh>
    <rPh sb="7" eb="10">
      <t>ヨサンガク</t>
    </rPh>
    <phoneticPr fontId="6"/>
  </si>
  <si>
    <t>平成27年度
予算額</t>
    <rPh sb="0" eb="2">
      <t>ヘイセイ</t>
    </rPh>
    <rPh sb="4" eb="6">
      <t>ネンド</t>
    </rPh>
    <rPh sb="7" eb="10">
      <t>ヨサンガク</t>
    </rPh>
    <phoneticPr fontId="6"/>
  </si>
  <si>
    <t>項　目</t>
    <rPh sb="0" eb="1">
      <t>コウ</t>
    </rPh>
    <rPh sb="2" eb="3">
      <t>モク</t>
    </rPh>
    <phoneticPr fontId="6"/>
  </si>
  <si>
    <t>　　　区　　　分</t>
    <rPh sb="3" eb="4">
      <t>ク</t>
    </rPh>
    <rPh sb="7" eb="8">
      <t>ブン</t>
    </rPh>
    <phoneticPr fontId="6"/>
  </si>
  <si>
    <t>平成28年度
予算額</t>
    <rPh sb="0" eb="2">
      <t>ヘイセイ</t>
    </rPh>
    <rPh sb="4" eb="6">
      <t>ネンド</t>
    </rPh>
    <rPh sb="7" eb="10">
      <t>ヨサンガク</t>
    </rPh>
    <phoneticPr fontId="6"/>
  </si>
  <si>
    <t>資料：企画財政課</t>
    <rPh sb="3" eb="5">
      <t>キカク</t>
    </rPh>
    <phoneticPr fontId="6"/>
  </si>
  <si>
    <t>【茅野市】</t>
    <rPh sb="1" eb="4">
      <t>チノシ</t>
    </rPh>
    <phoneticPr fontId="6"/>
  </si>
  <si>
    <t>平成29年度
予算額</t>
    <rPh sb="0" eb="2">
      <t>ヘイセイ</t>
    </rPh>
    <rPh sb="4" eb="6">
      <t>ネンド</t>
    </rPh>
    <rPh sb="7" eb="10">
      <t>ヨサンガク</t>
    </rPh>
    <phoneticPr fontId="6"/>
  </si>
  <si>
    <t>【茅野市】</t>
    <rPh sb="1" eb="3">
      <t>チノ</t>
    </rPh>
    <rPh sb="3" eb="4">
      <t>シ</t>
    </rPh>
    <phoneticPr fontId="6"/>
  </si>
  <si>
    <t>平成30年度
予算額</t>
    <rPh sb="0" eb="2">
      <t>ヘイセイ</t>
    </rPh>
    <rPh sb="4" eb="6">
      <t>ネンド</t>
    </rPh>
    <rPh sb="7" eb="10">
      <t>ヨサンガク</t>
    </rPh>
    <phoneticPr fontId="6"/>
  </si>
  <si>
    <t>市税</t>
  </si>
  <si>
    <t>地方譲与税</t>
  </si>
  <si>
    <t>利子割交付金</t>
  </si>
  <si>
    <t>地方消費税交付金</t>
  </si>
  <si>
    <t>ｺﾞﾙﾌ場利用税交付金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</si>
  <si>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</si>
  <si>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</si>
  <si>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</si>
  <si>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</si>
  <si>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</si>
  <si>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</si>
  <si>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</si>
  <si>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繰越金</t>
  </si>
  <si>
    <t>諸収入</t>
  </si>
  <si>
    <t>市債</t>
  </si>
  <si>
    <t>その他</t>
    <rPh sb="2" eb="3">
      <t>タ</t>
    </rPh>
    <phoneticPr fontId="6"/>
  </si>
  <si>
    <t>議会費</t>
  </si>
  <si>
    <t>総務費</t>
  </si>
  <si>
    <t>民生費</t>
  </si>
  <si>
    <t>衛生費</t>
  </si>
  <si>
    <t>農林水産業費</t>
  </si>
  <si>
    <t>商工費</t>
  </si>
  <si>
    <t>消防費</t>
  </si>
  <si>
    <t>教育費</t>
  </si>
  <si>
    <t>災害復旧費</t>
  </si>
  <si>
    <t>公債費</t>
  </si>
  <si>
    <t>諸支出金</t>
  </si>
  <si>
    <t>予備費</t>
  </si>
  <si>
    <t>【茅野市】</t>
    <rPh sb="1" eb="4">
      <t>チノシ</t>
    </rPh>
    <phoneticPr fontId="6"/>
  </si>
  <si>
    <t>平成31年度
予算額</t>
    <rPh sb="0" eb="2">
      <t>ヘイセイ</t>
    </rPh>
    <rPh sb="4" eb="6">
      <t>ネンド</t>
    </rPh>
    <rPh sb="7" eb="10">
      <t>ヨサンガク</t>
    </rPh>
    <phoneticPr fontId="6"/>
  </si>
  <si>
    <t>環境性能割交付金</t>
    <rPh sb="0" eb="2">
      <t>カンキョウ</t>
    </rPh>
    <rPh sb="2" eb="4">
      <t>セイノウ</t>
    </rPh>
    <rPh sb="4" eb="5">
      <t>ワ</t>
    </rPh>
    <rPh sb="5" eb="8">
      <t>コウフキン</t>
    </rPh>
    <phoneticPr fontId="6"/>
  </si>
  <si>
    <t>資料：財政課</t>
    <rPh sb="3" eb="5">
      <t>ザイセイ</t>
    </rPh>
    <phoneticPr fontId="6"/>
  </si>
  <si>
    <t>配当割交付金</t>
    <rPh sb="0" eb="2">
      <t>ハイトウ</t>
    </rPh>
    <rPh sb="2" eb="3">
      <t>ワ</t>
    </rPh>
    <phoneticPr fontId="5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</si>
  <si>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phoneticPr fontId="5"/>
  </si>
  <si>
    <t>法人事業税交付金</t>
    <rPh sb="0" eb="2">
      <t>ホウジン</t>
    </rPh>
    <rPh sb="2" eb="5">
      <t>ジギョウゼイ</t>
    </rPh>
    <rPh sb="5" eb="8">
      <t>コウフキン</t>
    </rPh>
    <phoneticPr fontId="5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</si>
  <si>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5"/>
  </si>
  <si>
    <t>地方特例交付金</t>
  </si>
  <si>
    <t>寄附金</t>
    <rPh sb="1" eb="2">
      <t>フ</t>
    </rPh>
    <phoneticPr fontId="5"/>
  </si>
  <si>
    <t>繰入金</t>
  </si>
  <si>
    <t>令和２年度
予算額</t>
    <rPh sb="0" eb="1">
      <t>レイ</t>
    </rPh>
    <rPh sb="1" eb="2">
      <t>ワ</t>
    </rPh>
    <rPh sb="3" eb="5">
      <t>ネンド</t>
    </rPh>
    <rPh sb="6" eb="9">
      <t>ヨサンガク</t>
    </rPh>
    <phoneticPr fontId="6"/>
  </si>
  <si>
    <t>土木費</t>
  </si>
  <si>
    <t>資料：財政課</t>
    <phoneticPr fontId="6"/>
  </si>
  <si>
    <t>労働費</t>
    <rPh sb="0" eb="3">
      <t>ロウドウヒ</t>
    </rPh>
    <phoneticPr fontId="5"/>
  </si>
  <si>
    <t>資料：財政課</t>
  </si>
  <si>
    <t>令和３年度
予算額</t>
    <rPh sb="0" eb="1">
      <t>レイ</t>
    </rPh>
    <rPh sb="1" eb="2">
      <t>ワ</t>
    </rPh>
    <rPh sb="3" eb="5">
      <t>ネンド</t>
    </rPh>
    <rPh sb="6" eb="9">
      <t>ヨサンガク</t>
    </rPh>
    <phoneticPr fontId="6"/>
  </si>
  <si>
    <t>令和４年度
予算額</t>
    <rPh sb="0" eb="1">
      <t>レイ</t>
    </rPh>
    <rPh sb="1" eb="2">
      <t>ワ</t>
    </rPh>
    <rPh sb="3" eb="5">
      <t>ネンド</t>
    </rPh>
    <rPh sb="6" eb="9">
      <t>ヨサンガク</t>
    </rPh>
    <phoneticPr fontId="6"/>
  </si>
  <si>
    <t>★令和5年度一般会計歳入歳出当初予算</t>
    <rPh sb="1" eb="3">
      <t>レイワ</t>
    </rPh>
    <rPh sb="4" eb="6">
      <t>ネンド</t>
    </rPh>
    <rPh sb="6" eb="8">
      <t>イッパン</t>
    </rPh>
    <phoneticPr fontId="6"/>
  </si>
  <si>
    <t>令和５年度
予算額</t>
    <rPh sb="0" eb="1">
      <t>レイ</t>
    </rPh>
    <rPh sb="1" eb="2">
      <t>ワ</t>
    </rPh>
    <rPh sb="3" eb="5">
      <t>ネンド</t>
    </rPh>
    <rPh sb="6" eb="9">
      <t>ヨサンガク</t>
    </rPh>
    <phoneticPr fontId="6"/>
  </si>
  <si>
    <t>令和5年度一般会計予算構成比</t>
    <rPh sb="0" eb="1">
      <t>レイ</t>
    </rPh>
    <rPh sb="1" eb="2">
      <t>ワ</t>
    </rPh>
    <rPh sb="3" eb="5">
      <t>ネンド</t>
    </rPh>
    <rPh sb="5" eb="7">
      <t>イッパン</t>
    </rPh>
    <rPh sb="7" eb="9">
      <t>カイケイ</t>
    </rPh>
    <rPh sb="9" eb="11">
      <t>ヨサン</t>
    </rPh>
    <rPh sb="11" eb="14">
      <t>コウセイヒ</t>
    </rPh>
    <phoneticPr fontId="6"/>
  </si>
  <si>
    <t>令和5年度一般会計予算構成比</t>
    <rPh sb="0" eb="2">
      <t>レイワ</t>
    </rPh>
    <rPh sb="3" eb="5">
      <t>ネンド</t>
    </rPh>
    <rPh sb="5" eb="7">
      <t>イッパン</t>
    </rPh>
    <rPh sb="7" eb="9">
      <t>カイケイ</t>
    </rPh>
    <rPh sb="9" eb="11">
      <t>ヨサン</t>
    </rPh>
    <rPh sb="11" eb="14">
      <t>コウセイヒ</t>
    </rPh>
    <phoneticPr fontId="6"/>
  </si>
  <si>
    <t>※構成比は端数処理により100％にならないこともある。</t>
    <rPh sb="1" eb="4">
      <t>コウセイヒ</t>
    </rPh>
    <rPh sb="5" eb="7">
      <t>ハスウ</t>
    </rPh>
    <rPh sb="7" eb="9">
      <t>ショリ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</si>
</sst>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 * #,##0_ ;_ * \-#,##0_ ;_ * &quot;-&quot;_ ;_ @_ "/>
    <numFmt numFmtId="176" formatCode="0.0"/>
    <numFmt numFmtId="177" formatCode="#,##0;&quot;△&quot;#,##0"/>
    <numFmt numFmtId="178" formatCode="#,##0.0;[Red]\-#,##0.0"/>
    <numFmt numFmtId="179" formatCode="#,##0;\-#,##0;&quot;-&quot;"/>
    <numFmt numFmtId="180" formatCode="#,##0;&quot;△ &quot;#,##0"/>
    <numFmt numFmtId="181" formatCode="0.0_ "/>
    <numFmt numFmtId="182" formatCode="0.00_ "/>
    <numFmt numFmtId="183" formatCode="_ * #,##0.00_ ;_ * \-#,##0.00_ ;_ * &quot;-&quot;_ ;_ @_ "/>
    <numFmt numFmtId="184" formatCode="#,##0.0;&quot;△ &quot;#,##0.0"/>
    <numFmt numFmtId="185" formatCode="#,##0.000;[Red]\-#,##0.000"/>
    <numFmt numFmtId="186" formatCode="_ * #,##0.0_ ;_ * \-#,##0.0_ ;_ * &quot;-&quot;_ ;_ @_ "/>
  </numFmts>
  <fonts count="16">
    <font>
      <sz val="11"/>
      <name val="明朝"/>
      <family val="3"/>
      <charset val="128"/>
    </font>
    <font>
      <sz val="11"/>
      <name val="明朝"/>
      <family val="3"/>
      <charset val="128"/>
    </font>
    <font>
      <sz val="13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明朝"/>
      <family val="3"/>
      <charset val="128"/>
    </font>
    <font>
      <sz val="12"/>
      <name val="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b/>
      <sz val="12"/>
      <name val="ＭＳ Ｐ明朝"/>
      <family val="1"/>
      <charset val="128"/>
    </font>
    <font>
      <sz val="13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179" fontId="3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4" fillId="0" borderId="0"/>
    <xf numFmtId="38" fontId="1" fillId="0" borderId="0" applyFont="0" applyFill="0" applyBorder="0" applyAlignment="0" applyProtection="0"/>
  </cellStyleXfs>
  <cellXfs count="209">
    <xf numFmtId="0" fontId="0" fillId="0" borderId="0" xfId="0"/>
    <xf numFmtId="0" fontId="2" fillId="0" borderId="0" xfId="0" applyFont="1" applyAlignment="1">
      <alignment vertical="center"/>
    </xf>
    <xf numFmtId="38" fontId="7" fillId="0" borderId="0" xfId="5" applyFont="1" applyAlignment="1">
      <alignment vertical="center"/>
    </xf>
    <xf numFmtId="38" fontId="8" fillId="0" borderId="0" xfId="5" applyFont="1"/>
    <xf numFmtId="180" fontId="8" fillId="0" borderId="0" xfId="5" applyNumberFormat="1" applyFont="1"/>
    <xf numFmtId="178" fontId="8" fillId="0" borderId="0" xfId="5" applyNumberFormat="1" applyFont="1"/>
    <xf numFmtId="0" fontId="9" fillId="0" borderId="0" xfId="5" quotePrefix="1" applyNumberFormat="1" applyFont="1" applyAlignment="1">
      <alignment horizontal="left"/>
    </xf>
    <xf numFmtId="178" fontId="10" fillId="0" borderId="0" xfId="5" applyNumberFormat="1" applyFont="1" applyAlignment="1">
      <alignment horizontal="right"/>
    </xf>
    <xf numFmtId="38" fontId="8" fillId="0" borderId="0" xfId="5" applyFont="1" applyAlignment="1">
      <alignment vertical="center"/>
    </xf>
    <xf numFmtId="38" fontId="9" fillId="0" borderId="0" xfId="5" applyFont="1"/>
    <xf numFmtId="0" fontId="9" fillId="0" borderId="0" xfId="5" applyNumberFormat="1" applyFont="1"/>
    <xf numFmtId="180" fontId="9" fillId="0" borderId="0" xfId="5" applyNumberFormat="1" applyFont="1"/>
    <xf numFmtId="178" fontId="9" fillId="0" borderId="0" xfId="5" applyNumberFormat="1" applyFont="1"/>
    <xf numFmtId="38" fontId="11" fillId="0" borderId="0" xfId="5" applyFont="1" applyAlignment="1">
      <alignment vertical="top"/>
    </xf>
    <xf numFmtId="180" fontId="11" fillId="0" borderId="0" xfId="5" applyNumberFormat="1" applyFont="1" applyAlignment="1">
      <alignment vertical="top"/>
    </xf>
    <xf numFmtId="178" fontId="11" fillId="0" borderId="0" xfId="5" applyNumberFormat="1" applyFont="1" applyAlignment="1">
      <alignment vertical="top"/>
    </xf>
    <xf numFmtId="178" fontId="11" fillId="0" borderId="0" xfId="5" applyNumberFormat="1" applyFont="1" applyAlignment="1">
      <alignment horizontal="right" vertical="top"/>
    </xf>
    <xf numFmtId="0" fontId="12" fillId="0" borderId="8" xfId="0" applyFont="1" applyBorder="1" applyAlignment="1">
      <alignment vertical="center"/>
    </xf>
    <xf numFmtId="0" fontId="12" fillId="0" borderId="4" xfId="0" applyFont="1" applyBorder="1" applyAlignment="1">
      <alignment horizontal="distributed" vertical="center" indent="2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12" fillId="0" borderId="0" xfId="0" applyFont="1" applyAlignment="1"/>
    <xf numFmtId="38" fontId="12" fillId="0" borderId="0" xfId="5" applyFont="1"/>
    <xf numFmtId="180" fontId="12" fillId="0" borderId="0" xfId="5" applyNumberFormat="1" applyFont="1"/>
    <xf numFmtId="178" fontId="12" fillId="0" borderId="0" xfId="5" applyNumberFormat="1" applyFont="1"/>
    <xf numFmtId="38" fontId="12" fillId="0" borderId="0" xfId="5" applyFont="1" applyAlignment="1">
      <alignment vertical="center"/>
    </xf>
    <xf numFmtId="38" fontId="12" fillId="0" borderId="11" xfId="5" applyFont="1" applyBorder="1" applyAlignment="1">
      <alignment horizontal="right" vertical="center"/>
    </xf>
    <xf numFmtId="38" fontId="12" fillId="0" borderId="12" xfId="5" applyFont="1" applyBorder="1" applyAlignment="1">
      <alignment horizontal="distributed" vertical="center" indent="1"/>
    </xf>
    <xf numFmtId="41" fontId="12" fillId="0" borderId="13" xfId="5" applyNumberFormat="1" applyFont="1" applyFill="1" applyBorder="1" applyAlignment="1">
      <alignment vertical="center"/>
    </xf>
    <xf numFmtId="178" fontId="12" fillId="0" borderId="0" xfId="5" applyNumberFormat="1" applyFont="1" applyAlignment="1">
      <alignment vertical="center"/>
    </xf>
    <xf numFmtId="38" fontId="12" fillId="0" borderId="14" xfId="5" applyFont="1" applyBorder="1" applyAlignment="1">
      <alignment horizontal="right" vertical="center"/>
    </xf>
    <xf numFmtId="38" fontId="12" fillId="0" borderId="15" xfId="5" applyFont="1" applyBorder="1" applyAlignment="1">
      <alignment horizontal="distributed" vertical="center" indent="1"/>
    </xf>
    <xf numFmtId="41" fontId="12" fillId="0" borderId="7" xfId="5" applyNumberFormat="1" applyFont="1" applyFill="1" applyBorder="1" applyAlignment="1">
      <alignment vertical="center"/>
    </xf>
    <xf numFmtId="40" fontId="12" fillId="0" borderId="0" xfId="5" applyNumberFormat="1" applyFont="1" applyAlignment="1">
      <alignment vertical="center"/>
    </xf>
    <xf numFmtId="38" fontId="12" fillId="0" borderId="16" xfId="5" applyFont="1" applyBorder="1" applyAlignment="1">
      <alignment horizontal="right" vertical="center"/>
    </xf>
    <xf numFmtId="38" fontId="12" fillId="0" borderId="17" xfId="5" applyFont="1" applyBorder="1" applyAlignment="1">
      <alignment horizontal="distributed" vertical="center" indent="1"/>
    </xf>
    <xf numFmtId="41" fontId="12" fillId="0" borderId="18" xfId="5" applyNumberFormat="1" applyFont="1" applyFill="1" applyBorder="1" applyAlignment="1">
      <alignment vertical="center"/>
    </xf>
    <xf numFmtId="41" fontId="12" fillId="0" borderId="19" xfId="5" applyNumberFormat="1" applyFont="1" applyFill="1" applyBorder="1" applyAlignment="1">
      <alignment vertical="center"/>
    </xf>
    <xf numFmtId="41" fontId="12" fillId="0" borderId="20" xfId="5" applyNumberFormat="1" applyFont="1" applyBorder="1" applyAlignment="1">
      <alignment vertical="center"/>
    </xf>
    <xf numFmtId="180" fontId="12" fillId="0" borderId="0" xfId="5" applyNumberFormat="1" applyFont="1" applyAlignment="1">
      <alignment vertical="center"/>
    </xf>
    <xf numFmtId="178" fontId="12" fillId="0" borderId="0" xfId="5" applyNumberFormat="1" applyFont="1" applyAlignment="1">
      <alignment horizontal="right" vertical="center"/>
    </xf>
    <xf numFmtId="0" fontId="12" fillId="0" borderId="11" xfId="5" applyNumberFormat="1" applyFont="1" applyBorder="1" applyAlignment="1">
      <alignment horizontal="right" vertical="center"/>
    </xf>
    <xf numFmtId="0" fontId="12" fillId="0" borderId="14" xfId="5" applyNumberFormat="1" applyFont="1" applyBorder="1" applyAlignment="1">
      <alignment horizontal="right" vertical="center"/>
    </xf>
    <xf numFmtId="0" fontId="12" fillId="0" borderId="16" xfId="5" applyNumberFormat="1" applyFont="1" applyBorder="1" applyAlignment="1">
      <alignment horizontal="right" vertical="center"/>
    </xf>
    <xf numFmtId="41" fontId="12" fillId="0" borderId="19" xfId="5" applyNumberFormat="1" applyFont="1" applyBorder="1" applyAlignment="1">
      <alignment vertical="center"/>
    </xf>
    <xf numFmtId="40" fontId="9" fillId="0" borderId="0" xfId="5" applyNumberFormat="1" applyFont="1"/>
    <xf numFmtId="40" fontId="12" fillId="0" borderId="0" xfId="5" applyNumberFormat="1" applyFont="1"/>
    <xf numFmtId="40" fontId="12" fillId="0" borderId="0" xfId="5" quotePrefix="1" applyNumberFormat="1" applyFont="1" applyBorder="1" applyAlignment="1">
      <alignment vertical="center"/>
    </xf>
    <xf numFmtId="40" fontId="11" fillId="0" borderId="0" xfId="5" applyNumberFormat="1" applyFont="1" applyAlignment="1">
      <alignment vertical="top"/>
    </xf>
    <xf numFmtId="40" fontId="8" fillId="0" borderId="0" xfId="5" applyNumberFormat="1" applyFont="1"/>
    <xf numFmtId="38" fontId="12" fillId="0" borderId="21" xfId="5" applyFont="1" applyBorder="1" applyAlignment="1">
      <alignment horizontal="center" vertical="center" wrapText="1"/>
    </xf>
    <xf numFmtId="38" fontId="12" fillId="0" borderId="12" xfId="5" applyFont="1" applyBorder="1" applyAlignment="1">
      <alignment horizontal="right" vertical="center"/>
    </xf>
    <xf numFmtId="38" fontId="12" fillId="0" borderId="12" xfId="5" applyFont="1" applyBorder="1" applyAlignment="1">
      <alignment horizontal="distributed" vertical="center"/>
    </xf>
    <xf numFmtId="38" fontId="12" fillId="0" borderId="15" xfId="5" applyFont="1" applyBorder="1" applyAlignment="1">
      <alignment horizontal="right" vertical="center"/>
    </xf>
    <xf numFmtId="38" fontId="12" fillId="0" borderId="15" xfId="5" applyFont="1" applyBorder="1" applyAlignment="1">
      <alignment horizontal="distributed" vertical="center"/>
    </xf>
    <xf numFmtId="41" fontId="12" fillId="0" borderId="22" xfId="5" applyNumberFormat="1" applyFont="1" applyFill="1" applyBorder="1" applyAlignment="1">
      <alignment vertical="center"/>
    </xf>
    <xf numFmtId="38" fontId="12" fillId="0" borderId="17" xfId="5" applyFont="1" applyBorder="1" applyAlignment="1">
      <alignment horizontal="right" vertical="center"/>
    </xf>
    <xf numFmtId="38" fontId="12" fillId="0" borderId="17" xfId="5" applyFont="1" applyBorder="1" applyAlignment="1">
      <alignment horizontal="distributed" vertical="center"/>
    </xf>
    <xf numFmtId="49" fontId="12" fillId="0" borderId="15" xfId="5" applyNumberFormat="1" applyFont="1" applyBorder="1" applyAlignment="1">
      <alignment horizontal="right" vertical="center"/>
    </xf>
    <xf numFmtId="49" fontId="12" fillId="0" borderId="17" xfId="5" applyNumberFormat="1" applyFont="1" applyBorder="1" applyAlignment="1">
      <alignment horizontal="right" vertical="center"/>
    </xf>
    <xf numFmtId="38" fontId="12" fillId="0" borderId="23" xfId="5" applyFont="1" applyBorder="1" applyAlignment="1">
      <alignment horizontal="center" vertical="center" wrapText="1"/>
    </xf>
    <xf numFmtId="41" fontId="12" fillId="0" borderId="24" xfId="5" applyNumberFormat="1" applyFont="1" applyFill="1" applyBorder="1" applyAlignment="1">
      <alignment vertical="center"/>
    </xf>
    <xf numFmtId="41" fontId="12" fillId="0" borderId="25" xfId="5" applyNumberFormat="1" applyFont="1" applyFill="1" applyBorder="1" applyAlignment="1">
      <alignment vertical="center"/>
    </xf>
    <xf numFmtId="41" fontId="12" fillId="0" borderId="26" xfId="5" applyNumberFormat="1" applyFont="1" applyFill="1" applyBorder="1" applyAlignment="1">
      <alignment vertical="center"/>
    </xf>
    <xf numFmtId="41" fontId="12" fillId="0" borderId="27" xfId="5" applyNumberFormat="1" applyFont="1" applyFill="1" applyBorder="1" applyAlignment="1">
      <alignment vertical="center"/>
    </xf>
    <xf numFmtId="41" fontId="12" fillId="0" borderId="28" xfId="5" applyNumberFormat="1" applyFont="1" applyFill="1" applyBorder="1" applyAlignment="1">
      <alignment vertical="center"/>
    </xf>
    <xf numFmtId="41" fontId="12" fillId="0" borderId="27" xfId="5" applyNumberFormat="1" applyFont="1" applyBorder="1" applyAlignment="1">
      <alignment vertical="center"/>
    </xf>
    <xf numFmtId="38" fontId="12" fillId="0" borderId="29" xfId="5" applyFont="1" applyBorder="1" applyAlignment="1">
      <alignment horizontal="center" vertical="center" wrapText="1"/>
    </xf>
    <xf numFmtId="41" fontId="12" fillId="0" borderId="30" xfId="5" applyNumberFormat="1" applyFont="1" applyFill="1" applyBorder="1" applyAlignment="1">
      <alignment vertical="center"/>
    </xf>
    <xf numFmtId="41" fontId="12" fillId="0" borderId="31" xfId="5" applyNumberFormat="1" applyFont="1" applyFill="1" applyBorder="1" applyAlignment="1">
      <alignment vertical="center"/>
    </xf>
    <xf numFmtId="41" fontId="12" fillId="0" borderId="32" xfId="5" applyNumberFormat="1" applyFont="1" applyFill="1" applyBorder="1" applyAlignment="1">
      <alignment vertical="center"/>
    </xf>
    <xf numFmtId="41" fontId="12" fillId="0" borderId="33" xfId="5" applyNumberFormat="1" applyFont="1" applyBorder="1" applyAlignment="1">
      <alignment vertical="center"/>
    </xf>
    <xf numFmtId="41" fontId="12" fillId="0" borderId="34" xfId="5" applyNumberFormat="1" applyFont="1" applyFill="1" applyBorder="1" applyAlignment="1">
      <alignment vertical="center"/>
    </xf>
    <xf numFmtId="183" fontId="12" fillId="0" borderId="0" xfId="5" quotePrefix="1" applyNumberFormat="1" applyFont="1" applyBorder="1" applyAlignment="1">
      <alignment vertical="center"/>
    </xf>
    <xf numFmtId="41" fontId="12" fillId="0" borderId="35" xfId="5" applyNumberFormat="1" applyFont="1" applyFill="1" applyBorder="1" applyAlignment="1">
      <alignment vertical="center"/>
    </xf>
    <xf numFmtId="41" fontId="12" fillId="0" borderId="36" xfId="5" applyNumberFormat="1" applyFont="1" applyFill="1" applyBorder="1" applyAlignment="1">
      <alignment vertical="center"/>
    </xf>
    <xf numFmtId="38" fontId="12" fillId="0" borderId="37" xfId="5" applyFont="1" applyBorder="1" applyAlignment="1">
      <alignment horizontal="center" vertical="center" wrapText="1"/>
    </xf>
    <xf numFmtId="41" fontId="12" fillId="0" borderId="38" xfId="5" applyNumberFormat="1" applyFont="1" applyBorder="1" applyAlignment="1">
      <alignment vertical="center"/>
    </xf>
    <xf numFmtId="41" fontId="12" fillId="0" borderId="39" xfId="5" applyNumberFormat="1" applyFont="1" applyFill="1" applyBorder="1" applyAlignment="1">
      <alignment vertical="center"/>
    </xf>
    <xf numFmtId="41" fontId="12" fillId="0" borderId="40" xfId="5" applyNumberFormat="1" applyFont="1" applyFill="1" applyBorder="1" applyAlignment="1">
      <alignment vertical="center"/>
    </xf>
    <xf numFmtId="178" fontId="12" fillId="0" borderId="0" xfId="5" applyNumberFormat="1" applyFont="1" applyAlignment="1">
      <alignment horizontal="right"/>
    </xf>
    <xf numFmtId="41" fontId="12" fillId="0" borderId="41" xfId="5" applyNumberFormat="1" applyFont="1" applyBorder="1" applyAlignment="1">
      <alignment vertical="center"/>
    </xf>
    <xf numFmtId="0" fontId="9" fillId="0" borderId="0" xfId="5" applyNumberFormat="1" applyFont="1" applyFill="1"/>
    <xf numFmtId="38" fontId="12" fillId="0" borderId="0" xfId="5" applyFont="1" applyFill="1"/>
    <xf numFmtId="38" fontId="12" fillId="0" borderId="0" xfId="5" applyFont="1" applyFill="1" applyAlignment="1">
      <alignment vertical="center"/>
    </xf>
    <xf numFmtId="38" fontId="11" fillId="0" borderId="0" xfId="5" applyFont="1" applyFill="1" applyAlignment="1">
      <alignment vertical="top"/>
    </xf>
    <xf numFmtId="38" fontId="8" fillId="0" borderId="0" xfId="5" applyFont="1" applyFill="1"/>
    <xf numFmtId="38" fontId="8" fillId="0" borderId="13" xfId="5" applyFont="1" applyBorder="1" applyAlignment="1">
      <alignment vertical="center"/>
    </xf>
    <xf numFmtId="38" fontId="8" fillId="0" borderId="7" xfId="5" applyFont="1" applyBorder="1" applyAlignment="1">
      <alignment vertical="center"/>
    </xf>
    <xf numFmtId="38" fontId="8" fillId="0" borderId="20" xfId="5" applyFont="1" applyBorder="1" applyAlignment="1">
      <alignment vertical="center"/>
    </xf>
    <xf numFmtId="38" fontId="12" fillId="0" borderId="12" xfId="5" applyFont="1" applyBorder="1" applyAlignment="1">
      <alignment horizontal="distributed" vertical="center" indent="1" readingOrder="1"/>
    </xf>
    <xf numFmtId="38" fontId="12" fillId="0" borderId="15" xfId="5" applyFont="1" applyBorder="1" applyAlignment="1">
      <alignment horizontal="distributed" vertical="center" indent="1" readingOrder="1"/>
    </xf>
    <xf numFmtId="38" fontId="12" fillId="0" borderId="17" xfId="5" applyFont="1" applyBorder="1" applyAlignment="1">
      <alignment horizontal="distributed" vertical="center" indent="1" readingOrder="1"/>
    </xf>
    <xf numFmtId="0" fontId="14" fillId="0" borderId="0" xfId="0" applyFont="1" applyAlignment="1"/>
    <xf numFmtId="184" fontId="12" fillId="0" borderId="47" xfId="5" quotePrefix="1" applyNumberFormat="1" applyFont="1" applyBorder="1" applyAlignment="1">
      <alignment horizontal="right" vertical="center"/>
    </xf>
    <xf numFmtId="184" fontId="12" fillId="0" borderId="49" xfId="5" quotePrefix="1" applyNumberFormat="1" applyFont="1" applyBorder="1" applyAlignment="1">
      <alignment horizontal="right" vertical="center"/>
    </xf>
    <xf numFmtId="184" fontId="12" fillId="0" borderId="51" xfId="5" quotePrefix="1" applyNumberFormat="1" applyFont="1" applyBorder="1" applyAlignment="1">
      <alignment horizontal="right" vertical="center"/>
    </xf>
    <xf numFmtId="184" fontId="12" fillId="0" borderId="58" xfId="5" quotePrefix="1" applyNumberFormat="1" applyFont="1" applyBorder="1" applyAlignment="1">
      <alignment horizontal="right" vertical="center"/>
    </xf>
    <xf numFmtId="38" fontId="8" fillId="0" borderId="0" xfId="5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2" fillId="0" borderId="0" xfId="0" applyFont="1"/>
    <xf numFmtId="0" fontId="13" fillId="0" borderId="0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2" fontId="13" fillId="0" borderId="0" xfId="0" applyNumberFormat="1" applyFont="1" applyBorder="1" applyAlignment="1">
      <alignment vertical="center"/>
    </xf>
    <xf numFmtId="176" fontId="13" fillId="0" borderId="0" xfId="0" applyNumberFormat="1" applyFont="1" applyAlignment="1">
      <alignment vertical="center"/>
    </xf>
    <xf numFmtId="176" fontId="13" fillId="0" borderId="0" xfId="0" applyNumberFormat="1" applyFont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49" fontId="13" fillId="0" borderId="0" xfId="0" applyNumberFormat="1" applyFont="1" applyAlignment="1">
      <alignment vertical="center"/>
    </xf>
    <xf numFmtId="1" fontId="13" fillId="0" borderId="0" xfId="0" applyNumberFormat="1" applyFont="1" applyBorder="1" applyAlignment="1">
      <alignment vertical="center"/>
    </xf>
    <xf numFmtId="182" fontId="13" fillId="0" borderId="0" xfId="0" applyNumberFormat="1" applyFont="1" applyBorder="1" applyAlignment="1">
      <alignment vertical="center"/>
    </xf>
    <xf numFmtId="181" fontId="13" fillId="0" borderId="0" xfId="0" applyNumberFormat="1" applyFont="1" applyBorder="1" applyAlignment="1">
      <alignment vertical="center"/>
    </xf>
    <xf numFmtId="178" fontId="8" fillId="0" borderId="0" xfId="5" applyNumberFormat="1" applyFont="1" applyBorder="1" applyAlignment="1">
      <alignment horizontal="right" vertical="center"/>
    </xf>
    <xf numFmtId="185" fontId="12" fillId="0" borderId="0" xfId="5" applyNumberFormat="1" applyFont="1" applyAlignment="1">
      <alignment vertical="center"/>
    </xf>
    <xf numFmtId="186" fontId="12" fillId="0" borderId="0" xfId="5" quotePrefix="1" applyNumberFormat="1" applyFont="1" applyBorder="1" applyAlignment="1">
      <alignment vertical="center"/>
    </xf>
    <xf numFmtId="180" fontId="12" fillId="0" borderId="13" xfId="5" applyNumberFormat="1" applyFont="1" applyFill="1" applyBorder="1" applyAlignment="1">
      <alignment vertical="center"/>
    </xf>
    <xf numFmtId="180" fontId="12" fillId="0" borderId="46" xfId="5" applyNumberFormat="1" applyFont="1" applyBorder="1" applyAlignment="1">
      <alignment horizontal="right" vertical="center"/>
    </xf>
    <xf numFmtId="180" fontId="12" fillId="0" borderId="7" xfId="5" applyNumberFormat="1" applyFont="1" applyFill="1" applyBorder="1" applyAlignment="1">
      <alignment vertical="center"/>
    </xf>
    <xf numFmtId="180" fontId="12" fillId="0" borderId="18" xfId="5" applyNumberFormat="1" applyFont="1" applyFill="1" applyBorder="1" applyAlignment="1">
      <alignment vertical="center"/>
    </xf>
    <xf numFmtId="180" fontId="12" fillId="0" borderId="19" xfId="5" applyNumberFormat="1" applyFont="1" applyFill="1" applyBorder="1" applyAlignment="1">
      <alignment vertical="center"/>
    </xf>
    <xf numFmtId="180" fontId="12" fillId="0" borderId="54" xfId="5" applyNumberFormat="1" applyFont="1" applyBorder="1" applyAlignment="1">
      <alignment horizontal="right" vertical="center"/>
    </xf>
    <xf numFmtId="180" fontId="12" fillId="0" borderId="55" xfId="5" applyNumberFormat="1" applyFont="1" applyBorder="1" applyAlignment="1">
      <alignment horizontal="right" vertical="center"/>
    </xf>
    <xf numFmtId="180" fontId="12" fillId="0" borderId="56" xfId="5" applyNumberFormat="1" applyFont="1" applyBorder="1" applyAlignment="1">
      <alignment horizontal="right" vertical="center"/>
    </xf>
    <xf numFmtId="180" fontId="12" fillId="0" borderId="19" xfId="5" applyNumberFormat="1" applyFont="1" applyBorder="1" applyAlignment="1">
      <alignment vertical="center"/>
    </xf>
    <xf numFmtId="180" fontId="12" fillId="0" borderId="59" xfId="5" applyNumberFormat="1" applyFont="1" applyBorder="1" applyAlignment="1">
      <alignment vertical="center"/>
    </xf>
    <xf numFmtId="184" fontId="12" fillId="0" borderId="48" xfId="5" quotePrefix="1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84" fontId="12" fillId="0" borderId="69" xfId="5" quotePrefix="1" applyNumberFormat="1" applyFont="1" applyBorder="1" applyAlignment="1">
      <alignment vertical="center"/>
    </xf>
    <xf numFmtId="0" fontId="0" fillId="0" borderId="0" xfId="0" applyAlignment="1">
      <alignment horizontal="right" vertical="top"/>
    </xf>
    <xf numFmtId="180" fontId="12" fillId="0" borderId="71" xfId="5" applyNumberFormat="1" applyFont="1" applyBorder="1" applyAlignment="1">
      <alignment horizontal="right" vertical="center"/>
    </xf>
    <xf numFmtId="184" fontId="12" fillId="0" borderId="72" xfId="5" quotePrefix="1" applyNumberFormat="1" applyFont="1" applyBorder="1" applyAlignment="1">
      <alignment horizontal="right" vertical="center"/>
    </xf>
    <xf numFmtId="184" fontId="12" fillId="0" borderId="57" xfId="5" applyNumberFormat="1" applyFont="1" applyBorder="1" applyAlignment="1">
      <alignment vertical="center"/>
    </xf>
    <xf numFmtId="38" fontId="12" fillId="0" borderId="12" xfId="5" applyFont="1" applyBorder="1" applyAlignment="1">
      <alignment horizontal="distributed" vertical="center" shrinkToFit="1"/>
    </xf>
    <xf numFmtId="38" fontId="12" fillId="0" borderId="15" xfId="5" applyFont="1" applyBorder="1" applyAlignment="1">
      <alignment horizontal="distributed" vertical="center" shrinkToFit="1"/>
    </xf>
    <xf numFmtId="38" fontId="8" fillId="0" borderId="6" xfId="5" applyFont="1" applyBorder="1" applyAlignment="1">
      <alignment horizontal="center" vertical="center"/>
    </xf>
    <xf numFmtId="38" fontId="12" fillId="0" borderId="27" xfId="5" applyFont="1" applyBorder="1"/>
    <xf numFmtId="0" fontId="12" fillId="0" borderId="73" xfId="5" applyNumberFormat="1" applyFont="1" applyBorder="1" applyAlignment="1">
      <alignment horizontal="right" vertical="center"/>
    </xf>
    <xf numFmtId="38" fontId="12" fillId="0" borderId="74" xfId="5" applyFont="1" applyBorder="1" applyAlignment="1">
      <alignment horizontal="distributed" vertical="center" indent="1"/>
    </xf>
    <xf numFmtId="49" fontId="13" fillId="0" borderId="42" xfId="0" applyNumberFormat="1" applyFont="1" applyBorder="1" applyAlignment="1">
      <alignment vertical="center"/>
    </xf>
    <xf numFmtId="0" fontId="13" fillId="0" borderId="75" xfId="0" quotePrefix="1" applyFont="1" applyBorder="1" applyAlignment="1">
      <alignment horizontal="center" vertical="center" wrapText="1"/>
    </xf>
    <xf numFmtId="180" fontId="12" fillId="0" borderId="24" xfId="5" applyNumberFormat="1" applyFont="1" applyFill="1" applyBorder="1" applyAlignment="1">
      <alignment vertical="center"/>
    </xf>
    <xf numFmtId="180" fontId="12" fillId="0" borderId="25" xfId="5" applyNumberFormat="1" applyFont="1" applyFill="1" applyBorder="1" applyAlignment="1">
      <alignment vertical="center"/>
    </xf>
    <xf numFmtId="180" fontId="12" fillId="0" borderId="78" xfId="5" applyNumberFormat="1" applyFont="1" applyFill="1" applyBorder="1" applyAlignment="1">
      <alignment vertical="center"/>
    </xf>
    <xf numFmtId="38" fontId="8" fillId="0" borderId="79" xfId="5" applyFont="1" applyBorder="1" applyAlignment="1">
      <alignment vertical="center"/>
    </xf>
    <xf numFmtId="49" fontId="13" fillId="0" borderId="79" xfId="0" applyNumberFormat="1" applyFont="1" applyBorder="1" applyAlignment="1">
      <alignment vertical="center"/>
    </xf>
    <xf numFmtId="177" fontId="12" fillId="0" borderId="80" xfId="0" applyNumberFormat="1" applyFont="1" applyBorder="1" applyAlignment="1">
      <alignment horizontal="right" vertical="center"/>
    </xf>
    <xf numFmtId="38" fontId="8" fillId="0" borderId="0" xfId="5" applyFont="1" applyFill="1" applyBorder="1" applyAlignment="1">
      <alignment horizontal="left" vertical="center"/>
    </xf>
    <xf numFmtId="0" fontId="12" fillId="0" borderId="0" xfId="0" applyFont="1" applyAlignment="1">
      <alignment horizontal="right" vertical="top"/>
    </xf>
    <xf numFmtId="178" fontId="11" fillId="0" borderId="0" xfId="5" applyNumberFormat="1" applyFont="1" applyAlignment="1">
      <alignment horizontal="right"/>
    </xf>
    <xf numFmtId="38" fontId="8" fillId="0" borderId="14" xfId="5" applyFont="1" applyBorder="1" applyAlignment="1">
      <alignment horizontal="right" vertical="center"/>
    </xf>
    <xf numFmtId="38" fontId="12" fillId="0" borderId="76" xfId="5" applyFont="1" applyBorder="1" applyAlignment="1">
      <alignment horizontal="right" vertical="center"/>
    </xf>
    <xf numFmtId="38" fontId="12" fillId="0" borderId="5" xfId="5" applyFont="1" applyBorder="1" applyAlignment="1">
      <alignment horizontal="distributed" vertical="center" shrinkToFit="1"/>
    </xf>
    <xf numFmtId="0" fontId="12" fillId="0" borderId="76" xfId="5" applyNumberFormat="1" applyFont="1" applyBorder="1" applyAlignment="1">
      <alignment horizontal="right" vertical="center"/>
    </xf>
    <xf numFmtId="38" fontId="12" fillId="0" borderId="25" xfId="5" applyFont="1" applyFill="1" applyBorder="1"/>
    <xf numFmtId="180" fontId="12" fillId="0" borderId="77" xfId="5" applyNumberFormat="1" applyFont="1" applyFill="1" applyBorder="1" applyAlignment="1">
      <alignment vertical="center"/>
    </xf>
    <xf numFmtId="180" fontId="12" fillId="0" borderId="82" xfId="5" applyNumberFormat="1" applyFont="1" applyBorder="1" applyAlignment="1">
      <alignment horizontal="right" vertical="center"/>
    </xf>
    <xf numFmtId="38" fontId="12" fillId="0" borderId="81" xfId="5" applyFont="1" applyFill="1" applyBorder="1" applyAlignment="1">
      <alignment horizontal="distributed" vertical="center" shrinkToFit="1"/>
    </xf>
    <xf numFmtId="184" fontId="12" fillId="0" borderId="83" xfId="5" applyNumberFormat="1" applyFont="1" applyBorder="1" applyAlignment="1">
      <alignment vertical="center"/>
    </xf>
    <xf numFmtId="184" fontId="12" fillId="0" borderId="50" xfId="5" quotePrefix="1" applyNumberFormat="1" applyFont="1" applyBorder="1" applyAlignment="1">
      <alignment vertical="center"/>
    </xf>
    <xf numFmtId="38" fontId="12" fillId="0" borderId="84" xfId="5" applyFont="1" applyBorder="1" applyAlignment="1">
      <alignment horizontal="right" vertical="center"/>
    </xf>
    <xf numFmtId="38" fontId="12" fillId="0" borderId="85" xfId="5" applyFont="1" applyBorder="1" applyAlignment="1">
      <alignment horizontal="right" vertical="center"/>
    </xf>
    <xf numFmtId="38" fontId="13" fillId="0" borderId="0" xfId="5" applyFont="1" applyBorder="1" applyAlignment="1">
      <alignment horizontal="left" vertical="center"/>
    </xf>
    <xf numFmtId="49" fontId="13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177" fontId="12" fillId="0" borderId="0" xfId="0" applyNumberFormat="1" applyFont="1" applyBorder="1" applyAlignment="1">
      <alignment horizontal="right" vertical="center"/>
    </xf>
    <xf numFmtId="180" fontId="12" fillId="0" borderId="86" xfId="5" applyNumberFormat="1" applyFont="1" applyBorder="1" applyAlignment="1">
      <alignment horizontal="right" vertical="center"/>
    </xf>
    <xf numFmtId="38" fontId="12" fillId="0" borderId="13" xfId="5" applyFont="1" applyBorder="1" applyAlignment="1">
      <alignment horizontal="right" vertical="center"/>
    </xf>
    <xf numFmtId="38" fontId="12" fillId="0" borderId="7" xfId="5" applyFont="1" applyBorder="1" applyAlignment="1">
      <alignment horizontal="right" vertical="center"/>
    </xf>
    <xf numFmtId="38" fontId="12" fillId="0" borderId="7" xfId="5" applyFont="1" applyBorder="1" applyAlignment="1">
      <alignment vertical="center"/>
    </xf>
    <xf numFmtId="38" fontId="12" fillId="0" borderId="18" xfId="5" applyFont="1" applyBorder="1" applyAlignment="1">
      <alignment vertical="center"/>
    </xf>
    <xf numFmtId="0" fontId="13" fillId="0" borderId="0" xfId="0" applyNumberFormat="1" applyFont="1" applyAlignment="1">
      <alignment vertical="center"/>
    </xf>
    <xf numFmtId="184" fontId="12" fillId="0" borderId="70" xfId="5" quotePrefix="1" applyNumberFormat="1" applyFont="1" applyBorder="1" applyAlignment="1">
      <alignment vertical="center"/>
    </xf>
    <xf numFmtId="38" fontId="9" fillId="0" borderId="0" xfId="5" applyFont="1" applyFill="1"/>
    <xf numFmtId="38" fontId="12" fillId="0" borderId="24" xfId="5" applyFont="1" applyBorder="1" applyAlignment="1">
      <alignment horizontal="right" vertical="center"/>
    </xf>
    <xf numFmtId="38" fontId="12" fillId="0" borderId="25" xfId="5" applyFont="1" applyBorder="1" applyAlignment="1">
      <alignment horizontal="right" vertical="center"/>
    </xf>
    <xf numFmtId="38" fontId="12" fillId="0" borderId="25" xfId="5" applyFont="1" applyBorder="1" applyAlignment="1">
      <alignment vertical="center"/>
    </xf>
    <xf numFmtId="38" fontId="12" fillId="0" borderId="26" xfId="5" applyFont="1" applyBorder="1" applyAlignment="1">
      <alignment vertical="center"/>
    </xf>
    <xf numFmtId="180" fontId="12" fillId="0" borderId="27" xfId="5" applyNumberFormat="1" applyFont="1" applyFill="1" applyBorder="1" applyAlignment="1">
      <alignment vertical="center"/>
    </xf>
    <xf numFmtId="176" fontId="15" fillId="0" borderId="0" xfId="0" applyNumberFormat="1" applyFont="1" applyAlignment="1">
      <alignment vertical="center"/>
    </xf>
    <xf numFmtId="38" fontId="12" fillId="0" borderId="71" xfId="5" applyFont="1" applyBorder="1" applyAlignment="1">
      <alignment horizontal="distributed" vertical="center" shrinkToFit="1"/>
    </xf>
    <xf numFmtId="38" fontId="12" fillId="0" borderId="86" xfId="5" applyFont="1" applyBorder="1" applyAlignment="1">
      <alignment horizontal="distributed" vertical="center" shrinkToFit="1"/>
    </xf>
    <xf numFmtId="180" fontId="12" fillId="0" borderId="26" xfId="5" applyNumberFormat="1" applyFont="1" applyFill="1" applyBorder="1" applyAlignment="1">
      <alignment vertical="center"/>
    </xf>
    <xf numFmtId="181" fontId="13" fillId="0" borderId="0" xfId="0" applyNumberFormat="1" applyFont="1" applyAlignment="1">
      <alignment vertical="center"/>
    </xf>
    <xf numFmtId="38" fontId="12" fillId="0" borderId="52" xfId="5" applyFont="1" applyBorder="1" applyAlignment="1">
      <alignment horizontal="distributed" vertical="center" indent="2"/>
    </xf>
    <xf numFmtId="0" fontId="12" fillId="0" borderId="53" xfId="0" applyFont="1" applyBorder="1" applyAlignment="1">
      <alignment horizontal="distributed" vertical="center" indent="2"/>
    </xf>
    <xf numFmtId="38" fontId="12" fillId="0" borderId="67" xfId="5" applyFont="1" applyBorder="1" applyAlignment="1">
      <alignment horizontal="left" vertical="center"/>
    </xf>
    <xf numFmtId="38" fontId="12" fillId="0" borderId="68" xfId="5" applyFont="1" applyBorder="1" applyAlignment="1">
      <alignment horizontal="left" vertical="center"/>
    </xf>
    <xf numFmtId="38" fontId="12" fillId="0" borderId="65" xfId="5" applyFont="1" applyBorder="1" applyAlignment="1">
      <alignment horizontal="right" vertical="center" indent="1"/>
    </xf>
    <xf numFmtId="38" fontId="12" fillId="0" borderId="66" xfId="5" applyFont="1" applyBorder="1" applyAlignment="1">
      <alignment horizontal="right" vertical="center" indent="1"/>
    </xf>
    <xf numFmtId="38" fontId="12" fillId="0" borderId="21" xfId="5" applyFont="1" applyFill="1" applyBorder="1" applyAlignment="1">
      <alignment horizontal="center" vertical="center"/>
    </xf>
    <xf numFmtId="38" fontId="12" fillId="0" borderId="64" xfId="5" applyFont="1" applyFill="1" applyBorder="1" applyAlignment="1">
      <alignment horizontal="center" vertical="center"/>
    </xf>
    <xf numFmtId="38" fontId="12" fillId="0" borderId="21" xfId="5" applyFont="1" applyBorder="1" applyAlignment="1">
      <alignment horizontal="center" vertical="center"/>
    </xf>
    <xf numFmtId="38" fontId="12" fillId="0" borderId="64" xfId="5" applyFont="1" applyBorder="1" applyAlignment="1">
      <alignment horizontal="center" vertical="center"/>
    </xf>
    <xf numFmtId="178" fontId="12" fillId="0" borderId="9" xfId="5" quotePrefix="1" applyNumberFormat="1" applyFont="1" applyBorder="1" applyAlignment="1">
      <alignment horizontal="center" vertical="center" wrapText="1"/>
    </xf>
    <xf numFmtId="178" fontId="12" fillId="0" borderId="70" xfId="5" quotePrefix="1" applyNumberFormat="1" applyFont="1" applyBorder="1" applyAlignment="1">
      <alignment horizontal="center" vertical="center" wrapText="1"/>
    </xf>
    <xf numFmtId="178" fontId="12" fillId="0" borderId="10" xfId="5" quotePrefix="1" applyNumberFormat="1" applyFont="1" applyBorder="1" applyAlignment="1">
      <alignment horizontal="center" vertical="center"/>
    </xf>
    <xf numFmtId="178" fontId="12" fillId="0" borderId="60" xfId="5" quotePrefix="1" applyNumberFormat="1" applyFont="1" applyBorder="1" applyAlignment="1">
      <alignment horizontal="center" vertical="center"/>
    </xf>
    <xf numFmtId="178" fontId="12" fillId="0" borderId="61" xfId="5" quotePrefix="1" applyNumberFormat="1" applyFont="1" applyBorder="1" applyAlignment="1">
      <alignment horizontal="center" vertical="center" wrapText="1"/>
    </xf>
    <xf numFmtId="180" fontId="12" fillId="0" borderId="62" xfId="5" applyNumberFormat="1" applyFont="1" applyBorder="1" applyAlignment="1">
      <alignment horizontal="center" vertical="center"/>
    </xf>
    <xf numFmtId="180" fontId="12" fillId="0" borderId="63" xfId="5" applyNumberFormat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38" fontId="12" fillId="0" borderId="42" xfId="5" applyFont="1" applyBorder="1" applyAlignment="1">
      <alignment horizontal="center" vertical="center"/>
    </xf>
    <xf numFmtId="38" fontId="12" fillId="0" borderId="43" xfId="5" applyFont="1" applyBorder="1" applyAlignment="1">
      <alignment horizontal="center" vertical="center"/>
    </xf>
    <xf numFmtId="38" fontId="12" fillId="0" borderId="44" xfId="5" applyFont="1" applyBorder="1" applyAlignment="1">
      <alignment horizontal="distributed" vertical="center" indent="2"/>
    </xf>
    <xf numFmtId="38" fontId="12" fillId="0" borderId="45" xfId="5" applyFont="1" applyBorder="1" applyAlignment="1">
      <alignment horizontal="distributed" vertical="center" indent="2"/>
    </xf>
    <xf numFmtId="38" fontId="12" fillId="0" borderId="42" xfId="5" applyFont="1" applyBorder="1" applyAlignment="1">
      <alignment horizontal="distributed" vertical="center"/>
    </xf>
    <xf numFmtId="38" fontId="12" fillId="0" borderId="43" xfId="5" applyFont="1" applyBorder="1" applyAlignment="1">
      <alignment horizontal="distributed" vertical="center"/>
    </xf>
  </cellXfs>
  <cellStyles count="6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  <color rgb="FFCCFF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歳出　</a:t>
            </a:r>
          </a:p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343.4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億円</a:t>
            </a:r>
          </a:p>
        </c:rich>
      </c:tx>
      <c:layout>
        <c:manualLayout>
          <c:xMode val="edge"/>
          <c:yMode val="edge"/>
          <c:x val="0.47897489179593433"/>
          <c:y val="0.484029397088472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6937354988399"/>
          <c:y val="0.12039312039312039"/>
          <c:w val="0.79118329466357307"/>
          <c:h val="0.83783783783783783"/>
        </c:manualLayout>
      </c:layout>
      <c:doughnut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shingle">
                <a:fgClr>
                  <a:srgbClr val="000000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DCD-477A-9315-BEA6F061A0FB}"/>
              </c:ext>
            </c:extLst>
          </c:dPt>
          <c:dPt>
            <c:idx val="1"/>
            <c:bubble3D val="0"/>
            <c:spPr>
              <a:pattFill prst="plaid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DCD-477A-9315-BEA6F061A0FB}"/>
              </c:ext>
            </c:extLst>
          </c:dPt>
          <c:dPt>
            <c:idx val="2"/>
            <c:bubble3D val="0"/>
            <c:spPr>
              <a:pattFill prst="lgConfetti">
                <a:fgClr>
                  <a:srgbClr val="000000"/>
                </a:fgClr>
                <a:bgClr>
                  <a:srgbClr val="FFFF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DCD-477A-9315-BEA6F061A0FB}"/>
              </c:ext>
            </c:extLst>
          </c:dPt>
          <c:dPt>
            <c:idx val="3"/>
            <c:bubble3D val="0"/>
            <c:spPr>
              <a:pattFill prst="diagBrick">
                <a:fgClr>
                  <a:srgbClr val="000000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DCD-477A-9315-BEA6F061A0FB}"/>
              </c:ext>
            </c:extLst>
          </c:dPt>
          <c:dPt>
            <c:idx val="4"/>
            <c:bubble3D val="0"/>
            <c:spPr>
              <a:pattFill prst="weave">
                <a:fgClr>
                  <a:srgbClr val="000000"/>
                </a:fgClr>
                <a:bgClr>
                  <a:srgbClr val="69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DCD-477A-9315-BEA6F061A0FB}"/>
              </c:ext>
            </c:extLst>
          </c:dPt>
          <c:dPt>
            <c:idx val="5"/>
            <c:bubble3D val="0"/>
            <c:spPr>
              <a:pattFill prst="divot">
                <a:fgClr>
                  <a:srgbClr val="00000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DCD-477A-9315-BEA6F061A0FB}"/>
              </c:ext>
            </c:extLst>
          </c:dPt>
          <c:dPt>
            <c:idx val="6"/>
            <c:bubble3D val="0"/>
            <c:spPr>
              <a:pattFill prst="zigZag">
                <a:fgClr>
                  <a:srgbClr val="0000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DCD-477A-9315-BEA6F061A0FB}"/>
              </c:ext>
            </c:extLst>
          </c:dPt>
          <c:dPt>
            <c:idx val="7"/>
            <c:bubble3D val="0"/>
            <c:spPr>
              <a:pattFill prst="lgCheck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DCD-477A-9315-BEA6F061A0FB}"/>
              </c:ext>
            </c:extLst>
          </c:dPt>
          <c:dPt>
            <c:idx val="8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8DCD-477A-9315-BEA6F061A0FB}"/>
              </c:ext>
            </c:extLst>
          </c:dPt>
          <c:dLbls>
            <c:dLbl>
              <c:idx val="4"/>
              <c:numFmt formatCode="0.0%" sourceLinked="0"/>
              <c:spPr>
                <a:solidFill>
                  <a:srgbClr val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925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CD-477A-9315-BEA6F061A0FB}"/>
                </c:ext>
              </c:extLst>
            </c:dLbl>
            <c:dLbl>
              <c:idx val="6"/>
              <c:layout>
                <c:manualLayout>
                  <c:x val="-3.1856895813903614E-2"/>
                  <c:y val="-3.2258071344101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DCD-477A-9315-BEA6F061A0FB}"/>
                </c:ext>
              </c:extLst>
            </c:dLbl>
            <c:dLbl>
              <c:idx val="7"/>
              <c:layout>
                <c:manualLayout>
                  <c:x val="5.3693166282863169E-3"/>
                  <c:y val="-3.7659060305984877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925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692308541310366"/>
                      <c:h val="8.48145975816183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8DCD-477A-9315-BEA6F061A0FB}"/>
                </c:ext>
              </c:extLst>
            </c:dLbl>
            <c:dLbl>
              <c:idx val="8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DCD-477A-9315-BEA6F061A0FB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グラフ!$M$38:$M$45</c:f>
              <c:strCache>
                <c:ptCount val="8"/>
                <c:pt idx="0">
                  <c:v>民生費</c:v>
                </c:pt>
                <c:pt idx="1">
                  <c:v>教育費</c:v>
                </c:pt>
                <c:pt idx="2">
                  <c:v>総務費</c:v>
                </c:pt>
                <c:pt idx="3">
                  <c:v>公債費</c:v>
                </c:pt>
                <c:pt idx="4">
                  <c:v>土木費</c:v>
                </c:pt>
                <c:pt idx="5">
                  <c:v>衛生費</c:v>
                </c:pt>
                <c:pt idx="6">
                  <c:v>商工費</c:v>
                </c:pt>
                <c:pt idx="7">
                  <c:v>その他</c:v>
                </c:pt>
              </c:strCache>
            </c:strRef>
          </c:cat>
          <c:val>
            <c:numRef>
              <c:f>グラフ!$P$38:$P$45</c:f>
              <c:numCache>
                <c:formatCode>0.0_ </c:formatCode>
                <c:ptCount val="8"/>
                <c:pt idx="0">
                  <c:v>25.71</c:v>
                </c:pt>
                <c:pt idx="1">
                  <c:v>21.94</c:v>
                </c:pt>
                <c:pt idx="2">
                  <c:v>13.71</c:v>
                </c:pt>
                <c:pt idx="3">
                  <c:v>13.32</c:v>
                </c:pt>
                <c:pt idx="4">
                  <c:v>9.68</c:v>
                </c:pt>
                <c:pt idx="5">
                  <c:v>6.18</c:v>
                </c:pt>
                <c:pt idx="6">
                  <c:v>4.59</c:v>
                </c:pt>
                <c:pt idx="7">
                  <c:v>4.8600000000000003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DCD-477A-9315-BEA6F061A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3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portrait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/>
              <a:t>歳入
 </a:t>
            </a:r>
            <a:r>
              <a:rPr lang="en-US" altLang="ja-JP" sz="1200" b="1"/>
              <a:t>343.4</a:t>
            </a:r>
            <a:r>
              <a:rPr lang="ja-JP" altLang="en-US" sz="1200" b="1"/>
              <a:t>億円</a:t>
            </a:r>
          </a:p>
        </c:rich>
      </c:tx>
      <c:layout>
        <c:manualLayout>
          <c:xMode val="edge"/>
          <c:yMode val="edge"/>
          <c:x val="0.43430078249564597"/>
          <c:y val="0.4729835552075176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31510261841411"/>
          <c:y val="0.13544018058690746"/>
          <c:w val="0.80787219661502785"/>
          <c:h val="0.78781038374717838"/>
        </c:manualLayout>
      </c:layout>
      <c:doughnutChart>
        <c:varyColors val="0"/>
        <c:ser>
          <c:idx val="0"/>
          <c:order val="0"/>
          <c:spPr>
            <a:solidFill>
              <a:srgbClr val="A6CAF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plosion val="1"/>
            <c:spPr>
              <a:pattFill prst="shingle">
                <a:fgClr>
                  <a:srgbClr val="000080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F7F-4784-B9AD-4FBA7F8A3B10}"/>
              </c:ext>
            </c:extLst>
          </c:dPt>
          <c:dPt>
            <c:idx val="1"/>
            <c:bubble3D val="0"/>
            <c:spPr>
              <a:pattFill prst="plaid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F7F-4784-B9AD-4FBA7F8A3B10}"/>
              </c:ext>
            </c:extLst>
          </c:dPt>
          <c:dPt>
            <c:idx val="2"/>
            <c:bubble3D val="0"/>
            <c:spPr>
              <a:pattFill prst="lgConfetti">
                <a:fgClr>
                  <a:srgbClr val="000000"/>
                </a:fgClr>
                <a:bgClr>
                  <a:srgbClr val="FFFF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F7F-4784-B9AD-4FBA7F8A3B10}"/>
              </c:ext>
            </c:extLst>
          </c:dPt>
          <c:dPt>
            <c:idx val="3"/>
            <c:bubble3D val="0"/>
            <c:spPr>
              <a:pattFill prst="diagBrick">
                <a:fgClr>
                  <a:srgbClr val="000000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F7F-4784-B9AD-4FBA7F8A3B10}"/>
              </c:ext>
            </c:extLst>
          </c:dPt>
          <c:dPt>
            <c:idx val="4"/>
            <c:bubble3D val="0"/>
            <c:spPr>
              <a:pattFill prst="weave">
                <a:fgClr>
                  <a:srgbClr val="000000"/>
                </a:fgClr>
                <a:bgClr>
                  <a:srgbClr val="66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F7F-4784-B9AD-4FBA7F8A3B10}"/>
              </c:ext>
            </c:extLst>
          </c:dPt>
          <c:dPt>
            <c:idx val="5"/>
            <c:bubble3D val="0"/>
            <c:spPr>
              <a:pattFill prst="divot">
                <a:fgClr>
                  <a:srgbClr val="00000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F7F-4784-B9AD-4FBA7F8A3B10}"/>
              </c:ext>
            </c:extLst>
          </c:dPt>
          <c:dPt>
            <c:idx val="6"/>
            <c:bubble3D val="0"/>
            <c:spPr>
              <a:pattFill prst="zigZag">
                <a:fgClr>
                  <a:srgbClr val="0000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F7F-4784-B9AD-4FBA7F8A3B10}"/>
              </c:ext>
            </c:extLst>
          </c:dPt>
          <c:dPt>
            <c:idx val="7"/>
            <c:bubble3D val="0"/>
            <c:spPr>
              <a:pattFill prst="solidDmnd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F7F-4784-B9AD-4FBA7F8A3B10}"/>
              </c:ext>
            </c:extLst>
          </c:dPt>
          <c:dPt>
            <c:idx val="8"/>
            <c:bubble3D val="0"/>
            <c:spPr>
              <a:pattFill prst="sphere">
                <a:fgClr>
                  <a:srgbClr val="0080C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F7F-4784-B9AD-4FBA7F8A3B10}"/>
              </c:ext>
            </c:extLst>
          </c:dPt>
          <c:dLbls>
            <c:dLbl>
              <c:idx val="4"/>
              <c:layout>
                <c:manualLayout>
                  <c:x val="-9.3457943925233638E-3"/>
                  <c:y val="1.87940485512920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7F-4784-B9AD-4FBA7F8A3B10}"/>
                </c:ext>
              </c:extLst>
            </c:dLbl>
            <c:dLbl>
              <c:idx val="5"/>
              <c:layout>
                <c:manualLayout>
                  <c:x val="-0.10497564628215304"/>
                  <c:y val="-2.1972714782051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F7F-4784-B9AD-4FBA7F8A3B10}"/>
                </c:ext>
              </c:extLst>
            </c:dLbl>
            <c:dLbl>
              <c:idx val="6"/>
              <c:layout>
                <c:manualLayout>
                  <c:x val="-0.1914262250524757"/>
                  <c:y val="-8.631808063929361E-2"/>
                </c:manualLayout>
              </c:layout>
              <c:numFmt formatCode="0.0%" sourceLinked="0"/>
              <c:spPr>
                <a:xfrm>
                  <a:off x="98868" y="756844"/>
                  <a:ext cx="1057298" cy="370431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/>
                <a:lstStyle/>
                <a:p>
                  <a:pPr>
                    <a:defRPr sz="930" b="1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>
                        <a:gd name="adj1" fmla="val 90641"/>
                        <a:gd name="adj2" fmla="val 103205"/>
                        <a:gd name="adj3" fmla="val 153397"/>
                        <a:gd name="adj4" fmla="val 126991"/>
                      </a:avLst>
                    </a:prstGeom>
                  </c15:spPr>
                  <c15:layout>
                    <c:manualLayout>
                      <c:w val="0.25935165974851543"/>
                      <c:h val="9.136349342393280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DF7F-4784-B9AD-4FBA7F8A3B10}"/>
                </c:ext>
              </c:extLst>
            </c:dLbl>
            <c:dLbl>
              <c:idx val="7"/>
              <c:layout>
                <c:manualLayout>
                  <c:x val="-0.16055098843152821"/>
                  <c:y val="-0.14753108496520084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/>
                <a:lstStyle/>
                <a:p>
                  <a:pPr>
                    <a:defRPr sz="930" b="1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>
                        <a:gd name="adj1" fmla="val 88452"/>
                        <a:gd name="adj2" fmla="val 112514"/>
                        <a:gd name="adj3" fmla="val 237228"/>
                        <a:gd name="adj4" fmla="val 174408"/>
                      </a:avLst>
                    </a:prstGeom>
                  </c15:spPr>
                </c:ext>
                <c:ext xmlns:c16="http://schemas.microsoft.com/office/drawing/2014/chart" uri="{C3380CC4-5D6E-409C-BE32-E72D297353CC}">
                  <c16:uniqueId val="{0000000F-DF7F-4784-B9AD-4FBA7F8A3B10}"/>
                </c:ext>
              </c:extLst>
            </c:dLbl>
            <c:dLbl>
              <c:idx val="8"/>
              <c:layout>
                <c:manualLayout>
                  <c:x val="-5.5353349522898478E-2"/>
                  <c:y val="-0.18515220836236504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/>
                <a:lstStyle/>
                <a:p>
                  <a:pPr>
                    <a:defRPr sz="930" b="1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>
                        <a:gd name="adj1" fmla="val 103864"/>
                        <a:gd name="adj2" fmla="val 59982"/>
                        <a:gd name="adj3" fmla="val 219643"/>
                        <a:gd name="adj4" fmla="val 82292"/>
                      </a:avLst>
                    </a:prstGeom>
                  </c15:spPr>
                </c:ext>
                <c:ext xmlns:c16="http://schemas.microsoft.com/office/drawing/2014/chart" uri="{C3380CC4-5D6E-409C-BE32-E72D297353CC}">
                  <c16:uniqueId val="{00000011-DF7F-4784-B9AD-4FBA7F8A3B10}"/>
                </c:ext>
              </c:extLst>
            </c:dLbl>
            <c:dLbl>
              <c:idx val="9"/>
              <c:layout>
                <c:manualLayout>
                  <c:x val="-6.2305295950155761E-3"/>
                  <c:y val="-7.5176194205168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809-4379-B2C8-27A368936FF9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30" b="1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グラフ!$M$5:$M$14</c:f>
              <c:strCache>
                <c:ptCount val="10"/>
                <c:pt idx="0">
                  <c:v>市税</c:v>
                </c:pt>
                <c:pt idx="1">
                  <c:v>市債</c:v>
                </c:pt>
                <c:pt idx="2">
                  <c:v>地方交付税</c:v>
                </c:pt>
                <c:pt idx="3">
                  <c:v>国庫支出金</c:v>
                </c:pt>
                <c:pt idx="4">
                  <c:v>諸収入</c:v>
                </c:pt>
                <c:pt idx="5">
                  <c:v>地方消費税交付金</c:v>
                </c:pt>
                <c:pt idx="6">
                  <c:v>繰入金</c:v>
                </c:pt>
                <c:pt idx="7">
                  <c:v>県支出金</c:v>
                </c:pt>
                <c:pt idx="8">
                  <c:v>繰越金</c:v>
                </c:pt>
                <c:pt idx="9">
                  <c:v>その他</c:v>
                </c:pt>
              </c:strCache>
            </c:strRef>
          </c:cat>
          <c:val>
            <c:numRef>
              <c:f>グラフ!$P$5:$P$14</c:f>
              <c:numCache>
                <c:formatCode>0.0</c:formatCode>
                <c:ptCount val="10"/>
                <c:pt idx="0">
                  <c:v>25.92</c:v>
                </c:pt>
                <c:pt idx="1">
                  <c:v>21.24</c:v>
                </c:pt>
                <c:pt idx="2">
                  <c:v>20.18</c:v>
                </c:pt>
                <c:pt idx="3">
                  <c:v>10.11</c:v>
                </c:pt>
                <c:pt idx="4">
                  <c:v>4.74</c:v>
                </c:pt>
                <c:pt idx="5">
                  <c:v>4.08</c:v>
                </c:pt>
                <c:pt idx="6">
                  <c:v>3.81</c:v>
                </c:pt>
                <c:pt idx="7">
                  <c:v>3.75</c:v>
                </c:pt>
                <c:pt idx="8">
                  <c:v>1.46</c:v>
                </c:pt>
                <c:pt idx="9">
                  <c:v>4.7300000000000004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F7F-4784-B9AD-4FBA7F8A3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3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portrait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1047751</xdr:colOff>
      <xdr:row>49</xdr:row>
      <xdr:rowOff>131885</xdr:rowOff>
    </xdr:from>
    <xdr:to>
      <xdr:col>7</xdr:col>
      <xdr:colOff>167945</xdr:colOff>
      <xdr:row>62</xdr:row>
      <xdr:rowOff>36635</xdr:rowOff>
    </xdr:to>
    <xdr:pic>
      <xdr:nvPicPr>
        <xdr:cNvPr id="14" name="図 1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030" t="11128" b="5156"/>
        <a:stretch/>
      </xdr:blipFill>
      <xdr:spPr>
        <a:xfrm>
          <a:off x="3810001" y="8733693"/>
          <a:ext cx="3113367" cy="31432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3</xdr:col>
      <xdr:colOff>0</xdr:colOff>
      <xdr:row>4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66675" y="400050"/>
          <a:ext cx="2695575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29</xdr:row>
      <xdr:rowOff>0</xdr:rowOff>
    </xdr:from>
    <xdr:to>
      <xdr:col>3</xdr:col>
      <xdr:colOff>0</xdr:colOff>
      <xdr:row>31</xdr:row>
      <xdr:rowOff>0</xdr:rowOff>
    </xdr:to>
    <xdr:cxnSp macro="">
      <xdr:nvCxnSpPr>
        <xdr:cNvPr id="6" name="直線コネクタ 5"/>
        <xdr:cNvCxnSpPr/>
      </xdr:nvCxnSpPr>
      <xdr:spPr>
        <a:xfrm flipH="1" flipV="1">
          <a:off x="66675" y="400050"/>
          <a:ext cx="2695575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29</xdr:row>
      <xdr:rowOff>0</xdr:rowOff>
    </xdr:from>
    <xdr:to>
      <xdr:col>3</xdr:col>
      <xdr:colOff>0</xdr:colOff>
      <xdr:row>31</xdr:row>
      <xdr:rowOff>0</xdr:rowOff>
    </xdr:to>
    <xdr:cxnSp macro="">
      <xdr:nvCxnSpPr>
        <xdr:cNvPr id="7" name="直線コネクタ 6"/>
        <xdr:cNvCxnSpPr/>
      </xdr:nvCxnSpPr>
      <xdr:spPr>
        <a:xfrm flipH="1" flipV="1">
          <a:off x="66675" y="400050"/>
          <a:ext cx="2695575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256443</xdr:colOff>
      <xdr:row>48</xdr:row>
      <xdr:rowOff>183173</xdr:rowOff>
    </xdr:from>
    <xdr:to>
      <xdr:col>3</xdr:col>
      <xdr:colOff>841130</xdr:colOff>
      <xdr:row>62</xdr:row>
      <xdr:rowOff>94568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2385" y="8535865"/>
          <a:ext cx="3414345" cy="33990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314326</xdr:colOff>
      <xdr:row>33</xdr:row>
      <xdr:rowOff>95250</xdr:rowOff>
    </xdr:from>
    <xdr:to>
      <xdr:col>7</xdr:col>
      <xdr:colOff>168520</xdr:colOff>
      <xdr:row>54</xdr:row>
      <xdr:rowOff>152399</xdr:rowOff>
    </xdr:to>
    <xdr:graphicFrame macro="">
      <xdr:nvGraphicFramePr>
        <xdr:cNvPr id="3796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534132</xdr:colOff>
      <xdr:row>3</xdr:row>
      <xdr:rowOff>76444</xdr:rowOff>
    </xdr:from>
    <xdr:to>
      <xdr:col>7</xdr:col>
      <xdr:colOff>515082</xdr:colOff>
      <xdr:row>23</xdr:row>
      <xdr:rowOff>130419</xdr:rowOff>
    </xdr:to>
    <xdr:graphicFrame macro="">
      <xdr:nvGraphicFramePr>
        <xdr:cNvPr id="3796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6"/>
  <sheetViews>
    <sheetView showGridLines="0" tabSelected="1" zoomScaleNormal="100" workbookViewId="0">
      <selection activeCell="B2" sqref="B2"/>
    </sheetView>
  </sheetViews>
  <sheetFormatPr defaultRowHeight="20.100000000000001" customHeight="1"/>
  <cols>
    <col min="1" max="1" width="0.875" style="3" customWidth="1"/>
    <col min="2" max="2" width="3.5" style="3" customWidth="1"/>
    <col min="3" max="3" width="33.625" style="3" customWidth="1"/>
    <col min="4" max="4" width="13.875" style="86" customWidth="1"/>
    <col min="5" max="5" width="13.875" style="3" customWidth="1"/>
    <col min="6" max="6" width="13.75" style="4" customWidth="1"/>
    <col min="7" max="7" width="11" style="5" customWidth="1"/>
    <col min="8" max="8" width="12.375" style="5" customWidth="1"/>
    <col min="9" max="9" width="8.125" style="3" customWidth="1"/>
    <col min="10" max="10" width="9" style="49"/>
    <col min="11" max="12" width="9" style="3"/>
    <col min="13" max="13" width="9.875" style="3" bestFit="1" customWidth="1"/>
    <col min="14" max="16384" width="9" style="3"/>
  </cols>
  <sheetData>
    <row r="1" spans="2:11" s="9" customFormat="1" ht="17.25">
      <c r="B1" s="6" t="s">
        <v>155</v>
      </c>
      <c r="C1" s="6"/>
      <c r="D1" s="82"/>
      <c r="E1" s="174"/>
      <c r="F1" s="11"/>
      <c r="G1" s="12"/>
      <c r="H1" s="12"/>
      <c r="J1" s="45"/>
    </row>
    <row r="2" spans="2:11" s="22" customFormat="1" ht="14.25" thickBot="1">
      <c r="B2" s="22" t="s">
        <v>0</v>
      </c>
      <c r="D2" s="83"/>
      <c r="F2" s="23"/>
      <c r="G2" s="24"/>
      <c r="H2" s="7" t="s">
        <v>1</v>
      </c>
      <c r="J2" s="46"/>
    </row>
    <row r="3" spans="2:11" s="25" customFormat="1" ht="13.5" customHeight="1">
      <c r="B3" s="189" t="s">
        <v>101</v>
      </c>
      <c r="C3" s="190"/>
      <c r="D3" s="191" t="s">
        <v>3</v>
      </c>
      <c r="E3" s="193" t="s">
        <v>4</v>
      </c>
      <c r="F3" s="200" t="s">
        <v>57</v>
      </c>
      <c r="G3" s="195" t="s">
        <v>58</v>
      </c>
      <c r="H3" s="197" t="s">
        <v>9</v>
      </c>
      <c r="J3" s="33"/>
    </row>
    <row r="4" spans="2:11" s="25" customFormat="1" ht="13.5" customHeight="1">
      <c r="B4" s="187" t="s">
        <v>102</v>
      </c>
      <c r="C4" s="188"/>
      <c r="D4" s="192"/>
      <c r="E4" s="194"/>
      <c r="F4" s="201"/>
      <c r="G4" s="199"/>
      <c r="H4" s="198"/>
      <c r="J4" s="33"/>
    </row>
    <row r="5" spans="2:11" s="25" customFormat="1" ht="13.5" customHeight="1">
      <c r="B5" s="41">
        <v>1</v>
      </c>
      <c r="C5" s="90" t="s">
        <v>109</v>
      </c>
      <c r="D5" s="116">
        <v>8900000</v>
      </c>
      <c r="E5" s="116">
        <v>8700000</v>
      </c>
      <c r="F5" s="117">
        <v>200000</v>
      </c>
      <c r="G5" s="129">
        <v>25.917297612114155</v>
      </c>
      <c r="H5" s="94">
        <v>2.2988505747126453</v>
      </c>
      <c r="I5" s="33"/>
      <c r="J5" s="115"/>
      <c r="K5" s="114"/>
    </row>
    <row r="6" spans="2:11" s="25" customFormat="1" ht="13.5" customHeight="1">
      <c r="B6" s="42">
        <v>2</v>
      </c>
      <c r="C6" s="91" t="s">
        <v>110</v>
      </c>
      <c r="D6" s="118">
        <v>365000</v>
      </c>
      <c r="E6" s="118">
        <v>380000</v>
      </c>
      <c r="F6" s="131">
        <v>-15000</v>
      </c>
      <c r="G6" s="126">
        <v>1.0629004076878275</v>
      </c>
      <c r="H6" s="132">
        <v>-3.9473684210526301</v>
      </c>
      <c r="I6" s="33"/>
      <c r="J6" s="115"/>
      <c r="K6" s="114"/>
    </row>
    <row r="7" spans="2:11" s="25" customFormat="1" ht="13.5" customHeight="1">
      <c r="B7" s="42">
        <v>3</v>
      </c>
      <c r="C7" s="91" t="s">
        <v>111</v>
      </c>
      <c r="D7" s="118">
        <v>2000</v>
      </c>
      <c r="E7" s="118">
        <v>4000</v>
      </c>
      <c r="F7" s="131">
        <v>-2000</v>
      </c>
      <c r="G7" s="126">
        <v>5.8241118229470003E-3</v>
      </c>
      <c r="H7" s="132">
        <v>-50</v>
      </c>
      <c r="I7" s="33"/>
      <c r="J7" s="115"/>
      <c r="K7" s="114"/>
    </row>
    <row r="8" spans="2:11" s="25" customFormat="1" ht="13.5" customHeight="1">
      <c r="B8" s="42">
        <v>4</v>
      </c>
      <c r="C8" s="91" t="s">
        <v>141</v>
      </c>
      <c r="D8" s="118">
        <v>29000</v>
      </c>
      <c r="E8" s="118">
        <v>20000</v>
      </c>
      <c r="F8" s="131">
        <v>9000</v>
      </c>
      <c r="G8" s="126">
        <v>8.4449621432731506E-2</v>
      </c>
      <c r="H8" s="132">
        <v>45</v>
      </c>
      <c r="I8" s="33"/>
      <c r="J8" s="115"/>
      <c r="K8" s="114"/>
    </row>
    <row r="9" spans="2:11" s="25" customFormat="1" ht="13.5" customHeight="1">
      <c r="B9" s="42">
        <v>5</v>
      </c>
      <c r="C9" s="91" t="s">
        <v>142</v>
      </c>
      <c r="D9" s="118">
        <v>38000</v>
      </c>
      <c r="E9" s="118">
        <v>23000</v>
      </c>
      <c r="F9" s="131">
        <v>15000</v>
      </c>
      <c r="G9" s="126">
        <v>0.11065812463599302</v>
      </c>
      <c r="H9" s="132">
        <v>65.217391304347814</v>
      </c>
      <c r="I9" s="33"/>
      <c r="J9" s="73"/>
      <c r="K9" s="114"/>
    </row>
    <row r="10" spans="2:11" s="25" customFormat="1" ht="13.5" customHeight="1">
      <c r="B10" s="42">
        <v>6</v>
      </c>
      <c r="C10" s="91" t="s">
        <v>143</v>
      </c>
      <c r="D10" s="118">
        <v>97000</v>
      </c>
      <c r="E10" s="118">
        <v>84000</v>
      </c>
      <c r="F10" s="131">
        <v>13000</v>
      </c>
      <c r="G10" s="126">
        <v>0.28246942341292952</v>
      </c>
      <c r="H10" s="132">
        <v>15.476190476190467</v>
      </c>
      <c r="I10" s="33"/>
      <c r="J10" s="115"/>
      <c r="K10" s="114"/>
    </row>
    <row r="11" spans="2:11" s="25" customFormat="1" ht="13.5" customHeight="1">
      <c r="B11" s="42">
        <v>7</v>
      </c>
      <c r="C11" s="91" t="s">
        <v>112</v>
      </c>
      <c r="D11" s="118">
        <v>1401000</v>
      </c>
      <c r="E11" s="118">
        <v>1366000</v>
      </c>
      <c r="F11" s="131">
        <v>35000</v>
      </c>
      <c r="G11" s="126">
        <v>4.0797903319743742</v>
      </c>
      <c r="H11" s="132">
        <v>2.5622254758418848</v>
      </c>
      <c r="I11" s="33"/>
      <c r="J11" s="115"/>
      <c r="K11" s="114"/>
    </row>
    <row r="12" spans="2:11" s="25" customFormat="1" ht="13.5" customHeight="1">
      <c r="B12" s="42">
        <v>8</v>
      </c>
      <c r="C12" s="91" t="s">
        <v>113</v>
      </c>
      <c r="D12" s="118">
        <v>55000</v>
      </c>
      <c r="E12" s="118">
        <v>54000</v>
      </c>
      <c r="F12" s="131">
        <v>1000</v>
      </c>
      <c r="G12" s="126">
        <v>0.1601630751310425</v>
      </c>
      <c r="H12" s="132">
        <v>1.8518518518518619</v>
      </c>
      <c r="I12" s="33"/>
      <c r="J12" s="115"/>
      <c r="K12" s="114"/>
    </row>
    <row r="13" spans="2:11" s="25" customFormat="1" ht="13.5" customHeight="1">
      <c r="B13" s="42">
        <v>9</v>
      </c>
      <c r="C13" s="91" t="s">
        <v>144</v>
      </c>
      <c r="D13" s="118">
        <v>33000</v>
      </c>
      <c r="E13" s="118">
        <v>29000</v>
      </c>
      <c r="F13" s="131">
        <v>4000</v>
      </c>
      <c r="G13" s="126">
        <v>9.609784507862551E-2</v>
      </c>
      <c r="H13" s="132">
        <v>13.793103448275872</v>
      </c>
      <c r="I13" s="33"/>
      <c r="J13" s="115"/>
      <c r="K13" s="114"/>
    </row>
    <row r="14" spans="2:11" s="25" customFormat="1" ht="13.5" customHeight="1">
      <c r="B14" s="42">
        <v>10</v>
      </c>
      <c r="C14" s="91" t="s">
        <v>145</v>
      </c>
      <c r="D14" s="118">
        <v>59000</v>
      </c>
      <c r="E14" s="118">
        <v>56000</v>
      </c>
      <c r="F14" s="131">
        <v>3000</v>
      </c>
      <c r="G14" s="126">
        <v>0.17181129877693652</v>
      </c>
      <c r="H14" s="132">
        <v>5.3571428571428612</v>
      </c>
      <c r="I14" s="33"/>
      <c r="J14" s="115"/>
      <c r="K14" s="114"/>
    </row>
    <row r="15" spans="2:11" s="25" customFormat="1" ht="13.5" customHeight="1">
      <c r="B15" s="42">
        <v>11</v>
      </c>
      <c r="C15" s="91" t="s">
        <v>114</v>
      </c>
      <c r="D15" s="118">
        <v>6930000</v>
      </c>
      <c r="E15" s="118">
        <v>6640000</v>
      </c>
      <c r="F15" s="131">
        <v>290000</v>
      </c>
      <c r="G15" s="126">
        <v>20.180547466511356</v>
      </c>
      <c r="H15" s="132">
        <v>4.3674698795180831</v>
      </c>
      <c r="I15" s="33"/>
      <c r="J15" s="73"/>
      <c r="K15" s="114"/>
    </row>
    <row r="16" spans="2:11" s="25" customFormat="1" ht="13.5" customHeight="1">
      <c r="B16" s="42">
        <v>12</v>
      </c>
      <c r="C16" s="91" t="s">
        <v>115</v>
      </c>
      <c r="D16" s="118">
        <v>9000</v>
      </c>
      <c r="E16" s="118">
        <v>10000</v>
      </c>
      <c r="F16" s="131">
        <v>-1000</v>
      </c>
      <c r="G16" s="126">
        <v>2.6208503203261502E-2</v>
      </c>
      <c r="H16" s="132">
        <v>-10</v>
      </c>
      <c r="I16" s="33"/>
      <c r="J16" s="115"/>
      <c r="K16" s="114"/>
    </row>
    <row r="17" spans="2:12" s="25" customFormat="1" ht="13.5" customHeight="1">
      <c r="B17" s="42">
        <v>13</v>
      </c>
      <c r="C17" s="91" t="s">
        <v>116</v>
      </c>
      <c r="D17" s="118">
        <v>163103</v>
      </c>
      <c r="E17" s="118">
        <v>176849</v>
      </c>
      <c r="F17" s="131">
        <v>-13746</v>
      </c>
      <c r="G17" s="126">
        <v>0.47496505532906236</v>
      </c>
      <c r="H17" s="132">
        <v>-7.7727326702441104</v>
      </c>
      <c r="I17" s="33"/>
      <c r="J17" s="115"/>
      <c r="K17" s="114"/>
    </row>
    <row r="18" spans="2:12" s="25" customFormat="1" ht="13.5" customHeight="1">
      <c r="B18" s="42">
        <v>14</v>
      </c>
      <c r="C18" s="91" t="s">
        <v>117</v>
      </c>
      <c r="D18" s="118">
        <v>251648</v>
      </c>
      <c r="E18" s="118">
        <v>246742</v>
      </c>
      <c r="F18" s="131">
        <v>4906</v>
      </c>
      <c r="G18" s="126">
        <v>0.73281304601048336</v>
      </c>
      <c r="H18" s="132">
        <v>1.9883116777848784</v>
      </c>
      <c r="I18" s="33"/>
      <c r="J18" s="115"/>
      <c r="K18" s="114"/>
    </row>
    <row r="19" spans="2:12" s="25" customFormat="1" ht="13.5" customHeight="1">
      <c r="B19" s="42">
        <v>15</v>
      </c>
      <c r="C19" s="91" t="s">
        <v>118</v>
      </c>
      <c r="D19" s="118">
        <v>3470954</v>
      </c>
      <c r="E19" s="118">
        <v>3262914</v>
      </c>
      <c r="F19" s="131">
        <v>208040</v>
      </c>
      <c r="G19" s="126">
        <v>10.107612114152593</v>
      </c>
      <c r="H19" s="132">
        <v>6.3758959016388559</v>
      </c>
      <c r="I19" s="33"/>
      <c r="J19" s="115"/>
      <c r="K19" s="114"/>
    </row>
    <row r="20" spans="2:12" s="25" customFormat="1" ht="13.5" customHeight="1">
      <c r="B20" s="42">
        <v>16</v>
      </c>
      <c r="C20" s="91" t="s">
        <v>119</v>
      </c>
      <c r="D20" s="118">
        <v>1286195</v>
      </c>
      <c r="E20" s="118">
        <v>1307761</v>
      </c>
      <c r="F20" s="131">
        <v>-21566</v>
      </c>
      <c r="G20" s="126">
        <v>3.7454717530576587</v>
      </c>
      <c r="H20" s="132">
        <v>-1.649078080780825</v>
      </c>
      <c r="I20" s="33"/>
      <c r="J20" s="115"/>
      <c r="K20" s="114"/>
    </row>
    <row r="21" spans="2:12" s="25" customFormat="1" ht="13.5" customHeight="1">
      <c r="B21" s="42">
        <v>17</v>
      </c>
      <c r="C21" s="91" t="s">
        <v>120</v>
      </c>
      <c r="D21" s="118">
        <v>210727</v>
      </c>
      <c r="E21" s="118">
        <v>269770</v>
      </c>
      <c r="F21" s="131">
        <v>-59043</v>
      </c>
      <c r="G21" s="126">
        <v>0.61364880605707628</v>
      </c>
      <c r="H21" s="132">
        <v>-21.886421766690148</v>
      </c>
      <c r="I21" s="33"/>
      <c r="J21" s="73"/>
      <c r="K21" s="114"/>
    </row>
    <row r="22" spans="2:12" s="25" customFormat="1" ht="13.5" customHeight="1">
      <c r="B22" s="42">
        <v>18</v>
      </c>
      <c r="C22" s="91" t="s">
        <v>146</v>
      </c>
      <c r="D22" s="118">
        <v>310492</v>
      </c>
      <c r="E22" s="118">
        <v>213312</v>
      </c>
      <c r="F22" s="131">
        <v>97180</v>
      </c>
      <c r="G22" s="126">
        <v>0.90417006406523004</v>
      </c>
      <c r="H22" s="132">
        <v>45.557680768076807</v>
      </c>
      <c r="I22" s="33"/>
      <c r="J22" s="115"/>
      <c r="K22" s="114"/>
    </row>
    <row r="23" spans="2:12" s="25" customFormat="1" ht="13.5" customHeight="1">
      <c r="B23" s="42">
        <v>19</v>
      </c>
      <c r="C23" s="91" t="s">
        <v>147</v>
      </c>
      <c r="D23" s="118">
        <v>1307645</v>
      </c>
      <c r="E23" s="118">
        <v>472728</v>
      </c>
      <c r="F23" s="131">
        <v>834917</v>
      </c>
      <c r="G23" s="126">
        <v>3.8079353523587658</v>
      </c>
      <c r="H23" s="132">
        <v>176.6167859741754</v>
      </c>
      <c r="I23" s="33"/>
      <c r="J23" s="115"/>
      <c r="K23" s="114"/>
    </row>
    <row r="24" spans="2:12" s="25" customFormat="1" ht="13.5" customHeight="1">
      <c r="B24" s="42">
        <v>20</v>
      </c>
      <c r="C24" s="91" t="s">
        <v>121</v>
      </c>
      <c r="D24" s="118">
        <v>500000</v>
      </c>
      <c r="E24" s="118">
        <v>500000</v>
      </c>
      <c r="F24" s="131">
        <v>0</v>
      </c>
      <c r="G24" s="126">
        <v>1.4560279557367501</v>
      </c>
      <c r="H24" s="132">
        <v>0</v>
      </c>
      <c r="I24" s="33"/>
      <c r="J24" s="115"/>
      <c r="K24" s="114"/>
    </row>
    <row r="25" spans="2:12" s="25" customFormat="1" ht="13.5" customHeight="1">
      <c r="B25" s="42">
        <v>21</v>
      </c>
      <c r="C25" s="91" t="s">
        <v>122</v>
      </c>
      <c r="D25" s="118">
        <v>1626798</v>
      </c>
      <c r="E25" s="118">
        <v>1580924</v>
      </c>
      <c r="F25" s="131">
        <v>45874</v>
      </c>
      <c r="G25" s="126">
        <v>4.7373267326732673</v>
      </c>
      <c r="H25" s="132">
        <v>2.9017207658306177</v>
      </c>
      <c r="I25" s="33"/>
      <c r="J25" s="115"/>
      <c r="K25" s="114"/>
    </row>
    <row r="26" spans="2:12" s="25" customFormat="1" ht="13.5" customHeight="1">
      <c r="B26" s="43">
        <v>22</v>
      </c>
      <c r="C26" s="92" t="s">
        <v>123</v>
      </c>
      <c r="D26" s="119">
        <v>7294438</v>
      </c>
      <c r="E26" s="119">
        <v>2303000</v>
      </c>
      <c r="F26" s="167">
        <v>4991438</v>
      </c>
      <c r="G26" s="160">
        <v>21.241811298776938</v>
      </c>
      <c r="H26" s="96">
        <v>216.73634389926184</v>
      </c>
      <c r="J26" s="33"/>
      <c r="K26" s="33"/>
    </row>
    <row r="27" spans="2:12" s="25" customFormat="1" ht="16.5" customHeight="1" thickBot="1">
      <c r="B27" s="185" t="s">
        <v>5</v>
      </c>
      <c r="C27" s="186"/>
      <c r="D27" s="120">
        <v>34340000</v>
      </c>
      <c r="E27" s="120">
        <v>27700000</v>
      </c>
      <c r="F27" s="157">
        <v>6640000</v>
      </c>
      <c r="G27" s="159">
        <v>100</v>
      </c>
      <c r="H27" s="97">
        <v>23.971119133574021</v>
      </c>
      <c r="J27" s="33"/>
    </row>
    <row r="28" spans="2:12" s="25" customFormat="1" ht="16.5" customHeight="1">
      <c r="D28" s="84"/>
      <c r="F28" s="39"/>
      <c r="G28" s="29"/>
      <c r="H28" s="40"/>
      <c r="J28" s="33"/>
    </row>
    <row r="29" spans="2:12" s="25" customFormat="1" ht="13.5" customHeight="1" thickBot="1">
      <c r="B29" s="25" t="s">
        <v>7</v>
      </c>
      <c r="D29" s="84"/>
      <c r="F29" s="39"/>
      <c r="G29" s="29"/>
      <c r="H29" s="7" t="s">
        <v>1</v>
      </c>
      <c r="J29" s="33"/>
    </row>
    <row r="30" spans="2:12" s="25" customFormat="1" ht="13.5" customHeight="1">
      <c r="B30" s="189" t="s">
        <v>101</v>
      </c>
      <c r="C30" s="190"/>
      <c r="D30" s="191" t="s">
        <v>3</v>
      </c>
      <c r="E30" s="193" t="s">
        <v>4</v>
      </c>
      <c r="F30" s="200" t="s">
        <v>57</v>
      </c>
      <c r="G30" s="195" t="s">
        <v>55</v>
      </c>
      <c r="H30" s="197" t="s">
        <v>9</v>
      </c>
      <c r="J30" s="33"/>
    </row>
    <row r="31" spans="2:12" s="25" customFormat="1" ht="13.5">
      <c r="B31" s="187" t="s">
        <v>102</v>
      </c>
      <c r="C31" s="188"/>
      <c r="D31" s="192"/>
      <c r="E31" s="194"/>
      <c r="F31" s="201"/>
      <c r="G31" s="196"/>
      <c r="H31" s="198"/>
      <c r="J31" s="47"/>
      <c r="K31" s="33"/>
      <c r="L31" s="29"/>
    </row>
    <row r="32" spans="2:12" s="25" customFormat="1" ht="13.5" customHeight="1">
      <c r="B32" s="41">
        <v>1</v>
      </c>
      <c r="C32" s="27" t="s">
        <v>125</v>
      </c>
      <c r="D32" s="116">
        <v>180612</v>
      </c>
      <c r="E32" s="116">
        <v>182476</v>
      </c>
      <c r="F32" s="121">
        <v>-1864</v>
      </c>
      <c r="G32" s="129">
        <v>0.52595224228305182</v>
      </c>
      <c r="H32" s="94">
        <v>-1.0215041978123196</v>
      </c>
      <c r="J32" s="47"/>
      <c r="K32" s="33"/>
      <c r="L32" s="29"/>
    </row>
    <row r="33" spans="2:12" s="25" customFormat="1" ht="13.5" customHeight="1">
      <c r="B33" s="42">
        <v>2</v>
      </c>
      <c r="C33" s="31" t="s">
        <v>126</v>
      </c>
      <c r="D33" s="118">
        <v>4707711</v>
      </c>
      <c r="E33" s="118">
        <v>4755760</v>
      </c>
      <c r="F33" s="122">
        <v>-48049</v>
      </c>
      <c r="G33" s="126">
        <v>13.709117647058825</v>
      </c>
      <c r="H33" s="95">
        <v>-1.0103327333591352</v>
      </c>
      <c r="J33" s="47"/>
      <c r="K33" s="33"/>
      <c r="L33" s="29"/>
    </row>
    <row r="34" spans="2:12" s="25" customFormat="1" ht="13.5" customHeight="1">
      <c r="B34" s="42">
        <v>3</v>
      </c>
      <c r="C34" s="31" t="s">
        <v>127</v>
      </c>
      <c r="D34" s="118">
        <v>8830264</v>
      </c>
      <c r="E34" s="118">
        <v>8621706</v>
      </c>
      <c r="F34" s="122">
        <v>208558</v>
      </c>
      <c r="G34" s="126">
        <v>25.714222481071637</v>
      </c>
      <c r="H34" s="95">
        <v>2.4189876110365987</v>
      </c>
      <c r="J34" s="47"/>
      <c r="K34" s="33"/>
      <c r="L34" s="29"/>
    </row>
    <row r="35" spans="2:12" s="25" customFormat="1" ht="13.5" customHeight="1">
      <c r="B35" s="42">
        <v>4</v>
      </c>
      <c r="C35" s="31" t="s">
        <v>128</v>
      </c>
      <c r="D35" s="118">
        <v>2121661</v>
      </c>
      <c r="E35" s="118">
        <v>2035363</v>
      </c>
      <c r="F35" s="122">
        <v>86298</v>
      </c>
      <c r="G35" s="126">
        <v>6.1783954571927779</v>
      </c>
      <c r="H35" s="95">
        <v>4.2399316485560519</v>
      </c>
      <c r="J35" s="47"/>
      <c r="K35" s="33"/>
      <c r="L35" s="29"/>
    </row>
    <row r="36" spans="2:12" s="25" customFormat="1" ht="13.5" customHeight="1">
      <c r="B36" s="42">
        <v>5</v>
      </c>
      <c r="C36" s="31" t="s">
        <v>151</v>
      </c>
      <c r="D36" s="118">
        <v>88366</v>
      </c>
      <c r="E36" s="118">
        <v>88351</v>
      </c>
      <c r="F36" s="122">
        <v>15</v>
      </c>
      <c r="G36" s="126">
        <v>0.25732673267326733</v>
      </c>
      <c r="H36" s="95">
        <v>1.6977736528161813E-2</v>
      </c>
      <c r="J36" s="47"/>
      <c r="K36" s="33"/>
      <c r="L36" s="29"/>
    </row>
    <row r="37" spans="2:12" s="25" customFormat="1" ht="13.5" customHeight="1">
      <c r="B37" s="42">
        <v>6</v>
      </c>
      <c r="C37" s="31" t="s">
        <v>129</v>
      </c>
      <c r="D37" s="118">
        <v>489581</v>
      </c>
      <c r="E37" s="118">
        <v>475916</v>
      </c>
      <c r="F37" s="122">
        <v>13665</v>
      </c>
      <c r="G37" s="126">
        <v>1.4256872451951077</v>
      </c>
      <c r="H37" s="95">
        <v>2.8713050202136401</v>
      </c>
      <c r="J37" s="47"/>
      <c r="K37" s="33"/>
      <c r="L37" s="29"/>
    </row>
    <row r="38" spans="2:12" s="25" customFormat="1" ht="13.5" customHeight="1">
      <c r="B38" s="42">
        <v>7</v>
      </c>
      <c r="C38" s="31" t="s">
        <v>130</v>
      </c>
      <c r="D38" s="118">
        <v>1576156</v>
      </c>
      <c r="E38" s="118">
        <v>1618745</v>
      </c>
      <c r="F38" s="122">
        <v>-42589</v>
      </c>
      <c r="G38" s="126">
        <v>4.5898543972044266</v>
      </c>
      <c r="H38" s="95">
        <v>-2.6309888215870956</v>
      </c>
      <c r="J38" s="47"/>
      <c r="K38" s="33"/>
      <c r="L38" s="29"/>
    </row>
    <row r="39" spans="2:12" s="25" customFormat="1" ht="13.5" customHeight="1">
      <c r="B39" s="42">
        <v>8</v>
      </c>
      <c r="C39" s="31" t="s">
        <v>149</v>
      </c>
      <c r="D39" s="118">
        <v>3325507</v>
      </c>
      <c r="E39" s="118">
        <v>2841664</v>
      </c>
      <c r="F39" s="122">
        <v>483843</v>
      </c>
      <c r="G39" s="126">
        <v>9.6840623179965064</v>
      </c>
      <c r="H39" s="95">
        <v>17.026749116010905</v>
      </c>
      <c r="J39" s="47"/>
      <c r="K39" s="33"/>
      <c r="L39" s="29"/>
    </row>
    <row r="40" spans="2:12" s="25" customFormat="1" ht="13.5" customHeight="1">
      <c r="B40" s="42">
        <v>9</v>
      </c>
      <c r="C40" s="31" t="s">
        <v>131</v>
      </c>
      <c r="D40" s="118">
        <v>853468</v>
      </c>
      <c r="E40" s="118">
        <v>881683</v>
      </c>
      <c r="F40" s="122">
        <v>-28215</v>
      </c>
      <c r="G40" s="126">
        <v>2.4853465346534653</v>
      </c>
      <c r="H40" s="95">
        <v>-3.2001297518495875</v>
      </c>
      <c r="J40" s="47"/>
      <c r="K40" s="33"/>
      <c r="L40" s="29"/>
    </row>
    <row r="41" spans="2:12" s="25" customFormat="1" ht="13.5" customHeight="1">
      <c r="B41" s="42">
        <v>10</v>
      </c>
      <c r="C41" s="31" t="s">
        <v>132</v>
      </c>
      <c r="D41" s="118">
        <v>7534122</v>
      </c>
      <c r="E41" s="118">
        <v>3418416</v>
      </c>
      <c r="F41" s="122">
        <v>4115706</v>
      </c>
      <c r="G41" s="126">
        <v>21.939784507862552</v>
      </c>
      <c r="H41" s="95">
        <v>120.39804400634679</v>
      </c>
      <c r="J41" s="47"/>
      <c r="K41" s="33"/>
      <c r="L41" s="29"/>
    </row>
    <row r="42" spans="2:12" s="25" customFormat="1" ht="13.5" customHeight="1">
      <c r="B42" s="42">
        <v>11</v>
      </c>
      <c r="C42" s="31" t="s">
        <v>133</v>
      </c>
      <c r="D42" s="118">
        <v>2</v>
      </c>
      <c r="E42" s="118">
        <v>2</v>
      </c>
      <c r="F42" s="122">
        <v>0</v>
      </c>
      <c r="G42" s="126">
        <v>5.8241118229470004E-6</v>
      </c>
      <c r="H42" s="95">
        <v>0</v>
      </c>
      <c r="J42" s="47"/>
      <c r="K42" s="33"/>
      <c r="L42" s="29"/>
    </row>
    <row r="43" spans="2:12" s="25" customFormat="1" ht="13.5" customHeight="1">
      <c r="B43" s="42">
        <v>12</v>
      </c>
      <c r="C43" s="31" t="s">
        <v>134</v>
      </c>
      <c r="D43" s="118">
        <v>4574251</v>
      </c>
      <c r="E43" s="118">
        <v>2721638</v>
      </c>
      <c r="F43" s="122">
        <v>1852613</v>
      </c>
      <c r="G43" s="126">
        <v>13.320474665113572</v>
      </c>
      <c r="H43" s="95">
        <v>68.069780036874846</v>
      </c>
      <c r="J43" s="47"/>
      <c r="K43" s="33"/>
      <c r="L43" s="29"/>
    </row>
    <row r="44" spans="2:12" s="25" customFormat="1" ht="13.5" customHeight="1">
      <c r="B44" s="42">
        <v>13</v>
      </c>
      <c r="C44" s="31" t="s">
        <v>135</v>
      </c>
      <c r="D44" s="118">
        <v>42299</v>
      </c>
      <c r="E44" s="118">
        <v>42280</v>
      </c>
      <c r="F44" s="122">
        <v>19</v>
      </c>
      <c r="G44" s="126">
        <v>0.12317705299941759</v>
      </c>
      <c r="H44" s="95">
        <v>4.4938505203390378E-2</v>
      </c>
      <c r="J44" s="47"/>
      <c r="K44" s="33"/>
      <c r="L44" s="29"/>
    </row>
    <row r="45" spans="2:12" s="25" customFormat="1" ht="13.5" customHeight="1">
      <c r="B45" s="43">
        <v>14</v>
      </c>
      <c r="C45" s="35" t="s">
        <v>136</v>
      </c>
      <c r="D45" s="119">
        <v>16000</v>
      </c>
      <c r="E45" s="119">
        <v>16000</v>
      </c>
      <c r="F45" s="123">
        <v>0</v>
      </c>
      <c r="G45" s="173">
        <v>4.6592894583576003E-2</v>
      </c>
      <c r="H45" s="96">
        <v>0</v>
      </c>
      <c r="J45" s="33"/>
      <c r="L45" s="29"/>
    </row>
    <row r="46" spans="2:12" s="13" customFormat="1" ht="13.5" customHeight="1" thickBot="1">
      <c r="B46" s="185" t="s">
        <v>56</v>
      </c>
      <c r="C46" s="186"/>
      <c r="D46" s="120">
        <v>34340000</v>
      </c>
      <c r="E46" s="124">
        <v>27700000</v>
      </c>
      <c r="F46" s="125">
        <v>6640000</v>
      </c>
      <c r="G46" s="133">
        <v>100.00000000000003</v>
      </c>
      <c r="H46" s="97">
        <v>23.971119133574021</v>
      </c>
      <c r="J46" s="48"/>
    </row>
    <row r="47" spans="2:12" s="13" customFormat="1" ht="21" customHeight="1">
      <c r="B47" s="13" t="s">
        <v>159</v>
      </c>
      <c r="D47" s="85" t="s">
        <v>6</v>
      </c>
      <c r="F47" s="14"/>
      <c r="G47" s="15"/>
      <c r="H47" s="16" t="s">
        <v>140</v>
      </c>
      <c r="J47" s="48"/>
    </row>
    <row r="48" spans="2:12" ht="14.25">
      <c r="B48" s="13"/>
      <c r="C48" s="13"/>
      <c r="D48" s="93" t="s">
        <v>158</v>
      </c>
      <c r="E48" s="93"/>
      <c r="F48" s="93"/>
      <c r="G48" s="93"/>
      <c r="H48" s="149" t="s">
        <v>137</v>
      </c>
    </row>
    <row r="49" spans="4:8" ht="20.100000000000001" customHeight="1">
      <c r="D49" s="93"/>
      <c r="E49" s="21"/>
      <c r="F49" s="21"/>
      <c r="G49" s="21"/>
    </row>
    <row r="62" spans="4:8" ht="20.100000000000001" customHeight="1">
      <c r="H62" s="16" t="s">
        <v>152</v>
      </c>
    </row>
    <row r="64" spans="4:8" ht="19.5" customHeight="1"/>
    <row r="65" spans="8:8" ht="20.100000000000001" customHeight="1">
      <c r="H65" s="150"/>
    </row>
    <row r="66" spans="8:8" ht="20.100000000000001" customHeight="1">
      <c r="H66" s="149"/>
    </row>
  </sheetData>
  <sortState ref="L49:M62">
    <sortCondition descending="1" ref="L49"/>
  </sortState>
  <mergeCells count="16">
    <mergeCell ref="G30:G31"/>
    <mergeCell ref="H30:H31"/>
    <mergeCell ref="B31:C31"/>
    <mergeCell ref="H3:H4"/>
    <mergeCell ref="G3:G4"/>
    <mergeCell ref="F3:F4"/>
    <mergeCell ref="E3:E4"/>
    <mergeCell ref="D3:D4"/>
    <mergeCell ref="B3:C3"/>
    <mergeCell ref="B27:C27"/>
    <mergeCell ref="F30:F31"/>
    <mergeCell ref="B46:C46"/>
    <mergeCell ref="B4:C4"/>
    <mergeCell ref="B30:C30"/>
    <mergeCell ref="D30:D31"/>
    <mergeCell ref="E30:E31"/>
  </mergeCells>
  <phoneticPr fontId="6"/>
  <pageMargins left="0.59055118110236227" right="0.39370078740157483" top="0.39370078740157483" bottom="0.98425196850393704" header="0.51181102362204722" footer="0.51181102362204722"/>
  <pageSetup paperSize="9" scale="86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zoomScale="120" zoomScaleNormal="120" workbookViewId="0">
      <selection activeCell="R1" sqref="R1:T1048576"/>
    </sheetView>
  </sheetViews>
  <sheetFormatPr defaultRowHeight="23.1" customHeight="1"/>
  <cols>
    <col min="5" max="11" width="9" style="1"/>
    <col min="12" max="12" width="4.875" style="109" customWidth="1"/>
    <col min="13" max="13" width="26.375" style="99" customWidth="1"/>
    <col min="14" max="14" width="16.25" style="99" customWidth="1"/>
    <col min="15" max="15" width="12.75" style="99" bestFit="1" customWidth="1"/>
    <col min="16" max="17" width="9" style="99"/>
    <col min="18" max="16384" width="9" style="1"/>
  </cols>
  <sheetData>
    <row r="1" spans="5:16" ht="23.1" customHeight="1">
      <c r="L1" s="98"/>
      <c r="M1" s="148"/>
      <c r="N1" s="102"/>
    </row>
    <row r="2" spans="5:16" ht="15">
      <c r="E2" s="202" t="s">
        <v>157</v>
      </c>
      <c r="F2" s="202"/>
      <c r="G2" s="202"/>
      <c r="H2" s="202"/>
      <c r="I2" s="202"/>
      <c r="L2" s="100"/>
      <c r="M2" s="101"/>
      <c r="O2" s="102"/>
    </row>
    <row r="3" spans="5:16" ht="15.75" thickBot="1">
      <c r="L3" s="103" t="s">
        <v>0</v>
      </c>
      <c r="O3" s="102"/>
    </row>
    <row r="4" spans="5:16" ht="30">
      <c r="L4" s="140"/>
      <c r="M4" s="104" t="s">
        <v>20</v>
      </c>
      <c r="N4" s="141" t="s">
        <v>36</v>
      </c>
      <c r="O4" s="102"/>
    </row>
    <row r="5" spans="5:16" ht="15">
      <c r="L5" s="26">
        <v>1</v>
      </c>
      <c r="M5" s="134" t="s">
        <v>109</v>
      </c>
      <c r="N5" s="142">
        <v>8900000</v>
      </c>
      <c r="O5" s="105">
        <f>ROUND((N5/$N$29*100),2)</f>
        <v>25.92</v>
      </c>
      <c r="P5" s="106">
        <v>25.92</v>
      </c>
    </row>
    <row r="6" spans="5:16" ht="15">
      <c r="L6" s="30">
        <v>22</v>
      </c>
      <c r="M6" s="135" t="s">
        <v>123</v>
      </c>
      <c r="N6" s="143">
        <v>7294438</v>
      </c>
      <c r="O6" s="105">
        <f t="shared" ref="O6:O14" si="0">ROUND((N6/$N$29*100),2)</f>
        <v>21.24</v>
      </c>
      <c r="P6" s="106">
        <v>21.24</v>
      </c>
    </row>
    <row r="7" spans="5:16" ht="15">
      <c r="L7" s="30">
        <v>11</v>
      </c>
      <c r="M7" s="135" t="s">
        <v>114</v>
      </c>
      <c r="N7" s="143">
        <v>6930000</v>
      </c>
      <c r="O7" s="105">
        <f t="shared" si="0"/>
        <v>20.18</v>
      </c>
      <c r="P7" s="106">
        <v>20.18</v>
      </c>
    </row>
    <row r="8" spans="5:16" ht="15">
      <c r="L8" s="30">
        <v>15</v>
      </c>
      <c r="M8" s="135" t="s">
        <v>118</v>
      </c>
      <c r="N8" s="143">
        <v>3470954</v>
      </c>
      <c r="O8" s="105">
        <f t="shared" si="0"/>
        <v>10.11</v>
      </c>
      <c r="P8" s="106">
        <v>10.11</v>
      </c>
    </row>
    <row r="9" spans="5:16" ht="15">
      <c r="L9" s="30">
        <v>21</v>
      </c>
      <c r="M9" s="135" t="s">
        <v>122</v>
      </c>
      <c r="N9" s="143">
        <v>1626798</v>
      </c>
      <c r="O9" s="105">
        <f t="shared" si="0"/>
        <v>4.74</v>
      </c>
      <c r="P9" s="106">
        <v>4.74</v>
      </c>
    </row>
    <row r="10" spans="5:16" ht="15">
      <c r="L10" s="30">
        <v>7</v>
      </c>
      <c r="M10" s="135" t="s">
        <v>112</v>
      </c>
      <c r="N10" s="143">
        <v>1401000</v>
      </c>
      <c r="O10" s="105">
        <f>ROUND((N10/$N$29*100),2)</f>
        <v>4.08</v>
      </c>
      <c r="P10" s="180">
        <v>4.08</v>
      </c>
    </row>
    <row r="11" spans="5:16" ht="15">
      <c r="L11" s="30">
        <v>19</v>
      </c>
      <c r="M11" s="135" t="s">
        <v>147</v>
      </c>
      <c r="N11" s="143">
        <v>1307645</v>
      </c>
      <c r="O11" s="105">
        <f t="shared" si="0"/>
        <v>3.81</v>
      </c>
      <c r="P11" s="106">
        <v>3.81</v>
      </c>
    </row>
    <row r="12" spans="5:16" ht="15">
      <c r="L12" s="30">
        <v>16</v>
      </c>
      <c r="M12" s="135" t="s">
        <v>119</v>
      </c>
      <c r="N12" s="143">
        <v>1286195</v>
      </c>
      <c r="O12" s="105">
        <f t="shared" si="0"/>
        <v>3.75</v>
      </c>
      <c r="P12" s="106">
        <v>3.75</v>
      </c>
    </row>
    <row r="13" spans="5:16" ht="15">
      <c r="L13" s="30">
        <v>20</v>
      </c>
      <c r="M13" s="135" t="s">
        <v>121</v>
      </c>
      <c r="N13" s="143">
        <v>500000</v>
      </c>
      <c r="O13" s="105">
        <f t="shared" si="0"/>
        <v>1.46</v>
      </c>
      <c r="P13" s="106">
        <v>1.46</v>
      </c>
    </row>
    <row r="14" spans="5:16" ht="15">
      <c r="L14" s="30"/>
      <c r="M14" s="158" t="s">
        <v>124</v>
      </c>
      <c r="N14" s="143">
        <f>SUM(N15:N28)</f>
        <v>1622970</v>
      </c>
      <c r="O14" s="105">
        <f t="shared" si="0"/>
        <v>4.7300000000000004</v>
      </c>
      <c r="P14" s="180">
        <v>4.7300000000000004</v>
      </c>
    </row>
    <row r="15" spans="5:16" ht="15">
      <c r="L15" s="152">
        <v>2</v>
      </c>
      <c r="M15" s="153" t="s">
        <v>110</v>
      </c>
      <c r="N15" s="143">
        <v>365000</v>
      </c>
      <c r="O15" s="163">
        <f>N15+N16+N17+N18+N19+N20+N21+N22+N23+N24+N25+N26+N27+N28</f>
        <v>1622970</v>
      </c>
      <c r="P15" s="106"/>
    </row>
    <row r="16" spans="5:16" ht="15">
      <c r="L16" s="30">
        <v>18</v>
      </c>
      <c r="M16" s="135" t="s">
        <v>146</v>
      </c>
      <c r="N16" s="143">
        <v>310492</v>
      </c>
      <c r="O16" s="107"/>
    </row>
    <row r="17" spans="1:17" ht="15">
      <c r="L17" s="30">
        <v>14</v>
      </c>
      <c r="M17" s="135" t="s">
        <v>117</v>
      </c>
      <c r="N17" s="143">
        <v>251648</v>
      </c>
      <c r="O17" s="107"/>
    </row>
    <row r="18" spans="1:17" ht="15">
      <c r="L18" s="30">
        <v>17</v>
      </c>
      <c r="M18" s="135" t="s">
        <v>120</v>
      </c>
      <c r="N18" s="143">
        <v>210727</v>
      </c>
      <c r="O18" s="107"/>
    </row>
    <row r="19" spans="1:17" ht="15">
      <c r="L19" s="30">
        <v>13</v>
      </c>
      <c r="M19" s="135" t="s">
        <v>116</v>
      </c>
      <c r="N19" s="143">
        <v>163103</v>
      </c>
      <c r="O19" s="107"/>
    </row>
    <row r="20" spans="1:17" ht="15">
      <c r="L20" s="30">
        <v>6</v>
      </c>
      <c r="M20" s="135" t="s">
        <v>143</v>
      </c>
      <c r="N20" s="143">
        <v>97000</v>
      </c>
      <c r="O20" s="107"/>
    </row>
    <row r="21" spans="1:17" ht="15">
      <c r="L21" s="30">
        <v>10</v>
      </c>
      <c r="M21" s="135" t="s">
        <v>145</v>
      </c>
      <c r="N21" s="143">
        <v>59000</v>
      </c>
      <c r="O21" s="107"/>
    </row>
    <row r="22" spans="1:17" ht="15" customHeight="1">
      <c r="L22" s="151">
        <v>8</v>
      </c>
      <c r="M22" s="135" t="s">
        <v>113</v>
      </c>
      <c r="N22" s="143">
        <v>55000</v>
      </c>
      <c r="O22" s="107"/>
    </row>
    <row r="23" spans="1:17" ht="15">
      <c r="L23" s="30">
        <v>5</v>
      </c>
      <c r="M23" s="135" t="s">
        <v>142</v>
      </c>
      <c r="N23" s="143">
        <v>38000</v>
      </c>
      <c r="O23" s="107"/>
    </row>
    <row r="24" spans="1:17" ht="15">
      <c r="A24" s="1"/>
      <c r="B24" s="1"/>
      <c r="C24" s="1"/>
      <c r="D24" s="1"/>
      <c r="L24" s="30">
        <v>9</v>
      </c>
      <c r="M24" s="135" t="s">
        <v>144</v>
      </c>
      <c r="N24" s="143">
        <v>33000</v>
      </c>
      <c r="O24" s="107"/>
      <c r="Q24" s="1"/>
    </row>
    <row r="25" spans="1:17" ht="15" customHeight="1">
      <c r="A25" s="1"/>
      <c r="B25" s="1"/>
      <c r="C25" s="1"/>
      <c r="D25" s="1"/>
      <c r="L25" s="30">
        <v>4</v>
      </c>
      <c r="M25" s="135" t="s">
        <v>141</v>
      </c>
      <c r="N25" s="143">
        <v>29000</v>
      </c>
      <c r="O25" s="107"/>
      <c r="Q25" s="1"/>
    </row>
    <row r="26" spans="1:17" ht="15">
      <c r="A26" s="1"/>
      <c r="B26" s="1"/>
      <c r="C26" s="1"/>
      <c r="D26" s="1"/>
      <c r="L26" s="30">
        <v>12</v>
      </c>
      <c r="M26" s="135" t="s">
        <v>115</v>
      </c>
      <c r="N26" s="143">
        <v>9000</v>
      </c>
      <c r="O26" s="107"/>
      <c r="Q26" s="1"/>
    </row>
    <row r="27" spans="1:17" ht="15">
      <c r="A27" s="1"/>
      <c r="B27" s="1"/>
      <c r="C27" s="1"/>
      <c r="D27" s="1"/>
      <c r="L27" s="161">
        <v>3</v>
      </c>
      <c r="M27" s="181" t="s">
        <v>111</v>
      </c>
      <c r="N27" s="143">
        <v>2000</v>
      </c>
      <c r="O27" s="107"/>
      <c r="Q27" s="1"/>
    </row>
    <row r="28" spans="1:17" ht="15">
      <c r="A28" s="1"/>
      <c r="B28" s="1"/>
      <c r="C28" s="1"/>
      <c r="D28" s="1"/>
      <c r="L28" s="162"/>
      <c r="M28" s="182"/>
      <c r="N28" s="183"/>
      <c r="O28" s="107"/>
      <c r="Q28" s="1"/>
    </row>
    <row r="29" spans="1:17" ht="15.75" thickBot="1">
      <c r="A29" s="1"/>
      <c r="B29" s="1"/>
      <c r="C29" s="1"/>
      <c r="D29" s="1"/>
      <c r="L29" s="146"/>
      <c r="M29" s="108" t="s">
        <v>18</v>
      </c>
      <c r="N29" s="147">
        <f>SUM(N5:N28)-N14</f>
        <v>34340000</v>
      </c>
      <c r="O29" s="107">
        <f>SUM(O5:O14)</f>
        <v>100.02</v>
      </c>
      <c r="P29" s="107">
        <f>SUM(P5:P14)</f>
        <v>100.02</v>
      </c>
      <c r="Q29" s="1"/>
    </row>
    <row r="30" spans="1:17" ht="15">
      <c r="A30" s="1"/>
      <c r="B30" s="1"/>
      <c r="C30" s="1"/>
      <c r="D30" s="1"/>
      <c r="L30" s="164"/>
      <c r="M30" s="165"/>
      <c r="N30" s="166"/>
      <c r="O30" s="107"/>
      <c r="P30" s="107"/>
      <c r="Q30" s="1"/>
    </row>
    <row r="31" spans="1:17" ht="15">
      <c r="A31" s="1"/>
      <c r="B31" s="1"/>
      <c r="C31" s="1"/>
      <c r="D31" s="1"/>
      <c r="L31" s="164"/>
      <c r="M31" s="165"/>
      <c r="N31" s="166"/>
      <c r="O31" s="107"/>
      <c r="P31" s="107"/>
      <c r="Q31" s="1"/>
    </row>
    <row r="32" spans="1:17" ht="15">
      <c r="A32" s="1"/>
      <c r="B32" s="1"/>
      <c r="C32" s="1"/>
      <c r="D32" s="1"/>
      <c r="L32" s="164"/>
      <c r="M32" s="165"/>
      <c r="N32" s="166"/>
      <c r="O32" s="107"/>
      <c r="P32" s="107"/>
      <c r="Q32" s="1"/>
    </row>
    <row r="33" spans="1:17" ht="15">
      <c r="A33" s="1"/>
      <c r="B33" s="1"/>
      <c r="C33" s="1"/>
      <c r="D33" s="1"/>
      <c r="L33" s="164"/>
      <c r="M33" s="165"/>
      <c r="N33" s="166"/>
      <c r="O33" s="107"/>
      <c r="P33" s="107"/>
      <c r="Q33" s="1"/>
    </row>
    <row r="34" spans="1:17" ht="15">
      <c r="A34" s="1"/>
      <c r="B34" s="1"/>
      <c r="C34" s="1"/>
      <c r="D34" s="1"/>
      <c r="L34" s="164"/>
      <c r="M34" s="165"/>
      <c r="N34" s="166"/>
      <c r="O34" s="107"/>
      <c r="P34" s="107"/>
      <c r="Q34" s="1"/>
    </row>
    <row r="35" spans="1:17" ht="15">
      <c r="A35" s="1"/>
      <c r="B35" s="1"/>
      <c r="C35" s="1"/>
      <c r="D35" s="1"/>
      <c r="O35" s="110"/>
      <c r="Q35" s="1"/>
    </row>
    <row r="36" spans="1:17" ht="15.75" thickBot="1">
      <c r="A36" s="1"/>
      <c r="B36" s="1"/>
      <c r="C36" s="1"/>
      <c r="D36" s="1"/>
      <c r="L36" s="103" t="s">
        <v>7</v>
      </c>
      <c r="O36" s="102"/>
      <c r="Q36" s="1"/>
    </row>
    <row r="37" spans="1:17" ht="30">
      <c r="A37" s="1"/>
      <c r="B37" s="1"/>
      <c r="C37" s="1"/>
      <c r="D37" s="1"/>
      <c r="L37" s="140"/>
      <c r="M37" s="104" t="s">
        <v>20</v>
      </c>
      <c r="N37" s="141" t="s">
        <v>19</v>
      </c>
      <c r="O37" s="102"/>
      <c r="Q37" s="1"/>
    </row>
    <row r="38" spans="1:17" ht="15">
      <c r="A38" s="1"/>
      <c r="B38" s="1"/>
      <c r="C38" s="1"/>
      <c r="D38" s="1"/>
      <c r="L38" s="41">
        <v>3</v>
      </c>
      <c r="M38" s="27" t="s">
        <v>127</v>
      </c>
      <c r="N38" s="142">
        <v>8830264</v>
      </c>
      <c r="O38" s="111">
        <f t="shared" ref="O38:O45" si="1">ROUND((N38/$N$54*100),2)</f>
        <v>25.71</v>
      </c>
      <c r="P38" s="112">
        <v>25.71</v>
      </c>
      <c r="Q38" s="1"/>
    </row>
    <row r="39" spans="1:17" ht="15">
      <c r="A39" s="1"/>
      <c r="B39" s="1"/>
      <c r="C39" s="1"/>
      <c r="D39" s="1"/>
      <c r="L39" s="42">
        <v>10</v>
      </c>
      <c r="M39" s="31" t="s">
        <v>132</v>
      </c>
      <c r="N39" s="143">
        <v>7534122</v>
      </c>
      <c r="O39" s="111">
        <f t="shared" si="1"/>
        <v>21.94</v>
      </c>
      <c r="P39" s="112">
        <v>21.94</v>
      </c>
      <c r="Q39" s="1"/>
    </row>
    <row r="40" spans="1:17" ht="15">
      <c r="A40" s="1"/>
      <c r="B40" s="1"/>
      <c r="C40" s="1"/>
      <c r="D40" s="1"/>
      <c r="L40" s="42">
        <v>2</v>
      </c>
      <c r="M40" s="31" t="s">
        <v>126</v>
      </c>
      <c r="N40" s="143">
        <v>4707711</v>
      </c>
      <c r="O40" s="111">
        <f t="shared" si="1"/>
        <v>13.71</v>
      </c>
      <c r="P40" s="112">
        <v>13.71</v>
      </c>
      <c r="Q40" s="1"/>
    </row>
    <row r="41" spans="1:17" ht="15">
      <c r="A41" s="1"/>
      <c r="B41" s="1"/>
      <c r="C41" s="1"/>
      <c r="D41" s="1"/>
      <c r="L41" s="151">
        <v>12</v>
      </c>
      <c r="M41" s="31" t="s">
        <v>134</v>
      </c>
      <c r="N41" s="155">
        <v>4574251</v>
      </c>
      <c r="O41" s="111">
        <f t="shared" si="1"/>
        <v>13.32</v>
      </c>
      <c r="P41" s="112">
        <v>13.32</v>
      </c>
      <c r="Q41" s="1"/>
    </row>
    <row r="42" spans="1:17" ht="15">
      <c r="A42" s="1"/>
      <c r="B42" s="1"/>
      <c r="C42" s="1"/>
      <c r="D42" s="1"/>
      <c r="L42" s="42">
        <v>8</v>
      </c>
      <c r="M42" s="31" t="s">
        <v>149</v>
      </c>
      <c r="N42" s="143">
        <v>3325507</v>
      </c>
      <c r="O42" s="111">
        <f t="shared" si="1"/>
        <v>9.68</v>
      </c>
      <c r="P42" s="112">
        <v>9.68</v>
      </c>
      <c r="Q42" s="1"/>
    </row>
    <row r="43" spans="1:17" ht="15">
      <c r="A43" s="1"/>
      <c r="B43" s="1"/>
      <c r="C43" s="1"/>
      <c r="D43" s="1"/>
      <c r="L43" s="42">
        <v>4</v>
      </c>
      <c r="M43" s="31" t="s">
        <v>128</v>
      </c>
      <c r="N43" s="143">
        <v>2121661</v>
      </c>
      <c r="O43" s="111">
        <f t="shared" si="1"/>
        <v>6.18</v>
      </c>
      <c r="P43" s="112">
        <v>6.18</v>
      </c>
      <c r="Q43" s="1"/>
    </row>
    <row r="44" spans="1:17" ht="15">
      <c r="A44" s="1"/>
      <c r="B44" s="1"/>
      <c r="C44" s="1"/>
      <c r="D44" s="1"/>
      <c r="L44" s="42">
        <v>7</v>
      </c>
      <c r="M44" s="31" t="s">
        <v>130</v>
      </c>
      <c r="N44" s="143">
        <v>1576156</v>
      </c>
      <c r="O44" s="111">
        <f t="shared" si="1"/>
        <v>4.59</v>
      </c>
      <c r="P44" s="112">
        <v>4.59</v>
      </c>
      <c r="Q44" s="1"/>
    </row>
    <row r="45" spans="1:17" ht="15">
      <c r="A45" s="1"/>
      <c r="B45" s="1"/>
      <c r="C45" s="1"/>
      <c r="D45" s="1"/>
      <c r="L45" s="154"/>
      <c r="M45" s="31" t="s">
        <v>124</v>
      </c>
      <c r="N45" s="156">
        <f>SUM(N46:N53)</f>
        <v>1670328</v>
      </c>
      <c r="O45" s="111">
        <f t="shared" si="1"/>
        <v>4.8600000000000003</v>
      </c>
      <c r="P45" s="112">
        <v>4.8600000000000003</v>
      </c>
      <c r="Q45" s="1"/>
    </row>
    <row r="46" spans="1:17" ht="15">
      <c r="A46" s="1"/>
      <c r="B46" s="1"/>
      <c r="C46" s="1"/>
      <c r="D46" s="1"/>
      <c r="L46" s="154">
        <v>9</v>
      </c>
      <c r="M46" s="31" t="s">
        <v>131</v>
      </c>
      <c r="N46" s="156">
        <v>853468</v>
      </c>
      <c r="O46" s="111"/>
      <c r="P46" s="172"/>
      <c r="Q46" s="1"/>
    </row>
    <row r="47" spans="1:17" ht="15">
      <c r="A47" s="1"/>
      <c r="B47" s="1"/>
      <c r="C47" s="1"/>
      <c r="D47" s="1"/>
      <c r="L47" s="42">
        <v>6</v>
      </c>
      <c r="M47" s="31" t="s">
        <v>129</v>
      </c>
      <c r="N47" s="143">
        <v>489581</v>
      </c>
      <c r="O47" s="111"/>
      <c r="P47" s="172"/>
      <c r="Q47" s="1"/>
    </row>
    <row r="48" spans="1:17" ht="15">
      <c r="A48" s="1"/>
      <c r="B48" s="1"/>
      <c r="C48" s="1"/>
      <c r="D48" s="1"/>
      <c r="L48" s="42">
        <v>1</v>
      </c>
      <c r="M48" s="31" t="s">
        <v>125</v>
      </c>
      <c r="N48" s="143">
        <v>180612</v>
      </c>
      <c r="O48" s="112"/>
      <c r="P48" s="172"/>
      <c r="Q48" s="1"/>
    </row>
    <row r="49" spans="1:17" ht="15">
      <c r="A49" s="1"/>
      <c r="B49" s="1"/>
      <c r="C49" s="1"/>
      <c r="D49" s="1"/>
      <c r="I49" s="16" t="s">
        <v>150</v>
      </c>
      <c r="L49" s="42">
        <v>5</v>
      </c>
      <c r="M49" s="31" t="s">
        <v>151</v>
      </c>
      <c r="N49" s="143">
        <v>88366</v>
      </c>
      <c r="O49" s="112"/>
      <c r="P49" s="172"/>
      <c r="Q49" s="1"/>
    </row>
    <row r="50" spans="1:17" ht="15">
      <c r="A50" s="1"/>
      <c r="B50" s="1"/>
      <c r="C50" s="1"/>
      <c r="D50" s="1"/>
      <c r="I50" s="149" t="s">
        <v>107</v>
      </c>
      <c r="L50" s="42">
        <v>13</v>
      </c>
      <c r="M50" s="31" t="s">
        <v>135</v>
      </c>
      <c r="N50" s="143">
        <v>42299</v>
      </c>
      <c r="O50" s="113"/>
      <c r="P50" s="172"/>
      <c r="Q50" s="1"/>
    </row>
    <row r="51" spans="1:17" ht="15">
      <c r="A51" s="1"/>
      <c r="B51" s="1"/>
      <c r="C51" s="1"/>
      <c r="D51" s="1"/>
      <c r="L51" s="42">
        <v>14</v>
      </c>
      <c r="M51" s="31" t="s">
        <v>136</v>
      </c>
      <c r="N51" s="143">
        <v>16000</v>
      </c>
      <c r="O51" s="113"/>
      <c r="P51" s="172"/>
      <c r="Q51" s="1"/>
    </row>
    <row r="52" spans="1:17" ht="15">
      <c r="A52" s="1"/>
      <c r="B52" s="1"/>
      <c r="C52" s="1"/>
      <c r="D52" s="1"/>
      <c r="L52" s="42">
        <v>11</v>
      </c>
      <c r="M52" s="31" t="s">
        <v>133</v>
      </c>
      <c r="N52" s="143">
        <v>2</v>
      </c>
      <c r="O52" s="113"/>
      <c r="P52" s="172"/>
      <c r="Q52" s="1"/>
    </row>
    <row r="53" spans="1:17" ht="15.75" thickBot="1">
      <c r="A53" s="1"/>
      <c r="B53" s="1"/>
      <c r="C53" s="1"/>
      <c r="D53" s="1"/>
      <c r="L53" s="138"/>
      <c r="M53" s="139"/>
      <c r="N53" s="144"/>
      <c r="O53" s="113"/>
      <c r="P53" s="172"/>
      <c r="Q53" s="1"/>
    </row>
    <row r="54" spans="1:17" ht="16.5" thickTop="1" thickBot="1">
      <c r="A54" s="1"/>
      <c r="B54" s="1"/>
      <c r="C54" s="1"/>
      <c r="D54" s="1"/>
      <c r="L54" s="145"/>
      <c r="M54" s="136" t="s">
        <v>8</v>
      </c>
      <c r="N54" s="137">
        <f>SUM(N38:N52)-N45</f>
        <v>34340000</v>
      </c>
      <c r="O54" s="107">
        <f>SUM(O38:O53)</f>
        <v>99.990000000000023</v>
      </c>
      <c r="P54" s="184">
        <f>SUM(P38:P45)</f>
        <v>99.990000000000023</v>
      </c>
    </row>
    <row r="55" spans="1:17" ht="15">
      <c r="A55" s="1"/>
      <c r="B55" s="1"/>
      <c r="C55" s="1"/>
      <c r="D55" s="1"/>
      <c r="N55" s="16" t="s">
        <v>140</v>
      </c>
    </row>
    <row r="56" spans="1:17" ht="15">
      <c r="A56" s="1"/>
      <c r="B56" s="1"/>
      <c r="C56" s="1"/>
      <c r="D56" s="1"/>
      <c r="N56" s="130" t="s">
        <v>105</v>
      </c>
    </row>
    <row r="58" spans="1:17" s="2" customFormat="1" ht="15">
      <c r="L58" s="109"/>
      <c r="M58" s="99"/>
      <c r="N58" s="99"/>
      <c r="O58" s="99"/>
      <c r="P58" s="99">
        <v>100</v>
      </c>
      <c r="Q58" s="8"/>
    </row>
    <row r="59" spans="1:17" s="2" customFormat="1" ht="20.25" customHeight="1">
      <c r="L59" s="8"/>
      <c r="M59" s="8"/>
      <c r="N59" s="8"/>
      <c r="O59" s="8"/>
      <c r="P59" s="8"/>
      <c r="Q59" s="8"/>
    </row>
    <row r="60" spans="1:17" s="2" customFormat="1" ht="20.25" customHeight="1">
      <c r="L60" s="8"/>
      <c r="M60" s="8"/>
      <c r="N60" s="8"/>
      <c r="O60" s="8"/>
      <c r="P60" s="8"/>
      <c r="Q60" s="8"/>
    </row>
    <row r="61" spans="1:17" s="2" customFormat="1" ht="20.25" customHeight="1">
      <c r="L61" s="8"/>
      <c r="M61" s="8"/>
      <c r="N61" s="8"/>
      <c r="O61" s="8"/>
      <c r="P61" s="8"/>
      <c r="Q61" s="8"/>
    </row>
    <row r="62" spans="1:17" s="2" customFormat="1" ht="20.25" customHeight="1">
      <c r="L62" s="8"/>
      <c r="M62" s="8"/>
      <c r="N62" s="8"/>
      <c r="O62" s="8"/>
      <c r="P62" s="8"/>
      <c r="Q62" s="8"/>
    </row>
    <row r="63" spans="1:17" s="2" customFormat="1" ht="20.25" customHeight="1">
      <c r="L63" s="8"/>
      <c r="M63" s="8"/>
      <c r="N63" s="8"/>
      <c r="O63" s="8"/>
      <c r="P63" s="8"/>
      <c r="Q63" s="8"/>
    </row>
    <row r="64" spans="1:17" s="2" customFormat="1" ht="20.25" customHeight="1">
      <c r="L64" s="8"/>
      <c r="M64" s="8"/>
      <c r="N64" s="8"/>
      <c r="O64" s="8"/>
      <c r="P64" s="8"/>
      <c r="Q64" s="8"/>
    </row>
    <row r="65" spans="1:17" s="2" customFormat="1" ht="20.25" customHeight="1">
      <c r="L65" s="8"/>
      <c r="M65" s="8"/>
      <c r="N65" s="8"/>
      <c r="O65" s="8"/>
      <c r="P65" s="8"/>
      <c r="Q65" s="8"/>
    </row>
    <row r="66" spans="1:17" s="2" customFormat="1" ht="20.25" customHeight="1">
      <c r="L66" s="8"/>
      <c r="M66" s="8"/>
      <c r="N66" s="8"/>
      <c r="O66" s="8"/>
      <c r="P66" s="8"/>
      <c r="Q66" s="8"/>
    </row>
    <row r="67" spans="1:17" s="2" customFormat="1" ht="20.25" customHeight="1">
      <c r="L67" s="8"/>
      <c r="M67" s="8"/>
      <c r="N67" s="8"/>
      <c r="O67" s="8"/>
      <c r="P67" s="8"/>
      <c r="Q67" s="8"/>
    </row>
    <row r="68" spans="1:17" s="2" customFormat="1" ht="20.25" customHeight="1">
      <c r="L68" s="8"/>
      <c r="M68" s="8"/>
      <c r="N68" s="8"/>
      <c r="O68" s="8"/>
      <c r="P68" s="8"/>
      <c r="Q68" s="8"/>
    </row>
    <row r="69" spans="1:17" s="2" customFormat="1" ht="20.25" customHeight="1">
      <c r="L69" s="8"/>
      <c r="M69" s="8"/>
      <c r="N69" s="8"/>
      <c r="O69" s="8"/>
      <c r="P69" s="8"/>
      <c r="Q69" s="8"/>
    </row>
    <row r="70" spans="1:17" s="2" customFormat="1" ht="20.25" customHeight="1">
      <c r="L70" s="8"/>
      <c r="M70" s="8"/>
      <c r="N70" s="8"/>
      <c r="O70" s="8"/>
      <c r="P70" s="8"/>
      <c r="Q70" s="8"/>
    </row>
    <row r="71" spans="1:17" s="2" customFormat="1" ht="20.25" customHeight="1">
      <c r="L71" s="8"/>
      <c r="M71" s="8"/>
      <c r="N71" s="8"/>
      <c r="O71" s="8"/>
      <c r="P71" s="8"/>
      <c r="Q71" s="8"/>
    </row>
    <row r="72" spans="1:17" ht="23.1" customHeight="1">
      <c r="A72" s="1"/>
      <c r="B72" s="1"/>
      <c r="C72" s="1"/>
      <c r="D72" s="1"/>
      <c r="L72" s="99"/>
    </row>
  </sheetData>
  <mergeCells count="1">
    <mergeCell ref="E2:I2"/>
  </mergeCells>
  <phoneticPr fontId="6"/>
  <printOptions gridLinesSet="0"/>
  <pageMargins left="0.78700000000000003" right="0.78700000000000003" top="0.98399999999999999" bottom="0.98399999999999999" header="0.5" footer="0.5"/>
  <pageSetup paperSize="9" scale="95" orientation="portrait" verticalDpi="0" r:id="rId1"/>
  <headerFooter alignWithMargins="0">
    <oddHeader>&amp;A</oddHeader>
    <oddFooter>- &amp;P -</oddFooter>
  </headerFooter>
  <rowBreaks count="1" manualBreakCount="1">
    <brk id="3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13" zoomScale="95" zoomScaleNormal="95" workbookViewId="0">
      <pane xSplit="4" topLeftCell="E1" activePane="topRight" state="frozen"/>
      <selection pane="topRight" activeCell="A45" sqref="A45"/>
    </sheetView>
  </sheetViews>
  <sheetFormatPr defaultRowHeight="20.100000000000001" customHeight="1"/>
  <cols>
    <col min="1" max="1" width="3.875" style="3" customWidth="1"/>
    <col min="2" max="2" width="1.875" style="3" customWidth="1"/>
    <col min="3" max="3" width="28.125" style="3" customWidth="1"/>
    <col min="4" max="4" width="1.875" style="3" customWidth="1"/>
    <col min="5" max="9" width="12.625" style="3" customWidth="1"/>
    <col min="10" max="16384" width="9" style="3"/>
  </cols>
  <sheetData>
    <row r="1" spans="1:9" s="9" customFormat="1" ht="17.25">
      <c r="A1" s="6" t="s">
        <v>85</v>
      </c>
      <c r="B1" s="6"/>
      <c r="C1" s="6"/>
      <c r="D1" s="6"/>
      <c r="E1" s="6"/>
      <c r="F1" s="6"/>
      <c r="G1" s="6"/>
      <c r="H1" s="6"/>
      <c r="I1" s="6"/>
    </row>
    <row r="2" spans="1:9" ht="15" thickBot="1">
      <c r="A2" s="3" t="s">
        <v>0</v>
      </c>
      <c r="I2" s="7" t="s">
        <v>1</v>
      </c>
    </row>
    <row r="3" spans="1:9" s="8" customFormat="1" ht="30.75" customHeight="1">
      <c r="A3" s="203" t="s">
        <v>2</v>
      </c>
      <c r="B3" s="204"/>
      <c r="C3" s="204"/>
      <c r="D3" s="17"/>
      <c r="E3" s="50" t="s">
        <v>156</v>
      </c>
      <c r="F3" s="50" t="s">
        <v>154</v>
      </c>
      <c r="G3" s="50" t="s">
        <v>153</v>
      </c>
      <c r="H3" s="50" t="s">
        <v>148</v>
      </c>
      <c r="I3" s="60" t="s">
        <v>138</v>
      </c>
    </row>
    <row r="4" spans="1:9" s="8" customFormat="1" ht="14.25">
      <c r="A4" s="26">
        <v>1</v>
      </c>
      <c r="B4" s="51"/>
      <c r="C4" s="52" t="s">
        <v>109</v>
      </c>
      <c r="D4" s="27"/>
      <c r="E4" s="168">
        <v>8900000</v>
      </c>
      <c r="F4" s="168">
        <v>8700000</v>
      </c>
      <c r="G4" s="168">
        <v>8050000</v>
      </c>
      <c r="H4" s="168">
        <v>8560000</v>
      </c>
      <c r="I4" s="175">
        <v>8560000</v>
      </c>
    </row>
    <row r="5" spans="1:9" s="8" customFormat="1" ht="14.25">
      <c r="A5" s="30">
        <v>2</v>
      </c>
      <c r="B5" s="53"/>
      <c r="C5" s="54" t="s">
        <v>110</v>
      </c>
      <c r="D5" s="31"/>
      <c r="E5" s="169">
        <v>365000</v>
      </c>
      <c r="F5" s="169">
        <v>380000</v>
      </c>
      <c r="G5" s="169">
        <v>348000</v>
      </c>
      <c r="H5" s="169">
        <v>380000</v>
      </c>
      <c r="I5" s="176">
        <v>380000</v>
      </c>
    </row>
    <row r="6" spans="1:9" s="8" customFormat="1" ht="14.25">
      <c r="A6" s="30">
        <v>3</v>
      </c>
      <c r="B6" s="53"/>
      <c r="C6" s="54" t="s">
        <v>111</v>
      </c>
      <c r="D6" s="31"/>
      <c r="E6" s="170">
        <v>2000</v>
      </c>
      <c r="F6" s="170">
        <v>4000</v>
      </c>
      <c r="G6" s="170">
        <v>5000</v>
      </c>
      <c r="H6" s="170">
        <v>5000</v>
      </c>
      <c r="I6" s="177">
        <v>5000</v>
      </c>
    </row>
    <row r="7" spans="1:9" s="8" customFormat="1" ht="14.25">
      <c r="A7" s="30">
        <v>4</v>
      </c>
      <c r="B7" s="53"/>
      <c r="C7" s="54" t="s">
        <v>141</v>
      </c>
      <c r="D7" s="31"/>
      <c r="E7" s="170">
        <v>29000</v>
      </c>
      <c r="F7" s="170">
        <v>20000</v>
      </c>
      <c r="G7" s="170">
        <v>24000</v>
      </c>
      <c r="H7" s="170">
        <v>21000</v>
      </c>
      <c r="I7" s="177">
        <v>21000</v>
      </c>
    </row>
    <row r="8" spans="1:9" s="8" customFormat="1" ht="14.25">
      <c r="A8" s="30">
        <v>5</v>
      </c>
      <c r="B8" s="53"/>
      <c r="C8" s="54" t="s">
        <v>142</v>
      </c>
      <c r="D8" s="31"/>
      <c r="E8" s="170">
        <v>38000</v>
      </c>
      <c r="F8" s="170">
        <v>23000</v>
      </c>
      <c r="G8" s="170">
        <v>27000</v>
      </c>
      <c r="H8" s="170">
        <v>27000</v>
      </c>
      <c r="I8" s="177">
        <v>27000</v>
      </c>
    </row>
    <row r="9" spans="1:9" s="8" customFormat="1" ht="14.25">
      <c r="A9" s="30">
        <v>6</v>
      </c>
      <c r="B9" s="53"/>
      <c r="C9" s="54" t="s">
        <v>143</v>
      </c>
      <c r="D9" s="31"/>
      <c r="E9" s="170">
        <v>97000</v>
      </c>
      <c r="F9" s="170">
        <v>84000</v>
      </c>
      <c r="G9" s="170">
        <v>52000</v>
      </c>
      <c r="H9" s="170">
        <v>42000</v>
      </c>
      <c r="I9" s="177">
        <v>42000</v>
      </c>
    </row>
    <row r="10" spans="1:9" s="8" customFormat="1" ht="14.25">
      <c r="A10" s="30">
        <v>7</v>
      </c>
      <c r="B10" s="53"/>
      <c r="C10" s="54" t="s">
        <v>112</v>
      </c>
      <c r="D10" s="31"/>
      <c r="E10" s="170">
        <v>1401000</v>
      </c>
      <c r="F10" s="170">
        <v>1366000</v>
      </c>
      <c r="G10" s="170">
        <v>1365000</v>
      </c>
      <c r="H10" s="170">
        <v>1278000</v>
      </c>
      <c r="I10" s="177">
        <v>1278000</v>
      </c>
    </row>
    <row r="11" spans="1:9" s="8" customFormat="1" ht="14.25">
      <c r="A11" s="30">
        <v>8</v>
      </c>
      <c r="B11" s="53"/>
      <c r="C11" s="54" t="s">
        <v>113</v>
      </c>
      <c r="D11" s="31"/>
      <c r="E11" s="170">
        <v>55000</v>
      </c>
      <c r="F11" s="170">
        <v>54000</v>
      </c>
      <c r="G11" s="170">
        <v>44000</v>
      </c>
      <c r="H11" s="170">
        <v>54000</v>
      </c>
      <c r="I11" s="177">
        <v>54000</v>
      </c>
    </row>
    <row r="12" spans="1:9" s="8" customFormat="1" ht="14.25">
      <c r="A12" s="30">
        <v>9</v>
      </c>
      <c r="B12" s="53"/>
      <c r="C12" s="54" t="s">
        <v>144</v>
      </c>
      <c r="D12" s="31"/>
      <c r="E12" s="170">
        <v>33000</v>
      </c>
      <c r="F12" s="170">
        <v>29000</v>
      </c>
      <c r="G12" s="170">
        <v>27000</v>
      </c>
      <c r="H12" s="170">
        <v>35000</v>
      </c>
      <c r="I12" s="177">
        <v>35000</v>
      </c>
    </row>
    <row r="13" spans="1:9" s="8" customFormat="1" ht="14.25">
      <c r="A13" s="30">
        <v>10</v>
      </c>
      <c r="B13" s="53"/>
      <c r="C13" s="54" t="s">
        <v>145</v>
      </c>
      <c r="D13" s="31"/>
      <c r="E13" s="170">
        <v>59000</v>
      </c>
      <c r="F13" s="170">
        <v>56000</v>
      </c>
      <c r="G13" s="170">
        <v>109000</v>
      </c>
      <c r="H13" s="170">
        <v>56000</v>
      </c>
      <c r="I13" s="177">
        <v>56000</v>
      </c>
    </row>
    <row r="14" spans="1:9" s="8" customFormat="1" ht="14.25">
      <c r="A14" s="30">
        <v>11</v>
      </c>
      <c r="B14" s="53"/>
      <c r="C14" s="54" t="s">
        <v>114</v>
      </c>
      <c r="D14" s="31"/>
      <c r="E14" s="170">
        <v>6930000</v>
      </c>
      <c r="F14" s="170">
        <v>6640000</v>
      </c>
      <c r="G14" s="170">
        <v>5810000</v>
      </c>
      <c r="H14" s="170">
        <v>5790000</v>
      </c>
      <c r="I14" s="177">
        <v>5790000</v>
      </c>
    </row>
    <row r="15" spans="1:9" s="8" customFormat="1" ht="14.25">
      <c r="A15" s="30">
        <v>12</v>
      </c>
      <c r="B15" s="53"/>
      <c r="C15" s="54" t="s">
        <v>115</v>
      </c>
      <c r="D15" s="31"/>
      <c r="E15" s="170">
        <v>9000</v>
      </c>
      <c r="F15" s="170">
        <v>10000</v>
      </c>
      <c r="G15" s="170">
        <v>9000</v>
      </c>
      <c r="H15" s="170">
        <v>9000</v>
      </c>
      <c r="I15" s="177">
        <v>9000</v>
      </c>
    </row>
    <row r="16" spans="1:9" s="8" customFormat="1" ht="14.25">
      <c r="A16" s="30">
        <v>13</v>
      </c>
      <c r="B16" s="53"/>
      <c r="C16" s="54" t="s">
        <v>116</v>
      </c>
      <c r="D16" s="31"/>
      <c r="E16" s="170">
        <v>163103</v>
      </c>
      <c r="F16" s="170">
        <v>176849</v>
      </c>
      <c r="G16" s="170">
        <v>167419</v>
      </c>
      <c r="H16" s="170">
        <v>204860</v>
      </c>
      <c r="I16" s="177">
        <v>204860</v>
      </c>
    </row>
    <row r="17" spans="1:9" s="8" customFormat="1" ht="14.25">
      <c r="A17" s="30">
        <v>14</v>
      </c>
      <c r="B17" s="53"/>
      <c r="C17" s="54" t="s">
        <v>117</v>
      </c>
      <c r="D17" s="31"/>
      <c r="E17" s="170">
        <v>251648</v>
      </c>
      <c r="F17" s="170">
        <v>246742</v>
      </c>
      <c r="G17" s="170">
        <v>269286</v>
      </c>
      <c r="H17" s="170">
        <v>270719</v>
      </c>
      <c r="I17" s="177">
        <v>270719</v>
      </c>
    </row>
    <row r="18" spans="1:9" s="8" customFormat="1" ht="14.25">
      <c r="A18" s="30">
        <v>15</v>
      </c>
      <c r="B18" s="53"/>
      <c r="C18" s="54" t="s">
        <v>118</v>
      </c>
      <c r="D18" s="31"/>
      <c r="E18" s="170">
        <v>3470954</v>
      </c>
      <c r="F18" s="170">
        <v>3262914</v>
      </c>
      <c r="G18" s="170">
        <v>3203008</v>
      </c>
      <c r="H18" s="170">
        <v>2112496</v>
      </c>
      <c r="I18" s="177">
        <v>2112496</v>
      </c>
    </row>
    <row r="19" spans="1:9" s="8" customFormat="1" ht="14.25">
      <c r="A19" s="30">
        <v>16</v>
      </c>
      <c r="B19" s="53"/>
      <c r="C19" s="54" t="s">
        <v>119</v>
      </c>
      <c r="D19" s="31"/>
      <c r="E19" s="170">
        <v>1286195</v>
      </c>
      <c r="F19" s="170">
        <v>1307761</v>
      </c>
      <c r="G19" s="170">
        <v>1274371</v>
      </c>
      <c r="H19" s="170">
        <v>1221771</v>
      </c>
      <c r="I19" s="177">
        <v>1221771</v>
      </c>
    </row>
    <row r="20" spans="1:9" s="8" customFormat="1" ht="14.25">
      <c r="A20" s="30">
        <v>17</v>
      </c>
      <c r="B20" s="53"/>
      <c r="C20" s="54" t="s">
        <v>120</v>
      </c>
      <c r="D20" s="31"/>
      <c r="E20" s="170">
        <v>210727</v>
      </c>
      <c r="F20" s="170">
        <v>269770</v>
      </c>
      <c r="G20" s="170">
        <v>288151</v>
      </c>
      <c r="H20" s="170">
        <v>292823</v>
      </c>
      <c r="I20" s="177">
        <v>292823</v>
      </c>
    </row>
    <row r="21" spans="1:9" s="8" customFormat="1" ht="14.25">
      <c r="A21" s="30">
        <v>18</v>
      </c>
      <c r="B21" s="53"/>
      <c r="C21" s="54" t="s">
        <v>146</v>
      </c>
      <c r="D21" s="31"/>
      <c r="E21" s="170">
        <v>310492</v>
      </c>
      <c r="F21" s="170">
        <v>213312</v>
      </c>
      <c r="G21" s="170">
        <v>201755</v>
      </c>
      <c r="H21" s="170">
        <v>105020</v>
      </c>
      <c r="I21" s="177">
        <v>105020</v>
      </c>
    </row>
    <row r="22" spans="1:9" s="8" customFormat="1" ht="14.25">
      <c r="A22" s="30">
        <v>19</v>
      </c>
      <c r="B22" s="53"/>
      <c r="C22" s="54" t="s">
        <v>147</v>
      </c>
      <c r="D22" s="31"/>
      <c r="E22" s="170">
        <v>1307645</v>
      </c>
      <c r="F22" s="170">
        <v>472728</v>
      </c>
      <c r="G22" s="170">
        <v>452861</v>
      </c>
      <c r="H22" s="170">
        <v>689189</v>
      </c>
      <c r="I22" s="177">
        <v>689189</v>
      </c>
    </row>
    <row r="23" spans="1:9" s="8" customFormat="1" ht="14.25">
      <c r="A23" s="30">
        <v>20</v>
      </c>
      <c r="B23" s="53"/>
      <c r="C23" s="54" t="s">
        <v>121</v>
      </c>
      <c r="D23" s="31"/>
      <c r="E23" s="170">
        <v>500000</v>
      </c>
      <c r="F23" s="170">
        <v>500000</v>
      </c>
      <c r="G23" s="170">
        <v>500000</v>
      </c>
      <c r="H23" s="170">
        <v>500000</v>
      </c>
      <c r="I23" s="177">
        <v>500000</v>
      </c>
    </row>
    <row r="24" spans="1:9" s="8" customFormat="1" ht="14.25">
      <c r="A24" s="30">
        <v>21</v>
      </c>
      <c r="B24" s="53"/>
      <c r="C24" s="54" t="s">
        <v>122</v>
      </c>
      <c r="D24" s="31"/>
      <c r="E24" s="170">
        <v>1626798</v>
      </c>
      <c r="F24" s="170">
        <v>1580924</v>
      </c>
      <c r="G24" s="170">
        <v>1561149</v>
      </c>
      <c r="H24" s="170">
        <v>1552922</v>
      </c>
      <c r="I24" s="177">
        <v>1552922</v>
      </c>
    </row>
    <row r="25" spans="1:9" s="8" customFormat="1" ht="14.25">
      <c r="A25" s="30">
        <v>22</v>
      </c>
      <c r="B25" s="56"/>
      <c r="C25" s="57" t="s">
        <v>123</v>
      </c>
      <c r="D25" s="35"/>
      <c r="E25" s="171">
        <v>7294438</v>
      </c>
      <c r="F25" s="171">
        <v>2303000</v>
      </c>
      <c r="G25" s="171">
        <v>3612000</v>
      </c>
      <c r="H25" s="171">
        <v>2253200</v>
      </c>
      <c r="I25" s="178">
        <v>2253200</v>
      </c>
    </row>
    <row r="26" spans="1:9" s="8" customFormat="1" ht="21.75" customHeight="1" thickBot="1">
      <c r="A26" s="205" t="s">
        <v>5</v>
      </c>
      <c r="B26" s="206"/>
      <c r="C26" s="206"/>
      <c r="D26" s="18"/>
      <c r="E26" s="120">
        <f>SUM(E4:E25)</f>
        <v>34340000</v>
      </c>
      <c r="F26" s="120">
        <f t="shared" ref="F26" si="0">SUM(F4:F25)</f>
        <v>27700000</v>
      </c>
      <c r="G26" s="120">
        <f t="shared" ref="G26:H26" si="1">SUM(G4:G25)</f>
        <v>27400000</v>
      </c>
      <c r="H26" s="120">
        <f t="shared" si="1"/>
        <v>25460000</v>
      </c>
      <c r="I26" s="179">
        <f t="shared" ref="I26" si="2">SUM(I4:I25)</f>
        <v>25460000</v>
      </c>
    </row>
    <row r="27" spans="1:9" s="8" customFormat="1" ht="6" customHeight="1"/>
    <row r="28" spans="1:9" s="8" customFormat="1" ht="16.5" customHeight="1" thickBot="1">
      <c r="A28" s="8" t="s">
        <v>7</v>
      </c>
      <c r="I28" s="7" t="s">
        <v>1</v>
      </c>
    </row>
    <row r="29" spans="1:9" s="8" customFormat="1" ht="30" customHeight="1">
      <c r="A29" s="207" t="s">
        <v>2</v>
      </c>
      <c r="B29" s="208"/>
      <c r="C29" s="208"/>
      <c r="D29" s="17"/>
      <c r="E29" s="50" t="s">
        <v>156</v>
      </c>
      <c r="F29" s="50" t="s">
        <v>154</v>
      </c>
      <c r="G29" s="50" t="s">
        <v>153</v>
      </c>
      <c r="H29" s="50" t="s">
        <v>148</v>
      </c>
      <c r="I29" s="60" t="s">
        <v>138</v>
      </c>
    </row>
    <row r="30" spans="1:9" s="8" customFormat="1" ht="14.25">
      <c r="A30" s="41">
        <v>1</v>
      </c>
      <c r="B30" s="51"/>
      <c r="C30" s="52" t="s">
        <v>125</v>
      </c>
      <c r="D30" s="27"/>
      <c r="E30" s="168">
        <v>180612</v>
      </c>
      <c r="F30" s="168">
        <v>182476</v>
      </c>
      <c r="G30" s="168">
        <v>176832</v>
      </c>
      <c r="H30" s="168">
        <v>180431</v>
      </c>
      <c r="I30" s="175">
        <v>180431</v>
      </c>
    </row>
    <row r="31" spans="1:9" s="8" customFormat="1" ht="14.25">
      <c r="A31" s="42">
        <v>2</v>
      </c>
      <c r="B31" s="53"/>
      <c r="C31" s="54" t="s">
        <v>126</v>
      </c>
      <c r="D31" s="31"/>
      <c r="E31" s="170">
        <v>4707711</v>
      </c>
      <c r="F31" s="170">
        <v>4755760</v>
      </c>
      <c r="G31" s="170">
        <v>4388121</v>
      </c>
      <c r="H31" s="170">
        <v>4379591</v>
      </c>
      <c r="I31" s="177">
        <v>4379591</v>
      </c>
    </row>
    <row r="32" spans="1:9" s="8" customFormat="1" ht="14.25">
      <c r="A32" s="42">
        <v>3</v>
      </c>
      <c r="B32" s="53"/>
      <c r="C32" s="54" t="s">
        <v>127</v>
      </c>
      <c r="D32" s="31"/>
      <c r="E32" s="170">
        <v>8830264</v>
      </c>
      <c r="F32" s="170">
        <v>8621706</v>
      </c>
      <c r="G32" s="170">
        <v>8329374</v>
      </c>
      <c r="H32" s="170">
        <v>8216692</v>
      </c>
      <c r="I32" s="177">
        <v>8216692</v>
      </c>
    </row>
    <row r="33" spans="1:9" s="8" customFormat="1" ht="14.25">
      <c r="A33" s="42">
        <v>4</v>
      </c>
      <c r="B33" s="53"/>
      <c r="C33" s="54" t="s">
        <v>128</v>
      </c>
      <c r="D33" s="31"/>
      <c r="E33" s="170">
        <v>2121661</v>
      </c>
      <c r="F33" s="170">
        <v>2035363</v>
      </c>
      <c r="G33" s="170">
        <v>2075820</v>
      </c>
      <c r="H33" s="170">
        <v>1904612</v>
      </c>
      <c r="I33" s="177">
        <v>1904612</v>
      </c>
    </row>
    <row r="34" spans="1:9" s="8" customFormat="1" ht="14.25">
      <c r="A34" s="42">
        <v>5</v>
      </c>
      <c r="B34" s="58"/>
      <c r="C34" s="54" t="s">
        <v>151</v>
      </c>
      <c r="D34" s="31"/>
      <c r="E34" s="170">
        <v>88366</v>
      </c>
      <c r="F34" s="170">
        <v>88351</v>
      </c>
      <c r="G34" s="170">
        <v>89062</v>
      </c>
      <c r="H34" s="170">
        <v>90352</v>
      </c>
      <c r="I34" s="177">
        <v>90352</v>
      </c>
    </row>
    <row r="35" spans="1:9" s="8" customFormat="1" ht="14.25">
      <c r="A35" s="42">
        <v>6</v>
      </c>
      <c r="B35" s="53"/>
      <c r="C35" s="54" t="s">
        <v>129</v>
      </c>
      <c r="D35" s="31"/>
      <c r="E35" s="170">
        <v>489581</v>
      </c>
      <c r="F35" s="170">
        <v>475916</v>
      </c>
      <c r="G35" s="170">
        <v>451365</v>
      </c>
      <c r="H35" s="170">
        <v>498893</v>
      </c>
      <c r="I35" s="177">
        <v>498893</v>
      </c>
    </row>
    <row r="36" spans="1:9" s="8" customFormat="1" ht="14.25">
      <c r="A36" s="42">
        <v>7</v>
      </c>
      <c r="B36" s="53"/>
      <c r="C36" s="54" t="s">
        <v>130</v>
      </c>
      <c r="D36" s="31"/>
      <c r="E36" s="170">
        <v>1576156</v>
      </c>
      <c r="F36" s="170">
        <v>1618745</v>
      </c>
      <c r="G36" s="170">
        <v>1661607</v>
      </c>
      <c r="H36" s="170">
        <v>1529161</v>
      </c>
      <c r="I36" s="177">
        <v>1529161</v>
      </c>
    </row>
    <row r="37" spans="1:9" s="8" customFormat="1" ht="14.25">
      <c r="A37" s="42">
        <v>8</v>
      </c>
      <c r="B37" s="53"/>
      <c r="C37" s="54" t="s">
        <v>149</v>
      </c>
      <c r="D37" s="31"/>
      <c r="E37" s="170">
        <v>3325507</v>
      </c>
      <c r="F37" s="170">
        <v>2841664</v>
      </c>
      <c r="G37" s="170">
        <v>3167361</v>
      </c>
      <c r="H37" s="170">
        <v>2372345</v>
      </c>
      <c r="I37" s="177">
        <v>2372345</v>
      </c>
    </row>
    <row r="38" spans="1:9" s="8" customFormat="1" ht="14.25">
      <c r="A38" s="42">
        <v>9</v>
      </c>
      <c r="B38" s="53"/>
      <c r="C38" s="54" t="s">
        <v>131</v>
      </c>
      <c r="D38" s="31"/>
      <c r="E38" s="170">
        <v>853468</v>
      </c>
      <c r="F38" s="170">
        <v>881683</v>
      </c>
      <c r="G38" s="170">
        <v>791825</v>
      </c>
      <c r="H38" s="170">
        <v>1022979</v>
      </c>
      <c r="I38" s="177">
        <v>1022979</v>
      </c>
    </row>
    <row r="39" spans="1:9" s="8" customFormat="1" ht="14.25">
      <c r="A39" s="42">
        <v>10</v>
      </c>
      <c r="B39" s="53"/>
      <c r="C39" s="54" t="s">
        <v>132</v>
      </c>
      <c r="D39" s="31"/>
      <c r="E39" s="170">
        <v>7534122</v>
      </c>
      <c r="F39" s="170">
        <v>3418416</v>
      </c>
      <c r="G39" s="170">
        <v>3539817</v>
      </c>
      <c r="H39" s="170">
        <v>2632961</v>
      </c>
      <c r="I39" s="177">
        <v>2632961</v>
      </c>
    </row>
    <row r="40" spans="1:9" s="8" customFormat="1" ht="14.25">
      <c r="A40" s="42">
        <v>11</v>
      </c>
      <c r="B40" s="53"/>
      <c r="C40" s="54" t="s">
        <v>133</v>
      </c>
      <c r="D40" s="31"/>
      <c r="E40" s="170">
        <v>2</v>
      </c>
      <c r="F40" s="170">
        <v>2</v>
      </c>
      <c r="G40" s="170">
        <v>2</v>
      </c>
      <c r="H40" s="170">
        <v>2</v>
      </c>
      <c r="I40" s="177">
        <v>2</v>
      </c>
    </row>
    <row r="41" spans="1:9" s="8" customFormat="1" ht="14.25">
      <c r="A41" s="42">
        <v>12</v>
      </c>
      <c r="B41" s="53"/>
      <c r="C41" s="54" t="s">
        <v>134</v>
      </c>
      <c r="D41" s="31"/>
      <c r="E41" s="170">
        <v>4574251</v>
      </c>
      <c r="F41" s="170">
        <v>2721638</v>
      </c>
      <c r="G41" s="170">
        <v>2670548</v>
      </c>
      <c r="H41" s="170">
        <v>2573707</v>
      </c>
      <c r="I41" s="177">
        <v>2573707</v>
      </c>
    </row>
    <row r="42" spans="1:9" s="8" customFormat="1" ht="14.25">
      <c r="A42" s="42">
        <v>13</v>
      </c>
      <c r="B42" s="53"/>
      <c r="C42" s="54" t="s">
        <v>135</v>
      </c>
      <c r="D42" s="31"/>
      <c r="E42" s="170">
        <v>42299</v>
      </c>
      <c r="F42" s="170">
        <v>42280</v>
      </c>
      <c r="G42" s="170">
        <v>42266</v>
      </c>
      <c r="H42" s="170">
        <v>42274</v>
      </c>
      <c r="I42" s="177">
        <v>42274</v>
      </c>
    </row>
    <row r="43" spans="1:9" s="8" customFormat="1" ht="14.25">
      <c r="A43" s="43">
        <v>14</v>
      </c>
      <c r="B43" s="59"/>
      <c r="C43" s="57" t="s">
        <v>136</v>
      </c>
      <c r="D43" s="35"/>
      <c r="E43" s="171">
        <v>16000</v>
      </c>
      <c r="F43" s="171">
        <v>16000</v>
      </c>
      <c r="G43" s="171">
        <v>16000</v>
      </c>
      <c r="H43" s="171">
        <v>16000</v>
      </c>
      <c r="I43" s="178">
        <v>16000</v>
      </c>
    </row>
    <row r="44" spans="1:9" s="8" customFormat="1" ht="20.25" customHeight="1" thickBot="1">
      <c r="A44" s="205" t="s">
        <v>56</v>
      </c>
      <c r="B44" s="206"/>
      <c r="C44" s="206"/>
      <c r="D44" s="18"/>
      <c r="E44" s="120">
        <f>SUM(E30:E43)</f>
        <v>34340000</v>
      </c>
      <c r="F44" s="120">
        <f t="shared" ref="F44:G44" si="3">SUM(F30:F43)</f>
        <v>27700000</v>
      </c>
      <c r="G44" s="120">
        <f t="shared" si="3"/>
        <v>27400000</v>
      </c>
      <c r="H44" s="120">
        <f t="shared" ref="H44:I44" si="4">SUM(H30:H43)</f>
        <v>25460000</v>
      </c>
      <c r="I44" s="179">
        <f t="shared" si="4"/>
        <v>25460000</v>
      </c>
    </row>
    <row r="45" spans="1:9" s="13" customFormat="1" ht="12">
      <c r="A45" s="13" t="s">
        <v>159</v>
      </c>
      <c r="I45" s="16" t="s">
        <v>140</v>
      </c>
    </row>
    <row r="46" spans="1:9" ht="20.100000000000001" customHeight="1">
      <c r="D46" s="128"/>
      <c r="E46" s="128"/>
      <c r="F46" s="128"/>
      <c r="G46" s="128"/>
      <c r="H46" s="128"/>
      <c r="I46" s="130" t="s">
        <v>105</v>
      </c>
    </row>
  </sheetData>
  <mergeCells count="4">
    <mergeCell ref="A3:C3"/>
    <mergeCell ref="A26:C26"/>
    <mergeCell ref="A29:C29"/>
    <mergeCell ref="A44:C44"/>
  </mergeCells>
  <phoneticPr fontId="6"/>
  <pageMargins left="0.59055118110236227" right="0.39370078740157483" top="0.39370078740157483" bottom="0.98425196850393704" header="0.51181102362204722" footer="0.51181102362204722"/>
  <pageSetup paperSize="9" scale="9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zoomScale="95" zoomScaleNormal="95" workbookViewId="0">
      <pane xSplit="4" topLeftCell="E1" activePane="topRight" state="frozen"/>
      <selection pane="topRight" activeCell="E2" sqref="E2"/>
    </sheetView>
  </sheetViews>
  <sheetFormatPr defaultRowHeight="20.100000000000001" customHeight="1"/>
  <cols>
    <col min="1" max="1" width="3.875" style="3" customWidth="1"/>
    <col min="2" max="2" width="1.875" style="3" customWidth="1"/>
    <col min="3" max="3" width="28.125" style="3" customWidth="1"/>
    <col min="4" max="4" width="1.875" style="3" customWidth="1"/>
    <col min="5" max="6" width="12.625" style="3" customWidth="1"/>
    <col min="7" max="9" width="12.625" style="3" bestFit="1" customWidth="1"/>
    <col min="10" max="10" width="11.875" style="3" customWidth="1"/>
    <col min="11" max="16384" width="9" style="3"/>
  </cols>
  <sheetData>
    <row r="1" spans="1:10" s="9" customFormat="1" ht="17.25">
      <c r="A1" s="6" t="s">
        <v>85</v>
      </c>
      <c r="B1" s="6"/>
      <c r="C1" s="6"/>
      <c r="D1" s="6"/>
      <c r="E1" s="6"/>
      <c r="F1" s="6"/>
    </row>
    <row r="2" spans="1:10" ht="15" thickBot="1">
      <c r="A2" s="3" t="s">
        <v>0</v>
      </c>
      <c r="G2" s="7"/>
      <c r="H2" s="7"/>
      <c r="J2" s="7" t="s">
        <v>1</v>
      </c>
    </row>
    <row r="3" spans="1:10" s="8" customFormat="1" ht="30.75" customHeight="1">
      <c r="A3" s="203" t="s">
        <v>2</v>
      </c>
      <c r="B3" s="204"/>
      <c r="C3" s="204"/>
      <c r="D3" s="17"/>
      <c r="E3" s="50" t="s">
        <v>108</v>
      </c>
      <c r="F3" s="50" t="s">
        <v>106</v>
      </c>
      <c r="G3" s="50" t="s">
        <v>103</v>
      </c>
      <c r="H3" s="50" t="s">
        <v>100</v>
      </c>
      <c r="I3" s="50" t="s">
        <v>99</v>
      </c>
      <c r="J3" s="60" t="s">
        <v>59</v>
      </c>
    </row>
    <row r="4" spans="1:10" s="8" customFormat="1" ht="14.25">
      <c r="A4" s="26">
        <v>1</v>
      </c>
      <c r="B4" s="51"/>
      <c r="C4" s="52" t="s">
        <v>39</v>
      </c>
      <c r="D4" s="27"/>
      <c r="E4" s="116">
        <v>8300000</v>
      </c>
      <c r="F4" s="116">
        <v>8253000</v>
      </c>
      <c r="G4" s="116">
        <v>8315000</v>
      </c>
      <c r="H4" s="87">
        <v>8045000</v>
      </c>
      <c r="I4" s="87">
        <v>8070000</v>
      </c>
      <c r="J4" s="61">
        <v>8031000</v>
      </c>
    </row>
    <row r="5" spans="1:10" s="8" customFormat="1" ht="14.25">
      <c r="A5" s="30">
        <v>2</v>
      </c>
      <c r="B5" s="53"/>
      <c r="C5" s="54" t="s">
        <v>40</v>
      </c>
      <c r="D5" s="31"/>
      <c r="E5" s="118">
        <v>355000</v>
      </c>
      <c r="F5" s="118">
        <v>347000</v>
      </c>
      <c r="G5" s="118">
        <v>349000</v>
      </c>
      <c r="H5" s="88">
        <v>342000</v>
      </c>
      <c r="I5" s="88">
        <v>352000</v>
      </c>
      <c r="J5" s="62">
        <v>343000</v>
      </c>
    </row>
    <row r="6" spans="1:10" s="8" customFormat="1" ht="14.25">
      <c r="A6" s="30">
        <v>3</v>
      </c>
      <c r="B6" s="53"/>
      <c r="C6" s="54" t="s">
        <v>41</v>
      </c>
      <c r="D6" s="31"/>
      <c r="E6" s="118">
        <v>14000</v>
      </c>
      <c r="F6" s="118">
        <v>8000</v>
      </c>
      <c r="G6" s="118">
        <v>6000</v>
      </c>
      <c r="H6" s="88">
        <v>14000</v>
      </c>
      <c r="I6" s="88">
        <v>14000</v>
      </c>
      <c r="J6" s="62">
        <v>24000</v>
      </c>
    </row>
    <row r="7" spans="1:10" s="8" customFormat="1" ht="14.25">
      <c r="A7" s="30">
        <v>4</v>
      </c>
      <c r="B7" s="53"/>
      <c r="C7" s="54" t="s">
        <v>34</v>
      </c>
      <c r="D7" s="31"/>
      <c r="E7" s="118">
        <v>28000</v>
      </c>
      <c r="F7" s="118">
        <v>28000</v>
      </c>
      <c r="G7" s="118">
        <v>40000</v>
      </c>
      <c r="H7" s="88">
        <v>20000</v>
      </c>
      <c r="I7" s="88">
        <v>16000</v>
      </c>
      <c r="J7" s="62">
        <v>10000</v>
      </c>
    </row>
    <row r="8" spans="1:10" s="8" customFormat="1" ht="14.25">
      <c r="A8" s="30">
        <v>5</v>
      </c>
      <c r="B8" s="53"/>
      <c r="C8" s="54" t="s">
        <v>35</v>
      </c>
      <c r="D8" s="31"/>
      <c r="E8" s="118">
        <v>32000</v>
      </c>
      <c r="F8" s="118">
        <v>23000</v>
      </c>
      <c r="G8" s="118">
        <v>23000</v>
      </c>
      <c r="H8" s="88">
        <v>9000</v>
      </c>
      <c r="I8" s="88">
        <v>500</v>
      </c>
      <c r="J8" s="62">
        <v>3000</v>
      </c>
    </row>
    <row r="9" spans="1:10" s="8" customFormat="1" ht="14.25">
      <c r="A9" s="30">
        <v>6</v>
      </c>
      <c r="B9" s="53"/>
      <c r="C9" s="54" t="s">
        <v>42</v>
      </c>
      <c r="D9" s="31"/>
      <c r="E9" s="118">
        <v>1090000</v>
      </c>
      <c r="F9" s="118">
        <v>1010000</v>
      </c>
      <c r="G9" s="118">
        <v>1030000</v>
      </c>
      <c r="H9" s="88">
        <v>942000</v>
      </c>
      <c r="I9" s="88">
        <v>648000</v>
      </c>
      <c r="J9" s="62">
        <v>585000</v>
      </c>
    </row>
    <row r="10" spans="1:10" s="8" customFormat="1" ht="14.25">
      <c r="A10" s="30">
        <v>7</v>
      </c>
      <c r="B10" s="53"/>
      <c r="C10" s="54" t="s">
        <v>43</v>
      </c>
      <c r="D10" s="31"/>
      <c r="E10" s="118">
        <v>55000</v>
      </c>
      <c r="F10" s="118">
        <v>57000</v>
      </c>
      <c r="G10" s="118">
        <v>58000</v>
      </c>
      <c r="H10" s="88">
        <v>60000</v>
      </c>
      <c r="I10" s="88">
        <v>60000</v>
      </c>
      <c r="J10" s="62">
        <v>62000</v>
      </c>
    </row>
    <row r="11" spans="1:10" s="8" customFormat="1" ht="14.25">
      <c r="A11" s="30">
        <v>8</v>
      </c>
      <c r="B11" s="53"/>
      <c r="C11" s="54" t="s">
        <v>44</v>
      </c>
      <c r="D11" s="31"/>
      <c r="E11" s="118">
        <v>87000</v>
      </c>
      <c r="F11" s="118">
        <v>67000</v>
      </c>
      <c r="G11" s="118">
        <v>68000</v>
      </c>
      <c r="H11" s="88">
        <v>49000</v>
      </c>
      <c r="I11" s="88">
        <v>49000</v>
      </c>
      <c r="J11" s="62">
        <v>78000</v>
      </c>
    </row>
    <row r="12" spans="1:10" s="8" customFormat="1" ht="14.25">
      <c r="A12" s="30">
        <v>9</v>
      </c>
      <c r="B12" s="53"/>
      <c r="C12" s="54" t="s">
        <v>139</v>
      </c>
      <c r="D12" s="31"/>
      <c r="E12" s="118"/>
      <c r="F12" s="118"/>
      <c r="G12" s="118"/>
      <c r="H12" s="88"/>
      <c r="I12" s="88"/>
      <c r="J12" s="62"/>
    </row>
    <row r="13" spans="1:10" s="8" customFormat="1" ht="14.25">
      <c r="A13" s="30">
        <v>10</v>
      </c>
      <c r="B13" s="53"/>
      <c r="C13" s="54" t="s">
        <v>45</v>
      </c>
      <c r="D13" s="31"/>
      <c r="E13" s="118">
        <v>42000</v>
      </c>
      <c r="F13" s="118">
        <v>35000</v>
      </c>
      <c r="G13" s="118">
        <v>33000</v>
      </c>
      <c r="H13" s="88">
        <v>31000</v>
      </c>
      <c r="I13" s="88">
        <v>33000</v>
      </c>
      <c r="J13" s="62">
        <v>33000</v>
      </c>
    </row>
    <row r="14" spans="1:10" s="8" customFormat="1" ht="14.25">
      <c r="A14" s="30">
        <v>11</v>
      </c>
      <c r="B14" s="53"/>
      <c r="C14" s="54" t="s">
        <v>60</v>
      </c>
      <c r="D14" s="31"/>
      <c r="E14" s="118">
        <v>5555000</v>
      </c>
      <c r="F14" s="118">
        <v>4100000</v>
      </c>
      <c r="G14" s="118">
        <v>4260000</v>
      </c>
      <c r="H14" s="88">
        <v>4150000</v>
      </c>
      <c r="I14" s="88">
        <v>4150000</v>
      </c>
      <c r="J14" s="62">
        <v>4250000</v>
      </c>
    </row>
    <row r="15" spans="1:10" s="8" customFormat="1" ht="14.25">
      <c r="A15" s="30">
        <v>12</v>
      </c>
      <c r="B15" s="53"/>
      <c r="C15" s="54" t="s">
        <v>61</v>
      </c>
      <c r="D15" s="31"/>
      <c r="E15" s="118">
        <v>10000</v>
      </c>
      <c r="F15" s="118">
        <v>10669</v>
      </c>
      <c r="G15" s="118">
        <v>10000</v>
      </c>
      <c r="H15" s="88">
        <v>9700</v>
      </c>
      <c r="I15" s="88">
        <v>11000</v>
      </c>
      <c r="J15" s="62">
        <v>12000</v>
      </c>
    </row>
    <row r="16" spans="1:10" s="8" customFormat="1" ht="14.25">
      <c r="A16" s="30">
        <v>13</v>
      </c>
      <c r="B16" s="53"/>
      <c r="C16" s="54" t="s">
        <v>62</v>
      </c>
      <c r="D16" s="31"/>
      <c r="E16" s="118">
        <v>462582</v>
      </c>
      <c r="F16" s="118">
        <v>452616</v>
      </c>
      <c r="G16" s="118">
        <v>482100</v>
      </c>
      <c r="H16" s="88">
        <v>504421</v>
      </c>
      <c r="I16" s="88">
        <v>568297</v>
      </c>
      <c r="J16" s="62">
        <v>544326</v>
      </c>
    </row>
    <row r="17" spans="1:10" s="8" customFormat="1" ht="14.25">
      <c r="A17" s="30">
        <v>14</v>
      </c>
      <c r="B17" s="53"/>
      <c r="C17" s="54" t="s">
        <v>63</v>
      </c>
      <c r="D17" s="31"/>
      <c r="E17" s="118">
        <v>281433</v>
      </c>
      <c r="F17" s="118">
        <v>274323</v>
      </c>
      <c r="G17" s="118">
        <v>261256</v>
      </c>
      <c r="H17" s="88">
        <v>247704</v>
      </c>
      <c r="I17" s="88">
        <v>261234</v>
      </c>
      <c r="J17" s="62">
        <v>256218</v>
      </c>
    </row>
    <row r="18" spans="1:10" s="8" customFormat="1" ht="14.25">
      <c r="A18" s="30">
        <v>15</v>
      </c>
      <c r="B18" s="53"/>
      <c r="C18" s="54" t="s">
        <v>64</v>
      </c>
      <c r="D18" s="31"/>
      <c r="E18" s="118">
        <v>2018670</v>
      </c>
      <c r="F18" s="118">
        <v>2186614</v>
      </c>
      <c r="G18" s="118">
        <v>2215037</v>
      </c>
      <c r="H18" s="88">
        <v>1880083</v>
      </c>
      <c r="I18" s="88">
        <v>1853334</v>
      </c>
      <c r="J18" s="62">
        <v>1557243</v>
      </c>
    </row>
    <row r="19" spans="1:10" s="8" customFormat="1" ht="14.25">
      <c r="A19" s="30">
        <v>16</v>
      </c>
      <c r="B19" s="53"/>
      <c r="C19" s="54" t="s">
        <v>65</v>
      </c>
      <c r="D19" s="31"/>
      <c r="E19" s="118">
        <v>1114889</v>
      </c>
      <c r="F19" s="118">
        <v>1065643</v>
      </c>
      <c r="G19" s="118">
        <v>1067032</v>
      </c>
      <c r="H19" s="88">
        <v>1164237</v>
      </c>
      <c r="I19" s="88">
        <v>1283022</v>
      </c>
      <c r="J19" s="62">
        <v>1158248</v>
      </c>
    </row>
    <row r="20" spans="1:10" s="8" customFormat="1" ht="14.25">
      <c r="A20" s="30">
        <v>17</v>
      </c>
      <c r="B20" s="53"/>
      <c r="C20" s="54" t="s">
        <v>66</v>
      </c>
      <c r="D20" s="31"/>
      <c r="E20" s="118">
        <v>257403</v>
      </c>
      <c r="F20" s="118">
        <v>291189</v>
      </c>
      <c r="G20" s="118">
        <v>299040</v>
      </c>
      <c r="H20" s="88">
        <v>338291</v>
      </c>
      <c r="I20" s="88">
        <v>254508</v>
      </c>
      <c r="J20" s="62">
        <v>88156</v>
      </c>
    </row>
    <row r="21" spans="1:10" s="8" customFormat="1" ht="14.25">
      <c r="A21" s="30">
        <v>18</v>
      </c>
      <c r="B21" s="53"/>
      <c r="C21" s="54" t="s">
        <v>38</v>
      </c>
      <c r="D21" s="31"/>
      <c r="E21" s="118">
        <v>302793</v>
      </c>
      <c r="F21" s="118">
        <v>302644</v>
      </c>
      <c r="G21" s="118">
        <v>12702</v>
      </c>
      <c r="H21" s="88">
        <v>7086</v>
      </c>
      <c r="I21" s="88">
        <v>11013</v>
      </c>
      <c r="J21" s="62">
        <v>6250</v>
      </c>
    </row>
    <row r="22" spans="1:10" s="8" customFormat="1" ht="14.25">
      <c r="A22" s="30">
        <v>19</v>
      </c>
      <c r="B22" s="53"/>
      <c r="C22" s="54" t="s">
        <v>67</v>
      </c>
      <c r="D22" s="31"/>
      <c r="E22" s="118">
        <v>280594</v>
      </c>
      <c r="F22" s="118">
        <v>352284</v>
      </c>
      <c r="G22" s="118">
        <v>442356</v>
      </c>
      <c r="H22" s="88">
        <v>461927</v>
      </c>
      <c r="I22" s="88">
        <v>551470</v>
      </c>
      <c r="J22" s="62">
        <v>1037942</v>
      </c>
    </row>
    <row r="23" spans="1:10" s="8" customFormat="1" ht="14.25">
      <c r="A23" s="30">
        <v>20</v>
      </c>
      <c r="B23" s="53"/>
      <c r="C23" s="54" t="s">
        <v>68</v>
      </c>
      <c r="D23" s="31"/>
      <c r="E23" s="118">
        <v>500000</v>
      </c>
      <c r="F23" s="118">
        <v>500000</v>
      </c>
      <c r="G23" s="118">
        <v>500000</v>
      </c>
      <c r="H23" s="88">
        <v>500000</v>
      </c>
      <c r="I23" s="88">
        <v>500000</v>
      </c>
      <c r="J23" s="62">
        <v>500000</v>
      </c>
    </row>
    <row r="24" spans="1:10" s="8" customFormat="1" ht="14.25">
      <c r="A24" s="30">
        <v>21</v>
      </c>
      <c r="B24" s="53"/>
      <c r="C24" s="54" t="s">
        <v>69</v>
      </c>
      <c r="D24" s="31"/>
      <c r="E24" s="118">
        <v>1693136</v>
      </c>
      <c r="F24" s="118">
        <v>1530918</v>
      </c>
      <c r="G24" s="118">
        <v>1758977</v>
      </c>
      <c r="H24" s="88">
        <v>1712403</v>
      </c>
      <c r="I24" s="88">
        <v>1667874</v>
      </c>
      <c r="J24" s="62">
        <v>1667517</v>
      </c>
    </row>
    <row r="25" spans="1:10" s="8" customFormat="1" ht="14.25">
      <c r="A25" s="30">
        <v>22</v>
      </c>
      <c r="B25" s="56"/>
      <c r="C25" s="57" t="s">
        <v>70</v>
      </c>
      <c r="D25" s="35"/>
      <c r="E25" s="119">
        <v>2390500</v>
      </c>
      <c r="F25" s="119">
        <v>1945100</v>
      </c>
      <c r="G25" s="119">
        <v>2419500</v>
      </c>
      <c r="H25" s="88">
        <v>2782148</v>
      </c>
      <c r="I25" s="88">
        <v>4595748</v>
      </c>
      <c r="J25" s="62">
        <v>1753100</v>
      </c>
    </row>
    <row r="26" spans="1:10" s="8" customFormat="1" ht="21.75" customHeight="1" thickBot="1">
      <c r="A26" s="205" t="s">
        <v>5</v>
      </c>
      <c r="B26" s="206"/>
      <c r="C26" s="206"/>
      <c r="D26" s="18"/>
      <c r="E26" s="120">
        <f t="shared" ref="E26:J26" si="0">SUM(E4:E25)</f>
        <v>24870000</v>
      </c>
      <c r="F26" s="120">
        <f t="shared" si="0"/>
        <v>22840000</v>
      </c>
      <c r="G26" s="89">
        <f t="shared" si="0"/>
        <v>23650000</v>
      </c>
      <c r="H26" s="89">
        <f t="shared" si="0"/>
        <v>23270000</v>
      </c>
      <c r="I26" s="89">
        <f t="shared" si="0"/>
        <v>24950000</v>
      </c>
      <c r="J26" s="81">
        <f t="shared" si="0"/>
        <v>22000000</v>
      </c>
    </row>
    <row r="27" spans="1:10" s="8" customFormat="1" ht="6" customHeight="1">
      <c r="E27" s="84"/>
    </row>
    <row r="28" spans="1:10" s="8" customFormat="1" ht="16.5" customHeight="1" thickBot="1">
      <c r="A28" s="8" t="s">
        <v>7</v>
      </c>
      <c r="E28" s="84"/>
      <c r="H28" s="7"/>
      <c r="I28" s="7"/>
      <c r="J28" s="7" t="s">
        <v>1</v>
      </c>
    </row>
    <row r="29" spans="1:10" s="8" customFormat="1" ht="30" customHeight="1">
      <c r="A29" s="207" t="s">
        <v>2</v>
      </c>
      <c r="B29" s="208"/>
      <c r="C29" s="208"/>
      <c r="D29" s="17"/>
      <c r="E29" s="50" t="s">
        <v>108</v>
      </c>
      <c r="F29" s="50" t="s">
        <v>106</v>
      </c>
      <c r="G29" s="50" t="s">
        <v>103</v>
      </c>
      <c r="H29" s="50" t="s">
        <v>100</v>
      </c>
      <c r="I29" s="50" t="s">
        <v>99</v>
      </c>
      <c r="J29" s="60" t="s">
        <v>59</v>
      </c>
    </row>
    <row r="30" spans="1:10" s="8" customFormat="1" ht="14.25">
      <c r="A30" s="41">
        <v>1</v>
      </c>
      <c r="B30" s="51"/>
      <c r="C30" s="52" t="s">
        <v>71</v>
      </c>
      <c r="D30" s="27"/>
      <c r="E30" s="116">
        <v>176547</v>
      </c>
      <c r="F30" s="116">
        <v>182325</v>
      </c>
      <c r="G30" s="116">
        <v>180918</v>
      </c>
      <c r="H30" s="28">
        <v>192251</v>
      </c>
      <c r="I30" s="28">
        <v>177258</v>
      </c>
      <c r="J30" s="61">
        <v>183872</v>
      </c>
    </row>
    <row r="31" spans="1:10" s="8" customFormat="1" ht="14.25">
      <c r="A31" s="42">
        <v>2</v>
      </c>
      <c r="B31" s="53"/>
      <c r="C31" s="54" t="s">
        <v>72</v>
      </c>
      <c r="D31" s="31"/>
      <c r="E31" s="118">
        <v>4085974</v>
      </c>
      <c r="F31" s="118">
        <v>2545249</v>
      </c>
      <c r="G31" s="118">
        <v>3115421</v>
      </c>
      <c r="H31" s="32">
        <v>2946637</v>
      </c>
      <c r="I31" s="32">
        <v>2508345</v>
      </c>
      <c r="J31" s="62">
        <v>2635260</v>
      </c>
    </row>
    <row r="32" spans="1:10" s="8" customFormat="1" ht="14.25">
      <c r="A32" s="42">
        <v>3</v>
      </c>
      <c r="B32" s="53"/>
      <c r="C32" s="54" t="s">
        <v>73</v>
      </c>
      <c r="D32" s="31"/>
      <c r="E32" s="118">
        <v>8120680</v>
      </c>
      <c r="F32" s="118">
        <v>7627382</v>
      </c>
      <c r="G32" s="118">
        <v>7473412</v>
      </c>
      <c r="H32" s="32">
        <v>7190224</v>
      </c>
      <c r="I32" s="32">
        <v>7531372</v>
      </c>
      <c r="J32" s="62">
        <v>7348366</v>
      </c>
    </row>
    <row r="33" spans="1:10" s="8" customFormat="1" ht="14.25">
      <c r="A33" s="42">
        <v>4</v>
      </c>
      <c r="B33" s="53"/>
      <c r="C33" s="54" t="s">
        <v>74</v>
      </c>
      <c r="D33" s="31"/>
      <c r="E33" s="118">
        <v>1514097</v>
      </c>
      <c r="F33" s="118">
        <v>1431420</v>
      </c>
      <c r="G33" s="118">
        <v>1439928</v>
      </c>
      <c r="H33" s="32">
        <v>1495050</v>
      </c>
      <c r="I33" s="32">
        <v>1516932</v>
      </c>
      <c r="J33" s="62">
        <v>1548053</v>
      </c>
    </row>
    <row r="34" spans="1:10" s="8" customFormat="1" ht="14.25">
      <c r="A34" s="42">
        <v>5</v>
      </c>
      <c r="B34" s="58"/>
      <c r="C34" s="54" t="s">
        <v>37</v>
      </c>
      <c r="D34" s="31"/>
      <c r="E34" s="118">
        <v>89705</v>
      </c>
      <c r="F34" s="118">
        <v>89163</v>
      </c>
      <c r="G34" s="118">
        <v>88212</v>
      </c>
      <c r="H34" s="32">
        <v>134755</v>
      </c>
      <c r="I34" s="32">
        <v>88890</v>
      </c>
      <c r="J34" s="62">
        <v>89590</v>
      </c>
    </row>
    <row r="35" spans="1:10" s="8" customFormat="1" ht="14.25">
      <c r="A35" s="42">
        <v>6</v>
      </c>
      <c r="B35" s="53"/>
      <c r="C35" s="54" t="s">
        <v>75</v>
      </c>
      <c r="D35" s="31"/>
      <c r="E35" s="118">
        <v>523247</v>
      </c>
      <c r="F35" s="118">
        <v>521781</v>
      </c>
      <c r="G35" s="118">
        <v>467918</v>
      </c>
      <c r="H35" s="32">
        <v>458243</v>
      </c>
      <c r="I35" s="32">
        <v>428359</v>
      </c>
      <c r="J35" s="62">
        <v>399234</v>
      </c>
    </row>
    <row r="36" spans="1:10" s="8" customFormat="1" ht="14.25">
      <c r="A36" s="42">
        <v>7</v>
      </c>
      <c r="B36" s="53"/>
      <c r="C36" s="54" t="s">
        <v>76</v>
      </c>
      <c r="D36" s="31"/>
      <c r="E36" s="118">
        <v>1734713</v>
      </c>
      <c r="F36" s="118">
        <v>1637375</v>
      </c>
      <c r="G36" s="118">
        <v>1895704</v>
      </c>
      <c r="H36" s="32">
        <v>1717107</v>
      </c>
      <c r="I36" s="32">
        <v>1794715</v>
      </c>
      <c r="J36" s="62">
        <v>1801550</v>
      </c>
    </row>
    <row r="37" spans="1:10" s="8" customFormat="1" ht="14.25">
      <c r="A37" s="42">
        <v>8</v>
      </c>
      <c r="B37" s="53"/>
      <c r="C37" s="54" t="s">
        <v>77</v>
      </c>
      <c r="D37" s="31"/>
      <c r="E37" s="118">
        <v>2597912</v>
      </c>
      <c r="F37" s="118">
        <v>2952745</v>
      </c>
      <c r="G37" s="118">
        <v>3254600</v>
      </c>
      <c r="H37" s="32">
        <v>2789421</v>
      </c>
      <c r="I37" s="32">
        <v>2577214</v>
      </c>
      <c r="J37" s="62">
        <v>2398135</v>
      </c>
    </row>
    <row r="38" spans="1:10" s="8" customFormat="1" ht="14.25">
      <c r="A38" s="42">
        <v>9</v>
      </c>
      <c r="B38" s="53"/>
      <c r="C38" s="54" t="s">
        <v>78</v>
      </c>
      <c r="D38" s="31"/>
      <c r="E38" s="118">
        <v>733775</v>
      </c>
      <c r="F38" s="118">
        <v>791866</v>
      </c>
      <c r="G38" s="118">
        <v>1021537</v>
      </c>
      <c r="H38" s="32">
        <v>1245636</v>
      </c>
      <c r="I38" s="32">
        <v>1219145</v>
      </c>
      <c r="J38" s="62">
        <v>734488</v>
      </c>
    </row>
    <row r="39" spans="1:10" s="8" customFormat="1" ht="14.25">
      <c r="A39" s="42">
        <v>10</v>
      </c>
      <c r="B39" s="53"/>
      <c r="C39" s="54" t="s">
        <v>79</v>
      </c>
      <c r="D39" s="31"/>
      <c r="E39" s="118">
        <v>2474557</v>
      </c>
      <c r="F39" s="118">
        <v>2152823</v>
      </c>
      <c r="G39" s="118">
        <v>1798078</v>
      </c>
      <c r="H39" s="32">
        <v>1781892</v>
      </c>
      <c r="I39" s="32">
        <v>1718587</v>
      </c>
      <c r="J39" s="62">
        <v>1793816</v>
      </c>
    </row>
    <row r="40" spans="1:10" s="8" customFormat="1" ht="14.25">
      <c r="A40" s="42">
        <v>11</v>
      </c>
      <c r="B40" s="53"/>
      <c r="C40" s="54" t="s">
        <v>80</v>
      </c>
      <c r="D40" s="31"/>
      <c r="E40" s="118">
        <v>2</v>
      </c>
      <c r="F40" s="118">
        <v>2</v>
      </c>
      <c r="G40" s="118">
        <v>2</v>
      </c>
      <c r="H40" s="32">
        <v>2</v>
      </c>
      <c r="I40" s="32">
        <v>2</v>
      </c>
      <c r="J40" s="62">
        <v>1</v>
      </c>
    </row>
    <row r="41" spans="1:10" s="8" customFormat="1" ht="14.25">
      <c r="A41" s="42">
        <v>12</v>
      </c>
      <c r="B41" s="53"/>
      <c r="C41" s="54" t="s">
        <v>81</v>
      </c>
      <c r="D41" s="31"/>
      <c r="E41" s="118">
        <v>2760531</v>
      </c>
      <c r="F41" s="118">
        <v>2849392</v>
      </c>
      <c r="G41" s="118">
        <v>2854507</v>
      </c>
      <c r="H41" s="32">
        <v>3250718</v>
      </c>
      <c r="I41" s="32">
        <v>5321256</v>
      </c>
      <c r="J41" s="62">
        <v>3035119</v>
      </c>
    </row>
    <row r="42" spans="1:10" s="8" customFormat="1" ht="14.25">
      <c r="A42" s="42">
        <v>13</v>
      </c>
      <c r="B42" s="53"/>
      <c r="C42" s="54" t="s">
        <v>82</v>
      </c>
      <c r="D42" s="31"/>
      <c r="E42" s="118">
        <v>42260</v>
      </c>
      <c r="F42" s="118">
        <v>42477</v>
      </c>
      <c r="G42" s="118">
        <v>43763</v>
      </c>
      <c r="H42" s="32">
        <v>52064</v>
      </c>
      <c r="I42" s="32">
        <v>51925</v>
      </c>
      <c r="J42" s="62">
        <v>16516</v>
      </c>
    </row>
    <row r="43" spans="1:10" s="8" customFormat="1" ht="14.25">
      <c r="A43" s="43">
        <v>14</v>
      </c>
      <c r="B43" s="59"/>
      <c r="C43" s="57" t="s">
        <v>83</v>
      </c>
      <c r="D43" s="35"/>
      <c r="E43" s="119">
        <v>16000</v>
      </c>
      <c r="F43" s="119">
        <v>16000</v>
      </c>
      <c r="G43" s="119">
        <v>16000</v>
      </c>
      <c r="H43" s="36">
        <v>16000</v>
      </c>
      <c r="I43" s="36">
        <v>16000</v>
      </c>
      <c r="J43" s="63">
        <v>16000</v>
      </c>
    </row>
    <row r="44" spans="1:10" s="8" customFormat="1" ht="20.25" customHeight="1" thickBot="1">
      <c r="A44" s="205" t="s">
        <v>56</v>
      </c>
      <c r="B44" s="206"/>
      <c r="C44" s="206"/>
      <c r="D44" s="18"/>
      <c r="E44" s="120">
        <f t="shared" ref="E44:J44" si="1">SUM(E30:E43)</f>
        <v>24870000</v>
      </c>
      <c r="F44" s="120">
        <f t="shared" si="1"/>
        <v>22840000</v>
      </c>
      <c r="G44" s="120">
        <f t="shared" si="1"/>
        <v>23650000</v>
      </c>
      <c r="H44" s="38">
        <f t="shared" si="1"/>
        <v>23270000</v>
      </c>
      <c r="I44" s="38">
        <f t="shared" si="1"/>
        <v>24950000</v>
      </c>
      <c r="J44" s="81">
        <f t="shared" si="1"/>
        <v>22000000</v>
      </c>
    </row>
    <row r="45" spans="1:10" s="13" customFormat="1" ht="12">
      <c r="I45" s="16" t="s">
        <v>104</v>
      </c>
    </row>
    <row r="46" spans="1:10" ht="20.100000000000001" customHeight="1">
      <c r="D46" s="19"/>
      <c r="E46" s="128"/>
      <c r="F46" s="127"/>
      <c r="I46" s="130" t="s">
        <v>105</v>
      </c>
    </row>
  </sheetData>
  <mergeCells count="4">
    <mergeCell ref="A3:C3"/>
    <mergeCell ref="A26:C26"/>
    <mergeCell ref="A29:C29"/>
    <mergeCell ref="A44:C44"/>
  </mergeCells>
  <phoneticPr fontId="6"/>
  <pageMargins left="0.59055118110236227" right="0.39370078740157483" top="0.39370078740157483" bottom="0.98425196850393704" header="0.51181102362204722" footer="0.51181102362204722"/>
  <pageSetup paperSize="9" scale="92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="95" zoomScaleNormal="95" workbookViewId="0">
      <pane xSplit="4" topLeftCell="E1" activePane="topRight" state="frozen"/>
      <selection pane="topRight" activeCell="A46" sqref="A46"/>
    </sheetView>
  </sheetViews>
  <sheetFormatPr defaultRowHeight="20.100000000000001" customHeight="1"/>
  <cols>
    <col min="1" max="1" width="3.875" style="3" customWidth="1"/>
    <col min="2" max="2" width="1.875" style="3" customWidth="1"/>
    <col min="3" max="3" width="28.125" style="3" customWidth="1"/>
    <col min="4" max="4" width="1.875" style="3" customWidth="1"/>
    <col min="5" max="11" width="12.625" style="3" bestFit="1" customWidth="1"/>
    <col min="12" max="13" width="12.625" style="3" customWidth="1"/>
    <col min="14" max="14" width="12.625" style="3" bestFit="1" customWidth="1"/>
    <col min="15" max="16384" width="9" style="3"/>
  </cols>
  <sheetData>
    <row r="1" spans="1:14" s="9" customFormat="1" ht="17.25">
      <c r="A1" s="6" t="s">
        <v>85</v>
      </c>
      <c r="B1" s="6"/>
      <c r="C1" s="6"/>
      <c r="D1" s="6"/>
      <c r="F1" s="10"/>
      <c r="H1" s="10"/>
      <c r="J1" s="10"/>
      <c r="N1" s="10"/>
    </row>
    <row r="2" spans="1:14" ht="15" thickBot="1">
      <c r="A2" s="3" t="s">
        <v>0</v>
      </c>
      <c r="E2" s="7"/>
      <c r="F2" s="7"/>
      <c r="H2" s="7"/>
      <c r="J2" s="7"/>
      <c r="N2" s="7" t="s">
        <v>1</v>
      </c>
    </row>
    <row r="3" spans="1:14" s="8" customFormat="1" ht="30.75" customHeight="1">
      <c r="A3" s="203" t="s">
        <v>2</v>
      </c>
      <c r="B3" s="204"/>
      <c r="C3" s="204"/>
      <c r="D3" s="17"/>
      <c r="E3" s="50" t="s">
        <v>46</v>
      </c>
      <c r="F3" s="50" t="s">
        <v>53</v>
      </c>
      <c r="G3" s="50" t="s">
        <v>52</v>
      </c>
      <c r="H3" s="50" t="s">
        <v>51</v>
      </c>
      <c r="I3" s="50" t="s">
        <v>50</v>
      </c>
      <c r="J3" s="50" t="s">
        <v>49</v>
      </c>
      <c r="K3" s="50" t="s">
        <v>48</v>
      </c>
      <c r="L3" s="67" t="s">
        <v>47</v>
      </c>
      <c r="M3" s="67" t="s">
        <v>86</v>
      </c>
      <c r="N3" s="60" t="s">
        <v>87</v>
      </c>
    </row>
    <row r="4" spans="1:14" s="8" customFormat="1" ht="14.25">
      <c r="A4" s="26" t="s">
        <v>10</v>
      </c>
      <c r="B4" s="51"/>
      <c r="C4" s="52" t="s">
        <v>39</v>
      </c>
      <c r="D4" s="27"/>
      <c r="E4" s="28">
        <v>8426000</v>
      </c>
      <c r="F4" s="28">
        <v>8451000</v>
      </c>
      <c r="G4" s="28">
        <v>8316000</v>
      </c>
      <c r="H4" s="28">
        <v>8979000</v>
      </c>
      <c r="I4" s="28">
        <v>9470000</v>
      </c>
      <c r="J4" s="28">
        <v>9400000</v>
      </c>
      <c r="K4" s="28">
        <v>8500000</v>
      </c>
      <c r="L4" s="68">
        <v>8215000</v>
      </c>
      <c r="M4" s="68">
        <v>7740000</v>
      </c>
      <c r="N4" s="61">
        <v>7850000</v>
      </c>
    </row>
    <row r="5" spans="1:14" s="8" customFormat="1" ht="14.25">
      <c r="A5" s="30" t="s">
        <v>21</v>
      </c>
      <c r="B5" s="53"/>
      <c r="C5" s="54" t="s">
        <v>40</v>
      </c>
      <c r="D5" s="31"/>
      <c r="E5" s="32">
        <v>362000</v>
      </c>
      <c r="F5" s="32">
        <v>368000</v>
      </c>
      <c r="G5" s="32">
        <v>380000</v>
      </c>
      <c r="H5" s="32">
        <v>390000</v>
      </c>
      <c r="I5" s="32">
        <v>431000</v>
      </c>
      <c r="J5" s="32">
        <v>432000</v>
      </c>
      <c r="K5" s="32">
        <v>885000</v>
      </c>
      <c r="L5" s="69">
        <v>622000</v>
      </c>
      <c r="M5" s="69">
        <v>441000</v>
      </c>
      <c r="N5" s="62">
        <v>380000</v>
      </c>
    </row>
    <row r="6" spans="1:14" s="8" customFormat="1" ht="14.25">
      <c r="A6" s="30" t="s">
        <v>11</v>
      </c>
      <c r="B6" s="53"/>
      <c r="C6" s="54" t="s">
        <v>41</v>
      </c>
      <c r="D6" s="31"/>
      <c r="E6" s="32">
        <v>24000</v>
      </c>
      <c r="F6" s="32">
        <v>27000</v>
      </c>
      <c r="G6" s="32">
        <v>28000</v>
      </c>
      <c r="H6" s="32">
        <v>37000</v>
      </c>
      <c r="I6" s="32">
        <v>47000</v>
      </c>
      <c r="J6" s="32">
        <v>20000</v>
      </c>
      <c r="K6" s="32">
        <v>25000</v>
      </c>
      <c r="L6" s="69">
        <v>35000</v>
      </c>
      <c r="M6" s="69">
        <v>50000</v>
      </c>
      <c r="N6" s="62">
        <v>50000</v>
      </c>
    </row>
    <row r="7" spans="1:14" s="8" customFormat="1" ht="14.25">
      <c r="A7" s="30" t="s">
        <v>22</v>
      </c>
      <c r="B7" s="53"/>
      <c r="C7" s="54" t="s">
        <v>34</v>
      </c>
      <c r="D7" s="31"/>
      <c r="E7" s="32">
        <v>10000</v>
      </c>
      <c r="F7" s="32">
        <v>8000</v>
      </c>
      <c r="G7" s="32">
        <v>7000</v>
      </c>
      <c r="H7" s="32">
        <v>9000</v>
      </c>
      <c r="I7" s="32">
        <v>34000</v>
      </c>
      <c r="J7" s="32">
        <v>23000</v>
      </c>
      <c r="K7" s="32">
        <v>11000</v>
      </c>
      <c r="L7" s="69">
        <v>9000</v>
      </c>
      <c r="M7" s="69">
        <v>3000</v>
      </c>
      <c r="N7" s="62">
        <v>0</v>
      </c>
    </row>
    <row r="8" spans="1:14" s="8" customFormat="1" ht="14.25">
      <c r="A8" s="30" t="s">
        <v>15</v>
      </c>
      <c r="B8" s="53"/>
      <c r="C8" s="54" t="s">
        <v>35</v>
      </c>
      <c r="D8" s="31"/>
      <c r="E8" s="32">
        <v>3000</v>
      </c>
      <c r="F8" s="32">
        <v>4000</v>
      </c>
      <c r="G8" s="32">
        <v>3000</v>
      </c>
      <c r="H8" s="32">
        <v>3000</v>
      </c>
      <c r="I8" s="32">
        <v>18000</v>
      </c>
      <c r="J8" s="32">
        <v>28000</v>
      </c>
      <c r="K8" s="32">
        <v>22000</v>
      </c>
      <c r="L8" s="69">
        <v>2000</v>
      </c>
      <c r="M8" s="69">
        <v>2000</v>
      </c>
      <c r="N8" s="62">
        <v>0</v>
      </c>
    </row>
    <row r="9" spans="1:14" s="8" customFormat="1" ht="14.25">
      <c r="A9" s="30" t="s">
        <v>17</v>
      </c>
      <c r="B9" s="53"/>
      <c r="C9" s="54" t="s">
        <v>42</v>
      </c>
      <c r="D9" s="31"/>
      <c r="E9" s="32">
        <v>585000</v>
      </c>
      <c r="F9" s="32">
        <v>576000</v>
      </c>
      <c r="G9" s="32">
        <v>545000</v>
      </c>
      <c r="H9" s="32">
        <v>546000</v>
      </c>
      <c r="I9" s="32">
        <v>540000</v>
      </c>
      <c r="J9" s="32">
        <v>574000</v>
      </c>
      <c r="K9" s="32">
        <v>574000</v>
      </c>
      <c r="L9" s="69">
        <v>620000</v>
      </c>
      <c r="M9" s="69">
        <v>570000</v>
      </c>
      <c r="N9" s="62">
        <v>530000</v>
      </c>
    </row>
    <row r="10" spans="1:14" s="8" customFormat="1" ht="14.25">
      <c r="A10" s="30" t="s">
        <v>14</v>
      </c>
      <c r="B10" s="53"/>
      <c r="C10" s="54" t="s">
        <v>43</v>
      </c>
      <c r="D10" s="31"/>
      <c r="E10" s="32">
        <v>62000</v>
      </c>
      <c r="F10" s="32">
        <v>65000</v>
      </c>
      <c r="G10" s="32">
        <v>72000</v>
      </c>
      <c r="H10" s="32">
        <v>75000</v>
      </c>
      <c r="I10" s="32">
        <v>77000</v>
      </c>
      <c r="J10" s="32">
        <v>76000</v>
      </c>
      <c r="K10" s="32">
        <v>72000</v>
      </c>
      <c r="L10" s="69">
        <v>70000</v>
      </c>
      <c r="M10" s="69">
        <v>90000</v>
      </c>
      <c r="N10" s="62">
        <v>100000</v>
      </c>
    </row>
    <row r="11" spans="1:14" s="8" customFormat="1" ht="14.25">
      <c r="A11" s="30"/>
      <c r="B11" s="53"/>
      <c r="C11" s="54" t="s">
        <v>54</v>
      </c>
      <c r="D11" s="31"/>
      <c r="E11" s="55"/>
      <c r="F11" s="55"/>
      <c r="G11" s="55"/>
      <c r="H11" s="55"/>
      <c r="I11" s="55"/>
      <c r="J11" s="32">
        <v>1</v>
      </c>
      <c r="K11" s="32">
        <v>1</v>
      </c>
      <c r="L11" s="69">
        <v>1</v>
      </c>
      <c r="M11" s="69">
        <v>1</v>
      </c>
      <c r="N11" s="62">
        <v>1</v>
      </c>
    </row>
    <row r="12" spans="1:14" s="8" customFormat="1" ht="14.25">
      <c r="A12" s="30" t="s">
        <v>13</v>
      </c>
      <c r="B12" s="53"/>
      <c r="C12" s="54" t="s">
        <v>44</v>
      </c>
      <c r="D12" s="31"/>
      <c r="E12" s="32">
        <v>78000</v>
      </c>
      <c r="F12" s="32">
        <v>83000</v>
      </c>
      <c r="G12" s="32">
        <v>90000</v>
      </c>
      <c r="H12" s="32">
        <v>110000</v>
      </c>
      <c r="I12" s="32">
        <v>176000</v>
      </c>
      <c r="J12" s="32">
        <v>186000</v>
      </c>
      <c r="K12" s="32">
        <v>196000</v>
      </c>
      <c r="L12" s="69">
        <v>190000</v>
      </c>
      <c r="M12" s="69">
        <v>170000</v>
      </c>
      <c r="N12" s="62">
        <v>170000</v>
      </c>
    </row>
    <row r="13" spans="1:14" s="8" customFormat="1" ht="14.25">
      <c r="A13" s="30" t="s">
        <v>23</v>
      </c>
      <c r="B13" s="53"/>
      <c r="C13" s="54" t="s">
        <v>45</v>
      </c>
      <c r="D13" s="31"/>
      <c r="E13" s="32">
        <v>36000</v>
      </c>
      <c r="F13" s="32">
        <v>112000</v>
      </c>
      <c r="G13" s="32">
        <v>113000</v>
      </c>
      <c r="H13" s="32">
        <v>104000</v>
      </c>
      <c r="I13" s="32">
        <v>80000</v>
      </c>
      <c r="J13" s="32">
        <v>85000</v>
      </c>
      <c r="K13" s="32">
        <v>215000</v>
      </c>
      <c r="L13" s="69">
        <v>230000</v>
      </c>
      <c r="M13" s="69">
        <v>215000</v>
      </c>
      <c r="N13" s="62">
        <v>250000</v>
      </c>
    </row>
    <row r="14" spans="1:14" s="8" customFormat="1" ht="14.25">
      <c r="A14" s="30" t="s">
        <v>16</v>
      </c>
      <c r="B14" s="53"/>
      <c r="C14" s="54" t="s">
        <v>60</v>
      </c>
      <c r="D14" s="31"/>
      <c r="E14" s="32">
        <v>4320000</v>
      </c>
      <c r="F14" s="32">
        <v>4300000</v>
      </c>
      <c r="G14" s="32">
        <v>4180000</v>
      </c>
      <c r="H14" s="32">
        <v>3610000</v>
      </c>
      <c r="I14" s="32">
        <v>3390000</v>
      </c>
      <c r="J14" s="32">
        <v>3250000</v>
      </c>
      <c r="K14" s="32">
        <v>3520000</v>
      </c>
      <c r="L14" s="69">
        <v>3650000</v>
      </c>
      <c r="M14" s="69">
        <v>3330000</v>
      </c>
      <c r="N14" s="62">
        <v>3350000</v>
      </c>
    </row>
    <row r="15" spans="1:14" s="8" customFormat="1" ht="14.25">
      <c r="A15" s="30" t="s">
        <v>24</v>
      </c>
      <c r="B15" s="53"/>
      <c r="C15" s="54" t="s">
        <v>61</v>
      </c>
      <c r="D15" s="31"/>
      <c r="E15" s="32">
        <v>14000</v>
      </c>
      <c r="F15" s="32">
        <v>14000</v>
      </c>
      <c r="G15" s="32">
        <v>14000</v>
      </c>
      <c r="H15" s="32">
        <v>14000</v>
      </c>
      <c r="I15" s="32">
        <v>14000</v>
      </c>
      <c r="J15" s="32">
        <v>15000</v>
      </c>
      <c r="K15" s="32">
        <v>15000</v>
      </c>
      <c r="L15" s="69">
        <v>14000</v>
      </c>
      <c r="M15" s="69">
        <v>13000</v>
      </c>
      <c r="N15" s="62">
        <v>13000</v>
      </c>
    </row>
    <row r="16" spans="1:14" s="8" customFormat="1" ht="14.25">
      <c r="A16" s="30" t="s">
        <v>12</v>
      </c>
      <c r="B16" s="53"/>
      <c r="C16" s="54" t="s">
        <v>62</v>
      </c>
      <c r="D16" s="31"/>
      <c r="E16" s="32">
        <v>549227</v>
      </c>
      <c r="F16" s="32">
        <v>560080</v>
      </c>
      <c r="G16" s="32">
        <v>506202</v>
      </c>
      <c r="H16" s="32">
        <v>516579</v>
      </c>
      <c r="I16" s="32">
        <v>549358</v>
      </c>
      <c r="J16" s="32">
        <v>575336</v>
      </c>
      <c r="K16" s="32">
        <v>606255</v>
      </c>
      <c r="L16" s="69">
        <v>548531</v>
      </c>
      <c r="M16" s="69">
        <v>539161</v>
      </c>
      <c r="N16" s="62">
        <v>553387</v>
      </c>
    </row>
    <row r="17" spans="1:14" s="8" customFormat="1" ht="14.25">
      <c r="A17" s="30" t="s">
        <v>25</v>
      </c>
      <c r="B17" s="53"/>
      <c r="C17" s="54" t="s">
        <v>63</v>
      </c>
      <c r="D17" s="31"/>
      <c r="E17" s="32">
        <v>253878</v>
      </c>
      <c r="F17" s="32">
        <v>266198</v>
      </c>
      <c r="G17" s="32">
        <v>270968</v>
      </c>
      <c r="H17" s="32">
        <v>210780</v>
      </c>
      <c r="I17" s="32">
        <v>212088</v>
      </c>
      <c r="J17" s="32">
        <v>204617</v>
      </c>
      <c r="K17" s="32">
        <v>200482</v>
      </c>
      <c r="L17" s="69">
        <v>339352</v>
      </c>
      <c r="M17" s="69">
        <v>356362</v>
      </c>
      <c r="N17" s="62">
        <v>360608</v>
      </c>
    </row>
    <row r="18" spans="1:14" s="8" customFormat="1" ht="14.25">
      <c r="A18" s="30" t="s">
        <v>26</v>
      </c>
      <c r="B18" s="53"/>
      <c r="C18" s="54" t="s">
        <v>64</v>
      </c>
      <c r="D18" s="31"/>
      <c r="E18" s="32">
        <v>1653286</v>
      </c>
      <c r="F18" s="32">
        <v>1943393</v>
      </c>
      <c r="G18" s="32">
        <v>1793868</v>
      </c>
      <c r="H18" s="32">
        <v>1059548</v>
      </c>
      <c r="I18" s="32">
        <v>1045669</v>
      </c>
      <c r="J18" s="32">
        <v>1144338</v>
      </c>
      <c r="K18" s="32">
        <v>884944</v>
      </c>
      <c r="L18" s="69">
        <v>1160600</v>
      </c>
      <c r="M18" s="69">
        <v>1082289</v>
      </c>
      <c r="N18" s="62">
        <v>1227115</v>
      </c>
    </row>
    <row r="19" spans="1:14" s="8" customFormat="1" ht="14.25">
      <c r="A19" s="30" t="s">
        <v>27</v>
      </c>
      <c r="B19" s="53"/>
      <c r="C19" s="54" t="s">
        <v>65</v>
      </c>
      <c r="D19" s="31"/>
      <c r="E19" s="32">
        <v>1090318</v>
      </c>
      <c r="F19" s="32">
        <v>976648</v>
      </c>
      <c r="G19" s="32">
        <v>968380</v>
      </c>
      <c r="H19" s="32">
        <v>738684</v>
      </c>
      <c r="I19" s="32">
        <v>820125</v>
      </c>
      <c r="J19" s="32">
        <v>1078148</v>
      </c>
      <c r="K19" s="32">
        <v>979307</v>
      </c>
      <c r="L19" s="69">
        <v>624255</v>
      </c>
      <c r="M19" s="69">
        <v>509392</v>
      </c>
      <c r="N19" s="62">
        <v>693848</v>
      </c>
    </row>
    <row r="20" spans="1:14" s="8" customFormat="1" ht="14.25">
      <c r="A20" s="30" t="s">
        <v>28</v>
      </c>
      <c r="B20" s="53"/>
      <c r="C20" s="54" t="s">
        <v>66</v>
      </c>
      <c r="D20" s="31"/>
      <c r="E20" s="32">
        <v>75430</v>
      </c>
      <c r="F20" s="32">
        <v>76117</v>
      </c>
      <c r="G20" s="32">
        <v>82652</v>
      </c>
      <c r="H20" s="32">
        <v>104403</v>
      </c>
      <c r="I20" s="32">
        <v>109066</v>
      </c>
      <c r="J20" s="32">
        <v>108002</v>
      </c>
      <c r="K20" s="32">
        <v>66327</v>
      </c>
      <c r="L20" s="69">
        <v>73638</v>
      </c>
      <c r="M20" s="69">
        <v>75781</v>
      </c>
      <c r="N20" s="62">
        <v>107327</v>
      </c>
    </row>
    <row r="21" spans="1:14" s="8" customFormat="1" ht="14.25">
      <c r="A21" s="30" t="s">
        <v>29</v>
      </c>
      <c r="B21" s="53"/>
      <c r="C21" s="54" t="s">
        <v>38</v>
      </c>
      <c r="D21" s="31"/>
      <c r="E21" s="32">
        <v>5953</v>
      </c>
      <c r="F21" s="32">
        <v>5670</v>
      </c>
      <c r="G21" s="32">
        <v>3255</v>
      </c>
      <c r="H21" s="32">
        <v>3213</v>
      </c>
      <c r="I21" s="32">
        <v>10048</v>
      </c>
      <c r="J21" s="32">
        <v>10861</v>
      </c>
      <c r="K21" s="32">
        <v>8935</v>
      </c>
      <c r="L21" s="69">
        <v>9213</v>
      </c>
      <c r="M21" s="69">
        <v>8042</v>
      </c>
      <c r="N21" s="62">
        <v>14826</v>
      </c>
    </row>
    <row r="22" spans="1:14" s="8" customFormat="1" ht="14.25">
      <c r="A22" s="30" t="s">
        <v>30</v>
      </c>
      <c r="B22" s="53"/>
      <c r="C22" s="54" t="s">
        <v>67</v>
      </c>
      <c r="D22" s="31"/>
      <c r="E22" s="32">
        <v>524446</v>
      </c>
      <c r="F22" s="32">
        <v>66074</v>
      </c>
      <c r="G22" s="32">
        <v>88473</v>
      </c>
      <c r="H22" s="32">
        <v>781687</v>
      </c>
      <c r="I22" s="32">
        <v>812578</v>
      </c>
      <c r="J22" s="32">
        <v>765256</v>
      </c>
      <c r="K22" s="32">
        <v>795090</v>
      </c>
      <c r="L22" s="69">
        <v>1422897</v>
      </c>
      <c r="M22" s="69">
        <v>2410435</v>
      </c>
      <c r="N22" s="62">
        <v>1745413</v>
      </c>
    </row>
    <row r="23" spans="1:14" s="8" customFormat="1" ht="14.25">
      <c r="A23" s="30" t="s">
        <v>31</v>
      </c>
      <c r="B23" s="53"/>
      <c r="C23" s="54" t="s">
        <v>68</v>
      </c>
      <c r="D23" s="31"/>
      <c r="E23" s="32">
        <v>400000</v>
      </c>
      <c r="F23" s="32">
        <v>400000</v>
      </c>
      <c r="G23" s="32">
        <v>400000</v>
      </c>
      <c r="H23" s="32">
        <v>400000</v>
      </c>
      <c r="I23" s="32">
        <v>400000</v>
      </c>
      <c r="J23" s="32">
        <v>400000</v>
      </c>
      <c r="K23" s="32">
        <v>400000</v>
      </c>
      <c r="L23" s="69">
        <v>400000</v>
      </c>
      <c r="M23" s="69">
        <v>400000</v>
      </c>
      <c r="N23" s="62">
        <v>300000</v>
      </c>
    </row>
    <row r="24" spans="1:14" s="8" customFormat="1" ht="14.25">
      <c r="A24" s="30" t="s">
        <v>32</v>
      </c>
      <c r="B24" s="53"/>
      <c r="C24" s="54" t="s">
        <v>69</v>
      </c>
      <c r="D24" s="31"/>
      <c r="E24" s="32">
        <v>1796362</v>
      </c>
      <c r="F24" s="32">
        <v>1793120</v>
      </c>
      <c r="G24" s="32">
        <v>1655702</v>
      </c>
      <c r="H24" s="32">
        <v>1638606</v>
      </c>
      <c r="I24" s="32">
        <v>1371968</v>
      </c>
      <c r="J24" s="32">
        <v>1320641</v>
      </c>
      <c r="K24" s="32">
        <v>1343959</v>
      </c>
      <c r="L24" s="69">
        <v>1403913</v>
      </c>
      <c r="M24" s="69">
        <v>1660737</v>
      </c>
      <c r="N24" s="62">
        <v>2107475</v>
      </c>
    </row>
    <row r="25" spans="1:14" s="8" customFormat="1" ht="14.25">
      <c r="A25" s="34" t="s">
        <v>33</v>
      </c>
      <c r="B25" s="56"/>
      <c r="C25" s="57" t="s">
        <v>70</v>
      </c>
      <c r="D25" s="35"/>
      <c r="E25" s="32">
        <v>1431100</v>
      </c>
      <c r="F25" s="36">
        <v>1564700</v>
      </c>
      <c r="G25" s="36">
        <v>2022500</v>
      </c>
      <c r="H25" s="36">
        <v>1449500</v>
      </c>
      <c r="I25" s="36">
        <v>972100</v>
      </c>
      <c r="J25" s="36">
        <v>1153800</v>
      </c>
      <c r="K25" s="36">
        <v>1029700</v>
      </c>
      <c r="L25" s="70">
        <v>1480600</v>
      </c>
      <c r="M25" s="70">
        <v>4083800</v>
      </c>
      <c r="N25" s="63">
        <v>3167000</v>
      </c>
    </row>
    <row r="26" spans="1:14" s="8" customFormat="1" ht="21.75" customHeight="1" thickBot="1">
      <c r="A26" s="205" t="s">
        <v>5</v>
      </c>
      <c r="B26" s="206"/>
      <c r="C26" s="206"/>
      <c r="D26" s="18"/>
      <c r="E26" s="38">
        <f t="shared" ref="E26:K26" si="0">SUM(E4:E25)</f>
        <v>21700000</v>
      </c>
      <c r="F26" s="37">
        <f t="shared" si="0"/>
        <v>21660000</v>
      </c>
      <c r="G26" s="38">
        <f t="shared" si="0"/>
        <v>21540000</v>
      </c>
      <c r="H26" s="37">
        <f t="shared" si="0"/>
        <v>20780000</v>
      </c>
      <c r="I26" s="38">
        <f t="shared" si="0"/>
        <v>20580000</v>
      </c>
      <c r="J26" s="37">
        <f t="shared" si="0"/>
        <v>20850000</v>
      </c>
      <c r="K26" s="38">
        <f t="shared" si="0"/>
        <v>20350000</v>
      </c>
      <c r="L26" s="71">
        <v>21120000</v>
      </c>
      <c r="M26" s="71">
        <f>SUM(M4:M25)</f>
        <v>23750000</v>
      </c>
      <c r="N26" s="64">
        <f>SUM(N4:N25)</f>
        <v>22970000</v>
      </c>
    </row>
    <row r="27" spans="1:14" s="8" customFormat="1" ht="6" customHeight="1"/>
    <row r="28" spans="1:14" s="8" customFormat="1" ht="7.5" customHeight="1"/>
    <row r="29" spans="1:14" s="8" customFormat="1" ht="16.5" customHeight="1" thickBot="1">
      <c r="A29" s="8" t="s">
        <v>7</v>
      </c>
      <c r="E29" s="7"/>
      <c r="F29" s="7"/>
      <c r="H29" s="7"/>
      <c r="J29" s="7"/>
      <c r="N29" s="7" t="s">
        <v>1</v>
      </c>
    </row>
    <row r="30" spans="1:14" s="8" customFormat="1" ht="30" customHeight="1">
      <c r="A30" s="207" t="s">
        <v>2</v>
      </c>
      <c r="B30" s="208"/>
      <c r="C30" s="208"/>
      <c r="D30" s="17"/>
      <c r="E30" s="50" t="s">
        <v>46</v>
      </c>
      <c r="F30" s="50" t="s">
        <v>53</v>
      </c>
      <c r="G30" s="50" t="s">
        <v>52</v>
      </c>
      <c r="H30" s="50" t="s">
        <v>51</v>
      </c>
      <c r="I30" s="50" t="s">
        <v>50</v>
      </c>
      <c r="J30" s="50" t="s">
        <v>49</v>
      </c>
      <c r="K30" s="50" t="s">
        <v>48</v>
      </c>
      <c r="L30" s="67" t="s">
        <v>47</v>
      </c>
      <c r="M30" s="67" t="s">
        <v>86</v>
      </c>
      <c r="N30" s="60" t="s">
        <v>87</v>
      </c>
    </row>
    <row r="31" spans="1:14" s="8" customFormat="1" ht="14.25">
      <c r="A31" s="41">
        <v>1</v>
      </c>
      <c r="B31" s="51"/>
      <c r="C31" s="52" t="s">
        <v>71</v>
      </c>
      <c r="D31" s="27"/>
      <c r="E31" s="28">
        <v>188142</v>
      </c>
      <c r="F31" s="28">
        <v>209803</v>
      </c>
      <c r="G31" s="28">
        <v>160982</v>
      </c>
      <c r="H31" s="28">
        <v>160613</v>
      </c>
      <c r="I31" s="28">
        <v>161308</v>
      </c>
      <c r="J31" s="28">
        <v>162694</v>
      </c>
      <c r="K31" s="28">
        <v>178825</v>
      </c>
      <c r="L31" s="68">
        <v>193248</v>
      </c>
      <c r="M31" s="68">
        <v>197510</v>
      </c>
      <c r="N31" s="61">
        <v>202439</v>
      </c>
    </row>
    <row r="32" spans="1:14" s="8" customFormat="1" ht="14.25">
      <c r="A32" s="42">
        <v>2</v>
      </c>
      <c r="B32" s="53"/>
      <c r="C32" s="54" t="s">
        <v>72</v>
      </c>
      <c r="D32" s="31"/>
      <c r="E32" s="32">
        <v>2535621</v>
      </c>
      <c r="F32" s="32">
        <v>2526234</v>
      </c>
      <c r="G32" s="32">
        <v>2364042</v>
      </c>
      <c r="H32" s="32">
        <v>2584912</v>
      </c>
      <c r="I32" s="32">
        <v>2740621</v>
      </c>
      <c r="J32" s="32">
        <v>2879078</v>
      </c>
      <c r="K32" s="32">
        <v>2526827</v>
      </c>
      <c r="L32" s="69">
        <v>2162068</v>
      </c>
      <c r="M32" s="69">
        <v>5503713</v>
      </c>
      <c r="N32" s="62">
        <v>3910420</v>
      </c>
    </row>
    <row r="33" spans="1:14" s="8" customFormat="1" ht="14.25">
      <c r="A33" s="42">
        <v>3</v>
      </c>
      <c r="B33" s="53"/>
      <c r="C33" s="54" t="s">
        <v>73</v>
      </c>
      <c r="D33" s="31"/>
      <c r="E33" s="32">
        <v>7178330</v>
      </c>
      <c r="F33" s="32">
        <v>6854154</v>
      </c>
      <c r="G33" s="32">
        <v>6809059</v>
      </c>
      <c r="H33" s="32">
        <v>5444980</v>
      </c>
      <c r="I33" s="32">
        <v>5383490</v>
      </c>
      <c r="J33" s="32">
        <v>5423711</v>
      </c>
      <c r="K33" s="32">
        <v>5422752</v>
      </c>
      <c r="L33" s="69">
        <v>5521590</v>
      </c>
      <c r="M33" s="69">
        <v>5456778</v>
      </c>
      <c r="N33" s="62">
        <v>4945344</v>
      </c>
    </row>
    <row r="34" spans="1:14" s="8" customFormat="1" ht="14.25">
      <c r="A34" s="42">
        <v>4</v>
      </c>
      <c r="B34" s="53"/>
      <c r="C34" s="54" t="s">
        <v>74</v>
      </c>
      <c r="D34" s="31"/>
      <c r="E34" s="32">
        <v>1571185</v>
      </c>
      <c r="F34" s="32">
        <v>1681425</v>
      </c>
      <c r="G34" s="32">
        <v>1751929</v>
      </c>
      <c r="H34" s="32">
        <v>1719842</v>
      </c>
      <c r="I34" s="32">
        <v>1645338</v>
      </c>
      <c r="J34" s="32">
        <v>1637409</v>
      </c>
      <c r="K34" s="32">
        <v>1541733</v>
      </c>
      <c r="L34" s="69">
        <v>1712413</v>
      </c>
      <c r="M34" s="69">
        <v>1730026</v>
      </c>
      <c r="N34" s="62">
        <v>1689296</v>
      </c>
    </row>
    <row r="35" spans="1:14" s="8" customFormat="1" ht="14.25">
      <c r="A35" s="42">
        <v>5</v>
      </c>
      <c r="B35" s="58"/>
      <c r="C35" s="54" t="s">
        <v>37</v>
      </c>
      <c r="D35" s="31"/>
      <c r="E35" s="32">
        <v>103463</v>
      </c>
      <c r="F35" s="32">
        <v>103617</v>
      </c>
      <c r="G35" s="32">
        <v>103254</v>
      </c>
      <c r="H35" s="32">
        <v>102556</v>
      </c>
      <c r="I35" s="55"/>
      <c r="J35" s="55"/>
      <c r="K35" s="55"/>
      <c r="L35" s="72"/>
      <c r="M35" s="72"/>
      <c r="N35" s="65"/>
    </row>
    <row r="36" spans="1:14" s="8" customFormat="1" ht="14.25">
      <c r="A36" s="42">
        <v>6</v>
      </c>
      <c r="B36" s="53"/>
      <c r="C36" s="54" t="s">
        <v>75</v>
      </c>
      <c r="D36" s="31"/>
      <c r="E36" s="32">
        <v>426076</v>
      </c>
      <c r="F36" s="32">
        <v>434442</v>
      </c>
      <c r="G36" s="32">
        <v>428050</v>
      </c>
      <c r="H36" s="32">
        <v>419331</v>
      </c>
      <c r="I36" s="32">
        <v>472653</v>
      </c>
      <c r="J36" s="32">
        <v>438105</v>
      </c>
      <c r="K36" s="32">
        <v>480829</v>
      </c>
      <c r="L36" s="69">
        <v>441176</v>
      </c>
      <c r="M36" s="69">
        <v>552552</v>
      </c>
      <c r="N36" s="62">
        <v>636952</v>
      </c>
    </row>
    <row r="37" spans="1:14" s="8" customFormat="1" ht="14.25">
      <c r="A37" s="42">
        <v>7</v>
      </c>
      <c r="B37" s="53"/>
      <c r="C37" s="54" t="s">
        <v>76</v>
      </c>
      <c r="D37" s="31"/>
      <c r="E37" s="32">
        <v>1741448</v>
      </c>
      <c r="F37" s="32">
        <v>1743083</v>
      </c>
      <c r="G37" s="32">
        <v>1752163</v>
      </c>
      <c r="H37" s="32">
        <v>1664132</v>
      </c>
      <c r="I37" s="32">
        <v>1484139</v>
      </c>
      <c r="J37" s="32">
        <v>1455982</v>
      </c>
      <c r="K37" s="32">
        <v>1461319</v>
      </c>
      <c r="L37" s="69">
        <v>1558556</v>
      </c>
      <c r="M37" s="69">
        <v>1694183</v>
      </c>
      <c r="N37" s="62">
        <v>1920740</v>
      </c>
    </row>
    <row r="38" spans="1:14" s="8" customFormat="1" ht="14.25">
      <c r="A38" s="42">
        <v>8</v>
      </c>
      <c r="B38" s="53"/>
      <c r="C38" s="54" t="s">
        <v>77</v>
      </c>
      <c r="D38" s="31"/>
      <c r="E38" s="32">
        <v>2676844</v>
      </c>
      <c r="F38" s="32">
        <v>2413989</v>
      </c>
      <c r="G38" s="32">
        <v>2461186</v>
      </c>
      <c r="H38" s="32">
        <v>3245692</v>
      </c>
      <c r="I38" s="32">
        <v>3240131</v>
      </c>
      <c r="J38" s="32">
        <v>3559988</v>
      </c>
      <c r="K38" s="32">
        <v>3252086</v>
      </c>
      <c r="L38" s="69">
        <v>4175826</v>
      </c>
      <c r="M38" s="69">
        <v>3440909</v>
      </c>
      <c r="N38" s="62">
        <v>4312363</v>
      </c>
    </row>
    <row r="39" spans="1:14" s="8" customFormat="1" ht="14.25">
      <c r="A39" s="42">
        <v>9</v>
      </c>
      <c r="B39" s="53"/>
      <c r="C39" s="54" t="s">
        <v>78</v>
      </c>
      <c r="D39" s="31"/>
      <c r="E39" s="32">
        <v>703091</v>
      </c>
      <c r="F39" s="32">
        <v>677381</v>
      </c>
      <c r="G39" s="32">
        <v>630957</v>
      </c>
      <c r="H39" s="32">
        <v>624661</v>
      </c>
      <c r="I39" s="32">
        <v>764799</v>
      </c>
      <c r="J39" s="32">
        <v>689150</v>
      </c>
      <c r="K39" s="32">
        <v>641780</v>
      </c>
      <c r="L39" s="69">
        <v>693450</v>
      </c>
      <c r="M39" s="69">
        <v>661756</v>
      </c>
      <c r="N39" s="62">
        <v>690944</v>
      </c>
    </row>
    <row r="40" spans="1:14" s="8" customFormat="1" ht="14.25">
      <c r="A40" s="42">
        <v>10</v>
      </c>
      <c r="B40" s="53"/>
      <c r="C40" s="54" t="s">
        <v>79</v>
      </c>
      <c r="D40" s="31"/>
      <c r="E40" s="32">
        <v>1943052</v>
      </c>
      <c r="F40" s="32">
        <v>2130155</v>
      </c>
      <c r="G40" s="32">
        <v>2154298</v>
      </c>
      <c r="H40" s="32">
        <v>1762289</v>
      </c>
      <c r="I40" s="32">
        <v>1783008</v>
      </c>
      <c r="J40" s="32">
        <v>1838561</v>
      </c>
      <c r="K40" s="32">
        <v>2024622</v>
      </c>
      <c r="L40" s="69">
        <v>1901358</v>
      </c>
      <c r="M40" s="69">
        <v>2012202</v>
      </c>
      <c r="N40" s="62">
        <v>2275455</v>
      </c>
    </row>
    <row r="41" spans="1:14" s="8" customFormat="1" ht="14.25">
      <c r="A41" s="42">
        <v>11</v>
      </c>
      <c r="B41" s="53"/>
      <c r="C41" s="54" t="s">
        <v>80</v>
      </c>
      <c r="D41" s="31"/>
      <c r="E41" s="32">
        <v>1</v>
      </c>
      <c r="F41" s="32">
        <v>1</v>
      </c>
      <c r="G41" s="32">
        <v>1</v>
      </c>
      <c r="H41" s="32">
        <v>1</v>
      </c>
      <c r="I41" s="32">
        <v>1</v>
      </c>
      <c r="J41" s="32">
        <v>3642</v>
      </c>
      <c r="K41" s="32">
        <v>1</v>
      </c>
      <c r="L41" s="69">
        <v>1</v>
      </c>
      <c r="M41" s="69">
        <v>1</v>
      </c>
      <c r="N41" s="62">
        <v>1</v>
      </c>
    </row>
    <row r="42" spans="1:14" s="8" customFormat="1" ht="14.25">
      <c r="A42" s="42">
        <v>12</v>
      </c>
      <c r="B42" s="53"/>
      <c r="C42" s="54" t="s">
        <v>81</v>
      </c>
      <c r="D42" s="31"/>
      <c r="E42" s="32">
        <v>2600261</v>
      </c>
      <c r="F42" s="32">
        <v>2853272</v>
      </c>
      <c r="G42" s="32">
        <v>2891689</v>
      </c>
      <c r="H42" s="32">
        <v>3018649</v>
      </c>
      <c r="I42" s="32">
        <v>2872254</v>
      </c>
      <c r="J42" s="32">
        <v>2729599</v>
      </c>
      <c r="K42" s="32">
        <v>2787244</v>
      </c>
      <c r="L42" s="69">
        <v>2728401</v>
      </c>
      <c r="M42" s="69">
        <v>2468727</v>
      </c>
      <c r="N42" s="62">
        <v>2354544</v>
      </c>
    </row>
    <row r="43" spans="1:14" s="8" customFormat="1" ht="14.25">
      <c r="A43" s="42">
        <v>13</v>
      </c>
      <c r="B43" s="53"/>
      <c r="C43" s="54" t="s">
        <v>82</v>
      </c>
      <c r="D43" s="31"/>
      <c r="E43" s="32">
        <v>16486</v>
      </c>
      <c r="F43" s="32">
        <v>16444</v>
      </c>
      <c r="G43" s="32">
        <v>16390</v>
      </c>
      <c r="H43" s="32">
        <v>16342</v>
      </c>
      <c r="I43" s="32">
        <v>16258</v>
      </c>
      <c r="J43" s="32">
        <v>16081</v>
      </c>
      <c r="K43" s="32">
        <v>15982</v>
      </c>
      <c r="L43" s="69">
        <v>15913</v>
      </c>
      <c r="M43" s="69">
        <v>15643</v>
      </c>
      <c r="N43" s="62">
        <v>15502</v>
      </c>
    </row>
    <row r="44" spans="1:14" s="8" customFormat="1" ht="14.25">
      <c r="A44" s="43">
        <v>14</v>
      </c>
      <c r="B44" s="59"/>
      <c r="C44" s="57" t="s">
        <v>83</v>
      </c>
      <c r="D44" s="35"/>
      <c r="E44" s="36">
        <v>16000</v>
      </c>
      <c r="F44" s="36">
        <v>16000</v>
      </c>
      <c r="G44" s="36">
        <v>16000</v>
      </c>
      <c r="H44" s="36">
        <v>16000</v>
      </c>
      <c r="I44" s="36">
        <v>16000</v>
      </c>
      <c r="J44" s="36">
        <v>16000</v>
      </c>
      <c r="K44" s="36">
        <v>16000</v>
      </c>
      <c r="L44" s="70">
        <v>16000</v>
      </c>
      <c r="M44" s="70">
        <v>16000</v>
      </c>
      <c r="N44" s="63">
        <v>16000</v>
      </c>
    </row>
    <row r="45" spans="1:14" s="8" customFormat="1" ht="20.25" customHeight="1" thickBot="1">
      <c r="A45" s="205" t="s">
        <v>84</v>
      </c>
      <c r="B45" s="206"/>
      <c r="C45" s="206"/>
      <c r="D45" s="18"/>
      <c r="E45" s="38">
        <f t="shared" ref="E45:K45" si="1">SUM(E31:E44)</f>
        <v>21700000</v>
      </c>
      <c r="F45" s="44">
        <f t="shared" si="1"/>
        <v>21660000</v>
      </c>
      <c r="G45" s="38">
        <f t="shared" si="1"/>
        <v>21540000</v>
      </c>
      <c r="H45" s="44">
        <f t="shared" si="1"/>
        <v>20780000</v>
      </c>
      <c r="I45" s="38">
        <f t="shared" si="1"/>
        <v>20580000</v>
      </c>
      <c r="J45" s="44">
        <f t="shared" si="1"/>
        <v>20850000</v>
      </c>
      <c r="K45" s="38">
        <f t="shared" si="1"/>
        <v>20350000</v>
      </c>
      <c r="L45" s="71">
        <v>21120000</v>
      </c>
      <c r="M45" s="71">
        <f>SUM(M31:M44)</f>
        <v>23750000</v>
      </c>
      <c r="N45" s="66">
        <f>SUM(N31:N44)</f>
        <v>22970000</v>
      </c>
    </row>
    <row r="46" spans="1:14" s="13" customFormat="1" ht="12">
      <c r="F46" s="13" t="s">
        <v>6</v>
      </c>
      <c r="H46" s="13" t="s">
        <v>6</v>
      </c>
      <c r="J46" s="13" t="s">
        <v>6</v>
      </c>
      <c r="N46" s="16" t="s">
        <v>104</v>
      </c>
    </row>
    <row r="47" spans="1:14" ht="20.100000000000001" customHeight="1">
      <c r="D47" s="19"/>
      <c r="H47" s="5"/>
      <c r="I47" s="20"/>
      <c r="J47" s="20"/>
      <c r="K47" s="20"/>
      <c r="L47" s="20"/>
      <c r="M47" s="20"/>
      <c r="N47" s="130" t="s">
        <v>105</v>
      </c>
    </row>
  </sheetData>
  <mergeCells count="4">
    <mergeCell ref="A3:C3"/>
    <mergeCell ref="A26:C26"/>
    <mergeCell ref="A30:C30"/>
    <mergeCell ref="A45:C45"/>
  </mergeCells>
  <phoneticPr fontId="6"/>
  <pageMargins left="0.59055118110236227" right="0.39370078740157483" top="0.39370078740157483" bottom="0.98425196850393704" header="0.51181102362204722" footer="0.51181102362204722"/>
  <pageSetup paperSize="9" scale="92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zoomScale="95" zoomScaleNormal="95" workbookViewId="0">
      <pane xSplit="4" topLeftCell="F1" activePane="topRight" state="frozen"/>
      <selection pane="topRight" activeCell="A46" sqref="A46"/>
    </sheetView>
  </sheetViews>
  <sheetFormatPr defaultRowHeight="20.100000000000001" customHeight="1"/>
  <cols>
    <col min="1" max="1" width="3.875" style="3" customWidth="1"/>
    <col min="2" max="2" width="1.875" style="3" customWidth="1"/>
    <col min="3" max="3" width="28.125" style="3" customWidth="1"/>
    <col min="4" max="4" width="1.875" style="3" customWidth="1"/>
    <col min="5" max="11" width="12.625" style="3" customWidth="1"/>
    <col min="12" max="15" width="12.625" style="3" bestFit="1" customWidth="1"/>
    <col min="16" max="16384" width="9" style="3"/>
  </cols>
  <sheetData>
    <row r="1" spans="1:15" s="9" customFormat="1" ht="17.25">
      <c r="A1" s="6" t="s">
        <v>85</v>
      </c>
      <c r="B1" s="6"/>
      <c r="C1" s="6"/>
      <c r="D1" s="6"/>
      <c r="L1" s="10"/>
      <c r="M1" s="10"/>
      <c r="N1" s="10"/>
      <c r="O1" s="10"/>
    </row>
    <row r="2" spans="1:15" ht="15" thickBot="1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80"/>
      <c r="M2" s="80"/>
      <c r="N2" s="80"/>
      <c r="O2" s="7" t="s">
        <v>1</v>
      </c>
    </row>
    <row r="3" spans="1:15" s="8" customFormat="1" ht="30.75" customHeight="1">
      <c r="A3" s="203" t="s">
        <v>2</v>
      </c>
      <c r="B3" s="204"/>
      <c r="C3" s="204"/>
      <c r="D3" s="17"/>
      <c r="E3" s="67" t="s">
        <v>88</v>
      </c>
      <c r="F3" s="67" t="s">
        <v>89</v>
      </c>
      <c r="G3" s="67" t="s">
        <v>90</v>
      </c>
      <c r="H3" s="67" t="s">
        <v>91</v>
      </c>
      <c r="I3" s="67" t="s">
        <v>92</v>
      </c>
      <c r="J3" s="67" t="s">
        <v>93</v>
      </c>
      <c r="K3" s="50" t="s">
        <v>94</v>
      </c>
      <c r="L3" s="50" t="s">
        <v>95</v>
      </c>
      <c r="M3" s="50" t="s">
        <v>96</v>
      </c>
      <c r="N3" s="50" t="s">
        <v>97</v>
      </c>
      <c r="O3" s="76" t="s">
        <v>98</v>
      </c>
    </row>
    <row r="4" spans="1:15" s="8" customFormat="1" ht="14.25">
      <c r="A4" s="26" t="s">
        <v>10</v>
      </c>
      <c r="B4" s="51"/>
      <c r="C4" s="52" t="s">
        <v>39</v>
      </c>
      <c r="D4" s="27"/>
      <c r="E4" s="68">
        <v>8200000</v>
      </c>
      <c r="F4" s="68">
        <v>8200000</v>
      </c>
      <c r="G4" s="68">
        <v>8200000</v>
      </c>
      <c r="H4" s="68">
        <v>8000000</v>
      </c>
      <c r="I4" s="68">
        <v>7930000</v>
      </c>
      <c r="J4" s="68">
        <v>7700000</v>
      </c>
      <c r="K4" s="28">
        <v>7550000</v>
      </c>
      <c r="L4" s="28">
        <v>7400000</v>
      </c>
      <c r="M4" s="28">
        <v>7300000</v>
      </c>
      <c r="N4" s="28">
        <v>7400000</v>
      </c>
      <c r="O4" s="78"/>
    </row>
    <row r="5" spans="1:15" s="8" customFormat="1" ht="14.25">
      <c r="A5" s="30" t="s">
        <v>21</v>
      </c>
      <c r="B5" s="53"/>
      <c r="C5" s="54" t="s">
        <v>40</v>
      </c>
      <c r="D5" s="31"/>
      <c r="E5" s="69">
        <v>380000</v>
      </c>
      <c r="F5" s="69">
        <v>380000</v>
      </c>
      <c r="G5" s="69">
        <v>320000</v>
      </c>
      <c r="H5" s="69">
        <v>300000</v>
      </c>
      <c r="I5" s="69">
        <v>300000</v>
      </c>
      <c r="J5" s="69">
        <v>350000</v>
      </c>
      <c r="K5" s="32">
        <v>490000</v>
      </c>
      <c r="L5" s="32">
        <v>490000</v>
      </c>
      <c r="M5" s="32">
        <v>480000</v>
      </c>
      <c r="N5" s="32">
        <v>480000</v>
      </c>
      <c r="O5" s="74"/>
    </row>
    <row r="6" spans="1:15" s="8" customFormat="1" ht="14.25">
      <c r="A6" s="30" t="s">
        <v>11</v>
      </c>
      <c r="B6" s="53"/>
      <c r="C6" s="54" t="s">
        <v>41</v>
      </c>
      <c r="D6" s="31"/>
      <c r="E6" s="69">
        <v>200000</v>
      </c>
      <c r="F6" s="69">
        <v>240000</v>
      </c>
      <c r="G6" s="69">
        <v>90000</v>
      </c>
      <c r="H6" s="69">
        <v>80000</v>
      </c>
      <c r="I6" s="69">
        <v>90000</v>
      </c>
      <c r="J6" s="69">
        <v>130000</v>
      </c>
      <c r="K6" s="32">
        <v>170000</v>
      </c>
      <c r="L6" s="32">
        <v>180000</v>
      </c>
      <c r="M6" s="32">
        <v>180000</v>
      </c>
      <c r="N6" s="32">
        <v>180000</v>
      </c>
      <c r="O6" s="74"/>
    </row>
    <row r="7" spans="1:15" s="8" customFormat="1" ht="14.25">
      <c r="A7" s="30" t="s">
        <v>22</v>
      </c>
      <c r="B7" s="53"/>
      <c r="C7" s="54" t="s">
        <v>34</v>
      </c>
      <c r="D7" s="31"/>
      <c r="E7" s="55"/>
      <c r="F7" s="72"/>
      <c r="G7" s="72"/>
      <c r="H7" s="72"/>
      <c r="I7" s="72"/>
      <c r="J7" s="72"/>
      <c r="K7" s="55"/>
      <c r="L7" s="55"/>
      <c r="M7" s="55"/>
      <c r="N7" s="55"/>
      <c r="O7" s="75"/>
    </row>
    <row r="8" spans="1:15" s="8" customFormat="1" ht="14.25">
      <c r="A8" s="30" t="s">
        <v>15</v>
      </c>
      <c r="B8" s="53"/>
      <c r="C8" s="54" t="s">
        <v>35</v>
      </c>
      <c r="D8" s="31"/>
      <c r="E8" s="55"/>
      <c r="F8" s="72"/>
      <c r="G8" s="72"/>
      <c r="H8" s="72"/>
      <c r="I8" s="72"/>
      <c r="J8" s="72"/>
      <c r="K8" s="55"/>
      <c r="L8" s="55"/>
      <c r="M8" s="55"/>
      <c r="N8" s="55"/>
      <c r="O8" s="75"/>
    </row>
    <row r="9" spans="1:15" s="8" customFormat="1" ht="14.25">
      <c r="A9" s="30" t="s">
        <v>17</v>
      </c>
      <c r="B9" s="53"/>
      <c r="C9" s="54" t="s">
        <v>42</v>
      </c>
      <c r="D9" s="31"/>
      <c r="E9" s="69">
        <v>520000</v>
      </c>
      <c r="F9" s="69">
        <v>520000</v>
      </c>
      <c r="G9" s="69">
        <v>450000</v>
      </c>
      <c r="H9" s="69">
        <v>400000</v>
      </c>
      <c r="I9" s="69">
        <v>400000</v>
      </c>
      <c r="J9" s="69">
        <v>350000</v>
      </c>
      <c r="K9" s="55"/>
      <c r="L9" s="55"/>
      <c r="M9" s="55"/>
      <c r="N9" s="55"/>
      <c r="O9" s="75"/>
    </row>
    <row r="10" spans="1:15" s="8" customFormat="1" ht="14.25">
      <c r="A10" s="30" t="s">
        <v>14</v>
      </c>
      <c r="B10" s="53"/>
      <c r="C10" s="54" t="s">
        <v>43</v>
      </c>
      <c r="D10" s="31"/>
      <c r="E10" s="69">
        <v>95000</v>
      </c>
      <c r="F10" s="69">
        <v>100000</v>
      </c>
      <c r="G10" s="69">
        <v>115000</v>
      </c>
      <c r="H10" s="69">
        <v>115000</v>
      </c>
      <c r="I10" s="69">
        <v>120000</v>
      </c>
      <c r="J10" s="69">
        <v>120000</v>
      </c>
      <c r="K10" s="32">
        <v>110000</v>
      </c>
      <c r="L10" s="32">
        <v>120000</v>
      </c>
      <c r="M10" s="32">
        <v>130000</v>
      </c>
      <c r="N10" s="32">
        <v>130000</v>
      </c>
      <c r="O10" s="74"/>
    </row>
    <row r="11" spans="1:15" s="8" customFormat="1" ht="14.25">
      <c r="A11" s="30"/>
      <c r="B11" s="53"/>
      <c r="C11" s="54" t="s">
        <v>54</v>
      </c>
      <c r="D11" s="31"/>
      <c r="E11" s="69">
        <v>1</v>
      </c>
      <c r="F11" s="69">
        <v>1</v>
      </c>
      <c r="G11" s="69">
        <v>1</v>
      </c>
      <c r="H11" s="69">
        <v>60000</v>
      </c>
      <c r="I11" s="69">
        <v>50000</v>
      </c>
      <c r="J11" s="69">
        <v>25000</v>
      </c>
      <c r="K11" s="32">
        <v>25000</v>
      </c>
      <c r="L11" s="32">
        <v>25000</v>
      </c>
      <c r="M11" s="32">
        <v>20000</v>
      </c>
      <c r="N11" s="32">
        <v>20000</v>
      </c>
      <c r="O11" s="74"/>
    </row>
    <row r="12" spans="1:15" s="8" customFormat="1" ht="14.25">
      <c r="A12" s="30" t="s">
        <v>13</v>
      </c>
      <c r="B12" s="53"/>
      <c r="C12" s="54" t="s">
        <v>44</v>
      </c>
      <c r="D12" s="31"/>
      <c r="E12" s="69">
        <v>210000</v>
      </c>
      <c r="F12" s="69">
        <v>210000</v>
      </c>
      <c r="G12" s="69">
        <v>200000</v>
      </c>
      <c r="H12" s="69">
        <v>230000</v>
      </c>
      <c r="I12" s="69">
        <v>250000</v>
      </c>
      <c r="J12" s="69">
        <v>250000</v>
      </c>
      <c r="K12" s="32">
        <v>250000</v>
      </c>
      <c r="L12" s="32">
        <v>250000</v>
      </c>
      <c r="M12" s="32">
        <v>250000</v>
      </c>
      <c r="N12" s="32">
        <v>277000</v>
      </c>
      <c r="O12" s="74"/>
    </row>
    <row r="13" spans="1:15" s="8" customFormat="1" ht="14.25">
      <c r="A13" s="30" t="s">
        <v>23</v>
      </c>
      <c r="B13" s="53"/>
      <c r="C13" s="54" t="s">
        <v>45</v>
      </c>
      <c r="D13" s="31"/>
      <c r="E13" s="69">
        <v>240000</v>
      </c>
      <c r="F13" s="69">
        <v>230000</v>
      </c>
      <c r="G13" s="69">
        <v>180000</v>
      </c>
      <c r="H13" s="69">
        <v>100000</v>
      </c>
      <c r="I13" s="55"/>
      <c r="J13" s="72"/>
      <c r="K13" s="55"/>
      <c r="L13" s="55"/>
      <c r="M13" s="55"/>
      <c r="N13" s="55"/>
      <c r="O13" s="75"/>
    </row>
    <row r="14" spans="1:15" s="8" customFormat="1" ht="14.25">
      <c r="A14" s="30" t="s">
        <v>16</v>
      </c>
      <c r="B14" s="53"/>
      <c r="C14" s="54" t="s">
        <v>60</v>
      </c>
      <c r="D14" s="31"/>
      <c r="E14" s="69">
        <v>3900000</v>
      </c>
      <c r="F14" s="69">
        <v>4150000</v>
      </c>
      <c r="G14" s="69">
        <v>4300000</v>
      </c>
      <c r="H14" s="69">
        <v>4200000</v>
      </c>
      <c r="I14" s="69">
        <v>4150000</v>
      </c>
      <c r="J14" s="69">
        <v>4050000</v>
      </c>
      <c r="K14" s="32">
        <v>3850000</v>
      </c>
      <c r="L14" s="32">
        <v>3550000</v>
      </c>
      <c r="M14" s="32">
        <v>3065000</v>
      </c>
      <c r="N14" s="32">
        <v>3195000</v>
      </c>
      <c r="O14" s="74"/>
    </row>
    <row r="15" spans="1:15" s="8" customFormat="1" ht="14.25">
      <c r="A15" s="30" t="s">
        <v>24</v>
      </c>
      <c r="B15" s="53"/>
      <c r="C15" s="54" t="s">
        <v>61</v>
      </c>
      <c r="D15" s="31"/>
      <c r="E15" s="69">
        <v>13000</v>
      </c>
      <c r="F15" s="69">
        <v>15000</v>
      </c>
      <c r="G15" s="69">
        <v>15000</v>
      </c>
      <c r="H15" s="69">
        <v>15000</v>
      </c>
      <c r="I15" s="69">
        <v>15000</v>
      </c>
      <c r="J15" s="69">
        <v>15000</v>
      </c>
      <c r="K15" s="32">
        <v>15000</v>
      </c>
      <c r="L15" s="32">
        <v>15000</v>
      </c>
      <c r="M15" s="32">
        <v>15000</v>
      </c>
      <c r="N15" s="32">
        <v>15000</v>
      </c>
      <c r="O15" s="74"/>
    </row>
    <row r="16" spans="1:15" s="8" customFormat="1" ht="14.25">
      <c r="A16" s="30" t="s">
        <v>12</v>
      </c>
      <c r="B16" s="53"/>
      <c r="C16" s="54" t="s">
        <v>62</v>
      </c>
      <c r="D16" s="31"/>
      <c r="E16" s="69">
        <v>597142</v>
      </c>
      <c r="F16" s="69">
        <v>682193</v>
      </c>
      <c r="G16" s="69">
        <v>626768</v>
      </c>
      <c r="H16" s="69">
        <v>718062</v>
      </c>
      <c r="I16" s="69">
        <v>728938</v>
      </c>
      <c r="J16" s="69">
        <v>711569</v>
      </c>
      <c r="K16" s="32">
        <v>755103</v>
      </c>
      <c r="L16" s="32">
        <v>718453</v>
      </c>
      <c r="M16" s="32">
        <v>1194504</v>
      </c>
      <c r="N16" s="32">
        <v>1087436</v>
      </c>
      <c r="O16" s="74"/>
    </row>
    <row r="17" spans="1:15" s="8" customFormat="1" ht="14.25">
      <c r="A17" s="30" t="s">
        <v>25</v>
      </c>
      <c r="B17" s="53"/>
      <c r="C17" s="54" t="s">
        <v>63</v>
      </c>
      <c r="D17" s="31"/>
      <c r="E17" s="69">
        <v>346068</v>
      </c>
      <c r="F17" s="69">
        <v>325402</v>
      </c>
      <c r="G17" s="69">
        <v>289832</v>
      </c>
      <c r="H17" s="69">
        <v>251810</v>
      </c>
      <c r="I17" s="69">
        <v>296434</v>
      </c>
      <c r="J17" s="69">
        <v>302031</v>
      </c>
      <c r="K17" s="32">
        <v>309383</v>
      </c>
      <c r="L17" s="32">
        <v>303306</v>
      </c>
      <c r="M17" s="32">
        <v>307493</v>
      </c>
      <c r="N17" s="32">
        <v>311049</v>
      </c>
      <c r="O17" s="74"/>
    </row>
    <row r="18" spans="1:15" s="8" customFormat="1" ht="14.25">
      <c r="A18" s="30" t="s">
        <v>26</v>
      </c>
      <c r="B18" s="53"/>
      <c r="C18" s="54" t="s">
        <v>64</v>
      </c>
      <c r="D18" s="31"/>
      <c r="E18" s="69">
        <v>1068483</v>
      </c>
      <c r="F18" s="69">
        <v>1052687</v>
      </c>
      <c r="G18" s="69">
        <v>657840</v>
      </c>
      <c r="H18" s="69">
        <v>934170</v>
      </c>
      <c r="I18" s="69">
        <v>828574</v>
      </c>
      <c r="J18" s="69">
        <v>1017092</v>
      </c>
      <c r="K18" s="32">
        <v>1741058</v>
      </c>
      <c r="L18" s="32">
        <v>1236974</v>
      </c>
      <c r="M18" s="32">
        <v>1115905</v>
      </c>
      <c r="N18" s="32">
        <v>1083232</v>
      </c>
      <c r="O18" s="74"/>
    </row>
    <row r="19" spans="1:15" s="8" customFormat="1" ht="14.25">
      <c r="A19" s="30" t="s">
        <v>27</v>
      </c>
      <c r="B19" s="53"/>
      <c r="C19" s="54" t="s">
        <v>65</v>
      </c>
      <c r="D19" s="31"/>
      <c r="E19" s="69">
        <v>1062129</v>
      </c>
      <c r="F19" s="69">
        <v>1909486</v>
      </c>
      <c r="G19" s="69">
        <v>868133</v>
      </c>
      <c r="H19" s="69">
        <v>797926</v>
      </c>
      <c r="I19" s="69">
        <v>757870</v>
      </c>
      <c r="J19" s="69">
        <v>667350</v>
      </c>
      <c r="K19" s="32">
        <v>582648</v>
      </c>
      <c r="L19" s="32">
        <v>515472</v>
      </c>
      <c r="M19" s="32">
        <v>556278</v>
      </c>
      <c r="N19" s="32">
        <v>427309</v>
      </c>
      <c r="O19" s="74"/>
    </row>
    <row r="20" spans="1:15" s="8" customFormat="1" ht="14.25">
      <c r="A20" s="30" t="s">
        <v>28</v>
      </c>
      <c r="B20" s="53"/>
      <c r="C20" s="54" t="s">
        <v>66</v>
      </c>
      <c r="D20" s="31"/>
      <c r="E20" s="69">
        <v>182407</v>
      </c>
      <c r="F20" s="69">
        <v>113155</v>
      </c>
      <c r="G20" s="69">
        <v>181479</v>
      </c>
      <c r="H20" s="69">
        <v>50971</v>
      </c>
      <c r="I20" s="69">
        <v>47536</v>
      </c>
      <c r="J20" s="69">
        <v>73051</v>
      </c>
      <c r="K20" s="32">
        <v>55011</v>
      </c>
      <c r="L20" s="32">
        <v>101120</v>
      </c>
      <c r="M20" s="32">
        <v>116038</v>
      </c>
      <c r="N20" s="32">
        <v>218045</v>
      </c>
      <c r="O20" s="74"/>
    </row>
    <row r="21" spans="1:15" s="8" customFormat="1" ht="14.25">
      <c r="A21" s="30" t="s">
        <v>29</v>
      </c>
      <c r="B21" s="53"/>
      <c r="C21" s="54" t="s">
        <v>38</v>
      </c>
      <c r="D21" s="31"/>
      <c r="E21" s="69">
        <v>14007</v>
      </c>
      <c r="F21" s="69">
        <v>14406</v>
      </c>
      <c r="G21" s="69">
        <v>51661</v>
      </c>
      <c r="H21" s="69">
        <v>20415</v>
      </c>
      <c r="I21" s="69">
        <v>29157</v>
      </c>
      <c r="J21" s="69">
        <v>27460</v>
      </c>
      <c r="K21" s="32">
        <v>26762</v>
      </c>
      <c r="L21" s="32">
        <v>5111</v>
      </c>
      <c r="M21" s="32">
        <v>6080</v>
      </c>
      <c r="N21" s="32">
        <v>98466</v>
      </c>
      <c r="O21" s="74"/>
    </row>
    <row r="22" spans="1:15" s="8" customFormat="1" ht="14.25">
      <c r="A22" s="30" t="s">
        <v>30</v>
      </c>
      <c r="B22" s="53"/>
      <c r="C22" s="54" t="s">
        <v>67</v>
      </c>
      <c r="D22" s="31"/>
      <c r="E22" s="69">
        <v>1896099</v>
      </c>
      <c r="F22" s="69">
        <v>1084102</v>
      </c>
      <c r="G22" s="69">
        <v>827953</v>
      </c>
      <c r="H22" s="69">
        <v>252356</v>
      </c>
      <c r="I22" s="69">
        <v>339343</v>
      </c>
      <c r="J22" s="69">
        <v>335524</v>
      </c>
      <c r="K22" s="32">
        <v>972879</v>
      </c>
      <c r="L22" s="32">
        <v>687057</v>
      </c>
      <c r="M22" s="32">
        <v>1930163</v>
      </c>
      <c r="N22" s="32">
        <v>2073068</v>
      </c>
      <c r="O22" s="74"/>
    </row>
    <row r="23" spans="1:15" s="8" customFormat="1" ht="14.25">
      <c r="A23" s="30" t="s">
        <v>31</v>
      </c>
      <c r="B23" s="53"/>
      <c r="C23" s="54" t="s">
        <v>68</v>
      </c>
      <c r="D23" s="31"/>
      <c r="E23" s="69">
        <v>200000</v>
      </c>
      <c r="F23" s="69">
        <v>200000</v>
      </c>
      <c r="G23" s="69">
        <v>200000</v>
      </c>
      <c r="H23" s="69">
        <v>200000</v>
      </c>
      <c r="I23" s="69">
        <v>200000</v>
      </c>
      <c r="J23" s="69">
        <v>250000</v>
      </c>
      <c r="K23" s="32">
        <v>200000</v>
      </c>
      <c r="L23" s="32">
        <v>200000</v>
      </c>
      <c r="M23" s="32">
        <v>240000</v>
      </c>
      <c r="N23" s="32">
        <v>200000</v>
      </c>
      <c r="O23" s="74"/>
    </row>
    <row r="24" spans="1:15" s="8" customFormat="1" ht="14.25">
      <c r="A24" s="30" t="s">
        <v>32</v>
      </c>
      <c r="B24" s="53"/>
      <c r="C24" s="54" t="s">
        <v>69</v>
      </c>
      <c r="D24" s="31"/>
      <c r="E24" s="69">
        <v>1557864</v>
      </c>
      <c r="F24" s="69">
        <v>1180968</v>
      </c>
      <c r="G24" s="69">
        <v>1100833</v>
      </c>
      <c r="H24" s="69">
        <v>1056890</v>
      </c>
      <c r="I24" s="69">
        <v>861948</v>
      </c>
      <c r="J24" s="69">
        <v>844023</v>
      </c>
      <c r="K24" s="32">
        <v>897856</v>
      </c>
      <c r="L24" s="32">
        <v>823407</v>
      </c>
      <c r="M24" s="32">
        <v>671139</v>
      </c>
      <c r="N24" s="32">
        <v>595295</v>
      </c>
      <c r="O24" s="74"/>
    </row>
    <row r="25" spans="1:15" s="8" customFormat="1" ht="14.25">
      <c r="A25" s="34" t="s">
        <v>33</v>
      </c>
      <c r="B25" s="56"/>
      <c r="C25" s="57" t="s">
        <v>70</v>
      </c>
      <c r="D25" s="35"/>
      <c r="E25" s="70">
        <v>2017800</v>
      </c>
      <c r="F25" s="70">
        <v>1942600</v>
      </c>
      <c r="G25" s="70">
        <v>2205500</v>
      </c>
      <c r="H25" s="70">
        <v>1597400</v>
      </c>
      <c r="I25" s="70">
        <v>1455200</v>
      </c>
      <c r="J25" s="70">
        <v>1581900</v>
      </c>
      <c r="K25" s="36">
        <v>2199300</v>
      </c>
      <c r="L25" s="36">
        <v>1599100</v>
      </c>
      <c r="M25" s="36">
        <v>1342400</v>
      </c>
      <c r="N25" s="36">
        <v>2589100</v>
      </c>
      <c r="O25" s="79"/>
    </row>
    <row r="26" spans="1:15" s="8" customFormat="1" ht="21.75" customHeight="1" thickBot="1">
      <c r="A26" s="205" t="s">
        <v>5</v>
      </c>
      <c r="B26" s="206"/>
      <c r="C26" s="206"/>
      <c r="D26" s="18"/>
      <c r="E26" s="71">
        <v>22700000</v>
      </c>
      <c r="F26" s="71">
        <v>22550000</v>
      </c>
      <c r="G26" s="71">
        <v>20880000</v>
      </c>
      <c r="H26" s="71">
        <v>19380000</v>
      </c>
      <c r="I26" s="71">
        <f t="shared" ref="I26:O26" si="0">SUM(I4:I25)</f>
        <v>18850000</v>
      </c>
      <c r="J26" s="71">
        <f t="shared" si="0"/>
        <v>18800000</v>
      </c>
      <c r="K26" s="44">
        <f t="shared" si="0"/>
        <v>20200000</v>
      </c>
      <c r="L26" s="44">
        <f t="shared" si="0"/>
        <v>18220000</v>
      </c>
      <c r="M26" s="44">
        <f t="shared" si="0"/>
        <v>18920000</v>
      </c>
      <c r="N26" s="44">
        <f t="shared" si="0"/>
        <v>20380000</v>
      </c>
      <c r="O26" s="77">
        <f t="shared" si="0"/>
        <v>0</v>
      </c>
    </row>
    <row r="27" spans="1:15" s="8" customFormat="1" ht="6" customHeight="1"/>
    <row r="28" spans="1:15" s="8" customFormat="1" ht="7.5" customHeight="1"/>
    <row r="29" spans="1:15" s="8" customFormat="1" ht="16.5" customHeight="1" thickBot="1">
      <c r="A29" s="25" t="s">
        <v>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80"/>
      <c r="M29" s="80"/>
      <c r="N29" s="80"/>
      <c r="O29" s="7" t="s">
        <v>1</v>
      </c>
    </row>
    <row r="30" spans="1:15" s="8" customFormat="1" ht="30" customHeight="1">
      <c r="A30" s="207" t="s">
        <v>2</v>
      </c>
      <c r="B30" s="208"/>
      <c r="C30" s="208"/>
      <c r="D30" s="17"/>
      <c r="E30" s="67" t="s">
        <v>88</v>
      </c>
      <c r="F30" s="67" t="s">
        <v>89</v>
      </c>
      <c r="G30" s="67" t="s">
        <v>90</v>
      </c>
      <c r="H30" s="67" t="s">
        <v>91</v>
      </c>
      <c r="I30" s="67" t="s">
        <v>92</v>
      </c>
      <c r="J30" s="67" t="s">
        <v>93</v>
      </c>
      <c r="K30" s="50" t="s">
        <v>94</v>
      </c>
      <c r="L30" s="50" t="s">
        <v>95</v>
      </c>
      <c r="M30" s="50" t="s">
        <v>96</v>
      </c>
      <c r="N30" s="50" t="s">
        <v>97</v>
      </c>
      <c r="O30" s="76" t="s">
        <v>98</v>
      </c>
    </row>
    <row r="31" spans="1:15" s="8" customFormat="1" ht="14.25">
      <c r="A31" s="41">
        <v>1</v>
      </c>
      <c r="B31" s="51"/>
      <c r="C31" s="52" t="s">
        <v>71</v>
      </c>
      <c r="D31" s="27"/>
      <c r="E31" s="68">
        <v>205728</v>
      </c>
      <c r="F31" s="68">
        <v>206999</v>
      </c>
      <c r="G31" s="68">
        <v>206999</v>
      </c>
      <c r="H31" s="68">
        <v>206999</v>
      </c>
      <c r="I31" s="68">
        <v>224434</v>
      </c>
      <c r="J31" s="68">
        <v>223629</v>
      </c>
      <c r="K31" s="28">
        <v>211187</v>
      </c>
      <c r="L31" s="28">
        <v>211371</v>
      </c>
      <c r="M31" s="28">
        <v>212150</v>
      </c>
      <c r="N31" s="28">
        <v>222856</v>
      </c>
      <c r="O31" s="78"/>
    </row>
    <row r="32" spans="1:15" s="8" customFormat="1" ht="14.25">
      <c r="A32" s="42">
        <v>2</v>
      </c>
      <c r="B32" s="53"/>
      <c r="C32" s="54" t="s">
        <v>72</v>
      </c>
      <c r="D32" s="31"/>
      <c r="E32" s="69">
        <v>2774906</v>
      </c>
      <c r="F32" s="69">
        <v>3282724</v>
      </c>
      <c r="G32" s="69">
        <v>3282724</v>
      </c>
      <c r="H32" s="69">
        <v>3282724</v>
      </c>
      <c r="I32" s="69">
        <v>2031305</v>
      </c>
      <c r="J32" s="69">
        <v>1736721</v>
      </c>
      <c r="K32" s="32">
        <v>2009395</v>
      </c>
      <c r="L32" s="32">
        <v>2043465</v>
      </c>
      <c r="M32" s="32">
        <v>2739057</v>
      </c>
      <c r="N32" s="32">
        <v>4803373</v>
      </c>
      <c r="O32" s="74"/>
    </row>
    <row r="33" spans="1:15" s="8" customFormat="1" ht="14.25">
      <c r="A33" s="42">
        <v>3</v>
      </c>
      <c r="B33" s="53"/>
      <c r="C33" s="54" t="s">
        <v>73</v>
      </c>
      <c r="D33" s="31"/>
      <c r="E33" s="69">
        <v>4742916</v>
      </c>
      <c r="F33" s="69">
        <v>4157484</v>
      </c>
      <c r="G33" s="69">
        <v>4157484</v>
      </c>
      <c r="H33" s="69">
        <v>4157484</v>
      </c>
      <c r="I33" s="69">
        <v>3594388</v>
      </c>
      <c r="J33" s="69">
        <v>3264147</v>
      </c>
      <c r="K33" s="32">
        <v>3091734</v>
      </c>
      <c r="L33" s="32">
        <v>2903217</v>
      </c>
      <c r="M33" s="32">
        <v>2706010</v>
      </c>
      <c r="N33" s="32">
        <v>3210540</v>
      </c>
      <c r="O33" s="74"/>
    </row>
    <row r="34" spans="1:15" s="8" customFormat="1" ht="14.25">
      <c r="A34" s="42">
        <v>4</v>
      </c>
      <c r="B34" s="53"/>
      <c r="C34" s="54" t="s">
        <v>74</v>
      </c>
      <c r="D34" s="31"/>
      <c r="E34" s="69">
        <v>1725171</v>
      </c>
      <c r="F34" s="69">
        <v>1746118</v>
      </c>
      <c r="G34" s="69">
        <v>1746118</v>
      </c>
      <c r="H34" s="69">
        <v>1746118</v>
      </c>
      <c r="I34" s="69">
        <v>1468430</v>
      </c>
      <c r="J34" s="69">
        <v>2402857</v>
      </c>
      <c r="K34" s="32">
        <v>3600348</v>
      </c>
      <c r="L34" s="32">
        <v>2434768</v>
      </c>
      <c r="M34" s="32">
        <v>1241584</v>
      </c>
      <c r="N34" s="32">
        <v>1629093</v>
      </c>
      <c r="O34" s="74"/>
    </row>
    <row r="35" spans="1:15" s="8" customFormat="1" ht="14.25">
      <c r="A35" s="42">
        <v>5</v>
      </c>
      <c r="B35" s="58"/>
      <c r="C35" s="54" t="s">
        <v>37</v>
      </c>
      <c r="D35" s="31"/>
      <c r="E35" s="72"/>
      <c r="F35" s="72"/>
      <c r="G35" s="72"/>
      <c r="H35" s="72"/>
      <c r="I35" s="72"/>
      <c r="J35" s="72"/>
      <c r="K35" s="55"/>
      <c r="L35" s="55"/>
      <c r="M35" s="55"/>
      <c r="N35" s="55"/>
      <c r="O35" s="75"/>
    </row>
    <row r="36" spans="1:15" s="8" customFormat="1" ht="14.25">
      <c r="A36" s="42">
        <v>6</v>
      </c>
      <c r="B36" s="53"/>
      <c r="C36" s="54" t="s">
        <v>75</v>
      </c>
      <c r="D36" s="31"/>
      <c r="E36" s="69">
        <v>755425</v>
      </c>
      <c r="F36" s="69">
        <v>894860</v>
      </c>
      <c r="G36" s="69">
        <v>894860</v>
      </c>
      <c r="H36" s="69">
        <v>894860</v>
      </c>
      <c r="I36" s="69">
        <v>1128786</v>
      </c>
      <c r="J36" s="69">
        <v>1119589</v>
      </c>
      <c r="K36" s="32">
        <v>1243795</v>
      </c>
      <c r="L36" s="32">
        <v>1123871</v>
      </c>
      <c r="M36" s="32">
        <v>1324585</v>
      </c>
      <c r="N36" s="32">
        <v>1510006</v>
      </c>
      <c r="O36" s="74"/>
    </row>
    <row r="37" spans="1:15" s="8" customFormat="1" ht="14.25">
      <c r="A37" s="42">
        <v>7</v>
      </c>
      <c r="B37" s="53"/>
      <c r="C37" s="54" t="s">
        <v>76</v>
      </c>
      <c r="D37" s="31"/>
      <c r="E37" s="69">
        <v>1791036</v>
      </c>
      <c r="F37" s="69">
        <v>1049424</v>
      </c>
      <c r="G37" s="69">
        <v>1049424</v>
      </c>
      <c r="H37" s="69">
        <v>1049424</v>
      </c>
      <c r="I37" s="69">
        <v>981274</v>
      </c>
      <c r="J37" s="69">
        <v>966101</v>
      </c>
      <c r="K37" s="32">
        <v>966845</v>
      </c>
      <c r="L37" s="32">
        <v>882744</v>
      </c>
      <c r="M37" s="32">
        <v>759497</v>
      </c>
      <c r="N37" s="32">
        <v>715507</v>
      </c>
      <c r="O37" s="74"/>
    </row>
    <row r="38" spans="1:15" s="8" customFormat="1" ht="14.25">
      <c r="A38" s="42">
        <v>8</v>
      </c>
      <c r="B38" s="53"/>
      <c r="C38" s="54" t="s">
        <v>77</v>
      </c>
      <c r="D38" s="31"/>
      <c r="E38" s="69">
        <v>5555553</v>
      </c>
      <c r="F38" s="69">
        <v>6097188</v>
      </c>
      <c r="G38" s="69">
        <v>6097188</v>
      </c>
      <c r="H38" s="69">
        <v>6097188</v>
      </c>
      <c r="I38" s="69">
        <v>4157209</v>
      </c>
      <c r="J38" s="69">
        <v>3981758</v>
      </c>
      <c r="K38" s="32">
        <v>4283109</v>
      </c>
      <c r="L38" s="32">
        <v>3527425</v>
      </c>
      <c r="M38" s="32">
        <v>3201058</v>
      </c>
      <c r="N38" s="32">
        <v>3445692</v>
      </c>
      <c r="O38" s="74"/>
    </row>
    <row r="39" spans="1:15" s="8" customFormat="1" ht="14.25">
      <c r="A39" s="42">
        <v>9</v>
      </c>
      <c r="B39" s="53"/>
      <c r="C39" s="54" t="s">
        <v>78</v>
      </c>
      <c r="D39" s="31"/>
      <c r="E39" s="69">
        <v>802946</v>
      </c>
      <c r="F39" s="69">
        <v>854461</v>
      </c>
      <c r="G39" s="69">
        <v>854461</v>
      </c>
      <c r="H39" s="69">
        <v>854461</v>
      </c>
      <c r="I39" s="69">
        <v>646788</v>
      </c>
      <c r="J39" s="69">
        <v>603541</v>
      </c>
      <c r="K39" s="32">
        <v>555309</v>
      </c>
      <c r="L39" s="32">
        <v>557369</v>
      </c>
      <c r="M39" s="32">
        <v>577893</v>
      </c>
      <c r="N39" s="32">
        <v>543485</v>
      </c>
      <c r="O39" s="74"/>
    </row>
    <row r="40" spans="1:15" s="8" customFormat="1" ht="14.25">
      <c r="A40" s="42">
        <v>10</v>
      </c>
      <c r="B40" s="53"/>
      <c r="C40" s="54" t="s">
        <v>79</v>
      </c>
      <c r="D40" s="31"/>
      <c r="E40" s="69">
        <v>2190078</v>
      </c>
      <c r="F40" s="69">
        <v>2242693</v>
      </c>
      <c r="G40" s="69">
        <v>2242693</v>
      </c>
      <c r="H40" s="69">
        <v>2242693</v>
      </c>
      <c r="I40" s="69">
        <v>2061219</v>
      </c>
      <c r="J40" s="69">
        <v>1905691</v>
      </c>
      <c r="K40" s="32">
        <v>1798387</v>
      </c>
      <c r="L40" s="32">
        <v>2007446</v>
      </c>
      <c r="M40" s="32">
        <v>3865631</v>
      </c>
      <c r="N40" s="32">
        <v>2069747</v>
      </c>
      <c r="O40" s="74"/>
    </row>
    <row r="41" spans="1:15" s="8" customFormat="1" ht="14.25">
      <c r="A41" s="42">
        <v>11</v>
      </c>
      <c r="B41" s="53"/>
      <c r="C41" s="54" t="s">
        <v>80</v>
      </c>
      <c r="D41" s="31"/>
      <c r="E41" s="69">
        <v>1</v>
      </c>
      <c r="F41" s="69">
        <v>1</v>
      </c>
      <c r="G41" s="69">
        <v>1</v>
      </c>
      <c r="H41" s="69">
        <v>1</v>
      </c>
      <c r="I41" s="69">
        <v>1</v>
      </c>
      <c r="J41" s="69">
        <v>1</v>
      </c>
      <c r="K41" s="32">
        <v>1</v>
      </c>
      <c r="L41" s="32">
        <v>1</v>
      </c>
      <c r="M41" s="32">
        <v>1</v>
      </c>
      <c r="N41" s="32">
        <v>1</v>
      </c>
      <c r="O41" s="74"/>
    </row>
    <row r="42" spans="1:15" s="8" customFormat="1" ht="14.25">
      <c r="A42" s="42">
        <v>12</v>
      </c>
      <c r="B42" s="53"/>
      <c r="C42" s="54" t="s">
        <v>81</v>
      </c>
      <c r="D42" s="31"/>
      <c r="E42" s="69">
        <v>2124807</v>
      </c>
      <c r="F42" s="69">
        <v>1986662</v>
      </c>
      <c r="G42" s="69">
        <v>1986662</v>
      </c>
      <c r="H42" s="69">
        <v>1986662</v>
      </c>
      <c r="I42" s="69">
        <v>2525075</v>
      </c>
      <c r="J42" s="69">
        <v>2564937</v>
      </c>
      <c r="K42" s="32">
        <v>2409042</v>
      </c>
      <c r="L42" s="32">
        <v>2497745</v>
      </c>
      <c r="M42" s="32">
        <v>2271983</v>
      </c>
      <c r="N42" s="32">
        <v>2031041</v>
      </c>
      <c r="O42" s="74"/>
    </row>
    <row r="43" spans="1:15" s="8" customFormat="1" ht="14.25">
      <c r="A43" s="42">
        <v>13</v>
      </c>
      <c r="B43" s="53"/>
      <c r="C43" s="54" t="s">
        <v>82</v>
      </c>
      <c r="D43" s="31"/>
      <c r="E43" s="69">
        <v>15433</v>
      </c>
      <c r="F43" s="69">
        <v>15386</v>
      </c>
      <c r="G43" s="69">
        <v>15386</v>
      </c>
      <c r="H43" s="69">
        <v>15386</v>
      </c>
      <c r="I43" s="69">
        <v>15091</v>
      </c>
      <c r="J43" s="69">
        <v>15028</v>
      </c>
      <c r="K43" s="32">
        <v>14848</v>
      </c>
      <c r="L43" s="32">
        <v>14578</v>
      </c>
      <c r="M43" s="32">
        <v>14551</v>
      </c>
      <c r="N43" s="32">
        <v>192659</v>
      </c>
      <c r="O43" s="74"/>
    </row>
    <row r="44" spans="1:15" s="8" customFormat="1" ht="14.25">
      <c r="A44" s="43">
        <v>14</v>
      </c>
      <c r="B44" s="59"/>
      <c r="C44" s="57" t="s">
        <v>83</v>
      </c>
      <c r="D44" s="35"/>
      <c r="E44" s="70">
        <v>16000</v>
      </c>
      <c r="F44" s="70">
        <v>16000</v>
      </c>
      <c r="G44" s="70">
        <v>16000</v>
      </c>
      <c r="H44" s="70">
        <v>16000</v>
      </c>
      <c r="I44" s="70">
        <v>16000</v>
      </c>
      <c r="J44" s="70">
        <v>16000</v>
      </c>
      <c r="K44" s="36">
        <v>16000</v>
      </c>
      <c r="L44" s="36">
        <v>16000</v>
      </c>
      <c r="M44" s="36">
        <v>6000</v>
      </c>
      <c r="N44" s="36">
        <v>6000</v>
      </c>
      <c r="O44" s="79"/>
    </row>
    <row r="45" spans="1:15" s="8" customFormat="1" ht="20.25" customHeight="1" thickBot="1">
      <c r="A45" s="205" t="s">
        <v>56</v>
      </c>
      <c r="B45" s="206"/>
      <c r="C45" s="206"/>
      <c r="D45" s="18"/>
      <c r="E45" s="71">
        <v>22700000</v>
      </c>
      <c r="F45" s="71">
        <v>22550000</v>
      </c>
      <c r="G45" s="71">
        <v>22550000</v>
      </c>
      <c r="H45" s="71">
        <v>22550000</v>
      </c>
      <c r="I45" s="71">
        <f>SUM(I31:I44)</f>
        <v>18850000</v>
      </c>
      <c r="J45" s="71">
        <v>18800000</v>
      </c>
      <c r="K45" s="44">
        <f>SUM(K31:K44)</f>
        <v>20200000</v>
      </c>
      <c r="L45" s="44">
        <f>SUM(L31:L44)</f>
        <v>18220000</v>
      </c>
      <c r="M45" s="44">
        <f>SUM(M31:M44)</f>
        <v>18920000</v>
      </c>
      <c r="N45" s="44">
        <f>SUM(N31:N44)</f>
        <v>20380000</v>
      </c>
      <c r="O45" s="77">
        <f>SUM(O31:O44)</f>
        <v>0</v>
      </c>
    </row>
    <row r="46" spans="1:15" s="13" customFormat="1" ht="12">
      <c r="L46" s="16"/>
      <c r="M46" s="16"/>
      <c r="N46" s="16"/>
      <c r="O46" s="16" t="s">
        <v>104</v>
      </c>
    </row>
    <row r="47" spans="1:15" ht="20.100000000000001" customHeight="1">
      <c r="D47" s="19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130" t="s">
        <v>105</v>
      </c>
    </row>
  </sheetData>
  <mergeCells count="4">
    <mergeCell ref="A3:C3"/>
    <mergeCell ref="A26:C26"/>
    <mergeCell ref="A30:C30"/>
    <mergeCell ref="A45:C45"/>
  </mergeCells>
  <phoneticPr fontId="6"/>
  <pageMargins left="0.59055118110236227" right="0.39370078740157483" top="0.39370078740157483" bottom="0.98425196850393704" header="0.51181102362204722" footer="0.51181102362204722"/>
  <pageSetup paperSize="9" scale="92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統計書</vt:lpstr>
      <vt:lpstr>グラフ</vt:lpstr>
      <vt:lpstr>H31~</vt:lpstr>
      <vt:lpstr>H25～H30</vt:lpstr>
      <vt:lpstr>H15～H24</vt:lpstr>
      <vt:lpstr>H5～H14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一般会計歳入歳出当初予算額</dc:title>
  <dc:creator>茅野市役所</dc:creator>
  <cp:lastModifiedBy>竹内　こずえ</cp:lastModifiedBy>
  <cp:lastPrinted>2021-11-10T08:05:28Z</cp:lastPrinted>
  <dcterms:created xsi:type="dcterms:W3CDTF">2002-02-28T06:37:58Z</dcterms:created>
  <dcterms:modified xsi:type="dcterms:W3CDTF">2024-10-23T08:01:26Z</dcterms:modified>
</cp:coreProperties>
</file>